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E10AEABB-299C-4CAE-8A5A-E88F8FC6A9F4}" xr6:coauthVersionLast="47" xr6:coauthVersionMax="47" xr10:uidLastSave="{00000000-0000-0000-0000-000000000000}"/>
  <bookViews>
    <workbookView xWindow="-110" yWindow="-110" windowWidth="19420" windowHeight="10420" activeTab="7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eval" sheetId="8" r:id="rId8"/>
  </sheets>
  <definedNames>
    <definedName name="Z_9947C8C7_16C2_44EF_B2CC_F6E773FC6FD4_.wvu.FilterData" localSheetId="1" hidden="1">torso2!$R$16</definedName>
  </definedNames>
  <calcPr calcId="191029"/>
  <customWorkbookViews>
    <customWorkbookView name="Filtre 1" guid="{9947C8C7-16C2-44EF-B2CC-F6E773FC6F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" i="8" l="1"/>
  <c r="S4" i="8"/>
  <c r="S5" i="8"/>
  <c r="S6" i="8"/>
  <c r="S7" i="8"/>
  <c r="S8" i="8"/>
  <c r="S9" i="8"/>
  <c r="S3" i="8"/>
  <c r="M4" i="8"/>
  <c r="M5" i="8"/>
  <c r="M6" i="8"/>
  <c r="M7" i="8"/>
  <c r="M8" i="8"/>
  <c r="M9" i="8"/>
  <c r="M3" i="8"/>
  <c r="G4" i="8"/>
  <c r="G5" i="8"/>
  <c r="G6" i="8"/>
  <c r="G7" i="8"/>
  <c r="G8" i="8"/>
  <c r="G9" i="8"/>
  <c r="G3" i="8"/>
  <c r="B2324" i="7"/>
  <c r="B2398" i="6"/>
  <c r="B3067" i="5"/>
  <c r="B751" i="4"/>
  <c r="B2305" i="3"/>
  <c r="B285" i="2"/>
  <c r="B465" i="1"/>
  <c r="V11" i="8"/>
  <c r="V10" i="8"/>
  <c r="V4" i="8"/>
  <c r="V5" i="8"/>
  <c r="V6" i="8"/>
  <c r="V7" i="8"/>
  <c r="V8" i="8"/>
  <c r="V9" i="8"/>
  <c r="P4" i="8"/>
  <c r="P5" i="8"/>
  <c r="P6" i="8"/>
  <c r="P7" i="8"/>
  <c r="P8" i="8"/>
  <c r="P9" i="8"/>
  <c r="P3" i="8"/>
  <c r="J4" i="8"/>
  <c r="J5" i="8"/>
  <c r="J6" i="8"/>
  <c r="J7" i="8"/>
  <c r="J8" i="8"/>
  <c r="J9" i="8"/>
  <c r="J3" i="8"/>
  <c r="I11" i="7"/>
  <c r="I11" i="6"/>
  <c r="V2" i="7"/>
  <c r="D2323" i="7" l="1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K11" i="7"/>
  <c r="F11" i="7"/>
  <c r="F10" i="7"/>
  <c r="F9" i="7"/>
  <c r="F8" i="7"/>
  <c r="F7" i="7"/>
  <c r="F6" i="7"/>
  <c r="F5" i="7"/>
  <c r="L4" i="7"/>
  <c r="F4" i="7"/>
  <c r="L3" i="7"/>
  <c r="F3" i="7"/>
  <c r="U2" i="7"/>
  <c r="S2" i="7"/>
  <c r="L2" i="7"/>
  <c r="F2" i="7"/>
  <c r="C2" i="7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K11" i="6"/>
  <c r="F11" i="6"/>
  <c r="F10" i="6"/>
  <c r="F9" i="6"/>
  <c r="F8" i="6"/>
  <c r="F7" i="6"/>
  <c r="F6" i="6"/>
  <c r="F5" i="6"/>
  <c r="L4" i="6"/>
  <c r="F4" i="6"/>
  <c r="L3" i="6"/>
  <c r="F3" i="6"/>
  <c r="U2" i="6"/>
  <c r="S2" i="6"/>
  <c r="L2" i="6"/>
  <c r="F2" i="6"/>
  <c r="C2" i="6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U2" i="5"/>
  <c r="S2" i="5"/>
  <c r="L2" i="5"/>
  <c r="F2" i="5"/>
  <c r="C2" i="5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U2" i="4"/>
  <c r="S2" i="4"/>
  <c r="L2" i="4"/>
  <c r="F2" i="4"/>
  <c r="C2" i="4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I12" i="3"/>
  <c r="K12" i="3" s="1"/>
  <c r="F12" i="3"/>
  <c r="F11" i="3"/>
  <c r="F10" i="3"/>
  <c r="F9" i="3"/>
  <c r="F8" i="3"/>
  <c r="F7" i="3"/>
  <c r="F6" i="3"/>
  <c r="F5" i="3"/>
  <c r="L4" i="3"/>
  <c r="F4" i="3"/>
  <c r="L3" i="3"/>
  <c r="F3" i="3"/>
  <c r="U2" i="3"/>
  <c r="S2" i="3"/>
  <c r="L2" i="3"/>
  <c r="F2" i="3"/>
  <c r="C2" i="3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T2" i="2"/>
  <c r="R2" i="2"/>
  <c r="L2" i="2"/>
  <c r="F2" i="2"/>
  <c r="C2" i="2"/>
  <c r="E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C2" i="1"/>
  <c r="J2" i="1" l="1"/>
  <c r="G2" i="5"/>
  <c r="G2" i="7"/>
  <c r="G2" i="3"/>
  <c r="G2" i="6"/>
  <c r="G2" i="2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<sst xmlns="http://schemas.openxmlformats.org/spreadsheetml/2006/main" count="226" uniqueCount="71">
  <si>
    <t>old level sizes: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</si>
  <si>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</si>
  <si>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</si>
  <si>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</si>
  <si>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</si>
  <si>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</si>
  <si>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</si>
  <si>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</si>
  <si>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</si>
  <si>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</si>
  <si>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</si>
  <si>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</si>
  <si>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</si>
  <si>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sum:</t>
  </si>
  <si>
    <t>old FLOPS</t>
  </si>
  <si>
    <t>new FLOPS</t>
  </si>
  <si>
    <t>sum</t>
  </si>
  <si>
    <t>variation</t>
  </si>
  <si>
    <t>old level sizes</t>
  </si>
  <si>
    <t>new level sizes</t>
  </si>
  <si>
    <t># of thin levels</t>
  </si>
  <si>
    <t>matrix</t>
  </si>
  <si>
    <t># of levels</t>
  </si>
  <si>
    <t>total cost</t>
  </si>
  <si>
    <t>% of thin levels</t>
  </si>
  <si>
    <t># of rows</t>
  </si>
  <si>
    <t># of NNZ</t>
  </si>
  <si>
    <t>AIR</t>
  </si>
  <si>
    <t>ARL</t>
  </si>
  <si>
    <t>lung2</t>
  </si>
  <si>
    <t>torso2</t>
  </si>
  <si>
    <t>venkat01</t>
  </si>
  <si>
    <t>bcsstk17</t>
  </si>
  <si>
    <t>bcsstk37</t>
  </si>
  <si>
    <t>cfd2</t>
  </si>
  <si>
    <t>gearbox</t>
  </si>
  <si>
    <t>pwtk</t>
  </si>
  <si>
    <t>Si41Ge41H72</t>
  </si>
  <si>
    <t>CHANGE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</si>
  <si>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</si>
  <si>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</si>
  <si>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</si>
  <si>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</si>
  <si>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</si>
  <si>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</si>
  <si>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</si>
  <si>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</si>
  <si>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</si>
  <si>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Toplam Seviye Maliyeti</t>
  </si>
  <si>
    <t>Ortalama Seviye Maliyeti</t>
  </si>
  <si>
    <t>Torso2</t>
  </si>
  <si>
    <t>Oran</t>
  </si>
  <si>
    <t> 0.0007</t>
  </si>
  <si>
    <t>2014,56</t>
  </si>
  <si>
    <t>2037,85</t>
  </si>
  <si>
    <t>Venkat01</t>
  </si>
  <si>
    <t> 0.022</t>
  </si>
  <si>
    <t>Bcsstk17</t>
  </si>
  <si>
    <t> 0.029</t>
  </si>
  <si>
    <t>Bcsstk37</t>
  </si>
  <si>
    <t> 0.027</t>
  </si>
  <si>
    <t>Cfd2</t>
  </si>
  <si>
    <t> 0.035</t>
  </si>
  <si>
    <t>Gearbox</t>
  </si>
  <si>
    <t> 0.0084</t>
  </si>
  <si>
    <t>(L)</t>
  </si>
  <si>
    <t>count</t>
  </si>
  <si>
    <t>Seviye Uzunlugu Varyansı</t>
  </si>
  <si>
    <t>avg cost(FLOPS) (ALC)</t>
  </si>
  <si>
    <t>var of level size</t>
  </si>
  <si>
    <t>var of avg level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</si>
</sst>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000"/>
    <numFmt numFmtId="174" formatCode="_(* #,##0_);_(* \(#,##0\);_(* &quot;-&quot;??_);_(@_)"/>
  </numFmts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7E3794"/>
      <name val="Inconsolata"/>
    </font>
    <font>
      <sz val="7"/>
      <color rgb="FF333333"/>
      <name val="Verdana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color rgb="FF4472C4"/>
      <name val="Calibri"/>
      <family val="2"/>
    </font>
    <font>
      <sz val="12"/>
      <color rgb="FFED7D31"/>
      <name val="Calibri"/>
      <family val="2"/>
    </font>
    <font>
      <sz val="12"/>
      <color rgb="FF385723"/>
      <name val="Calibri"/>
      <family val="2"/>
    </font>
    <font>
      <b/>
      <sz val="12"/>
      <name val="Calibri"/>
      <family val="2"/>
    </font>
    <font>
      <b/>
      <sz val="12"/>
      <color rgb="FFED7D31"/>
      <name val="Calibri"/>
      <family val="2"/>
    </font>
    <font>
      <b/>
      <sz val="12"/>
      <color rgb="FF385723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4472C4"/>
        <bgColor indexed="64"/>
      </patternFill>
    </fill>
    <fill>
      <patternFill patternType="solid">
        <fgColor rgb="FFCFD5EA"/>
        <bgColor indexed="64"/>
      </patternFill>
    </fill>
    <fill>
      <patternFill patternType="solid">
        <fgColor rgb="FFE9EBF5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thick">
        <color auto="1"/>
      </right>
      <top style="thick">
        <color auto="1"/>
      </top>
      <bottom/>
      <diagonal/>
    </border>
  </borders>
  <cellStyleXfs count="3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9">
    <xf numFmtId="0" fontId="0" fillId="0" borderId="0" xfId="0" applyFont="1" applyAlignment="1"/>
    <xf numFmtId="0" fontId="2" fillId="0" borderId="0" xfId="0" applyFont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4" fillId="0" borderId="0" xfId="0" applyFont="1"/>
    <xf numFmtId="11" fontId="2" fillId="2" borderId="1" xfId="0" applyNumberFormat="1" applyFont="1" applyFill="1" applyBorder="1"/>
    <xf numFmtId="3" fontId="2" fillId="0" borderId="0" xfId="0" applyNumberFormat="1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5" fillId="0" borderId="0" xfId="0" applyFont="1"/>
    <xf numFmtId="4" fontId="5" fillId="0" borderId="0" xfId="0" applyNumberFormat="1" applyFont="1"/>
    <xf numFmtId="0" fontId="2" fillId="6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11" fontId="2" fillId="0" borderId="0" xfId="0" applyNumberFormat="1" applyFo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2" fillId="0" borderId="0" xfId="0" applyFont="1" applyAlignment="1"/>
    <xf numFmtId="0" fontId="6" fillId="5" borderId="1" xfId="0" applyFont="1" applyFill="1" applyBorder="1"/>
    <xf numFmtId="3" fontId="2" fillId="0" borderId="0" xfId="0" applyNumberFormat="1" applyFont="1" applyAlignment="1">
      <alignment horizontal="right"/>
    </xf>
    <xf numFmtId="164" fontId="3" fillId="5" borderId="1" xfId="0" applyNumberFormat="1" applyFont="1" applyFill="1" applyBorder="1"/>
    <xf numFmtId="2" fontId="2" fillId="0" borderId="0" xfId="0" applyNumberFormat="1" applyFont="1"/>
    <xf numFmtId="0" fontId="8" fillId="0" borderId="0" xfId="0" applyFont="1" applyAlignment="1"/>
    <xf numFmtId="0" fontId="7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0" fillId="0" borderId="4" xfId="0" applyFont="1" applyBorder="1" applyAlignment="1"/>
    <xf numFmtId="0" fontId="7" fillId="0" borderId="3" xfId="0" applyFont="1" applyBorder="1" applyAlignment="1">
      <alignment horizontal="left"/>
    </xf>
    <xf numFmtId="0" fontId="7" fillId="0" borderId="3" xfId="0" applyFont="1" applyBorder="1" applyAlignment="1"/>
    <xf numFmtId="0" fontId="7" fillId="0" borderId="6" xfId="0" applyFont="1" applyBorder="1" applyAlignment="1">
      <alignment horizontal="center"/>
    </xf>
    <xf numFmtId="0" fontId="0" fillId="0" borderId="5" xfId="0" applyFont="1" applyBorder="1" applyAlignment="1"/>
    <xf numFmtId="0" fontId="7" fillId="0" borderId="1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3" xfId="0" applyFont="1" applyBorder="1" applyAlignment="1"/>
    <xf numFmtId="165" fontId="0" fillId="0" borderId="0" xfId="0" applyNumberFormat="1" applyFont="1" applyAlignment="1"/>
    <xf numFmtId="2" fontId="0" fillId="0" borderId="0" xfId="0" applyNumberFormat="1" applyFont="1" applyAlignment="1"/>
    <xf numFmtId="0" fontId="0" fillId="0" borderId="1" xfId="0" applyFont="1" applyFill="1" applyBorder="1" applyAlignment="1"/>
    <xf numFmtId="11" fontId="2" fillId="2" borderId="5" xfId="0" applyNumberFormat="1" applyFont="1" applyFill="1" applyBorder="1"/>
    <xf numFmtId="11" fontId="2" fillId="0" borderId="5" xfId="0" applyNumberFormat="1" applyFont="1" applyBorder="1"/>
    <xf numFmtId="11" fontId="2" fillId="0" borderId="3" xfId="0" applyNumberFormat="1" applyFont="1" applyBorder="1"/>
    <xf numFmtId="0" fontId="7" fillId="0" borderId="1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9" borderId="7" xfId="0" applyFont="1" applyFill="1" applyBorder="1" applyAlignment="1">
      <alignment horizontal="left" vertical="center" wrapText="1" readingOrder="1"/>
    </xf>
    <xf numFmtId="0" fontId="10" fillId="9" borderId="7" xfId="0" applyFont="1" applyFill="1" applyBorder="1" applyAlignment="1">
      <alignment horizontal="left" vertical="center" wrapText="1" readingOrder="1"/>
    </xf>
    <xf numFmtId="0" fontId="10" fillId="9" borderId="8" xfId="0" applyFont="1" applyFill="1" applyBorder="1" applyAlignment="1">
      <alignment horizontal="left" vertical="center" wrapText="1" readingOrder="1"/>
    </xf>
    <xf numFmtId="0" fontId="11" fillId="10" borderId="8" xfId="0" applyFont="1" applyFill="1" applyBorder="1" applyAlignment="1">
      <alignment horizontal="left" vertical="center" wrapText="1" readingOrder="1"/>
    </xf>
    <xf numFmtId="0" fontId="12" fillId="10" borderId="8" xfId="0" applyFont="1" applyFill="1" applyBorder="1" applyAlignment="1">
      <alignment horizontal="left" vertical="center" wrapText="1" readingOrder="1"/>
    </xf>
    <xf numFmtId="0" fontId="13" fillId="10" borderId="8" xfId="0" applyFont="1" applyFill="1" applyBorder="1" applyAlignment="1">
      <alignment horizontal="left" vertical="center" wrapText="1" readingOrder="1"/>
    </xf>
    <xf numFmtId="0" fontId="10" fillId="9" borderId="9" xfId="0" applyFont="1" applyFill="1" applyBorder="1" applyAlignment="1">
      <alignment horizontal="left" vertical="center" wrapText="1" readingOrder="1"/>
    </xf>
    <xf numFmtId="0" fontId="11" fillId="11" borderId="9" xfId="0" applyFont="1" applyFill="1" applyBorder="1" applyAlignment="1">
      <alignment horizontal="left" vertical="center" wrapText="1" readingOrder="1"/>
    </xf>
    <xf numFmtId="0" fontId="12" fillId="11" borderId="9" xfId="0" applyFont="1" applyFill="1" applyBorder="1" applyAlignment="1">
      <alignment horizontal="left" vertical="center" wrapText="1" readingOrder="1"/>
    </xf>
    <xf numFmtId="0" fontId="13" fillId="11" borderId="9" xfId="0" applyFont="1" applyFill="1" applyBorder="1" applyAlignment="1">
      <alignment horizontal="left" vertical="center" wrapText="1" readingOrder="1"/>
    </xf>
    <xf numFmtId="0" fontId="11" fillId="10" borderId="9" xfId="0" applyFont="1" applyFill="1" applyBorder="1" applyAlignment="1">
      <alignment horizontal="left" vertical="center" wrapText="1" readingOrder="1"/>
    </xf>
    <xf numFmtId="0" fontId="12" fillId="10" borderId="9" xfId="0" applyFont="1" applyFill="1" applyBorder="1" applyAlignment="1">
      <alignment horizontal="left" vertical="center" wrapText="1" readingOrder="1"/>
    </xf>
    <xf numFmtId="0" fontId="13" fillId="10" borderId="9" xfId="0" applyFont="1" applyFill="1" applyBorder="1" applyAlignment="1">
      <alignment horizontal="left" vertical="center" wrapText="1" readingOrder="1"/>
    </xf>
    <xf numFmtId="0" fontId="14" fillId="9" borderId="7" xfId="0" applyFont="1" applyFill="1" applyBorder="1" applyAlignment="1">
      <alignment horizontal="left" vertical="center" wrapText="1" readingOrder="1"/>
    </xf>
    <xf numFmtId="0" fontId="15" fillId="9" borderId="7" xfId="0" applyFont="1" applyFill="1" applyBorder="1" applyAlignment="1">
      <alignment horizontal="left" vertical="center" wrapText="1" readingOrder="1"/>
    </xf>
    <xf numFmtId="0" fontId="16" fillId="9" borderId="7" xfId="0" applyFont="1" applyFill="1" applyBorder="1" applyAlignment="1">
      <alignment horizontal="left" vertical="center" wrapText="1" readingOrder="1"/>
    </xf>
    <xf numFmtId="3" fontId="11" fillId="10" borderId="8" xfId="0" applyNumberFormat="1" applyFont="1" applyFill="1" applyBorder="1" applyAlignment="1">
      <alignment horizontal="left" vertical="center" wrapText="1" readingOrder="1"/>
    </xf>
    <xf numFmtId="3" fontId="12" fillId="10" borderId="8" xfId="0" applyNumberFormat="1" applyFont="1" applyFill="1" applyBorder="1" applyAlignment="1">
      <alignment horizontal="left" vertical="center" wrapText="1" readingOrder="1"/>
    </xf>
    <xf numFmtId="0" fontId="17" fillId="9" borderId="7" xfId="0" applyFont="1" applyFill="1" applyBorder="1" applyAlignment="1">
      <alignment horizontal="left" vertical="center" wrapText="1" readingOrder="1"/>
    </xf>
    <xf numFmtId="0" fontId="17" fillId="9" borderId="8" xfId="0" applyFont="1" applyFill="1" applyBorder="1" applyAlignment="1">
      <alignment horizontal="left" vertical="center" wrapText="1" readingOrder="1"/>
    </xf>
    <xf numFmtId="0" fontId="17" fillId="9" borderId="9" xfId="0" applyFont="1" applyFill="1" applyBorder="1" applyAlignment="1">
      <alignment horizontal="left" vertical="center" wrapText="1" readingOrder="1"/>
    </xf>
    <xf numFmtId="0" fontId="7" fillId="0" borderId="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" fontId="0" fillId="0" borderId="0" xfId="0" applyNumberFormat="1" applyFont="1" applyAlignment="1"/>
    <xf numFmtId="0" fontId="1" fillId="0" borderId="0" xfId="0" applyFont="1" applyAlignment="1"/>
    <xf numFmtId="164" fontId="0" fillId="0" borderId="0" xfId="0" applyNumberFormat="1" applyFont="1" applyAlignment="1"/>
    <xf numFmtId="9" fontId="0" fillId="0" borderId="0" xfId="2" applyFont="1" applyAlignment="1"/>
    <xf numFmtId="2" fontId="0" fillId="0" borderId="3" xfId="0" applyNumberFormat="1" applyFont="1" applyBorder="1" applyAlignment="1"/>
    <xf numFmtId="2" fontId="0" fillId="0" borderId="10" xfId="0" applyNumberFormat="1" applyFont="1" applyBorder="1" applyAlignment="1"/>
    <xf numFmtId="0" fontId="0" fillId="0" borderId="3" xfId="0" applyFont="1" applyFill="1" applyBorder="1" applyAlignment="1"/>
    <xf numFmtId="174" fontId="0" fillId="0" borderId="0" xfId="1" applyNumberFormat="1" applyFont="1" applyAlignment="1"/>
    <xf numFmtId="174" fontId="1" fillId="0" borderId="0" xfId="1" applyNumberFormat="1" applyFont="1" applyAlignment="1"/>
    <xf numFmtId="174" fontId="0" fillId="0" borderId="1" xfId="1" applyNumberFormat="1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A2-9B7C-F126DE0A8B54}"/>
            </c:ext>
          </c:extLst>
        </c:ser>
        <c:ser>
          <c:idx val="1"/>
          <c:order val="1"/>
          <c:tx>
            <c:v>new FLOPS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AA2-9B7C-F126DE0A8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977409"/>
        <c:axId val="1145246793"/>
      </c:barChart>
      <c:catAx>
        <c:axId val="864977409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46793"/>
        <c:crosses val="autoZero"/>
        <c:auto val="1"/>
        <c:lblAlgn val="ctr"/>
        <c:lblOffset val="100"/>
        <c:noMultiLvlLbl val="1"/>
      </c:catAx>
      <c:valAx>
        <c:axId val="114524679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7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4AB-4FE0-AFA8-4F1FFDB6DE2F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4AB-4FE0-AFA8-4F1FFDB6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782609"/>
        <c:axId val="1765474393"/>
      </c:barChart>
      <c:catAx>
        <c:axId val="22578260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74393"/>
        <c:crosses val="autoZero"/>
        <c:auto val="1"/>
        <c:lblAlgn val="ctr"/>
        <c:lblOffset val="100"/>
        <c:noMultiLvlLbl val="1"/>
      </c:catAx>
      <c:valAx>
        <c:axId val="1765474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826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911290311471593E-2"/>
          <c:y val="0.15122213496897793"/>
          <c:w val="0.91470056500065822"/>
          <c:h val="0.56696450679514121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D-4D66-9C09-3CA5A5282FC0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D-4D66-9C09-3CA5A528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43430517"/>
        <c:axId val="142509437"/>
      </c:barChart>
      <c:catAx>
        <c:axId val="114343051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9437"/>
        <c:crosses val="autoZero"/>
        <c:auto val="1"/>
        <c:lblAlgn val="ctr"/>
        <c:lblOffset val="100"/>
        <c:noMultiLvlLbl val="1"/>
      </c:catAx>
      <c:valAx>
        <c:axId val="14250943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305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095-46AC-9952-E0CE25BB58E9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095-46AC-9952-E0CE25BB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369624"/>
        <c:axId val="1373124261"/>
      </c:barChart>
      <c:catAx>
        <c:axId val="49836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4261"/>
        <c:crosses val="autoZero"/>
        <c:auto val="1"/>
        <c:lblAlgn val="ctr"/>
        <c:lblOffset val="100"/>
        <c:noMultiLvlLbl val="1"/>
      </c:catAx>
      <c:valAx>
        <c:axId val="1373124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8-4F6C-AFEF-F9FDD7690794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8-4F6C-AFEF-F9FDD769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77608802"/>
        <c:axId val="1501577147"/>
      </c:barChart>
      <c:catAx>
        <c:axId val="157760880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77147"/>
        <c:crosses val="autoZero"/>
        <c:auto val="1"/>
        <c:lblAlgn val="ctr"/>
        <c:lblOffset val="100"/>
        <c:noMultiLvlLbl val="1"/>
      </c:catAx>
      <c:valAx>
        <c:axId val="15015771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08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B-4E77-9576-643C5DE337CB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B-4E77-9576-643C5DE3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28164332"/>
        <c:axId val="1746721685"/>
      </c:barChart>
      <c:catAx>
        <c:axId val="18281643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21685"/>
        <c:crosses val="autoZero"/>
        <c:auto val="1"/>
        <c:lblAlgn val="ctr"/>
        <c:lblOffset val="100"/>
        <c:noMultiLvlLbl val="1"/>
      </c:catAx>
      <c:valAx>
        <c:axId val="174672168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643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4EB-9E6D-492AFA192A91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C-44EB-9E6D-492AFA19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052959858"/>
        <c:axId val="919341749"/>
      </c:barChart>
      <c:catAx>
        <c:axId val="205295985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41749"/>
        <c:crosses val="autoZero"/>
        <c:auto val="1"/>
        <c:lblAlgn val="ctr"/>
        <c:lblOffset val="100"/>
        <c:noMultiLvlLbl val="1"/>
      </c:catAx>
      <c:valAx>
        <c:axId val="91934174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598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533399</xdr:colOff>
      <xdr:row>24</xdr:row>
      <xdr:rowOff>123825</xdr:rowOff>
    </xdr:from>
    <xdr:ext cx="11468101" cy="3819525"/>
    <xdr:graphicFrame macro="">
      <xdr:nvGraphicFramePr>
        <xdr:cNvPr id="2" name="Chart 1" title="Grafi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24</xdr:row>
      <xdr:rowOff>123825</xdr:rowOff>
    </xdr:from>
    <xdr:ext cx="14230350" cy="3533775"/>
    <xdr:graphicFrame macro="">
      <xdr:nvGraphicFramePr>
        <xdr:cNvPr id="2" name="Chart 2" title="Grafi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114302</xdr:colOff>
      <xdr:row>22</xdr:row>
      <xdr:rowOff>171450</xdr:rowOff>
    </xdr:from>
    <xdr:ext cx="10163174" cy="3533775"/>
    <xdr:graphicFrame macro="">
      <xdr:nvGraphicFramePr>
        <xdr:cNvPr id="3" name="Chart 3" title="Grafi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22</xdr:row>
      <xdr:rowOff>19050</xdr:rowOff>
    </xdr:from>
    <xdr:ext cx="14449425" cy="3533775"/>
    <xdr:graphicFrame macro="">
      <xdr:nvGraphicFramePr>
        <xdr:cNvPr id="4" name="Chart 4" title="Grafi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21</xdr:row>
      <xdr:rowOff>85725</xdr:rowOff>
    </xdr:from>
    <xdr:ext cx="13782675" cy="3533775"/>
    <xdr:graphicFrame macro="">
      <xdr:nvGraphicFramePr>
        <xdr:cNvPr id="5" name="Chart 5" title="Grafik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20</xdr:row>
      <xdr:rowOff>133350</xdr:rowOff>
    </xdr:from>
    <xdr:ext cx="13763625" cy="3533775"/>
    <xdr:graphicFrame macro="">
      <xdr:nvGraphicFramePr>
        <xdr:cNvPr id="6" name="Chart 6" title="Grafik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57150</xdr:colOff>
      <xdr:row>20</xdr:row>
      <xdr:rowOff>142875</xdr:rowOff>
    </xdr:from>
    <xdr:ext cx="12525375" cy="4552950"/>
    <xdr:graphicFrame macro="">
      <xdr:nvGraphicFramePr>
        <xdr:cNvPr id="7" name="Chart 7" title="Grafik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180975</xdr:colOff>
      <xdr:row>13</xdr:row>
      <xdr:rowOff>38100</xdr:rowOff>
    </xdr:from>
    <xdr:ext cx="9448800" cy="4552950"/>
    <xdr:grpSp>
      <xdr:nvGrpSpPr>
        <xdr:cNvPr id="2" name="Shape 2" title="Çizi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238875" y="2863850"/>
          <a:ext cx="9448800" cy="4552950"/>
          <a:chOff x="621600" y="1503525"/>
          <a:chExt cx="9448800" cy="455295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621600" y="1503525"/>
            <a:ext cx="9448800" cy="4552950"/>
            <a:chOff x="5591175" y="822325"/>
            <a:chExt cx="9925050" cy="35337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5591175" y="822325"/>
              <a:ext cx="9925050" cy="3533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4897100" y="2851150"/>
              <a:ext cx="470642" cy="26456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2794936" y="1997659"/>
              <a:ext cx="470642" cy="24173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opLeftCell="O1" workbookViewId="0">
      <selection activeCell="X2" sqref="X2"/>
    </sheetView>
  </sheetViews>
  <sheetFormatPr defaultColWidth="14.453125" defaultRowHeight="15" customHeight="1" x14ac:dyDescent="0.35"/>
  <cols>
    <col min="1" max="1" width="8.7265625" customWidth="1"/>
    <col min="2" max="3" width="14.7265625" customWidth="1"/>
    <col min="4" max="12" width="8.7265625" customWidth="1"/>
    <col min="13" max="13" width="22.90625" customWidth="1"/>
    <col min="14" max="14" width="23.7265625" customWidth="1"/>
    <col min="15" max="15" width="24.54296875" customWidth="1"/>
  </cols>
  <sheetData>
    <row r="1" spans="1:24" ht="14.25" customHeight="1" x14ac:dyDescent="0.35">
      <c r="B1" s="1" t="s">
        <v>0</v>
      </c>
      <c r="C1" s="1"/>
      <c r="E1" s="1" t="s">
        <v>1</v>
      </c>
      <c r="I1" s="1" t="s">
        <v>2</v>
      </c>
      <c r="N1" s="1" t="s">
        <v>3</v>
      </c>
      <c r="O1" s="1" t="s">
        <v>4</v>
      </c>
      <c r="P1" s="1" t="s">
        <v>5</v>
      </c>
      <c r="T1" s="2"/>
      <c r="U1" s="3" t="s">
        <v>6</v>
      </c>
      <c r="V1" s="2"/>
      <c r="W1" s="4" t="s">
        <v>7</v>
      </c>
    </row>
    <row r="2" spans="1:24" ht="14.25" customHeight="1" x14ac:dyDescent="0.55000000000000004">
      <c r="A2" s="1">
        <v>0</v>
      </c>
      <c r="B2" s="1">
        <v>2</v>
      </c>
      <c r="C2" s="1">
        <f>VARP(B2:B463)</f>
        <v>171.93043608628025</v>
      </c>
      <c r="D2" s="1">
        <v>0</v>
      </c>
      <c r="E2" s="1">
        <v>4</v>
      </c>
      <c r="G2" s="1"/>
      <c r="I2" s="1">
        <f ca="1">IFERROR(__xludf.DUMMYFUNCTION("FILTER(E2:E463,E2:E463&lt;&gt;0)"),4)</f>
        <v>4</v>
      </c>
      <c r="J2" s="1">
        <f ca="1">VARP(I2:I298)</f>
        <v>182.05988051105896</v>
      </c>
      <c r="M2" s="1" t="s">
        <v>8</v>
      </c>
      <c r="N2" s="1">
        <v>479</v>
      </c>
      <c r="O2" s="1">
        <v>253</v>
      </c>
      <c r="P2" s="24">
        <f t="shared" ref="P2:P3" si="0">1-O2/N2</f>
        <v>0.47181628392484343</v>
      </c>
      <c r="T2" s="2">
        <v>0</v>
      </c>
      <c r="U2" s="2">
        <v>2</v>
      </c>
      <c r="V2" s="2">
        <f>_xlfn.VAR.P(U2:U480)</f>
        <v>37762556.03833665</v>
      </c>
      <c r="W2" s="2">
        <v>8</v>
      </c>
      <c r="X2" s="1">
        <f>_xlfn.VAR.P(W2:W254)</f>
        <v>70088328.510053277</v>
      </c>
    </row>
    <row r="3" spans="1:24" ht="14.25" customHeight="1" x14ac:dyDescent="0.55000000000000004">
      <c r="A3" s="1">
        <v>1</v>
      </c>
      <c r="B3" s="1">
        <v>2</v>
      </c>
      <c r="C3" s="1"/>
      <c r="D3" s="1">
        <v>1</v>
      </c>
      <c r="E3" s="1">
        <v>0</v>
      </c>
      <c r="G3" s="1"/>
      <c r="I3" s="1">
        <f ca="1">IFERROR(__xludf.DUMMYFUNCTION("""COMPUTED_VALUE"""),4)</f>
        <v>4</v>
      </c>
      <c r="K3" s="5"/>
      <c r="L3" s="5"/>
      <c r="M3" s="1" t="s">
        <v>9</v>
      </c>
      <c r="N3" s="2">
        <v>437834</v>
      </c>
      <c r="O3" s="6">
        <v>437382</v>
      </c>
      <c r="P3" s="24">
        <f t="shared" si="0"/>
        <v>1.0323547280476353E-3</v>
      </c>
      <c r="T3" s="2">
        <v>1</v>
      </c>
      <c r="U3" s="2">
        <v>8</v>
      </c>
      <c r="V3" s="2"/>
      <c r="W3" s="2">
        <v>14</v>
      </c>
    </row>
    <row r="4" spans="1:24" ht="14.25" customHeight="1" x14ac:dyDescent="0.55000000000000004">
      <c r="A4" s="1">
        <v>2</v>
      </c>
      <c r="B4" s="1">
        <v>2</v>
      </c>
      <c r="C4" s="1"/>
      <c r="D4" s="1">
        <v>2</v>
      </c>
      <c r="E4" s="1">
        <v>4</v>
      </c>
      <c r="G4" s="1"/>
      <c r="I4" s="1">
        <f ca="1">IFERROR(__xludf.DUMMYFUNCTION("""COMPUTED_VALUE"""),4)</f>
        <v>4</v>
      </c>
      <c r="M4" s="1" t="s">
        <v>10</v>
      </c>
      <c r="N4" s="7">
        <v>914</v>
      </c>
      <c r="O4" s="8">
        <v>1728</v>
      </c>
      <c r="P4" s="24">
        <f>O4/N4-1</f>
        <v>0.89059080962800885</v>
      </c>
      <c r="T4" s="2">
        <v>2</v>
      </c>
      <c r="U4" s="2">
        <v>8</v>
      </c>
      <c r="V4" s="2"/>
      <c r="W4" s="2">
        <v>14</v>
      </c>
    </row>
    <row r="5" spans="1:24" ht="14.25" customHeight="1" x14ac:dyDescent="0.35">
      <c r="A5" s="1">
        <v>3</v>
      </c>
      <c r="B5" s="1">
        <v>2</v>
      </c>
      <c r="C5" s="1"/>
      <c r="D5" s="1">
        <v>3</v>
      </c>
      <c r="E5" s="1">
        <v>0</v>
      </c>
      <c r="G5" s="1"/>
      <c r="I5" s="1">
        <f ca="1">IFERROR(__xludf.DUMMYFUNCTION("""COMPUTED_VALUE"""),4)</f>
        <v>4</v>
      </c>
      <c r="T5" s="2">
        <v>3</v>
      </c>
      <c r="U5" s="2">
        <v>8</v>
      </c>
      <c r="V5" s="2"/>
      <c r="W5" s="2">
        <v>14</v>
      </c>
    </row>
    <row r="6" spans="1:24" ht="14.25" customHeight="1" x14ac:dyDescent="0.35">
      <c r="A6" s="1">
        <v>4</v>
      </c>
      <c r="B6" s="1">
        <v>2</v>
      </c>
      <c r="C6" s="1"/>
      <c r="D6" s="1">
        <v>4</v>
      </c>
      <c r="E6" s="1">
        <v>4</v>
      </c>
      <c r="G6" s="1"/>
      <c r="I6" s="1">
        <f ca="1">IFERROR(__xludf.DUMMYFUNCTION("""COMPUTED_VALUE"""),4)</f>
        <v>4</v>
      </c>
      <c r="T6" s="2">
        <v>4</v>
      </c>
      <c r="U6" s="2">
        <v>8</v>
      </c>
      <c r="V6" s="2"/>
      <c r="W6" s="2">
        <v>14</v>
      </c>
    </row>
    <row r="7" spans="1:24" ht="14.25" customHeight="1" x14ac:dyDescent="0.35">
      <c r="A7" s="1">
        <v>5</v>
      </c>
      <c r="B7" s="1">
        <v>2</v>
      </c>
      <c r="C7" s="1"/>
      <c r="D7" s="1">
        <v>5</v>
      </c>
      <c r="E7" s="1">
        <v>0</v>
      </c>
      <c r="G7" s="1"/>
      <c r="I7" s="1">
        <f ca="1">IFERROR(__xludf.DUMMYFUNCTION("""COMPUTED_VALUE"""),4)</f>
        <v>4</v>
      </c>
      <c r="T7" s="2">
        <v>5</v>
      </c>
      <c r="U7" s="2">
        <v>8</v>
      </c>
      <c r="V7" s="2"/>
      <c r="W7" s="2">
        <v>14</v>
      </c>
    </row>
    <row r="8" spans="1:24" ht="14.25" customHeight="1" x14ac:dyDescent="0.35">
      <c r="A8" s="1">
        <v>6</v>
      </c>
      <c r="B8" s="1">
        <v>2</v>
      </c>
      <c r="C8" s="1"/>
      <c r="D8" s="1">
        <v>6</v>
      </c>
      <c r="E8" s="1">
        <v>4</v>
      </c>
      <c r="G8" s="1"/>
      <c r="I8" s="1">
        <f ca="1">IFERROR(__xludf.DUMMYFUNCTION("""COMPUTED_VALUE"""),4)</f>
        <v>4</v>
      </c>
      <c r="T8" s="2">
        <v>6</v>
      </c>
      <c r="U8" s="2">
        <v>8</v>
      </c>
      <c r="V8" s="2"/>
      <c r="W8" s="2">
        <v>14</v>
      </c>
    </row>
    <row r="9" spans="1:24" ht="14.25" customHeight="1" x14ac:dyDescent="0.35">
      <c r="A9" s="1">
        <v>7</v>
      </c>
      <c r="B9" s="1">
        <v>2</v>
      </c>
      <c r="C9" s="1"/>
      <c r="D9" s="1">
        <v>7</v>
      </c>
      <c r="E9" s="1">
        <v>0</v>
      </c>
      <c r="G9" s="1"/>
      <c r="I9" s="1">
        <f ca="1">IFERROR(__xludf.DUMMYFUNCTION("""COMPUTED_VALUE"""),4)</f>
        <v>4</v>
      </c>
      <c r="T9" s="2">
        <v>7</v>
      </c>
      <c r="U9" s="2">
        <v>8</v>
      </c>
      <c r="V9" s="2"/>
      <c r="W9" s="2">
        <v>14</v>
      </c>
    </row>
    <row r="10" spans="1:24" ht="14.25" customHeight="1" x14ac:dyDescent="0.35">
      <c r="A10" s="1">
        <v>8</v>
      </c>
      <c r="B10" s="1">
        <v>2</v>
      </c>
      <c r="C10" s="1"/>
      <c r="D10" s="1">
        <v>8</v>
      </c>
      <c r="E10" s="1">
        <v>4</v>
      </c>
      <c r="G10" s="1"/>
      <c r="I10" s="1">
        <f ca="1">IFERROR(__xludf.DUMMYFUNCTION("""COMPUTED_VALUE"""),4)</f>
        <v>4</v>
      </c>
      <c r="T10" s="2">
        <v>8</v>
      </c>
      <c r="U10" s="2">
        <v>8</v>
      </c>
      <c r="V10" s="2"/>
      <c r="W10" s="2">
        <v>14</v>
      </c>
    </row>
    <row r="11" spans="1:24" ht="14.25" customHeight="1" x14ac:dyDescent="0.35">
      <c r="A11" s="1">
        <v>9</v>
      </c>
      <c r="B11" s="1">
        <v>2</v>
      </c>
      <c r="C11" s="1"/>
      <c r="D11" s="1">
        <v>9</v>
      </c>
      <c r="E11" s="1">
        <v>0</v>
      </c>
      <c r="G11" s="1"/>
      <c r="I11" s="1">
        <f ca="1">IFERROR(__xludf.DUMMYFUNCTION("""COMPUTED_VALUE"""),4)</f>
        <v>4</v>
      </c>
      <c r="T11" s="2">
        <v>9</v>
      </c>
      <c r="U11" s="2">
        <v>8</v>
      </c>
      <c r="V11" s="2"/>
      <c r="W11" s="2">
        <v>14</v>
      </c>
    </row>
    <row r="12" spans="1:24" ht="14.25" customHeight="1" x14ac:dyDescent="0.35">
      <c r="A12" s="1">
        <v>10</v>
      </c>
      <c r="B12" s="1">
        <v>2</v>
      </c>
      <c r="C12" s="1"/>
      <c r="D12" s="1">
        <v>10</v>
      </c>
      <c r="E12" s="1">
        <v>4</v>
      </c>
      <c r="G12" s="1"/>
      <c r="I12" s="1">
        <f ca="1">IFERROR(__xludf.DUMMYFUNCTION("""COMPUTED_VALUE"""),4)</f>
        <v>4</v>
      </c>
      <c r="M12" s="9" t="s">
        <v>11</v>
      </c>
      <c r="N12" s="9" t="s">
        <v>12</v>
      </c>
      <c r="O12" s="26" t="s">
        <v>20</v>
      </c>
      <c r="T12" s="2">
        <v>10</v>
      </c>
      <c r="U12" s="2">
        <v>8</v>
      </c>
      <c r="V12" s="2"/>
      <c r="W12" s="2">
        <v>14</v>
      </c>
    </row>
    <row r="13" spans="1:24" ht="14.25" customHeight="1" x14ac:dyDescent="0.35">
      <c r="A13" s="1">
        <v>11</v>
      </c>
      <c r="B13" s="1">
        <v>2</v>
      </c>
      <c r="C13" s="1"/>
      <c r="D13" s="1">
        <v>11</v>
      </c>
      <c r="E13" s="1">
        <v>0</v>
      </c>
      <c r="G13" s="1"/>
      <c r="I13" s="1">
        <f ca="1">IFERROR(__xludf.DUMMYFUNCTION("""COMPUTED_VALUE"""),4)</f>
        <v>4</v>
      </c>
      <c r="M13" s="10">
        <f>COUNTIF(B2:B463,"&lt;&gt;")</f>
        <v>462</v>
      </c>
      <c r="N13" s="9">
        <v>479</v>
      </c>
      <c r="O13" s="11">
        <f>M13/N13</f>
        <v>0.964509394572025</v>
      </c>
      <c r="T13" s="2">
        <v>11</v>
      </c>
      <c r="U13" s="2">
        <v>8</v>
      </c>
      <c r="V13" s="2"/>
      <c r="W13" s="2">
        <v>14</v>
      </c>
    </row>
    <row r="14" spans="1:24" ht="14.25" customHeight="1" x14ac:dyDescent="0.35">
      <c r="A14" s="1">
        <v>12</v>
      </c>
      <c r="B14" s="1">
        <v>2</v>
      </c>
      <c r="C14" s="1"/>
      <c r="D14" s="1">
        <v>12</v>
      </c>
      <c r="E14" s="1">
        <v>4</v>
      </c>
      <c r="G14" s="1"/>
      <c r="I14" s="1">
        <f ca="1">IFERROR(__xludf.DUMMYFUNCTION("""COMPUTED_VALUE"""),4)</f>
        <v>4</v>
      </c>
      <c r="T14" s="2">
        <v>12</v>
      </c>
      <c r="U14" s="2">
        <v>8</v>
      </c>
      <c r="V14" s="2"/>
      <c r="W14" s="2">
        <v>14</v>
      </c>
    </row>
    <row r="15" spans="1:24" ht="14.25" customHeight="1" x14ac:dyDescent="0.35">
      <c r="A15" s="1">
        <v>13</v>
      </c>
      <c r="B15" s="1">
        <v>2</v>
      </c>
      <c r="C15" s="1"/>
      <c r="D15" s="1">
        <v>13</v>
      </c>
      <c r="E15" s="1">
        <v>0</v>
      </c>
      <c r="G15" s="1"/>
      <c r="I15" s="1">
        <f ca="1">IFERROR(__xludf.DUMMYFUNCTION("""COMPUTED_VALUE"""),4)</f>
        <v>4</v>
      </c>
      <c r="T15" s="2">
        <v>13</v>
      </c>
      <c r="U15" s="2">
        <v>8</v>
      </c>
      <c r="V15" s="2"/>
      <c r="W15" s="2">
        <v>14</v>
      </c>
    </row>
    <row r="16" spans="1:24" ht="14.25" customHeight="1" thickBot="1" x14ac:dyDescent="0.4">
      <c r="A16" s="1">
        <v>14</v>
      </c>
      <c r="B16" s="1">
        <v>2</v>
      </c>
      <c r="C16" s="1"/>
      <c r="D16" s="1">
        <v>14</v>
      </c>
      <c r="E16" s="1">
        <v>4</v>
      </c>
      <c r="G16" s="1"/>
      <c r="I16" s="1">
        <f ca="1">IFERROR(__xludf.DUMMYFUNCTION("""COMPUTED_VALUE"""),4)</f>
        <v>4</v>
      </c>
      <c r="T16" s="2">
        <v>14</v>
      </c>
      <c r="U16" s="2">
        <v>8</v>
      </c>
      <c r="V16" s="2"/>
      <c r="W16" s="2">
        <v>14</v>
      </c>
    </row>
    <row r="17" spans="1:23" ht="14.25" customHeight="1" thickBot="1" x14ac:dyDescent="0.4">
      <c r="A17" s="1">
        <v>15</v>
      </c>
      <c r="B17" s="1">
        <v>2</v>
      </c>
      <c r="C17" s="1"/>
      <c r="D17" s="1">
        <v>15</v>
      </c>
      <c r="E17" s="1">
        <v>0</v>
      </c>
      <c r="G17" s="1"/>
      <c r="I17" s="1">
        <f ca="1">IFERROR(__xludf.DUMMYFUNCTION("""COMPUTED_VALUE"""),4)</f>
        <v>4</v>
      </c>
      <c r="M17" s="46" t="s">
        <v>39</v>
      </c>
      <c r="N17" s="47" t="s">
        <v>40</v>
      </c>
      <c r="O17" s="47" t="s">
        <v>41</v>
      </c>
      <c r="P17" s="47" t="s">
        <v>42</v>
      </c>
      <c r="T17" s="2">
        <v>15</v>
      </c>
      <c r="U17" s="2">
        <v>8</v>
      </c>
      <c r="V17" s="2"/>
      <c r="W17" s="2">
        <v>14</v>
      </c>
    </row>
    <row r="18" spans="1:23" ht="14.25" customHeight="1" thickTop="1" thickBot="1" x14ac:dyDescent="0.4">
      <c r="A18" s="1">
        <v>16</v>
      </c>
      <c r="B18" s="1">
        <v>2</v>
      </c>
      <c r="C18" s="1"/>
      <c r="D18" s="1">
        <v>16</v>
      </c>
      <c r="E18" s="1">
        <v>4</v>
      </c>
      <c r="G18" s="1"/>
      <c r="I18" s="1">
        <f ca="1">IFERROR(__xludf.DUMMYFUNCTION("""COMPUTED_VALUE"""),4)</f>
        <v>4</v>
      </c>
      <c r="M18" s="48" t="s">
        <v>43</v>
      </c>
      <c r="N18" s="49" t="s">
        <v>44</v>
      </c>
      <c r="O18" s="50" t="s">
        <v>45</v>
      </c>
      <c r="P18" s="51" t="s">
        <v>46</v>
      </c>
      <c r="T18" s="2">
        <v>16</v>
      </c>
      <c r="U18" s="2">
        <v>8</v>
      </c>
      <c r="V18" s="2"/>
      <c r="W18" s="2">
        <v>14</v>
      </c>
    </row>
    <row r="19" spans="1:23" ht="14.25" customHeight="1" thickBot="1" x14ac:dyDescent="0.4">
      <c r="A19" s="1">
        <v>17</v>
      </c>
      <c r="B19" s="1">
        <v>2</v>
      </c>
      <c r="C19" s="1"/>
      <c r="D19" s="1">
        <v>17</v>
      </c>
      <c r="E19" s="1">
        <v>0</v>
      </c>
      <c r="G19" s="1"/>
      <c r="I19" s="1">
        <f ca="1">IFERROR(__xludf.DUMMYFUNCTION("""COMPUTED_VALUE"""),4)</f>
        <v>4</v>
      </c>
      <c r="M19" s="52" t="s">
        <v>47</v>
      </c>
      <c r="N19" s="53">
        <v>479</v>
      </c>
      <c r="O19" s="54">
        <v>253</v>
      </c>
      <c r="P19" s="55">
        <v>0.47</v>
      </c>
      <c r="T19" s="2">
        <v>17</v>
      </c>
      <c r="U19" s="2">
        <v>8</v>
      </c>
      <c r="V19" s="2"/>
      <c r="W19" s="2">
        <v>14</v>
      </c>
    </row>
    <row r="20" spans="1:23" ht="14.25" customHeight="1" thickBot="1" x14ac:dyDescent="0.4">
      <c r="A20" s="1">
        <v>18</v>
      </c>
      <c r="B20" s="1">
        <v>2</v>
      </c>
      <c r="C20" s="1"/>
      <c r="D20" s="1">
        <v>18</v>
      </c>
      <c r="E20" s="1">
        <v>4</v>
      </c>
      <c r="G20" s="1"/>
      <c r="I20" s="1">
        <f ca="1">IFERROR(__xludf.DUMMYFUNCTION("""COMPUTED_VALUE"""),4)</f>
        <v>4</v>
      </c>
      <c r="M20" s="52" t="s">
        <v>67</v>
      </c>
      <c r="N20" s="56">
        <v>171.93</v>
      </c>
      <c r="O20" s="57">
        <v>324.36</v>
      </c>
      <c r="P20" s="58">
        <v>0.88</v>
      </c>
      <c r="T20" s="2">
        <v>18</v>
      </c>
      <c r="U20" s="2">
        <v>8</v>
      </c>
      <c r="V20" s="2"/>
      <c r="W20" s="2">
        <v>14</v>
      </c>
    </row>
    <row r="21" spans="1:23" ht="14.25" customHeight="1" thickBot="1" x14ac:dyDescent="0.4">
      <c r="A21" s="1">
        <v>19</v>
      </c>
      <c r="B21" s="1">
        <v>2</v>
      </c>
      <c r="C21" s="1"/>
      <c r="D21" s="1">
        <v>19</v>
      </c>
      <c r="E21" s="1">
        <v>0</v>
      </c>
      <c r="G21" s="1"/>
      <c r="I21" s="1">
        <f ca="1">IFERROR(__xludf.DUMMYFUNCTION("""COMPUTED_VALUE"""),4)</f>
        <v>4</v>
      </c>
      <c r="M21" s="52" t="s">
        <v>48</v>
      </c>
      <c r="N21" s="53">
        <v>437834</v>
      </c>
      <c r="O21" s="54">
        <v>437382</v>
      </c>
      <c r="P21" s="55">
        <v>1.03</v>
      </c>
      <c r="T21" s="2">
        <v>19</v>
      </c>
      <c r="U21" s="2">
        <v>8</v>
      </c>
      <c r="V21" s="2"/>
      <c r="W21" s="2">
        <v>14</v>
      </c>
    </row>
    <row r="22" spans="1:23" ht="14.25" customHeight="1" thickBot="1" x14ac:dyDescent="0.4">
      <c r="A22" s="1">
        <v>20</v>
      </c>
      <c r="B22" s="1">
        <v>2</v>
      </c>
      <c r="C22" s="1"/>
      <c r="D22" s="1">
        <v>20</v>
      </c>
      <c r="E22" s="1">
        <v>4</v>
      </c>
      <c r="G22" s="1"/>
      <c r="I22" s="1">
        <f ca="1">IFERROR(__xludf.DUMMYFUNCTION("""COMPUTED_VALUE"""),4)</f>
        <v>4</v>
      </c>
      <c r="M22" s="52" t="s">
        <v>49</v>
      </c>
      <c r="N22" s="56">
        <v>914</v>
      </c>
      <c r="O22" s="57">
        <v>1728</v>
      </c>
      <c r="P22" s="58">
        <v>0.89</v>
      </c>
      <c r="T22" s="2">
        <v>20</v>
      </c>
      <c r="U22" s="2">
        <v>8</v>
      </c>
      <c r="V22" s="2"/>
      <c r="W22" s="2">
        <v>14</v>
      </c>
    </row>
    <row r="23" spans="1:23" ht="14.25" customHeight="1" x14ac:dyDescent="0.35">
      <c r="A23" s="1">
        <v>21</v>
      </c>
      <c r="B23" s="1">
        <v>2</v>
      </c>
      <c r="C23" s="1"/>
      <c r="D23" s="1">
        <v>21</v>
      </c>
      <c r="E23" s="1">
        <v>0</v>
      </c>
      <c r="G23" s="1"/>
      <c r="I23" s="1">
        <f ca="1">IFERROR(__xludf.DUMMYFUNCTION("""COMPUTED_VALUE"""),4)</f>
        <v>4</v>
      </c>
      <c r="T23" s="2">
        <v>21</v>
      </c>
      <c r="U23" s="2">
        <v>8</v>
      </c>
      <c r="V23" s="2"/>
      <c r="W23" s="2">
        <v>14</v>
      </c>
    </row>
    <row r="24" spans="1:23" ht="14.25" customHeight="1" x14ac:dyDescent="0.35">
      <c r="A24" s="1">
        <v>22</v>
      </c>
      <c r="B24" s="1">
        <v>2</v>
      </c>
      <c r="C24" s="1"/>
      <c r="D24" s="1">
        <v>22</v>
      </c>
      <c r="E24" s="1">
        <v>4</v>
      </c>
      <c r="G24" s="1"/>
      <c r="I24" s="1">
        <f ca="1">IFERROR(__xludf.DUMMYFUNCTION("""COMPUTED_VALUE"""),4)</f>
        <v>4</v>
      </c>
      <c r="T24" s="2">
        <v>22</v>
      </c>
      <c r="U24" s="2">
        <v>8</v>
      </c>
      <c r="V24" s="2"/>
      <c r="W24" s="2">
        <v>14</v>
      </c>
    </row>
    <row r="25" spans="1:23" ht="14.25" customHeight="1" x14ac:dyDescent="0.35">
      <c r="A25" s="1">
        <v>23</v>
      </c>
      <c r="B25" s="1">
        <v>2</v>
      </c>
      <c r="C25" s="1"/>
      <c r="D25" s="1">
        <v>23</v>
      </c>
      <c r="E25" s="1">
        <v>0</v>
      </c>
      <c r="G25" s="1"/>
      <c r="I25" s="1">
        <f ca="1">IFERROR(__xludf.DUMMYFUNCTION("""COMPUTED_VALUE"""),4)</f>
        <v>4</v>
      </c>
      <c r="T25" s="2">
        <v>23</v>
      </c>
      <c r="U25" s="2">
        <v>8</v>
      </c>
      <c r="V25" s="2"/>
      <c r="W25" s="2">
        <v>14</v>
      </c>
    </row>
    <row r="26" spans="1:23" ht="14.25" customHeight="1" x14ac:dyDescent="0.35">
      <c r="A26" s="1">
        <v>24</v>
      </c>
      <c r="B26" s="1">
        <v>2</v>
      </c>
      <c r="C26" s="1"/>
      <c r="D26" s="1">
        <v>24</v>
      </c>
      <c r="E26" s="1">
        <v>4</v>
      </c>
      <c r="G26" s="1"/>
      <c r="I26" s="1">
        <f ca="1">IFERROR(__xludf.DUMMYFUNCTION("""COMPUTED_VALUE"""),4)</f>
        <v>4</v>
      </c>
      <c r="T26" s="2">
        <v>24</v>
      </c>
      <c r="U26" s="2">
        <v>8</v>
      </c>
      <c r="V26" s="2"/>
      <c r="W26" s="2">
        <v>14</v>
      </c>
    </row>
    <row r="27" spans="1:23" ht="14.25" customHeight="1" x14ac:dyDescent="0.35">
      <c r="A27" s="1">
        <v>25</v>
      </c>
      <c r="B27" s="1">
        <v>2</v>
      </c>
      <c r="C27" s="1"/>
      <c r="D27" s="1">
        <v>25</v>
      </c>
      <c r="E27" s="1">
        <v>0</v>
      </c>
      <c r="G27" s="1"/>
      <c r="I27" s="1">
        <f ca="1">IFERROR(__xludf.DUMMYFUNCTION("""COMPUTED_VALUE"""),4)</f>
        <v>4</v>
      </c>
      <c r="T27" s="2">
        <v>25</v>
      </c>
      <c r="U27" s="2">
        <v>8</v>
      </c>
      <c r="V27" s="2"/>
      <c r="W27" s="2">
        <v>14</v>
      </c>
    </row>
    <row r="28" spans="1:23" ht="14.25" customHeight="1" x14ac:dyDescent="0.35">
      <c r="A28" s="1">
        <v>26</v>
      </c>
      <c r="B28" s="1">
        <v>2</v>
      </c>
      <c r="C28" s="1"/>
      <c r="D28" s="1">
        <v>26</v>
      </c>
      <c r="E28" s="1">
        <v>4</v>
      </c>
      <c r="G28" s="1"/>
      <c r="I28" s="1">
        <f ca="1">IFERROR(__xludf.DUMMYFUNCTION("""COMPUTED_VALUE"""),4)</f>
        <v>4</v>
      </c>
      <c r="T28" s="2">
        <v>26</v>
      </c>
      <c r="U28" s="2">
        <v>8</v>
      </c>
      <c r="V28" s="2"/>
      <c r="W28" s="2">
        <v>14</v>
      </c>
    </row>
    <row r="29" spans="1:23" ht="14.25" customHeight="1" x14ac:dyDescent="0.35">
      <c r="A29" s="1">
        <v>27</v>
      </c>
      <c r="B29" s="1">
        <v>2</v>
      </c>
      <c r="C29" s="1"/>
      <c r="D29" s="1">
        <v>27</v>
      </c>
      <c r="E29" s="1">
        <v>0</v>
      </c>
      <c r="G29" s="1"/>
      <c r="I29" s="1">
        <f ca="1">IFERROR(__xludf.DUMMYFUNCTION("""COMPUTED_VALUE"""),4)</f>
        <v>4</v>
      </c>
      <c r="T29" s="2">
        <v>27</v>
      </c>
      <c r="U29" s="2">
        <v>8</v>
      </c>
      <c r="V29" s="2"/>
      <c r="W29" s="2">
        <v>14</v>
      </c>
    </row>
    <row r="30" spans="1:23" ht="14.25" customHeight="1" x14ac:dyDescent="0.35">
      <c r="A30" s="1">
        <v>28</v>
      </c>
      <c r="B30" s="1">
        <v>2</v>
      </c>
      <c r="C30" s="1"/>
      <c r="D30" s="1">
        <v>28</v>
      </c>
      <c r="E30" s="1">
        <v>4</v>
      </c>
      <c r="G30" s="1"/>
      <c r="I30" s="1">
        <f ca="1">IFERROR(__xludf.DUMMYFUNCTION("""COMPUTED_VALUE"""),4)</f>
        <v>4</v>
      </c>
      <c r="T30" s="2">
        <v>28</v>
      </c>
      <c r="U30" s="2">
        <v>8</v>
      </c>
      <c r="V30" s="2"/>
      <c r="W30" s="2">
        <v>14</v>
      </c>
    </row>
    <row r="31" spans="1:23" ht="14.25" customHeight="1" x14ac:dyDescent="0.35">
      <c r="A31" s="1">
        <v>29</v>
      </c>
      <c r="B31" s="1">
        <v>2</v>
      </c>
      <c r="C31" s="1"/>
      <c r="D31" s="1">
        <v>29</v>
      </c>
      <c r="E31" s="1">
        <v>0</v>
      </c>
      <c r="G31" s="1"/>
      <c r="I31" s="1">
        <f ca="1">IFERROR(__xludf.DUMMYFUNCTION("""COMPUTED_VALUE"""),4)</f>
        <v>4</v>
      </c>
      <c r="T31" s="2">
        <v>29</v>
      </c>
      <c r="U31" s="2">
        <v>8</v>
      </c>
      <c r="V31" s="2"/>
      <c r="W31" s="2">
        <v>14</v>
      </c>
    </row>
    <row r="32" spans="1:23" ht="14.25" customHeight="1" x14ac:dyDescent="0.35">
      <c r="A32" s="1">
        <v>30</v>
      </c>
      <c r="B32" s="1">
        <v>2</v>
      </c>
      <c r="C32" s="1"/>
      <c r="D32" s="1">
        <v>30</v>
      </c>
      <c r="E32" s="1">
        <v>4</v>
      </c>
      <c r="G32" s="1"/>
      <c r="I32" s="1">
        <f ca="1">IFERROR(__xludf.DUMMYFUNCTION("""COMPUTED_VALUE"""),4)</f>
        <v>4</v>
      </c>
      <c r="T32" s="2">
        <v>30</v>
      </c>
      <c r="U32" s="2">
        <v>8</v>
      </c>
      <c r="V32" s="2"/>
      <c r="W32" s="2">
        <v>14</v>
      </c>
    </row>
    <row r="33" spans="1:23" ht="14.25" customHeight="1" x14ac:dyDescent="0.35">
      <c r="A33" s="1">
        <v>31</v>
      </c>
      <c r="B33" s="1">
        <v>2</v>
      </c>
      <c r="C33" s="1"/>
      <c r="D33" s="1">
        <v>31</v>
      </c>
      <c r="E33" s="1">
        <v>0</v>
      </c>
      <c r="G33" s="1"/>
      <c r="I33" s="1">
        <f ca="1">IFERROR(__xludf.DUMMYFUNCTION("""COMPUTED_VALUE"""),4)</f>
        <v>4</v>
      </c>
      <c r="T33" s="2">
        <v>31</v>
      </c>
      <c r="U33" s="2">
        <v>8</v>
      </c>
      <c r="V33" s="2"/>
      <c r="W33" s="2">
        <v>14</v>
      </c>
    </row>
    <row r="34" spans="1:23" ht="14.25" customHeight="1" x14ac:dyDescent="0.35">
      <c r="A34" s="1">
        <v>32</v>
      </c>
      <c r="B34" s="1">
        <v>2</v>
      </c>
      <c r="C34" s="1"/>
      <c r="D34" s="1">
        <v>32</v>
      </c>
      <c r="E34" s="1">
        <v>4</v>
      </c>
      <c r="G34" s="1"/>
      <c r="I34" s="1">
        <f ca="1">IFERROR(__xludf.DUMMYFUNCTION("""COMPUTED_VALUE"""),4)</f>
        <v>4</v>
      </c>
      <c r="T34" s="2">
        <v>32</v>
      </c>
      <c r="U34" s="2">
        <v>8</v>
      </c>
      <c r="V34" s="2"/>
      <c r="W34" s="2">
        <v>14</v>
      </c>
    </row>
    <row r="35" spans="1:23" ht="14.25" customHeight="1" x14ac:dyDescent="0.35">
      <c r="A35" s="1">
        <v>33</v>
      </c>
      <c r="B35" s="1">
        <v>2</v>
      </c>
      <c r="C35" s="1"/>
      <c r="D35" s="1">
        <v>33</v>
      </c>
      <c r="E35" s="1">
        <v>0</v>
      </c>
      <c r="G35" s="1"/>
      <c r="I35" s="1">
        <f ca="1">IFERROR(__xludf.DUMMYFUNCTION("""COMPUTED_VALUE"""),4)</f>
        <v>4</v>
      </c>
      <c r="T35" s="2">
        <v>33</v>
      </c>
      <c r="U35" s="2">
        <v>8</v>
      </c>
      <c r="V35" s="2"/>
      <c r="W35" s="2">
        <v>14</v>
      </c>
    </row>
    <row r="36" spans="1:23" ht="14.25" customHeight="1" x14ac:dyDescent="0.35">
      <c r="A36" s="1">
        <v>34</v>
      </c>
      <c r="B36" s="1">
        <v>2</v>
      </c>
      <c r="C36" s="1"/>
      <c r="D36" s="1">
        <v>34</v>
      </c>
      <c r="E36" s="1">
        <v>4</v>
      </c>
      <c r="G36" s="1"/>
      <c r="I36" s="1">
        <f ca="1">IFERROR(__xludf.DUMMYFUNCTION("""COMPUTED_VALUE"""),4)</f>
        <v>4</v>
      </c>
      <c r="T36" s="2">
        <v>34</v>
      </c>
      <c r="U36" s="2">
        <v>8</v>
      </c>
      <c r="V36" s="2"/>
      <c r="W36" s="2">
        <v>14</v>
      </c>
    </row>
    <row r="37" spans="1:23" ht="14.25" customHeight="1" x14ac:dyDescent="0.35">
      <c r="A37" s="1">
        <v>35</v>
      </c>
      <c r="B37" s="1">
        <v>2</v>
      </c>
      <c r="C37" s="1"/>
      <c r="D37" s="1">
        <v>35</v>
      </c>
      <c r="E37" s="1">
        <v>0</v>
      </c>
      <c r="G37" s="1"/>
      <c r="I37" s="1">
        <f ca="1">IFERROR(__xludf.DUMMYFUNCTION("""COMPUTED_VALUE"""),4)</f>
        <v>4</v>
      </c>
      <c r="T37" s="2">
        <v>35</v>
      </c>
      <c r="U37" s="2">
        <v>8</v>
      </c>
      <c r="V37" s="2"/>
      <c r="W37" s="2">
        <v>14</v>
      </c>
    </row>
    <row r="38" spans="1:23" ht="14.25" customHeight="1" x14ac:dyDescent="0.35">
      <c r="A38" s="1">
        <v>36</v>
      </c>
      <c r="B38" s="1">
        <v>2</v>
      </c>
      <c r="C38" s="1"/>
      <c r="D38" s="1">
        <v>36</v>
      </c>
      <c r="E38" s="1">
        <v>4</v>
      </c>
      <c r="G38" s="1"/>
      <c r="I38" s="1">
        <f ca="1">IFERROR(__xludf.DUMMYFUNCTION("""COMPUTED_VALUE"""),4)</f>
        <v>4</v>
      </c>
      <c r="T38" s="2">
        <v>36</v>
      </c>
      <c r="U38" s="2">
        <v>8</v>
      </c>
      <c r="V38" s="2"/>
      <c r="W38" s="2">
        <v>14</v>
      </c>
    </row>
    <row r="39" spans="1:23" ht="14.25" customHeight="1" x14ac:dyDescent="0.35">
      <c r="A39" s="1">
        <v>37</v>
      </c>
      <c r="B39" s="1">
        <v>2</v>
      </c>
      <c r="C39" s="1"/>
      <c r="D39" s="1">
        <v>37</v>
      </c>
      <c r="E39" s="1">
        <v>0</v>
      </c>
      <c r="G39" s="1"/>
      <c r="I39" s="1">
        <f ca="1">IFERROR(__xludf.DUMMYFUNCTION("""COMPUTED_VALUE"""),4)</f>
        <v>4</v>
      </c>
      <c r="T39" s="2">
        <v>37</v>
      </c>
      <c r="U39" s="2">
        <v>8</v>
      </c>
      <c r="V39" s="2"/>
      <c r="W39" s="2">
        <v>14</v>
      </c>
    </row>
    <row r="40" spans="1:23" ht="14.25" customHeight="1" x14ac:dyDescent="0.35">
      <c r="A40" s="1">
        <v>38</v>
      </c>
      <c r="B40" s="1">
        <v>2</v>
      </c>
      <c r="C40" s="1"/>
      <c r="D40" s="1">
        <v>38</v>
      </c>
      <c r="E40" s="1">
        <v>4</v>
      </c>
      <c r="G40" s="1"/>
      <c r="I40" s="1">
        <f ca="1">IFERROR(__xludf.DUMMYFUNCTION("""COMPUTED_VALUE"""),4)</f>
        <v>4</v>
      </c>
      <c r="T40" s="2">
        <v>38</v>
      </c>
      <c r="U40" s="2">
        <v>8</v>
      </c>
      <c r="V40" s="2"/>
      <c r="W40" s="2">
        <v>14</v>
      </c>
    </row>
    <row r="41" spans="1:23" ht="14.25" customHeight="1" x14ac:dyDescent="0.35">
      <c r="A41" s="1">
        <v>39</v>
      </c>
      <c r="B41" s="1">
        <v>2</v>
      </c>
      <c r="C41" s="1"/>
      <c r="D41" s="1">
        <v>39</v>
      </c>
      <c r="E41" s="1">
        <v>0</v>
      </c>
      <c r="G41" s="1"/>
      <c r="I41" s="1">
        <f ca="1">IFERROR(__xludf.DUMMYFUNCTION("""COMPUTED_VALUE"""),4)</f>
        <v>4</v>
      </c>
      <c r="T41" s="2">
        <v>39</v>
      </c>
      <c r="U41" s="2">
        <v>8</v>
      </c>
      <c r="V41" s="2"/>
      <c r="W41" s="2">
        <v>14</v>
      </c>
    </row>
    <row r="42" spans="1:23" ht="14.25" customHeight="1" x14ac:dyDescent="0.35">
      <c r="A42" s="1">
        <v>40</v>
      </c>
      <c r="B42" s="1">
        <v>2</v>
      </c>
      <c r="C42" s="1"/>
      <c r="D42" s="1">
        <v>40</v>
      </c>
      <c r="E42" s="1">
        <v>4</v>
      </c>
      <c r="G42" s="1"/>
      <c r="I42" s="1">
        <f ca="1">IFERROR(__xludf.DUMMYFUNCTION("""COMPUTED_VALUE"""),4)</f>
        <v>4</v>
      </c>
      <c r="T42" s="2">
        <v>40</v>
      </c>
      <c r="U42" s="2">
        <v>8</v>
      </c>
      <c r="V42" s="2"/>
      <c r="W42" s="2">
        <v>14</v>
      </c>
    </row>
    <row r="43" spans="1:23" ht="14.25" customHeight="1" x14ac:dyDescent="0.35">
      <c r="A43" s="1">
        <v>41</v>
      </c>
      <c r="B43" s="1">
        <v>2</v>
      </c>
      <c r="C43" s="1"/>
      <c r="D43" s="1">
        <v>41</v>
      </c>
      <c r="E43" s="1">
        <v>0</v>
      </c>
      <c r="G43" s="1"/>
      <c r="I43" s="1">
        <f ca="1">IFERROR(__xludf.DUMMYFUNCTION("""COMPUTED_VALUE"""),4)</f>
        <v>4</v>
      </c>
      <c r="T43" s="2">
        <v>41</v>
      </c>
      <c r="U43" s="2">
        <v>8</v>
      </c>
      <c r="V43" s="2"/>
      <c r="W43" s="2">
        <v>14</v>
      </c>
    </row>
    <row r="44" spans="1:23" ht="14.25" customHeight="1" x14ac:dyDescent="0.35">
      <c r="A44" s="1">
        <v>42</v>
      </c>
      <c r="B44" s="1">
        <v>2</v>
      </c>
      <c r="C44" s="1"/>
      <c r="D44" s="1">
        <v>42</v>
      </c>
      <c r="E44" s="1">
        <v>4</v>
      </c>
      <c r="G44" s="1"/>
      <c r="I44" s="1">
        <f ca="1">IFERROR(__xludf.DUMMYFUNCTION("""COMPUTED_VALUE"""),4)</f>
        <v>4</v>
      </c>
      <c r="T44" s="2">
        <v>42</v>
      </c>
      <c r="U44" s="2">
        <v>8</v>
      </c>
      <c r="V44" s="2"/>
      <c r="W44" s="2">
        <v>14</v>
      </c>
    </row>
    <row r="45" spans="1:23" ht="14.25" customHeight="1" x14ac:dyDescent="0.35">
      <c r="A45" s="1">
        <v>43</v>
      </c>
      <c r="B45" s="1">
        <v>2</v>
      </c>
      <c r="C45" s="1"/>
      <c r="D45" s="1">
        <v>43</v>
      </c>
      <c r="E45" s="1">
        <v>0</v>
      </c>
      <c r="G45" s="1"/>
      <c r="I45" s="1">
        <f ca="1">IFERROR(__xludf.DUMMYFUNCTION("""COMPUTED_VALUE"""),4)</f>
        <v>4</v>
      </c>
      <c r="T45" s="2">
        <v>43</v>
      </c>
      <c r="U45" s="2">
        <v>8</v>
      </c>
      <c r="V45" s="2"/>
      <c r="W45" s="2">
        <v>14</v>
      </c>
    </row>
    <row r="46" spans="1:23" ht="14.25" customHeight="1" x14ac:dyDescent="0.35">
      <c r="A46" s="1">
        <v>44</v>
      </c>
      <c r="B46" s="1">
        <v>2</v>
      </c>
      <c r="C46" s="1"/>
      <c r="D46" s="1">
        <v>44</v>
      </c>
      <c r="E46" s="1">
        <v>4</v>
      </c>
      <c r="G46" s="1"/>
      <c r="I46" s="1">
        <f ca="1">IFERROR(__xludf.DUMMYFUNCTION("""COMPUTED_VALUE"""),4)</f>
        <v>4</v>
      </c>
      <c r="T46" s="2">
        <v>44</v>
      </c>
      <c r="U46" s="2">
        <v>8</v>
      </c>
      <c r="V46" s="2"/>
      <c r="W46" s="2">
        <v>14</v>
      </c>
    </row>
    <row r="47" spans="1:23" ht="14.25" customHeight="1" x14ac:dyDescent="0.35">
      <c r="A47" s="1">
        <v>45</v>
      </c>
      <c r="B47" s="1">
        <v>2</v>
      </c>
      <c r="C47" s="1"/>
      <c r="D47" s="1">
        <v>45</v>
      </c>
      <c r="E47" s="1">
        <v>0</v>
      </c>
      <c r="G47" s="1"/>
      <c r="I47" s="1">
        <f ca="1">IFERROR(__xludf.DUMMYFUNCTION("""COMPUTED_VALUE"""),4)</f>
        <v>4</v>
      </c>
      <c r="T47" s="2">
        <v>45</v>
      </c>
      <c r="U47" s="2">
        <v>8</v>
      </c>
      <c r="V47" s="2"/>
      <c r="W47" s="2">
        <v>14</v>
      </c>
    </row>
    <row r="48" spans="1:23" ht="14.25" customHeight="1" x14ac:dyDescent="0.35">
      <c r="A48" s="1">
        <v>46</v>
      </c>
      <c r="B48" s="1">
        <v>2</v>
      </c>
      <c r="C48" s="1"/>
      <c r="D48" s="1">
        <v>46</v>
      </c>
      <c r="E48" s="1">
        <v>4</v>
      </c>
      <c r="G48" s="1"/>
      <c r="I48" s="1">
        <f ca="1">IFERROR(__xludf.DUMMYFUNCTION("""COMPUTED_VALUE"""),4)</f>
        <v>4</v>
      </c>
      <c r="T48" s="2">
        <v>46</v>
      </c>
      <c r="U48" s="2">
        <v>8</v>
      </c>
      <c r="V48" s="2"/>
      <c r="W48" s="2">
        <v>14</v>
      </c>
    </row>
    <row r="49" spans="1:23" ht="14.25" customHeight="1" x14ac:dyDescent="0.35">
      <c r="A49" s="1">
        <v>47</v>
      </c>
      <c r="B49" s="1">
        <v>2</v>
      </c>
      <c r="C49" s="1"/>
      <c r="D49" s="1">
        <v>47</v>
      </c>
      <c r="E49" s="1">
        <v>0</v>
      </c>
      <c r="G49" s="1"/>
      <c r="I49" s="1">
        <f ca="1">IFERROR(__xludf.DUMMYFUNCTION("""COMPUTED_VALUE"""),4)</f>
        <v>4</v>
      </c>
      <c r="T49" s="2">
        <v>47</v>
      </c>
      <c r="U49" s="2">
        <v>8</v>
      </c>
      <c r="V49" s="2"/>
      <c r="W49" s="2">
        <v>14</v>
      </c>
    </row>
    <row r="50" spans="1:23" ht="14.25" customHeight="1" x14ac:dyDescent="0.35">
      <c r="A50" s="1">
        <v>48</v>
      </c>
      <c r="B50" s="1">
        <v>2</v>
      </c>
      <c r="C50" s="1"/>
      <c r="D50" s="1">
        <v>48</v>
      </c>
      <c r="E50" s="1">
        <v>4</v>
      </c>
      <c r="G50" s="1"/>
      <c r="I50" s="1">
        <f ca="1">IFERROR(__xludf.DUMMYFUNCTION("""COMPUTED_VALUE"""),4)</f>
        <v>4</v>
      </c>
      <c r="T50" s="2">
        <v>48</v>
      </c>
      <c r="U50" s="2">
        <v>8</v>
      </c>
      <c r="V50" s="2"/>
      <c r="W50" s="2">
        <v>14</v>
      </c>
    </row>
    <row r="51" spans="1:23" ht="14.25" customHeight="1" x14ac:dyDescent="0.35">
      <c r="A51" s="1">
        <v>49</v>
      </c>
      <c r="B51" s="1">
        <v>2</v>
      </c>
      <c r="C51" s="1"/>
      <c r="D51" s="1">
        <v>49</v>
      </c>
      <c r="E51" s="1">
        <v>0</v>
      </c>
      <c r="G51" s="1"/>
      <c r="I51" s="1">
        <f ca="1">IFERROR(__xludf.DUMMYFUNCTION("""COMPUTED_VALUE"""),4)</f>
        <v>4</v>
      </c>
      <c r="T51" s="2">
        <v>49</v>
      </c>
      <c r="U51" s="2">
        <v>8</v>
      </c>
      <c r="V51" s="2"/>
      <c r="W51" s="2">
        <v>14</v>
      </c>
    </row>
    <row r="52" spans="1:23" ht="14.25" customHeight="1" x14ac:dyDescent="0.35">
      <c r="A52" s="1">
        <v>50</v>
      </c>
      <c r="B52" s="1">
        <v>2</v>
      </c>
      <c r="C52" s="1"/>
      <c r="D52" s="1">
        <v>50</v>
      </c>
      <c r="E52" s="1">
        <v>4</v>
      </c>
      <c r="G52" s="1"/>
      <c r="I52" s="1">
        <f ca="1">IFERROR(__xludf.DUMMYFUNCTION("""COMPUTED_VALUE"""),4)</f>
        <v>4</v>
      </c>
      <c r="T52" s="2">
        <v>50</v>
      </c>
      <c r="U52" s="2">
        <v>8</v>
      </c>
      <c r="V52" s="2"/>
      <c r="W52" s="2">
        <v>14</v>
      </c>
    </row>
    <row r="53" spans="1:23" ht="14.25" customHeight="1" x14ac:dyDescent="0.35">
      <c r="A53" s="1">
        <v>51</v>
      </c>
      <c r="B53" s="1">
        <v>2</v>
      </c>
      <c r="C53" s="1"/>
      <c r="D53" s="1">
        <v>51</v>
      </c>
      <c r="E53" s="1">
        <v>0</v>
      </c>
      <c r="G53" s="1"/>
      <c r="I53" s="1">
        <f ca="1">IFERROR(__xludf.DUMMYFUNCTION("""COMPUTED_VALUE"""),4)</f>
        <v>4</v>
      </c>
      <c r="T53" s="2">
        <v>51</v>
      </c>
      <c r="U53" s="2">
        <v>8</v>
      </c>
      <c r="V53" s="2"/>
      <c r="W53" s="2">
        <v>14</v>
      </c>
    </row>
    <row r="54" spans="1:23" ht="14.25" customHeight="1" x14ac:dyDescent="0.35">
      <c r="A54" s="1">
        <v>52</v>
      </c>
      <c r="B54" s="1">
        <v>2</v>
      </c>
      <c r="C54" s="1"/>
      <c r="D54" s="1">
        <v>52</v>
      </c>
      <c r="E54" s="1">
        <v>4</v>
      </c>
      <c r="G54" s="1"/>
      <c r="I54" s="1">
        <f ca="1">IFERROR(__xludf.DUMMYFUNCTION("""COMPUTED_VALUE"""),4)</f>
        <v>4</v>
      </c>
      <c r="T54" s="2">
        <v>52</v>
      </c>
      <c r="U54" s="2">
        <v>8</v>
      </c>
      <c r="V54" s="2"/>
      <c r="W54" s="2">
        <v>14</v>
      </c>
    </row>
    <row r="55" spans="1:23" ht="14.25" customHeight="1" x14ac:dyDescent="0.35">
      <c r="A55" s="1">
        <v>53</v>
      </c>
      <c r="B55" s="1">
        <v>2</v>
      </c>
      <c r="C55" s="1"/>
      <c r="D55" s="1">
        <v>53</v>
      </c>
      <c r="E55" s="1">
        <v>0</v>
      </c>
      <c r="G55" s="1"/>
      <c r="I55" s="1">
        <f ca="1">IFERROR(__xludf.DUMMYFUNCTION("""COMPUTED_VALUE"""),4)</f>
        <v>4</v>
      </c>
      <c r="T55" s="2">
        <v>53</v>
      </c>
      <c r="U55" s="2">
        <v>8</v>
      </c>
      <c r="V55" s="2"/>
      <c r="W55" s="2">
        <v>14</v>
      </c>
    </row>
    <row r="56" spans="1:23" ht="14.25" customHeight="1" x14ac:dyDescent="0.35">
      <c r="A56" s="1">
        <v>54</v>
      </c>
      <c r="B56" s="1">
        <v>2</v>
      </c>
      <c r="C56" s="1"/>
      <c r="D56" s="1">
        <v>54</v>
      </c>
      <c r="E56" s="1">
        <v>4</v>
      </c>
      <c r="G56" s="1"/>
      <c r="I56" s="1">
        <f ca="1">IFERROR(__xludf.DUMMYFUNCTION("""COMPUTED_VALUE"""),4)</f>
        <v>4</v>
      </c>
      <c r="T56" s="2">
        <v>54</v>
      </c>
      <c r="U56" s="2">
        <v>8</v>
      </c>
      <c r="V56" s="2"/>
      <c r="W56" s="2">
        <v>14</v>
      </c>
    </row>
    <row r="57" spans="1:23" ht="14.25" customHeight="1" x14ac:dyDescent="0.35">
      <c r="A57" s="1">
        <v>55</v>
      </c>
      <c r="B57" s="1">
        <v>2</v>
      </c>
      <c r="C57" s="1"/>
      <c r="D57" s="1">
        <v>55</v>
      </c>
      <c r="E57" s="1">
        <v>0</v>
      </c>
      <c r="G57" s="1"/>
      <c r="I57" s="1">
        <f ca="1">IFERROR(__xludf.DUMMYFUNCTION("""COMPUTED_VALUE"""),4)</f>
        <v>4</v>
      </c>
      <c r="T57" s="2">
        <v>55</v>
      </c>
      <c r="U57" s="2">
        <v>8</v>
      </c>
      <c r="V57" s="2"/>
      <c r="W57" s="2">
        <v>14</v>
      </c>
    </row>
    <row r="58" spans="1:23" ht="14.25" customHeight="1" x14ac:dyDescent="0.35">
      <c r="A58" s="1">
        <v>56</v>
      </c>
      <c r="B58" s="1">
        <v>2</v>
      </c>
      <c r="C58" s="1"/>
      <c r="D58" s="1">
        <v>56</v>
      </c>
      <c r="E58" s="1">
        <v>4</v>
      </c>
      <c r="G58" s="1"/>
      <c r="I58" s="1">
        <f ca="1">IFERROR(__xludf.DUMMYFUNCTION("""COMPUTED_VALUE"""),4)</f>
        <v>4</v>
      </c>
      <c r="T58" s="2">
        <v>56</v>
      </c>
      <c r="U58" s="2">
        <v>8</v>
      </c>
      <c r="V58" s="2"/>
      <c r="W58" s="2">
        <v>14</v>
      </c>
    </row>
    <row r="59" spans="1:23" ht="14.25" customHeight="1" x14ac:dyDescent="0.35">
      <c r="A59" s="1">
        <v>57</v>
      </c>
      <c r="B59" s="1">
        <v>2</v>
      </c>
      <c r="C59" s="1"/>
      <c r="D59" s="1">
        <v>57</v>
      </c>
      <c r="E59" s="1">
        <v>0</v>
      </c>
      <c r="G59" s="1"/>
      <c r="I59" s="1">
        <f ca="1">IFERROR(__xludf.DUMMYFUNCTION("""COMPUTED_VALUE"""),4)</f>
        <v>4</v>
      </c>
      <c r="T59" s="2">
        <v>57</v>
      </c>
      <c r="U59" s="2">
        <v>8</v>
      </c>
      <c r="V59" s="2"/>
      <c r="W59" s="2">
        <v>14</v>
      </c>
    </row>
    <row r="60" spans="1:23" ht="14.25" customHeight="1" x14ac:dyDescent="0.35">
      <c r="A60" s="1">
        <v>58</v>
      </c>
      <c r="B60" s="1">
        <v>2</v>
      </c>
      <c r="C60" s="1"/>
      <c r="D60" s="1">
        <v>58</v>
      </c>
      <c r="E60" s="1">
        <v>4</v>
      </c>
      <c r="G60" s="1"/>
      <c r="I60" s="1">
        <f ca="1">IFERROR(__xludf.DUMMYFUNCTION("""COMPUTED_VALUE"""),4)</f>
        <v>4</v>
      </c>
      <c r="T60" s="2">
        <v>58</v>
      </c>
      <c r="U60" s="2">
        <v>8</v>
      </c>
      <c r="V60" s="2"/>
      <c r="W60" s="2">
        <v>14</v>
      </c>
    </row>
    <row r="61" spans="1:23" ht="14.25" customHeight="1" x14ac:dyDescent="0.35">
      <c r="A61" s="1">
        <v>59</v>
      </c>
      <c r="B61" s="1">
        <v>2</v>
      </c>
      <c r="C61" s="1"/>
      <c r="D61" s="1">
        <v>59</v>
      </c>
      <c r="E61" s="1">
        <v>0</v>
      </c>
      <c r="G61" s="1"/>
      <c r="I61" s="1">
        <f ca="1">IFERROR(__xludf.DUMMYFUNCTION("""COMPUTED_VALUE"""),4)</f>
        <v>4</v>
      </c>
      <c r="T61" s="2">
        <v>59</v>
      </c>
      <c r="U61" s="2">
        <v>8</v>
      </c>
      <c r="V61" s="2"/>
      <c r="W61" s="2">
        <v>14</v>
      </c>
    </row>
    <row r="62" spans="1:23" ht="14.25" customHeight="1" x14ac:dyDescent="0.35">
      <c r="A62" s="1">
        <v>60</v>
      </c>
      <c r="B62" s="1">
        <v>2</v>
      </c>
      <c r="C62" s="1"/>
      <c r="D62" s="1">
        <v>60</v>
      </c>
      <c r="E62" s="1">
        <v>4</v>
      </c>
      <c r="G62" s="1"/>
      <c r="I62" s="1">
        <f ca="1">IFERROR(__xludf.DUMMYFUNCTION("""COMPUTED_VALUE"""),4)</f>
        <v>4</v>
      </c>
      <c r="T62" s="2">
        <v>60</v>
      </c>
      <c r="U62" s="2">
        <v>8</v>
      </c>
      <c r="V62" s="2"/>
      <c r="W62" s="2">
        <v>14</v>
      </c>
    </row>
    <row r="63" spans="1:23" ht="14.25" customHeight="1" x14ac:dyDescent="0.35">
      <c r="A63" s="1">
        <v>61</v>
      </c>
      <c r="B63" s="1">
        <v>2</v>
      </c>
      <c r="C63" s="1"/>
      <c r="D63" s="1">
        <v>61</v>
      </c>
      <c r="E63" s="1">
        <v>0</v>
      </c>
      <c r="G63" s="1"/>
      <c r="I63" s="1">
        <f ca="1">IFERROR(__xludf.DUMMYFUNCTION("""COMPUTED_VALUE"""),4)</f>
        <v>4</v>
      </c>
      <c r="T63" s="2">
        <v>61</v>
      </c>
      <c r="U63" s="2">
        <v>8</v>
      </c>
      <c r="V63" s="2"/>
      <c r="W63" s="2">
        <v>14</v>
      </c>
    </row>
    <row r="64" spans="1:23" ht="14.25" customHeight="1" x14ac:dyDescent="0.35">
      <c r="A64" s="1">
        <v>62</v>
      </c>
      <c r="B64" s="1">
        <v>2</v>
      </c>
      <c r="C64" s="1"/>
      <c r="D64" s="1">
        <v>62</v>
      </c>
      <c r="E64" s="1">
        <v>4</v>
      </c>
      <c r="G64" s="1"/>
      <c r="I64" s="1">
        <f ca="1">IFERROR(__xludf.DUMMYFUNCTION("""COMPUTED_VALUE"""),4)</f>
        <v>4</v>
      </c>
      <c r="T64" s="2">
        <v>62</v>
      </c>
      <c r="U64" s="2">
        <v>8</v>
      </c>
      <c r="V64" s="2"/>
      <c r="W64" s="2">
        <v>14</v>
      </c>
    </row>
    <row r="65" spans="1:23" ht="14.25" customHeight="1" x14ac:dyDescent="0.35">
      <c r="A65" s="1">
        <v>63</v>
      </c>
      <c r="B65" s="1">
        <v>2</v>
      </c>
      <c r="C65" s="1"/>
      <c r="D65" s="1">
        <v>63</v>
      </c>
      <c r="E65" s="1">
        <v>0</v>
      </c>
      <c r="G65" s="1"/>
      <c r="I65" s="1">
        <f ca="1">IFERROR(__xludf.DUMMYFUNCTION("""COMPUTED_VALUE"""),4)</f>
        <v>4</v>
      </c>
      <c r="T65" s="2">
        <v>63</v>
      </c>
      <c r="U65" s="2">
        <v>8</v>
      </c>
      <c r="V65" s="2"/>
      <c r="W65" s="2">
        <v>14</v>
      </c>
    </row>
    <row r="66" spans="1:23" ht="14.25" customHeight="1" x14ac:dyDescent="0.35">
      <c r="A66" s="1">
        <v>64</v>
      </c>
      <c r="B66" s="1">
        <v>2</v>
      </c>
      <c r="C66" s="1"/>
      <c r="D66" s="1">
        <v>64</v>
      </c>
      <c r="E66" s="1">
        <v>4</v>
      </c>
      <c r="G66" s="1"/>
      <c r="I66" s="1">
        <f ca="1">IFERROR(__xludf.DUMMYFUNCTION("""COMPUTED_VALUE"""),4)</f>
        <v>4</v>
      </c>
      <c r="T66" s="2">
        <v>64</v>
      </c>
      <c r="U66" s="2">
        <v>8</v>
      </c>
      <c r="V66" s="2"/>
      <c r="W66" s="2">
        <v>14</v>
      </c>
    </row>
    <row r="67" spans="1:23" ht="14.25" customHeight="1" x14ac:dyDescent="0.35">
      <c r="A67" s="1">
        <v>65</v>
      </c>
      <c r="B67" s="1">
        <v>2</v>
      </c>
      <c r="C67" s="1"/>
      <c r="D67" s="1">
        <v>65</v>
      </c>
      <c r="E67" s="1">
        <v>0</v>
      </c>
      <c r="G67" s="1"/>
      <c r="I67" s="1">
        <f ca="1">IFERROR(__xludf.DUMMYFUNCTION("""COMPUTED_VALUE"""),4)</f>
        <v>4</v>
      </c>
      <c r="T67" s="2">
        <v>65</v>
      </c>
      <c r="U67" s="2">
        <v>8</v>
      </c>
      <c r="V67" s="2"/>
      <c r="W67" s="2">
        <v>14</v>
      </c>
    </row>
    <row r="68" spans="1:23" ht="14.25" customHeight="1" x14ac:dyDescent="0.35">
      <c r="A68" s="1">
        <v>66</v>
      </c>
      <c r="B68" s="1">
        <v>2</v>
      </c>
      <c r="C68" s="1"/>
      <c r="D68" s="1">
        <v>66</v>
      </c>
      <c r="E68" s="1">
        <v>4</v>
      </c>
      <c r="G68" s="1"/>
      <c r="I68" s="1">
        <f ca="1">IFERROR(__xludf.DUMMYFUNCTION("""COMPUTED_VALUE"""),4)</f>
        <v>4</v>
      </c>
      <c r="T68" s="2">
        <v>66</v>
      </c>
      <c r="U68" s="2">
        <v>8</v>
      </c>
      <c r="V68" s="2"/>
      <c r="W68" s="2">
        <v>14</v>
      </c>
    </row>
    <row r="69" spans="1:23" ht="14.25" customHeight="1" x14ac:dyDescent="0.35">
      <c r="A69" s="1">
        <v>67</v>
      </c>
      <c r="B69" s="1">
        <v>2</v>
      </c>
      <c r="C69" s="1"/>
      <c r="D69" s="1">
        <v>67</v>
      </c>
      <c r="E69" s="1">
        <v>0</v>
      </c>
      <c r="G69" s="1"/>
      <c r="I69" s="1">
        <f ca="1">IFERROR(__xludf.DUMMYFUNCTION("""COMPUTED_VALUE"""),4)</f>
        <v>4</v>
      </c>
      <c r="T69" s="2">
        <v>67</v>
      </c>
      <c r="U69" s="2">
        <v>8</v>
      </c>
      <c r="V69" s="2"/>
      <c r="W69" s="2">
        <v>14</v>
      </c>
    </row>
    <row r="70" spans="1:23" ht="14.25" customHeight="1" x14ac:dyDescent="0.35">
      <c r="A70" s="1">
        <v>68</v>
      </c>
      <c r="B70" s="1">
        <v>2</v>
      </c>
      <c r="C70" s="1"/>
      <c r="D70" s="1">
        <v>68</v>
      </c>
      <c r="E70" s="1">
        <v>4</v>
      </c>
      <c r="G70" s="1"/>
      <c r="I70" s="1">
        <f ca="1">IFERROR(__xludf.DUMMYFUNCTION("""COMPUTED_VALUE"""),4)</f>
        <v>4</v>
      </c>
      <c r="T70" s="2">
        <v>68</v>
      </c>
      <c r="U70" s="2">
        <v>8</v>
      </c>
      <c r="V70" s="2"/>
      <c r="W70" s="2">
        <v>14</v>
      </c>
    </row>
    <row r="71" spans="1:23" ht="14.25" customHeight="1" x14ac:dyDescent="0.35">
      <c r="A71" s="1">
        <v>69</v>
      </c>
      <c r="B71" s="1">
        <v>2</v>
      </c>
      <c r="C71" s="1"/>
      <c r="D71" s="1">
        <v>69</v>
      </c>
      <c r="E71" s="1">
        <v>0</v>
      </c>
      <c r="G71" s="1"/>
      <c r="I71" s="1">
        <f ca="1">IFERROR(__xludf.DUMMYFUNCTION("""COMPUTED_VALUE"""),4)</f>
        <v>4</v>
      </c>
      <c r="T71" s="2">
        <v>69</v>
      </c>
      <c r="U71" s="2">
        <v>8</v>
      </c>
      <c r="V71" s="2"/>
      <c r="W71" s="2">
        <v>14</v>
      </c>
    </row>
    <row r="72" spans="1:23" ht="14.25" customHeight="1" x14ac:dyDescent="0.35">
      <c r="A72" s="1">
        <v>70</v>
      </c>
      <c r="B72" s="1">
        <v>2</v>
      </c>
      <c r="C72" s="1"/>
      <c r="D72" s="1">
        <v>70</v>
      </c>
      <c r="E72" s="1">
        <v>4</v>
      </c>
      <c r="G72" s="1"/>
      <c r="I72" s="1">
        <f ca="1">IFERROR(__xludf.DUMMYFUNCTION("""COMPUTED_VALUE"""),4)</f>
        <v>4</v>
      </c>
      <c r="T72" s="2">
        <v>70</v>
      </c>
      <c r="U72" s="2">
        <v>8</v>
      </c>
      <c r="V72" s="2"/>
      <c r="W72" s="2">
        <v>14</v>
      </c>
    </row>
    <row r="73" spans="1:23" ht="14.25" customHeight="1" x14ac:dyDescent="0.35">
      <c r="A73" s="1">
        <v>71</v>
      </c>
      <c r="B73" s="1">
        <v>2</v>
      </c>
      <c r="C73" s="1"/>
      <c r="D73" s="1">
        <v>71</v>
      </c>
      <c r="E73" s="1">
        <v>0</v>
      </c>
      <c r="G73" s="1"/>
      <c r="I73" s="1">
        <f ca="1">IFERROR(__xludf.DUMMYFUNCTION("""COMPUTED_VALUE"""),4)</f>
        <v>4</v>
      </c>
      <c r="T73" s="2">
        <v>71</v>
      </c>
      <c r="U73" s="2">
        <v>8</v>
      </c>
      <c r="V73" s="2"/>
      <c r="W73" s="2">
        <v>14</v>
      </c>
    </row>
    <row r="74" spans="1:23" ht="14.25" customHeight="1" x14ac:dyDescent="0.35">
      <c r="A74" s="1">
        <v>72</v>
      </c>
      <c r="B74" s="1">
        <v>2</v>
      </c>
      <c r="C74" s="1"/>
      <c r="D74" s="1">
        <v>72</v>
      </c>
      <c r="E74" s="1">
        <v>4</v>
      </c>
      <c r="G74" s="1"/>
      <c r="I74" s="1">
        <f ca="1">IFERROR(__xludf.DUMMYFUNCTION("""COMPUTED_VALUE"""),4)</f>
        <v>4</v>
      </c>
      <c r="T74" s="2">
        <v>72</v>
      </c>
      <c r="U74" s="2">
        <v>8</v>
      </c>
      <c r="V74" s="2"/>
      <c r="W74" s="2">
        <v>14</v>
      </c>
    </row>
    <row r="75" spans="1:23" ht="14.25" customHeight="1" x14ac:dyDescent="0.35">
      <c r="A75" s="1">
        <v>73</v>
      </c>
      <c r="B75" s="1">
        <v>2</v>
      </c>
      <c r="C75" s="1"/>
      <c r="D75" s="1">
        <v>73</v>
      </c>
      <c r="E75" s="1">
        <v>0</v>
      </c>
      <c r="G75" s="1"/>
      <c r="I75" s="1">
        <f ca="1">IFERROR(__xludf.DUMMYFUNCTION("""COMPUTED_VALUE"""),4)</f>
        <v>4</v>
      </c>
      <c r="T75" s="2">
        <v>73</v>
      </c>
      <c r="U75" s="2">
        <v>8</v>
      </c>
      <c r="V75" s="2"/>
      <c r="W75" s="2">
        <v>14</v>
      </c>
    </row>
    <row r="76" spans="1:23" ht="14.25" customHeight="1" x14ac:dyDescent="0.35">
      <c r="A76" s="1">
        <v>74</v>
      </c>
      <c r="B76" s="1">
        <v>2</v>
      </c>
      <c r="C76" s="1"/>
      <c r="D76" s="1">
        <v>74</v>
      </c>
      <c r="E76" s="1">
        <v>4</v>
      </c>
      <c r="G76" s="1"/>
      <c r="I76" s="1">
        <f ca="1">IFERROR(__xludf.DUMMYFUNCTION("""COMPUTED_VALUE"""),4)</f>
        <v>4</v>
      </c>
      <c r="T76" s="2">
        <v>74</v>
      </c>
      <c r="U76" s="2">
        <v>8</v>
      </c>
      <c r="V76" s="2"/>
      <c r="W76" s="2">
        <v>14</v>
      </c>
    </row>
    <row r="77" spans="1:23" ht="14.25" customHeight="1" x14ac:dyDescent="0.35">
      <c r="A77" s="1">
        <v>75</v>
      </c>
      <c r="B77" s="1">
        <v>2</v>
      </c>
      <c r="C77" s="1"/>
      <c r="D77" s="1">
        <v>75</v>
      </c>
      <c r="E77" s="1">
        <v>0</v>
      </c>
      <c r="G77" s="1"/>
      <c r="I77" s="1">
        <f ca="1">IFERROR(__xludf.DUMMYFUNCTION("""COMPUTED_VALUE"""),4)</f>
        <v>4</v>
      </c>
      <c r="T77" s="2">
        <v>75</v>
      </c>
      <c r="U77" s="2">
        <v>8</v>
      </c>
      <c r="V77" s="2"/>
      <c r="W77" s="2">
        <v>14</v>
      </c>
    </row>
    <row r="78" spans="1:23" ht="14.25" customHeight="1" x14ac:dyDescent="0.35">
      <c r="A78" s="1">
        <v>76</v>
      </c>
      <c r="B78" s="1">
        <v>2</v>
      </c>
      <c r="C78" s="1"/>
      <c r="D78" s="1">
        <v>76</v>
      </c>
      <c r="E78" s="1">
        <v>4</v>
      </c>
      <c r="G78" s="1"/>
      <c r="I78" s="1">
        <f ca="1">IFERROR(__xludf.DUMMYFUNCTION("""COMPUTED_VALUE"""),4)</f>
        <v>4</v>
      </c>
      <c r="T78" s="2">
        <v>76</v>
      </c>
      <c r="U78" s="2">
        <v>8</v>
      </c>
      <c r="V78" s="2"/>
      <c r="W78" s="2">
        <v>14</v>
      </c>
    </row>
    <row r="79" spans="1:23" ht="14.25" customHeight="1" x14ac:dyDescent="0.35">
      <c r="A79" s="1">
        <v>77</v>
      </c>
      <c r="B79" s="1">
        <v>2</v>
      </c>
      <c r="C79" s="1"/>
      <c r="D79" s="1">
        <v>77</v>
      </c>
      <c r="E79" s="1">
        <v>0</v>
      </c>
      <c r="G79" s="1"/>
      <c r="I79" s="1">
        <f ca="1">IFERROR(__xludf.DUMMYFUNCTION("""COMPUTED_VALUE"""),4)</f>
        <v>4</v>
      </c>
      <c r="T79" s="2">
        <v>77</v>
      </c>
      <c r="U79" s="2">
        <v>8</v>
      </c>
      <c r="V79" s="2"/>
      <c r="W79" s="2">
        <v>14</v>
      </c>
    </row>
    <row r="80" spans="1:23" ht="14.25" customHeight="1" x14ac:dyDescent="0.35">
      <c r="A80" s="1">
        <v>78</v>
      </c>
      <c r="B80" s="1">
        <v>2</v>
      </c>
      <c r="C80" s="1"/>
      <c r="D80" s="1">
        <v>78</v>
      </c>
      <c r="E80" s="1">
        <v>4</v>
      </c>
      <c r="G80" s="1"/>
      <c r="I80" s="1">
        <f ca="1">IFERROR(__xludf.DUMMYFUNCTION("""COMPUTED_VALUE"""),4)</f>
        <v>4</v>
      </c>
      <c r="T80" s="2">
        <v>78</v>
      </c>
      <c r="U80" s="2">
        <v>8</v>
      </c>
      <c r="V80" s="2"/>
      <c r="W80" s="2">
        <v>14</v>
      </c>
    </row>
    <row r="81" spans="1:23" ht="14.25" customHeight="1" x14ac:dyDescent="0.35">
      <c r="A81" s="1">
        <v>79</v>
      </c>
      <c r="B81" s="1">
        <v>2</v>
      </c>
      <c r="C81" s="1"/>
      <c r="D81" s="1">
        <v>79</v>
      </c>
      <c r="E81" s="1">
        <v>0</v>
      </c>
      <c r="G81" s="1"/>
      <c r="I81" s="1">
        <f ca="1">IFERROR(__xludf.DUMMYFUNCTION("""COMPUTED_VALUE"""),4)</f>
        <v>4</v>
      </c>
      <c r="T81" s="2">
        <v>79</v>
      </c>
      <c r="U81" s="2">
        <v>8</v>
      </c>
      <c r="V81" s="2"/>
      <c r="W81" s="2">
        <v>14</v>
      </c>
    </row>
    <row r="82" spans="1:23" ht="14.25" customHeight="1" x14ac:dyDescent="0.35">
      <c r="A82" s="1">
        <v>80</v>
      </c>
      <c r="B82" s="1">
        <v>2</v>
      </c>
      <c r="C82" s="1"/>
      <c r="D82" s="1">
        <v>80</v>
      </c>
      <c r="E82" s="1">
        <v>4</v>
      </c>
      <c r="G82" s="1"/>
      <c r="I82" s="1">
        <f ca="1">IFERROR(__xludf.DUMMYFUNCTION("""COMPUTED_VALUE"""),4)</f>
        <v>4</v>
      </c>
      <c r="T82" s="2">
        <v>80</v>
      </c>
      <c r="U82" s="2">
        <v>8</v>
      </c>
      <c r="V82" s="2"/>
      <c r="W82" s="2">
        <v>14</v>
      </c>
    </row>
    <row r="83" spans="1:23" ht="14.25" customHeight="1" x14ac:dyDescent="0.35">
      <c r="A83" s="1">
        <v>81</v>
      </c>
      <c r="B83" s="1">
        <v>2</v>
      </c>
      <c r="C83" s="1"/>
      <c r="D83" s="1">
        <v>81</v>
      </c>
      <c r="E83" s="1">
        <v>0</v>
      </c>
      <c r="G83" s="1"/>
      <c r="I83" s="1">
        <f ca="1">IFERROR(__xludf.DUMMYFUNCTION("""COMPUTED_VALUE"""),4)</f>
        <v>4</v>
      </c>
      <c r="T83" s="2">
        <v>81</v>
      </c>
      <c r="U83" s="2">
        <v>8</v>
      </c>
      <c r="V83" s="2"/>
      <c r="W83" s="2">
        <v>14</v>
      </c>
    </row>
    <row r="84" spans="1:23" ht="14.25" customHeight="1" x14ac:dyDescent="0.35">
      <c r="A84" s="1">
        <v>82</v>
      </c>
      <c r="B84" s="1">
        <v>2</v>
      </c>
      <c r="C84" s="1"/>
      <c r="D84" s="1">
        <v>82</v>
      </c>
      <c r="E84" s="1">
        <v>4</v>
      </c>
      <c r="G84" s="1"/>
      <c r="I84" s="1">
        <f ca="1">IFERROR(__xludf.DUMMYFUNCTION("""COMPUTED_VALUE"""),4)</f>
        <v>4</v>
      </c>
      <c r="T84" s="2">
        <v>82</v>
      </c>
      <c r="U84" s="2">
        <v>8</v>
      </c>
      <c r="V84" s="2"/>
      <c r="W84" s="2">
        <v>14</v>
      </c>
    </row>
    <row r="85" spans="1:23" ht="14.25" customHeight="1" x14ac:dyDescent="0.35">
      <c r="A85" s="1">
        <v>83</v>
      </c>
      <c r="B85" s="1">
        <v>2</v>
      </c>
      <c r="C85" s="1"/>
      <c r="D85" s="1">
        <v>83</v>
      </c>
      <c r="E85" s="1">
        <v>0</v>
      </c>
      <c r="G85" s="1"/>
      <c r="I85" s="1">
        <f ca="1">IFERROR(__xludf.DUMMYFUNCTION("""COMPUTED_VALUE"""),4)</f>
        <v>4</v>
      </c>
      <c r="T85" s="2">
        <v>83</v>
      </c>
      <c r="U85" s="2">
        <v>8</v>
      </c>
      <c r="V85" s="2"/>
      <c r="W85" s="2">
        <v>14</v>
      </c>
    </row>
    <row r="86" spans="1:23" ht="14.25" customHeight="1" x14ac:dyDescent="0.35">
      <c r="A86" s="1">
        <v>84</v>
      </c>
      <c r="B86" s="1">
        <v>2</v>
      </c>
      <c r="C86" s="1"/>
      <c r="D86" s="1">
        <v>84</v>
      </c>
      <c r="E86" s="1">
        <v>4</v>
      </c>
      <c r="G86" s="1"/>
      <c r="I86" s="1">
        <f ca="1">IFERROR(__xludf.DUMMYFUNCTION("""COMPUTED_VALUE"""),4)</f>
        <v>4</v>
      </c>
      <c r="T86" s="2">
        <v>84</v>
      </c>
      <c r="U86" s="2">
        <v>8</v>
      </c>
      <c r="V86" s="2"/>
      <c r="W86" s="2">
        <v>14</v>
      </c>
    </row>
    <row r="87" spans="1:23" ht="14.25" customHeight="1" x14ac:dyDescent="0.35">
      <c r="A87" s="1">
        <v>85</v>
      </c>
      <c r="B87" s="1">
        <v>2</v>
      </c>
      <c r="C87" s="1"/>
      <c r="D87" s="1">
        <v>85</v>
      </c>
      <c r="E87" s="1">
        <v>0</v>
      </c>
      <c r="G87" s="1"/>
      <c r="I87" s="1">
        <f ca="1">IFERROR(__xludf.DUMMYFUNCTION("""COMPUTED_VALUE"""),4)</f>
        <v>4</v>
      </c>
      <c r="T87" s="2">
        <v>85</v>
      </c>
      <c r="U87" s="2">
        <v>8</v>
      </c>
      <c r="V87" s="2"/>
      <c r="W87" s="2">
        <v>14</v>
      </c>
    </row>
    <row r="88" spans="1:23" ht="14.25" customHeight="1" x14ac:dyDescent="0.35">
      <c r="A88" s="1">
        <v>86</v>
      </c>
      <c r="B88" s="1">
        <v>2</v>
      </c>
      <c r="C88" s="1"/>
      <c r="D88" s="1">
        <v>86</v>
      </c>
      <c r="E88" s="1">
        <v>4</v>
      </c>
      <c r="G88" s="1"/>
      <c r="I88" s="1">
        <f ca="1">IFERROR(__xludf.DUMMYFUNCTION("""COMPUTED_VALUE"""),4)</f>
        <v>4</v>
      </c>
      <c r="T88" s="2">
        <v>86</v>
      </c>
      <c r="U88" s="2">
        <v>8</v>
      </c>
      <c r="V88" s="2"/>
      <c r="W88" s="2">
        <v>14</v>
      </c>
    </row>
    <row r="89" spans="1:23" ht="14.25" customHeight="1" x14ac:dyDescent="0.35">
      <c r="A89" s="1">
        <v>87</v>
      </c>
      <c r="B89" s="1">
        <v>2</v>
      </c>
      <c r="C89" s="1"/>
      <c r="D89" s="1">
        <v>87</v>
      </c>
      <c r="E89" s="1">
        <v>0</v>
      </c>
      <c r="G89" s="1"/>
      <c r="I89" s="1">
        <f ca="1">IFERROR(__xludf.DUMMYFUNCTION("""COMPUTED_VALUE"""),4)</f>
        <v>4</v>
      </c>
      <c r="T89" s="2">
        <v>87</v>
      </c>
      <c r="U89" s="2">
        <v>8</v>
      </c>
      <c r="V89" s="2"/>
      <c r="W89" s="2">
        <v>14</v>
      </c>
    </row>
    <row r="90" spans="1:23" ht="14.25" customHeight="1" x14ac:dyDescent="0.35">
      <c r="A90" s="1">
        <v>88</v>
      </c>
      <c r="B90" s="1">
        <v>2</v>
      </c>
      <c r="C90" s="1"/>
      <c r="D90" s="1">
        <v>88</v>
      </c>
      <c r="E90" s="1">
        <v>4</v>
      </c>
      <c r="G90" s="1"/>
      <c r="I90" s="1">
        <f ca="1">IFERROR(__xludf.DUMMYFUNCTION("""COMPUTED_VALUE"""),4)</f>
        <v>4</v>
      </c>
      <c r="T90" s="2">
        <v>88</v>
      </c>
      <c r="U90" s="2">
        <v>8</v>
      </c>
      <c r="V90" s="2"/>
      <c r="W90" s="2">
        <v>14</v>
      </c>
    </row>
    <row r="91" spans="1:23" ht="14.25" customHeight="1" x14ac:dyDescent="0.35">
      <c r="A91" s="1">
        <v>89</v>
      </c>
      <c r="B91" s="1">
        <v>2</v>
      </c>
      <c r="C91" s="1"/>
      <c r="D91" s="1">
        <v>89</v>
      </c>
      <c r="E91" s="1">
        <v>0</v>
      </c>
      <c r="G91" s="1"/>
      <c r="I91" s="1">
        <f ca="1">IFERROR(__xludf.DUMMYFUNCTION("""COMPUTED_VALUE"""),4)</f>
        <v>4</v>
      </c>
      <c r="T91" s="2">
        <v>89</v>
      </c>
      <c r="U91" s="2">
        <v>8</v>
      </c>
      <c r="V91" s="2"/>
      <c r="W91" s="2">
        <v>14</v>
      </c>
    </row>
    <row r="92" spans="1:23" ht="14.25" customHeight="1" x14ac:dyDescent="0.35">
      <c r="A92" s="1">
        <v>90</v>
      </c>
      <c r="B92" s="1">
        <v>2</v>
      </c>
      <c r="C92" s="1"/>
      <c r="D92" s="1">
        <v>90</v>
      </c>
      <c r="E92" s="1">
        <v>4</v>
      </c>
      <c r="G92" s="1"/>
      <c r="I92" s="1">
        <f ca="1">IFERROR(__xludf.DUMMYFUNCTION("""COMPUTED_VALUE"""),4)</f>
        <v>4</v>
      </c>
      <c r="T92" s="2">
        <v>90</v>
      </c>
      <c r="U92" s="2">
        <v>8</v>
      </c>
      <c r="V92" s="2"/>
      <c r="W92" s="2">
        <v>14</v>
      </c>
    </row>
    <row r="93" spans="1:23" ht="14.25" customHeight="1" x14ac:dyDescent="0.35">
      <c r="A93" s="1">
        <v>91</v>
      </c>
      <c r="B93" s="1">
        <v>2</v>
      </c>
      <c r="C93" s="1"/>
      <c r="D93" s="1">
        <v>91</v>
      </c>
      <c r="E93" s="1">
        <v>0</v>
      </c>
      <c r="G93" s="1"/>
      <c r="I93" s="1">
        <f ca="1">IFERROR(__xludf.DUMMYFUNCTION("""COMPUTED_VALUE"""),4)</f>
        <v>4</v>
      </c>
      <c r="T93" s="2">
        <v>91</v>
      </c>
      <c r="U93" s="2">
        <v>8</v>
      </c>
      <c r="V93" s="2"/>
      <c r="W93" s="2">
        <v>14</v>
      </c>
    </row>
    <row r="94" spans="1:23" ht="14.25" customHeight="1" x14ac:dyDescent="0.35">
      <c r="A94" s="1">
        <v>92</v>
      </c>
      <c r="B94" s="1">
        <v>2</v>
      </c>
      <c r="C94" s="1"/>
      <c r="D94" s="1">
        <v>92</v>
      </c>
      <c r="E94" s="1">
        <v>4</v>
      </c>
      <c r="G94" s="1"/>
      <c r="I94" s="1">
        <f ca="1">IFERROR(__xludf.DUMMYFUNCTION("""COMPUTED_VALUE"""),4)</f>
        <v>4</v>
      </c>
      <c r="T94" s="2">
        <v>92</v>
      </c>
      <c r="U94" s="2">
        <v>8</v>
      </c>
      <c r="V94" s="2"/>
      <c r="W94" s="2">
        <v>14</v>
      </c>
    </row>
    <row r="95" spans="1:23" ht="14.25" customHeight="1" x14ac:dyDescent="0.35">
      <c r="A95" s="1">
        <v>93</v>
      </c>
      <c r="B95" s="1">
        <v>2</v>
      </c>
      <c r="C95" s="1"/>
      <c r="D95" s="1">
        <v>93</v>
      </c>
      <c r="E95" s="1">
        <v>0</v>
      </c>
      <c r="G95" s="1"/>
      <c r="I95" s="1">
        <f ca="1">IFERROR(__xludf.DUMMYFUNCTION("""COMPUTED_VALUE"""),4)</f>
        <v>4</v>
      </c>
      <c r="T95" s="2">
        <v>93</v>
      </c>
      <c r="U95" s="2">
        <v>8</v>
      </c>
      <c r="V95" s="2"/>
      <c r="W95" s="2">
        <v>14</v>
      </c>
    </row>
    <row r="96" spans="1:23" ht="14.25" customHeight="1" x14ac:dyDescent="0.35">
      <c r="A96" s="1">
        <v>94</v>
      </c>
      <c r="B96" s="1">
        <v>2</v>
      </c>
      <c r="C96" s="1"/>
      <c r="D96" s="1">
        <v>94</v>
      </c>
      <c r="E96" s="1">
        <v>4</v>
      </c>
      <c r="G96" s="1"/>
      <c r="I96" s="1">
        <f ca="1">IFERROR(__xludf.DUMMYFUNCTION("""COMPUTED_VALUE"""),4)</f>
        <v>4</v>
      </c>
      <c r="T96" s="2">
        <v>94</v>
      </c>
      <c r="U96" s="2">
        <v>8</v>
      </c>
      <c r="V96" s="2"/>
      <c r="W96" s="2">
        <v>14</v>
      </c>
    </row>
    <row r="97" spans="1:23" ht="14.25" customHeight="1" x14ac:dyDescent="0.35">
      <c r="A97" s="1">
        <v>95</v>
      </c>
      <c r="B97" s="1">
        <v>2</v>
      </c>
      <c r="C97" s="1"/>
      <c r="D97" s="1">
        <v>95</v>
      </c>
      <c r="E97" s="1">
        <v>0</v>
      </c>
      <c r="G97" s="1"/>
      <c r="I97" s="1">
        <f ca="1">IFERROR(__xludf.DUMMYFUNCTION("""COMPUTED_VALUE"""),4)</f>
        <v>4</v>
      </c>
      <c r="T97" s="2">
        <v>95</v>
      </c>
      <c r="U97" s="2">
        <v>8</v>
      </c>
      <c r="V97" s="2"/>
      <c r="W97" s="2">
        <v>14</v>
      </c>
    </row>
    <row r="98" spans="1:23" ht="14.25" customHeight="1" x14ac:dyDescent="0.35">
      <c r="A98" s="1">
        <v>96</v>
      </c>
      <c r="B98" s="1">
        <v>2</v>
      </c>
      <c r="C98" s="1"/>
      <c r="D98" s="1">
        <v>96</v>
      </c>
      <c r="E98" s="1">
        <v>4</v>
      </c>
      <c r="G98" s="1"/>
      <c r="I98" s="1">
        <f ca="1">IFERROR(__xludf.DUMMYFUNCTION("""COMPUTED_VALUE"""),4)</f>
        <v>4</v>
      </c>
      <c r="T98" s="2">
        <v>96</v>
      </c>
      <c r="U98" s="2">
        <v>8</v>
      </c>
      <c r="V98" s="2"/>
      <c r="W98" s="2">
        <v>14</v>
      </c>
    </row>
    <row r="99" spans="1:23" ht="14.25" customHeight="1" x14ac:dyDescent="0.35">
      <c r="A99" s="1">
        <v>97</v>
      </c>
      <c r="B99" s="1">
        <v>2</v>
      </c>
      <c r="C99" s="1"/>
      <c r="D99" s="1">
        <v>97</v>
      </c>
      <c r="E99" s="1">
        <v>0</v>
      </c>
      <c r="G99" s="1"/>
      <c r="I99" s="1">
        <f ca="1">IFERROR(__xludf.DUMMYFUNCTION("""COMPUTED_VALUE"""),4)</f>
        <v>4</v>
      </c>
      <c r="T99" s="2">
        <v>97</v>
      </c>
      <c r="U99" s="2">
        <v>8</v>
      </c>
      <c r="V99" s="2"/>
      <c r="W99" s="2">
        <v>14</v>
      </c>
    </row>
    <row r="100" spans="1:23" ht="14.25" customHeight="1" x14ac:dyDescent="0.35">
      <c r="A100" s="1">
        <v>98</v>
      </c>
      <c r="B100" s="1">
        <v>2</v>
      </c>
      <c r="C100" s="1"/>
      <c r="D100" s="1">
        <v>98</v>
      </c>
      <c r="E100" s="1">
        <v>4</v>
      </c>
      <c r="G100" s="1"/>
      <c r="I100" s="1">
        <f ca="1">IFERROR(__xludf.DUMMYFUNCTION("""COMPUTED_VALUE"""),4)</f>
        <v>4</v>
      </c>
      <c r="T100" s="2">
        <v>98</v>
      </c>
      <c r="U100" s="2">
        <v>8</v>
      </c>
      <c r="V100" s="2"/>
      <c r="W100" s="2">
        <v>14</v>
      </c>
    </row>
    <row r="101" spans="1:23" ht="14.25" customHeight="1" x14ac:dyDescent="0.35">
      <c r="A101" s="1">
        <v>99</v>
      </c>
      <c r="B101" s="1">
        <v>2</v>
      </c>
      <c r="C101" s="1"/>
      <c r="D101" s="1">
        <v>99</v>
      </c>
      <c r="E101" s="1">
        <v>0</v>
      </c>
      <c r="G101" s="1"/>
      <c r="I101" s="1">
        <f ca="1">IFERROR(__xludf.DUMMYFUNCTION("""COMPUTED_VALUE"""),4)</f>
        <v>4</v>
      </c>
      <c r="T101" s="2">
        <v>99</v>
      </c>
      <c r="U101" s="2">
        <v>8</v>
      </c>
      <c r="V101" s="2"/>
      <c r="W101" s="2">
        <v>14</v>
      </c>
    </row>
    <row r="102" spans="1:23" ht="14.25" customHeight="1" x14ac:dyDescent="0.35">
      <c r="A102" s="1">
        <v>100</v>
      </c>
      <c r="B102" s="1">
        <v>2</v>
      </c>
      <c r="C102" s="1"/>
      <c r="D102" s="1">
        <v>100</v>
      </c>
      <c r="E102" s="1">
        <v>4</v>
      </c>
      <c r="G102" s="1"/>
      <c r="I102" s="1">
        <f ca="1">IFERROR(__xludf.DUMMYFUNCTION("""COMPUTED_VALUE"""),4)</f>
        <v>4</v>
      </c>
      <c r="T102" s="2">
        <v>100</v>
      </c>
      <c r="U102" s="2">
        <v>8</v>
      </c>
      <c r="V102" s="2"/>
      <c r="W102" s="2">
        <v>14</v>
      </c>
    </row>
    <row r="103" spans="1:23" ht="14.25" customHeight="1" x14ac:dyDescent="0.35">
      <c r="A103" s="1">
        <v>101</v>
      </c>
      <c r="B103" s="1">
        <v>2</v>
      </c>
      <c r="C103" s="1"/>
      <c r="D103" s="1">
        <v>101</v>
      </c>
      <c r="E103" s="1">
        <v>0</v>
      </c>
      <c r="G103" s="1"/>
      <c r="I103" s="1">
        <f ca="1">IFERROR(__xludf.DUMMYFUNCTION("""COMPUTED_VALUE"""),4)</f>
        <v>4</v>
      </c>
      <c r="T103" s="2">
        <v>101</v>
      </c>
      <c r="U103" s="2">
        <v>8</v>
      </c>
      <c r="V103" s="2"/>
      <c r="W103" s="2">
        <v>14</v>
      </c>
    </row>
    <row r="104" spans="1:23" ht="14.25" customHeight="1" x14ac:dyDescent="0.35">
      <c r="A104" s="1">
        <v>102</v>
      </c>
      <c r="B104" s="1">
        <v>2</v>
      </c>
      <c r="C104" s="1"/>
      <c r="D104" s="1">
        <v>102</v>
      </c>
      <c r="E104" s="1">
        <v>4</v>
      </c>
      <c r="G104" s="1"/>
      <c r="I104" s="1">
        <f ca="1">IFERROR(__xludf.DUMMYFUNCTION("""COMPUTED_VALUE"""),4)</f>
        <v>4</v>
      </c>
      <c r="T104" s="2">
        <v>102</v>
      </c>
      <c r="U104" s="2">
        <v>8</v>
      </c>
      <c r="V104" s="2"/>
      <c r="W104" s="2">
        <v>14</v>
      </c>
    </row>
    <row r="105" spans="1:23" ht="14.25" customHeight="1" x14ac:dyDescent="0.35">
      <c r="A105" s="1">
        <v>103</v>
      </c>
      <c r="B105" s="1">
        <v>2</v>
      </c>
      <c r="C105" s="1"/>
      <c r="D105" s="1">
        <v>103</v>
      </c>
      <c r="E105" s="1">
        <v>0</v>
      </c>
      <c r="G105" s="1"/>
      <c r="I105" s="1">
        <f ca="1">IFERROR(__xludf.DUMMYFUNCTION("""COMPUTED_VALUE"""),4)</f>
        <v>4</v>
      </c>
      <c r="T105" s="2">
        <v>103</v>
      </c>
      <c r="U105" s="2">
        <v>8</v>
      </c>
      <c r="V105" s="2"/>
      <c r="W105" s="2">
        <v>14</v>
      </c>
    </row>
    <row r="106" spans="1:23" ht="14.25" customHeight="1" x14ac:dyDescent="0.35">
      <c r="A106" s="1">
        <v>104</v>
      </c>
      <c r="B106" s="1">
        <v>2</v>
      </c>
      <c r="C106" s="1"/>
      <c r="D106" s="1">
        <v>104</v>
      </c>
      <c r="E106" s="1">
        <v>4</v>
      </c>
      <c r="G106" s="1"/>
      <c r="I106" s="1">
        <f ca="1">IFERROR(__xludf.DUMMYFUNCTION("""COMPUTED_VALUE"""),4)</f>
        <v>4</v>
      </c>
      <c r="T106" s="2">
        <v>104</v>
      </c>
      <c r="U106" s="2">
        <v>8</v>
      </c>
      <c r="V106" s="2"/>
      <c r="W106" s="2">
        <v>14</v>
      </c>
    </row>
    <row r="107" spans="1:23" ht="14.25" customHeight="1" x14ac:dyDescent="0.35">
      <c r="A107" s="1">
        <v>105</v>
      </c>
      <c r="B107" s="1">
        <v>2</v>
      </c>
      <c r="C107" s="1"/>
      <c r="D107" s="1">
        <v>105</v>
      </c>
      <c r="E107" s="1">
        <v>0</v>
      </c>
      <c r="G107" s="1"/>
      <c r="I107" s="1">
        <f ca="1">IFERROR(__xludf.DUMMYFUNCTION("""COMPUTED_VALUE"""),4)</f>
        <v>4</v>
      </c>
      <c r="T107" s="2">
        <v>105</v>
      </c>
      <c r="U107" s="2">
        <v>8</v>
      </c>
      <c r="V107" s="2"/>
      <c r="W107" s="2">
        <v>14</v>
      </c>
    </row>
    <row r="108" spans="1:23" ht="14.25" customHeight="1" x14ac:dyDescent="0.35">
      <c r="A108" s="1">
        <v>106</v>
      </c>
      <c r="B108" s="1">
        <v>2</v>
      </c>
      <c r="C108" s="1"/>
      <c r="D108" s="1">
        <v>106</v>
      </c>
      <c r="E108" s="1">
        <v>4</v>
      </c>
      <c r="G108" s="1"/>
      <c r="I108" s="1">
        <f ca="1">IFERROR(__xludf.DUMMYFUNCTION("""COMPUTED_VALUE"""),4)</f>
        <v>4</v>
      </c>
      <c r="T108" s="2">
        <v>106</v>
      </c>
      <c r="U108" s="2">
        <v>8</v>
      </c>
      <c r="V108" s="2"/>
      <c r="W108" s="2">
        <v>14</v>
      </c>
    </row>
    <row r="109" spans="1:23" ht="14.25" customHeight="1" x14ac:dyDescent="0.35">
      <c r="A109" s="1">
        <v>107</v>
      </c>
      <c r="B109" s="1">
        <v>2</v>
      </c>
      <c r="C109" s="1"/>
      <c r="D109" s="1">
        <v>107</v>
      </c>
      <c r="E109" s="1">
        <v>0</v>
      </c>
      <c r="G109" s="1"/>
      <c r="I109" s="1">
        <f ca="1">IFERROR(__xludf.DUMMYFUNCTION("""COMPUTED_VALUE"""),4)</f>
        <v>4</v>
      </c>
      <c r="T109" s="2">
        <v>107</v>
      </c>
      <c r="U109" s="2">
        <v>8</v>
      </c>
      <c r="V109" s="2"/>
      <c r="W109" s="2">
        <v>14</v>
      </c>
    </row>
    <row r="110" spans="1:23" ht="14.25" customHeight="1" x14ac:dyDescent="0.35">
      <c r="A110" s="1">
        <v>108</v>
      </c>
      <c r="B110" s="1">
        <v>2</v>
      </c>
      <c r="C110" s="1"/>
      <c r="D110" s="1">
        <v>108</v>
      </c>
      <c r="E110" s="1">
        <v>4</v>
      </c>
      <c r="G110" s="1"/>
      <c r="I110" s="1">
        <f ca="1">IFERROR(__xludf.DUMMYFUNCTION("""COMPUTED_VALUE"""),4)</f>
        <v>4</v>
      </c>
      <c r="T110" s="2">
        <v>108</v>
      </c>
      <c r="U110" s="2">
        <v>8</v>
      </c>
      <c r="V110" s="2"/>
      <c r="W110" s="2">
        <v>14</v>
      </c>
    </row>
    <row r="111" spans="1:23" ht="14.25" customHeight="1" x14ac:dyDescent="0.35">
      <c r="A111" s="1">
        <v>109</v>
      </c>
      <c r="B111" s="1">
        <v>2</v>
      </c>
      <c r="C111" s="1"/>
      <c r="D111" s="1">
        <v>109</v>
      </c>
      <c r="E111" s="1">
        <v>0</v>
      </c>
      <c r="G111" s="1"/>
      <c r="I111" s="1">
        <f ca="1">IFERROR(__xludf.DUMMYFUNCTION("""COMPUTED_VALUE"""),4)</f>
        <v>4</v>
      </c>
      <c r="T111" s="2">
        <v>109</v>
      </c>
      <c r="U111" s="2">
        <v>8</v>
      </c>
      <c r="V111" s="2"/>
      <c r="W111" s="2">
        <v>14</v>
      </c>
    </row>
    <row r="112" spans="1:23" ht="14.25" customHeight="1" x14ac:dyDescent="0.35">
      <c r="A112" s="1">
        <v>110</v>
      </c>
      <c r="B112" s="1">
        <v>2</v>
      </c>
      <c r="C112" s="1"/>
      <c r="D112" s="1">
        <v>110</v>
      </c>
      <c r="E112" s="1">
        <v>4</v>
      </c>
      <c r="G112" s="1"/>
      <c r="I112" s="1">
        <f ca="1">IFERROR(__xludf.DUMMYFUNCTION("""COMPUTED_VALUE"""),4)</f>
        <v>4</v>
      </c>
      <c r="T112" s="2">
        <v>110</v>
      </c>
      <c r="U112" s="2">
        <v>8</v>
      </c>
      <c r="V112" s="2"/>
      <c r="W112" s="2">
        <v>14</v>
      </c>
    </row>
    <row r="113" spans="1:23" ht="14.25" customHeight="1" x14ac:dyDescent="0.35">
      <c r="A113" s="1">
        <v>111</v>
      </c>
      <c r="B113" s="1">
        <v>2</v>
      </c>
      <c r="C113" s="1"/>
      <c r="D113" s="1">
        <v>111</v>
      </c>
      <c r="E113" s="1">
        <v>0</v>
      </c>
      <c r="G113" s="1"/>
      <c r="I113" s="1">
        <f ca="1">IFERROR(__xludf.DUMMYFUNCTION("""COMPUTED_VALUE"""),4)</f>
        <v>4</v>
      </c>
      <c r="T113" s="2">
        <v>111</v>
      </c>
      <c r="U113" s="2">
        <v>8</v>
      </c>
      <c r="V113" s="2"/>
      <c r="W113" s="2">
        <v>14</v>
      </c>
    </row>
    <row r="114" spans="1:23" ht="14.25" customHeight="1" x14ac:dyDescent="0.35">
      <c r="A114" s="1">
        <v>112</v>
      </c>
      <c r="B114" s="1">
        <v>2</v>
      </c>
      <c r="C114" s="1"/>
      <c r="D114" s="1">
        <v>112</v>
      </c>
      <c r="E114" s="1">
        <v>4</v>
      </c>
      <c r="G114" s="1"/>
      <c r="I114" s="1">
        <f ca="1">IFERROR(__xludf.DUMMYFUNCTION("""COMPUTED_VALUE"""),4)</f>
        <v>4</v>
      </c>
      <c r="T114" s="2">
        <v>112</v>
      </c>
      <c r="U114" s="2">
        <v>8</v>
      </c>
      <c r="V114" s="2"/>
      <c r="W114" s="2">
        <v>14</v>
      </c>
    </row>
    <row r="115" spans="1:23" ht="14.25" customHeight="1" x14ac:dyDescent="0.35">
      <c r="A115" s="1">
        <v>113</v>
      </c>
      <c r="B115" s="1">
        <v>2</v>
      </c>
      <c r="C115" s="1"/>
      <c r="D115" s="1">
        <v>113</v>
      </c>
      <c r="E115" s="1">
        <v>0</v>
      </c>
      <c r="G115" s="1"/>
      <c r="I115" s="1">
        <f ca="1">IFERROR(__xludf.DUMMYFUNCTION("""COMPUTED_VALUE"""),4)</f>
        <v>4</v>
      </c>
      <c r="T115" s="2">
        <v>113</v>
      </c>
      <c r="U115" s="2">
        <v>8</v>
      </c>
      <c r="V115" s="2"/>
      <c r="W115" s="2">
        <v>14</v>
      </c>
    </row>
    <row r="116" spans="1:23" ht="14.25" customHeight="1" x14ac:dyDescent="0.35">
      <c r="A116" s="1">
        <v>114</v>
      </c>
      <c r="B116" s="1">
        <v>2</v>
      </c>
      <c r="C116" s="1"/>
      <c r="D116" s="1">
        <v>114</v>
      </c>
      <c r="E116" s="1">
        <v>4</v>
      </c>
      <c r="G116" s="1"/>
      <c r="I116" s="1">
        <f ca="1">IFERROR(__xludf.DUMMYFUNCTION("""COMPUTED_VALUE"""),4)</f>
        <v>4</v>
      </c>
      <c r="T116" s="2">
        <v>114</v>
      </c>
      <c r="U116" s="2">
        <v>8</v>
      </c>
      <c r="V116" s="2"/>
      <c r="W116" s="2">
        <v>14</v>
      </c>
    </row>
    <row r="117" spans="1:23" ht="14.25" customHeight="1" x14ac:dyDescent="0.35">
      <c r="A117" s="1">
        <v>115</v>
      </c>
      <c r="B117" s="1">
        <v>2</v>
      </c>
      <c r="C117" s="1"/>
      <c r="D117" s="1">
        <v>115</v>
      </c>
      <c r="E117" s="1">
        <v>0</v>
      </c>
      <c r="G117" s="1"/>
      <c r="I117" s="1">
        <f ca="1">IFERROR(__xludf.DUMMYFUNCTION("""COMPUTED_VALUE"""),4)</f>
        <v>4</v>
      </c>
      <c r="T117" s="2">
        <v>115</v>
      </c>
      <c r="U117" s="2">
        <v>8</v>
      </c>
      <c r="V117" s="2"/>
      <c r="W117" s="2">
        <v>14</v>
      </c>
    </row>
    <row r="118" spans="1:23" ht="14.25" customHeight="1" x14ac:dyDescent="0.35">
      <c r="A118" s="1">
        <v>116</v>
      </c>
      <c r="B118" s="1">
        <v>2</v>
      </c>
      <c r="C118" s="1"/>
      <c r="D118" s="1">
        <v>116</v>
      </c>
      <c r="E118" s="1">
        <v>4</v>
      </c>
      <c r="G118" s="1"/>
      <c r="I118" s="1">
        <f ca="1">IFERROR(__xludf.DUMMYFUNCTION("""COMPUTED_VALUE"""),4)</f>
        <v>4</v>
      </c>
      <c r="T118" s="2">
        <v>116</v>
      </c>
      <c r="U118" s="2">
        <v>8</v>
      </c>
      <c r="V118" s="2"/>
      <c r="W118" s="2">
        <v>14</v>
      </c>
    </row>
    <row r="119" spans="1:23" ht="14.25" customHeight="1" x14ac:dyDescent="0.35">
      <c r="A119" s="1">
        <v>117</v>
      </c>
      <c r="B119" s="1">
        <v>2</v>
      </c>
      <c r="C119" s="1"/>
      <c r="D119" s="1">
        <v>117</v>
      </c>
      <c r="E119" s="1">
        <v>0</v>
      </c>
      <c r="G119" s="1"/>
      <c r="I119" s="1">
        <f ca="1">IFERROR(__xludf.DUMMYFUNCTION("""COMPUTED_VALUE"""),4)</f>
        <v>4</v>
      </c>
      <c r="T119" s="2">
        <v>117</v>
      </c>
      <c r="U119" s="2">
        <v>8</v>
      </c>
      <c r="V119" s="2"/>
      <c r="W119" s="2">
        <v>14</v>
      </c>
    </row>
    <row r="120" spans="1:23" ht="14.25" customHeight="1" x14ac:dyDescent="0.35">
      <c r="A120" s="1">
        <v>118</v>
      </c>
      <c r="B120" s="1">
        <v>2</v>
      </c>
      <c r="C120" s="1"/>
      <c r="D120" s="1">
        <v>118</v>
      </c>
      <c r="E120" s="1">
        <v>4</v>
      </c>
      <c r="G120" s="1"/>
      <c r="I120" s="1">
        <f ca="1">IFERROR(__xludf.DUMMYFUNCTION("""COMPUTED_VALUE"""),4)</f>
        <v>4</v>
      </c>
      <c r="T120" s="2">
        <v>118</v>
      </c>
      <c r="U120" s="2">
        <v>8</v>
      </c>
      <c r="V120" s="2"/>
      <c r="W120" s="2">
        <v>14</v>
      </c>
    </row>
    <row r="121" spans="1:23" ht="14.25" customHeight="1" x14ac:dyDescent="0.35">
      <c r="A121" s="1">
        <v>119</v>
      </c>
      <c r="B121" s="1">
        <v>2</v>
      </c>
      <c r="C121" s="1"/>
      <c r="D121" s="1">
        <v>119</v>
      </c>
      <c r="E121" s="1">
        <v>0</v>
      </c>
      <c r="G121" s="1"/>
      <c r="I121" s="1">
        <f ca="1">IFERROR(__xludf.DUMMYFUNCTION("""COMPUTED_VALUE"""),4)</f>
        <v>4</v>
      </c>
      <c r="T121" s="2">
        <v>119</v>
      </c>
      <c r="U121" s="2">
        <v>8</v>
      </c>
      <c r="V121" s="2"/>
      <c r="W121" s="2">
        <v>14</v>
      </c>
    </row>
    <row r="122" spans="1:23" ht="14.25" customHeight="1" x14ac:dyDescent="0.35">
      <c r="A122" s="1">
        <v>120</v>
      </c>
      <c r="B122" s="1">
        <v>2</v>
      </c>
      <c r="C122" s="1"/>
      <c r="D122" s="1">
        <v>120</v>
      </c>
      <c r="E122" s="1">
        <v>4</v>
      </c>
      <c r="G122" s="1"/>
      <c r="I122" s="1">
        <f ca="1">IFERROR(__xludf.DUMMYFUNCTION("""COMPUTED_VALUE"""),4)</f>
        <v>4</v>
      </c>
      <c r="T122" s="2">
        <v>120</v>
      </c>
      <c r="U122" s="2">
        <v>8</v>
      </c>
      <c r="V122" s="2"/>
      <c r="W122" s="2">
        <v>14</v>
      </c>
    </row>
    <row r="123" spans="1:23" ht="14.25" customHeight="1" x14ac:dyDescent="0.35">
      <c r="A123" s="1">
        <v>121</v>
      </c>
      <c r="B123" s="1">
        <v>2</v>
      </c>
      <c r="C123" s="1"/>
      <c r="D123" s="1">
        <v>121</v>
      </c>
      <c r="E123" s="1">
        <v>0</v>
      </c>
      <c r="G123" s="1"/>
      <c r="I123" s="1">
        <f ca="1">IFERROR(__xludf.DUMMYFUNCTION("""COMPUTED_VALUE"""),4)</f>
        <v>4</v>
      </c>
      <c r="T123" s="2">
        <v>121</v>
      </c>
      <c r="U123" s="2">
        <v>8</v>
      </c>
      <c r="V123" s="2"/>
      <c r="W123" s="2">
        <v>14</v>
      </c>
    </row>
    <row r="124" spans="1:23" ht="14.25" customHeight="1" x14ac:dyDescent="0.35">
      <c r="A124" s="1">
        <v>122</v>
      </c>
      <c r="B124" s="1">
        <v>2</v>
      </c>
      <c r="C124" s="1"/>
      <c r="D124" s="1">
        <v>122</v>
      </c>
      <c r="E124" s="1">
        <v>4</v>
      </c>
      <c r="G124" s="1"/>
      <c r="I124" s="1">
        <f ca="1">IFERROR(__xludf.DUMMYFUNCTION("""COMPUTED_VALUE"""),4)</f>
        <v>4</v>
      </c>
      <c r="T124" s="2">
        <v>122</v>
      </c>
      <c r="U124" s="2">
        <v>8</v>
      </c>
      <c r="V124" s="2"/>
      <c r="W124" s="2">
        <v>14</v>
      </c>
    </row>
    <row r="125" spans="1:23" ht="14.25" customHeight="1" x14ac:dyDescent="0.35">
      <c r="A125" s="1">
        <v>123</v>
      </c>
      <c r="B125" s="1">
        <v>2</v>
      </c>
      <c r="C125" s="1"/>
      <c r="D125" s="1">
        <v>123</v>
      </c>
      <c r="E125" s="1">
        <v>0</v>
      </c>
      <c r="G125" s="1"/>
      <c r="I125" s="1">
        <f ca="1">IFERROR(__xludf.DUMMYFUNCTION("""COMPUTED_VALUE"""),4)</f>
        <v>4</v>
      </c>
      <c r="T125" s="2">
        <v>123</v>
      </c>
      <c r="U125" s="2">
        <v>8</v>
      </c>
      <c r="V125" s="2"/>
      <c r="W125" s="2">
        <v>14</v>
      </c>
    </row>
    <row r="126" spans="1:23" ht="14.25" customHeight="1" x14ac:dyDescent="0.35">
      <c r="A126" s="1">
        <v>124</v>
      </c>
      <c r="B126" s="1">
        <v>2</v>
      </c>
      <c r="C126" s="1"/>
      <c r="D126" s="1">
        <v>124</v>
      </c>
      <c r="E126" s="1">
        <v>4</v>
      </c>
      <c r="G126" s="1"/>
      <c r="I126" s="1">
        <f ca="1">IFERROR(__xludf.DUMMYFUNCTION("""COMPUTED_VALUE"""),4)</f>
        <v>4</v>
      </c>
      <c r="T126" s="2">
        <v>124</v>
      </c>
      <c r="U126" s="2">
        <v>8</v>
      </c>
      <c r="V126" s="2"/>
      <c r="W126" s="2">
        <v>14</v>
      </c>
    </row>
    <row r="127" spans="1:23" ht="14.25" customHeight="1" x14ac:dyDescent="0.35">
      <c r="A127" s="1">
        <v>125</v>
      </c>
      <c r="B127" s="1">
        <v>2</v>
      </c>
      <c r="C127" s="1"/>
      <c r="D127" s="1">
        <v>125</v>
      </c>
      <c r="E127" s="1">
        <v>0</v>
      </c>
      <c r="G127" s="1"/>
      <c r="I127" s="1">
        <f ca="1">IFERROR(__xludf.DUMMYFUNCTION("""COMPUTED_VALUE"""),4)</f>
        <v>4</v>
      </c>
      <c r="T127" s="2">
        <v>125</v>
      </c>
      <c r="U127" s="2">
        <v>8</v>
      </c>
      <c r="V127" s="2"/>
      <c r="W127" s="2">
        <v>14</v>
      </c>
    </row>
    <row r="128" spans="1:23" ht="14.25" customHeight="1" x14ac:dyDescent="0.35">
      <c r="A128" s="1">
        <v>126</v>
      </c>
      <c r="B128" s="1">
        <v>2</v>
      </c>
      <c r="C128" s="1"/>
      <c r="D128" s="1">
        <v>126</v>
      </c>
      <c r="E128" s="1">
        <v>4</v>
      </c>
      <c r="G128" s="1"/>
      <c r="I128" s="1">
        <f ca="1">IFERROR(__xludf.DUMMYFUNCTION("""COMPUTED_VALUE"""),4)</f>
        <v>4</v>
      </c>
      <c r="T128" s="2">
        <v>126</v>
      </c>
      <c r="U128" s="2">
        <v>8</v>
      </c>
      <c r="V128" s="2"/>
      <c r="W128" s="2">
        <v>14</v>
      </c>
    </row>
    <row r="129" spans="1:23" ht="14.25" customHeight="1" x14ac:dyDescent="0.35">
      <c r="A129" s="1">
        <v>127</v>
      </c>
      <c r="B129" s="1">
        <v>2</v>
      </c>
      <c r="C129" s="1"/>
      <c r="D129" s="1">
        <v>127</v>
      </c>
      <c r="E129" s="1">
        <v>0</v>
      </c>
      <c r="G129" s="1"/>
      <c r="I129" s="1">
        <f ca="1">IFERROR(__xludf.DUMMYFUNCTION("""COMPUTED_VALUE"""),4)</f>
        <v>4</v>
      </c>
      <c r="T129" s="2">
        <v>127</v>
      </c>
      <c r="U129" s="2">
        <v>8</v>
      </c>
      <c r="V129" s="2"/>
      <c r="W129" s="2">
        <v>14</v>
      </c>
    </row>
    <row r="130" spans="1:23" ht="14.25" customHeight="1" x14ac:dyDescent="0.35">
      <c r="A130" s="1">
        <v>128</v>
      </c>
      <c r="B130" s="1">
        <v>2</v>
      </c>
      <c r="C130" s="1"/>
      <c r="D130" s="1">
        <v>128</v>
      </c>
      <c r="E130" s="1">
        <v>4</v>
      </c>
      <c r="G130" s="1"/>
      <c r="I130" s="1">
        <f ca="1">IFERROR(__xludf.DUMMYFUNCTION("""COMPUTED_VALUE"""),4)</f>
        <v>4</v>
      </c>
      <c r="T130" s="2">
        <v>128</v>
      </c>
      <c r="U130" s="2">
        <v>8</v>
      </c>
      <c r="V130" s="2"/>
      <c r="W130" s="2">
        <v>14</v>
      </c>
    </row>
    <row r="131" spans="1:23" ht="14.25" customHeight="1" x14ac:dyDescent="0.35">
      <c r="A131" s="1">
        <v>129</v>
      </c>
      <c r="B131" s="1">
        <v>2</v>
      </c>
      <c r="C131" s="1"/>
      <c r="D131" s="1">
        <v>129</v>
      </c>
      <c r="E131" s="1">
        <v>0</v>
      </c>
      <c r="G131" s="1"/>
      <c r="I131" s="1">
        <f ca="1">IFERROR(__xludf.DUMMYFUNCTION("""COMPUTED_VALUE"""),4)</f>
        <v>4</v>
      </c>
      <c r="T131" s="2">
        <v>129</v>
      </c>
      <c r="U131" s="2">
        <v>8</v>
      </c>
      <c r="V131" s="2"/>
      <c r="W131" s="2">
        <v>14</v>
      </c>
    </row>
    <row r="132" spans="1:23" ht="14.25" customHeight="1" x14ac:dyDescent="0.35">
      <c r="A132" s="1">
        <v>130</v>
      </c>
      <c r="B132" s="1">
        <v>2</v>
      </c>
      <c r="C132" s="1"/>
      <c r="D132" s="1">
        <v>130</v>
      </c>
      <c r="E132" s="1">
        <v>4</v>
      </c>
      <c r="G132" s="1"/>
      <c r="I132" s="1">
        <f ca="1">IFERROR(__xludf.DUMMYFUNCTION("""COMPUTED_VALUE"""),4)</f>
        <v>4</v>
      </c>
      <c r="T132" s="2">
        <v>130</v>
      </c>
      <c r="U132" s="2">
        <v>8</v>
      </c>
      <c r="V132" s="2"/>
      <c r="W132" s="2">
        <v>14</v>
      </c>
    </row>
    <row r="133" spans="1:23" ht="14.25" customHeight="1" x14ac:dyDescent="0.35">
      <c r="A133" s="1">
        <v>131</v>
      </c>
      <c r="B133" s="1">
        <v>2</v>
      </c>
      <c r="C133" s="1"/>
      <c r="D133" s="1">
        <v>131</v>
      </c>
      <c r="E133" s="1">
        <v>0</v>
      </c>
      <c r="G133" s="1"/>
      <c r="I133" s="1">
        <f ca="1">IFERROR(__xludf.DUMMYFUNCTION("""COMPUTED_VALUE"""),4)</f>
        <v>4</v>
      </c>
      <c r="T133" s="2">
        <v>131</v>
      </c>
      <c r="U133" s="2">
        <v>8</v>
      </c>
      <c r="V133" s="2"/>
      <c r="W133" s="2">
        <v>14</v>
      </c>
    </row>
    <row r="134" spans="1:23" ht="14.25" customHeight="1" x14ac:dyDescent="0.35">
      <c r="A134" s="1">
        <v>132</v>
      </c>
      <c r="B134" s="1">
        <v>2</v>
      </c>
      <c r="C134" s="1"/>
      <c r="D134" s="1">
        <v>132</v>
      </c>
      <c r="E134" s="1">
        <v>4</v>
      </c>
      <c r="G134" s="1"/>
      <c r="I134" s="1">
        <f ca="1">IFERROR(__xludf.DUMMYFUNCTION("""COMPUTED_VALUE"""),4)</f>
        <v>4</v>
      </c>
      <c r="T134" s="2">
        <v>132</v>
      </c>
      <c r="U134" s="2">
        <v>8</v>
      </c>
      <c r="V134" s="2"/>
      <c r="W134" s="2">
        <v>14</v>
      </c>
    </row>
    <row r="135" spans="1:23" ht="14.25" customHeight="1" x14ac:dyDescent="0.35">
      <c r="A135" s="1">
        <v>133</v>
      </c>
      <c r="B135" s="1">
        <v>2</v>
      </c>
      <c r="C135" s="1"/>
      <c r="D135" s="1">
        <v>133</v>
      </c>
      <c r="E135" s="1">
        <v>0</v>
      </c>
      <c r="G135" s="1"/>
      <c r="I135" s="1">
        <f ca="1">IFERROR(__xludf.DUMMYFUNCTION("""COMPUTED_VALUE"""),4)</f>
        <v>4</v>
      </c>
      <c r="T135" s="2">
        <v>133</v>
      </c>
      <c r="U135" s="2">
        <v>8</v>
      </c>
      <c r="V135" s="2"/>
      <c r="W135" s="2">
        <v>14</v>
      </c>
    </row>
    <row r="136" spans="1:23" ht="14.25" customHeight="1" x14ac:dyDescent="0.35">
      <c r="A136" s="1">
        <v>134</v>
      </c>
      <c r="B136" s="1">
        <v>2</v>
      </c>
      <c r="C136" s="1"/>
      <c r="D136" s="1">
        <v>134</v>
      </c>
      <c r="E136" s="1">
        <v>4</v>
      </c>
      <c r="G136" s="1"/>
      <c r="I136" s="1">
        <f ca="1">IFERROR(__xludf.DUMMYFUNCTION("""COMPUTED_VALUE"""),4)</f>
        <v>4</v>
      </c>
      <c r="T136" s="2">
        <v>134</v>
      </c>
      <c r="U136" s="2">
        <v>8</v>
      </c>
      <c r="V136" s="2"/>
      <c r="W136" s="2">
        <v>14</v>
      </c>
    </row>
    <row r="137" spans="1:23" ht="14.25" customHeight="1" x14ac:dyDescent="0.35">
      <c r="A137" s="1">
        <v>135</v>
      </c>
      <c r="B137" s="1">
        <v>2</v>
      </c>
      <c r="C137" s="1"/>
      <c r="D137" s="1">
        <v>135</v>
      </c>
      <c r="E137" s="1">
        <v>0</v>
      </c>
      <c r="G137" s="1"/>
      <c r="I137" s="1">
        <f ca="1">IFERROR(__xludf.DUMMYFUNCTION("""COMPUTED_VALUE"""),4)</f>
        <v>4</v>
      </c>
      <c r="T137" s="2">
        <v>135</v>
      </c>
      <c r="U137" s="2">
        <v>8</v>
      </c>
      <c r="V137" s="2"/>
      <c r="W137" s="2">
        <v>14</v>
      </c>
    </row>
    <row r="138" spans="1:23" ht="14.25" customHeight="1" x14ac:dyDescent="0.35">
      <c r="A138" s="1">
        <v>136</v>
      </c>
      <c r="B138" s="1">
        <v>2</v>
      </c>
      <c r="C138" s="1"/>
      <c r="D138" s="1">
        <v>136</v>
      </c>
      <c r="E138" s="1">
        <v>4</v>
      </c>
      <c r="G138" s="1"/>
      <c r="I138" s="1">
        <f ca="1">IFERROR(__xludf.DUMMYFUNCTION("""COMPUTED_VALUE"""),4)</f>
        <v>4</v>
      </c>
      <c r="T138" s="2">
        <v>136</v>
      </c>
      <c r="U138" s="2">
        <v>8</v>
      </c>
      <c r="V138" s="2"/>
      <c r="W138" s="2">
        <v>14</v>
      </c>
    </row>
    <row r="139" spans="1:23" ht="14.25" customHeight="1" x14ac:dyDescent="0.35">
      <c r="A139" s="1">
        <v>137</v>
      </c>
      <c r="B139" s="1">
        <v>2</v>
      </c>
      <c r="C139" s="1"/>
      <c r="D139" s="1">
        <v>137</v>
      </c>
      <c r="E139" s="1">
        <v>0</v>
      </c>
      <c r="G139" s="1"/>
      <c r="I139" s="1">
        <f ca="1">IFERROR(__xludf.DUMMYFUNCTION("""COMPUTED_VALUE"""),4)</f>
        <v>4</v>
      </c>
      <c r="T139" s="2">
        <v>137</v>
      </c>
      <c r="U139" s="2">
        <v>8</v>
      </c>
      <c r="V139" s="2"/>
      <c r="W139" s="2">
        <v>14</v>
      </c>
    </row>
    <row r="140" spans="1:23" ht="14.25" customHeight="1" x14ac:dyDescent="0.35">
      <c r="A140" s="1">
        <v>138</v>
      </c>
      <c r="B140" s="1">
        <v>2</v>
      </c>
      <c r="C140" s="1"/>
      <c r="D140" s="1">
        <v>138</v>
      </c>
      <c r="E140" s="1">
        <v>4</v>
      </c>
      <c r="G140" s="1"/>
      <c r="I140" s="1">
        <f ca="1">IFERROR(__xludf.DUMMYFUNCTION("""COMPUTED_VALUE"""),4)</f>
        <v>4</v>
      </c>
      <c r="T140" s="2">
        <v>138</v>
      </c>
      <c r="U140" s="2">
        <v>8</v>
      </c>
      <c r="V140" s="2"/>
      <c r="W140" s="2">
        <v>14</v>
      </c>
    </row>
    <row r="141" spans="1:23" ht="14.25" customHeight="1" x14ac:dyDescent="0.35">
      <c r="A141" s="1">
        <v>139</v>
      </c>
      <c r="B141" s="1">
        <v>2</v>
      </c>
      <c r="C141" s="1"/>
      <c r="D141" s="1">
        <v>139</v>
      </c>
      <c r="E141" s="1">
        <v>0</v>
      </c>
      <c r="G141" s="1"/>
      <c r="I141" s="1">
        <f ca="1">IFERROR(__xludf.DUMMYFUNCTION("""COMPUTED_VALUE"""),4)</f>
        <v>4</v>
      </c>
      <c r="T141" s="2">
        <v>139</v>
      </c>
      <c r="U141" s="2">
        <v>8</v>
      </c>
      <c r="V141" s="2"/>
      <c r="W141" s="2">
        <v>14</v>
      </c>
    </row>
    <row r="142" spans="1:23" ht="14.25" customHeight="1" x14ac:dyDescent="0.35">
      <c r="A142" s="1">
        <v>140</v>
      </c>
      <c r="B142" s="1">
        <v>2</v>
      </c>
      <c r="C142" s="1"/>
      <c r="D142" s="1">
        <v>140</v>
      </c>
      <c r="E142" s="1">
        <v>4</v>
      </c>
      <c r="G142" s="1"/>
      <c r="I142" s="1">
        <f ca="1">IFERROR(__xludf.DUMMYFUNCTION("""COMPUTED_VALUE"""),4)</f>
        <v>4</v>
      </c>
      <c r="T142" s="2">
        <v>140</v>
      </c>
      <c r="U142" s="2">
        <v>8</v>
      </c>
      <c r="V142" s="2"/>
      <c r="W142" s="2">
        <v>14</v>
      </c>
    </row>
    <row r="143" spans="1:23" ht="14.25" customHeight="1" x14ac:dyDescent="0.35">
      <c r="A143" s="1">
        <v>141</v>
      </c>
      <c r="B143" s="1">
        <v>2</v>
      </c>
      <c r="C143" s="1"/>
      <c r="D143" s="1">
        <v>141</v>
      </c>
      <c r="E143" s="1">
        <v>0</v>
      </c>
      <c r="G143" s="1"/>
      <c r="I143" s="1">
        <f ca="1">IFERROR(__xludf.DUMMYFUNCTION("""COMPUTED_VALUE"""),4)</f>
        <v>4</v>
      </c>
      <c r="T143" s="2">
        <v>141</v>
      </c>
      <c r="U143" s="2">
        <v>8</v>
      </c>
      <c r="V143" s="2"/>
      <c r="W143" s="2">
        <v>14</v>
      </c>
    </row>
    <row r="144" spans="1:23" ht="14.25" customHeight="1" x14ac:dyDescent="0.35">
      <c r="A144" s="1">
        <v>142</v>
      </c>
      <c r="B144" s="1">
        <v>2</v>
      </c>
      <c r="C144" s="1"/>
      <c r="D144" s="1">
        <v>142</v>
      </c>
      <c r="E144" s="1">
        <v>4</v>
      </c>
      <c r="G144" s="1"/>
      <c r="I144" s="1">
        <f ca="1">IFERROR(__xludf.DUMMYFUNCTION("""COMPUTED_VALUE"""),4)</f>
        <v>4</v>
      </c>
      <c r="T144" s="2">
        <v>142</v>
      </c>
      <c r="U144" s="2">
        <v>8</v>
      </c>
      <c r="V144" s="2"/>
      <c r="W144" s="2">
        <v>14</v>
      </c>
    </row>
    <row r="145" spans="1:23" ht="14.25" customHeight="1" x14ac:dyDescent="0.35">
      <c r="A145" s="1">
        <v>143</v>
      </c>
      <c r="B145" s="1">
        <v>2</v>
      </c>
      <c r="C145" s="1"/>
      <c r="D145" s="1">
        <v>143</v>
      </c>
      <c r="E145" s="1">
        <v>0</v>
      </c>
      <c r="G145" s="1"/>
      <c r="I145" s="1">
        <f ca="1">IFERROR(__xludf.DUMMYFUNCTION("""COMPUTED_VALUE"""),4)</f>
        <v>4</v>
      </c>
      <c r="T145" s="2">
        <v>143</v>
      </c>
      <c r="U145" s="2">
        <v>8</v>
      </c>
      <c r="V145" s="2"/>
      <c r="W145" s="2">
        <v>14</v>
      </c>
    </row>
    <row r="146" spans="1:23" ht="14.25" customHeight="1" x14ac:dyDescent="0.35">
      <c r="A146" s="1">
        <v>144</v>
      </c>
      <c r="B146" s="1">
        <v>2</v>
      </c>
      <c r="C146" s="1"/>
      <c r="D146" s="1">
        <v>144</v>
      </c>
      <c r="E146" s="1">
        <v>4</v>
      </c>
      <c r="G146" s="1"/>
      <c r="I146" s="1">
        <f ca="1">IFERROR(__xludf.DUMMYFUNCTION("""COMPUTED_VALUE"""),4)</f>
        <v>4</v>
      </c>
      <c r="T146" s="2">
        <v>144</v>
      </c>
      <c r="U146" s="2">
        <v>8</v>
      </c>
      <c r="V146" s="2"/>
      <c r="W146" s="2">
        <v>14</v>
      </c>
    </row>
    <row r="147" spans="1:23" ht="14.25" customHeight="1" x14ac:dyDescent="0.35">
      <c r="A147" s="1">
        <v>145</v>
      </c>
      <c r="B147" s="1">
        <v>2</v>
      </c>
      <c r="C147" s="1"/>
      <c r="D147" s="1">
        <v>145</v>
      </c>
      <c r="E147" s="1">
        <v>0</v>
      </c>
      <c r="G147" s="1"/>
      <c r="I147" s="1">
        <f ca="1">IFERROR(__xludf.DUMMYFUNCTION("""COMPUTED_VALUE"""),4)</f>
        <v>4</v>
      </c>
      <c r="T147" s="2">
        <v>145</v>
      </c>
      <c r="U147" s="2">
        <v>8</v>
      </c>
      <c r="V147" s="2"/>
      <c r="W147" s="2">
        <v>14</v>
      </c>
    </row>
    <row r="148" spans="1:23" ht="14.25" customHeight="1" x14ac:dyDescent="0.35">
      <c r="A148" s="1">
        <v>146</v>
      </c>
      <c r="B148" s="1">
        <v>2</v>
      </c>
      <c r="C148" s="1"/>
      <c r="D148" s="1">
        <v>146</v>
      </c>
      <c r="E148" s="1">
        <v>4</v>
      </c>
      <c r="G148" s="1"/>
      <c r="I148" s="1">
        <f ca="1">IFERROR(__xludf.DUMMYFUNCTION("""COMPUTED_VALUE"""),4)</f>
        <v>4</v>
      </c>
      <c r="T148" s="2">
        <v>146</v>
      </c>
      <c r="U148" s="2">
        <v>8</v>
      </c>
      <c r="V148" s="2"/>
      <c r="W148" s="2">
        <v>14</v>
      </c>
    </row>
    <row r="149" spans="1:23" ht="14.25" customHeight="1" x14ac:dyDescent="0.35">
      <c r="A149" s="1">
        <v>147</v>
      </c>
      <c r="B149" s="1">
        <v>2</v>
      </c>
      <c r="C149" s="1"/>
      <c r="D149" s="1">
        <v>147</v>
      </c>
      <c r="E149" s="1">
        <v>0</v>
      </c>
      <c r="G149" s="1"/>
      <c r="I149" s="1">
        <f ca="1">IFERROR(__xludf.DUMMYFUNCTION("""COMPUTED_VALUE"""),4)</f>
        <v>4</v>
      </c>
      <c r="T149" s="2">
        <v>147</v>
      </c>
      <c r="U149" s="2">
        <v>8</v>
      </c>
      <c r="V149" s="2"/>
      <c r="W149" s="2">
        <v>14</v>
      </c>
    </row>
    <row r="150" spans="1:23" ht="14.25" customHeight="1" x14ac:dyDescent="0.35">
      <c r="A150" s="1">
        <v>148</v>
      </c>
      <c r="B150" s="1">
        <v>2</v>
      </c>
      <c r="C150" s="1"/>
      <c r="D150" s="1">
        <v>148</v>
      </c>
      <c r="E150" s="1">
        <v>4</v>
      </c>
      <c r="G150" s="1"/>
      <c r="I150" s="1">
        <f ca="1">IFERROR(__xludf.DUMMYFUNCTION("""COMPUTED_VALUE"""),4)</f>
        <v>4</v>
      </c>
      <c r="T150" s="2">
        <v>148</v>
      </c>
      <c r="U150" s="2">
        <v>8</v>
      </c>
      <c r="V150" s="2"/>
      <c r="W150" s="2">
        <v>14</v>
      </c>
    </row>
    <row r="151" spans="1:23" ht="14.25" customHeight="1" x14ac:dyDescent="0.35">
      <c r="A151" s="1">
        <v>149</v>
      </c>
      <c r="B151" s="1">
        <v>2</v>
      </c>
      <c r="C151" s="1"/>
      <c r="D151" s="1">
        <v>149</v>
      </c>
      <c r="E151" s="1">
        <v>0</v>
      </c>
      <c r="G151" s="1"/>
      <c r="I151" s="1">
        <f ca="1">IFERROR(__xludf.DUMMYFUNCTION("""COMPUTED_VALUE"""),4)</f>
        <v>4</v>
      </c>
      <c r="T151" s="2">
        <v>149</v>
      </c>
      <c r="U151" s="2">
        <v>8</v>
      </c>
      <c r="V151" s="2"/>
      <c r="W151" s="2">
        <v>14</v>
      </c>
    </row>
    <row r="152" spans="1:23" ht="14.25" customHeight="1" x14ac:dyDescent="0.35">
      <c r="A152" s="1">
        <v>150</v>
      </c>
      <c r="B152" s="1">
        <v>2</v>
      </c>
      <c r="C152" s="1"/>
      <c r="D152" s="1">
        <v>150</v>
      </c>
      <c r="E152" s="1">
        <v>4</v>
      </c>
      <c r="G152" s="1"/>
      <c r="I152" s="1">
        <f ca="1">IFERROR(__xludf.DUMMYFUNCTION("""COMPUTED_VALUE"""),4)</f>
        <v>4</v>
      </c>
      <c r="T152" s="2">
        <v>150</v>
      </c>
      <c r="U152" s="2">
        <v>8</v>
      </c>
      <c r="V152" s="2"/>
      <c r="W152" s="2">
        <v>14</v>
      </c>
    </row>
    <row r="153" spans="1:23" ht="14.25" customHeight="1" x14ac:dyDescent="0.35">
      <c r="A153" s="1">
        <v>151</v>
      </c>
      <c r="B153" s="1">
        <v>2</v>
      </c>
      <c r="C153" s="1"/>
      <c r="D153" s="1">
        <v>151</v>
      </c>
      <c r="E153" s="1">
        <v>0</v>
      </c>
      <c r="G153" s="1"/>
      <c r="I153" s="1">
        <f ca="1">IFERROR(__xludf.DUMMYFUNCTION("""COMPUTED_VALUE"""),4)</f>
        <v>4</v>
      </c>
      <c r="T153" s="2">
        <v>151</v>
      </c>
      <c r="U153" s="2">
        <v>8</v>
      </c>
      <c r="V153" s="2"/>
      <c r="W153" s="2">
        <v>14</v>
      </c>
    </row>
    <row r="154" spans="1:23" ht="14.25" customHeight="1" x14ac:dyDescent="0.35">
      <c r="A154" s="1">
        <v>152</v>
      </c>
      <c r="B154" s="1">
        <v>2</v>
      </c>
      <c r="C154" s="1"/>
      <c r="D154" s="1">
        <v>152</v>
      </c>
      <c r="E154" s="1">
        <v>4</v>
      </c>
      <c r="G154" s="1"/>
      <c r="I154" s="1">
        <f ca="1">IFERROR(__xludf.DUMMYFUNCTION("""COMPUTED_VALUE"""),4)</f>
        <v>4</v>
      </c>
      <c r="T154" s="2">
        <v>152</v>
      </c>
      <c r="U154" s="2">
        <v>8</v>
      </c>
      <c r="V154" s="2"/>
      <c r="W154" s="2">
        <v>14</v>
      </c>
    </row>
    <row r="155" spans="1:23" ht="14.25" customHeight="1" x14ac:dyDescent="0.35">
      <c r="A155" s="1">
        <v>153</v>
      </c>
      <c r="B155" s="1">
        <v>2</v>
      </c>
      <c r="C155" s="1"/>
      <c r="D155" s="1">
        <v>153</v>
      </c>
      <c r="E155" s="1">
        <v>0</v>
      </c>
      <c r="G155" s="1"/>
      <c r="I155" s="1">
        <f ca="1">IFERROR(__xludf.DUMMYFUNCTION("""COMPUTED_VALUE"""),4)</f>
        <v>4</v>
      </c>
      <c r="T155" s="2">
        <v>153</v>
      </c>
      <c r="U155" s="2">
        <v>8</v>
      </c>
      <c r="V155" s="2"/>
      <c r="W155" s="2">
        <v>14</v>
      </c>
    </row>
    <row r="156" spans="1:23" ht="14.25" customHeight="1" x14ac:dyDescent="0.35">
      <c r="A156" s="1">
        <v>154</v>
      </c>
      <c r="B156" s="1">
        <v>2</v>
      </c>
      <c r="C156" s="1"/>
      <c r="D156" s="1">
        <v>154</v>
      </c>
      <c r="E156" s="1">
        <v>4</v>
      </c>
      <c r="G156" s="1"/>
      <c r="I156" s="1">
        <f ca="1">IFERROR(__xludf.DUMMYFUNCTION("""COMPUTED_VALUE"""),4)</f>
        <v>4</v>
      </c>
      <c r="T156" s="2">
        <v>154</v>
      </c>
      <c r="U156" s="2">
        <v>8</v>
      </c>
      <c r="V156" s="2"/>
      <c r="W156" s="2">
        <v>14</v>
      </c>
    </row>
    <row r="157" spans="1:23" ht="14.25" customHeight="1" x14ac:dyDescent="0.35">
      <c r="A157" s="1">
        <v>155</v>
      </c>
      <c r="B157" s="1">
        <v>2</v>
      </c>
      <c r="C157" s="1"/>
      <c r="D157" s="1">
        <v>155</v>
      </c>
      <c r="E157" s="1">
        <v>0</v>
      </c>
      <c r="G157" s="1"/>
      <c r="I157" s="1">
        <f ca="1">IFERROR(__xludf.DUMMYFUNCTION("""COMPUTED_VALUE"""),4)</f>
        <v>4</v>
      </c>
      <c r="T157" s="2">
        <v>155</v>
      </c>
      <c r="U157" s="2">
        <v>8</v>
      </c>
      <c r="V157" s="2"/>
      <c r="W157" s="2">
        <v>14</v>
      </c>
    </row>
    <row r="158" spans="1:23" ht="14.25" customHeight="1" x14ac:dyDescent="0.35">
      <c r="A158" s="1">
        <v>156</v>
      </c>
      <c r="B158" s="1">
        <v>2</v>
      </c>
      <c r="C158" s="1"/>
      <c r="D158" s="1">
        <v>156</v>
      </c>
      <c r="E158" s="1">
        <v>4</v>
      </c>
      <c r="G158" s="1"/>
      <c r="I158" s="1">
        <f ca="1">IFERROR(__xludf.DUMMYFUNCTION("""COMPUTED_VALUE"""),4)</f>
        <v>4</v>
      </c>
      <c r="T158" s="2">
        <v>156</v>
      </c>
      <c r="U158" s="2">
        <v>8</v>
      </c>
      <c r="V158" s="2"/>
      <c r="W158" s="2">
        <v>14</v>
      </c>
    </row>
    <row r="159" spans="1:23" ht="14.25" customHeight="1" x14ac:dyDescent="0.35">
      <c r="A159" s="1">
        <v>157</v>
      </c>
      <c r="B159" s="1">
        <v>2</v>
      </c>
      <c r="C159" s="1"/>
      <c r="D159" s="1">
        <v>157</v>
      </c>
      <c r="E159" s="1">
        <v>0</v>
      </c>
      <c r="G159" s="1"/>
      <c r="I159" s="1">
        <f ca="1">IFERROR(__xludf.DUMMYFUNCTION("""COMPUTED_VALUE"""),4)</f>
        <v>4</v>
      </c>
      <c r="T159" s="2">
        <v>157</v>
      </c>
      <c r="U159" s="2">
        <v>8</v>
      </c>
      <c r="V159" s="2"/>
      <c r="W159" s="2">
        <v>14</v>
      </c>
    </row>
    <row r="160" spans="1:23" ht="14.25" customHeight="1" x14ac:dyDescent="0.35">
      <c r="A160" s="1">
        <v>158</v>
      </c>
      <c r="B160" s="1">
        <v>2</v>
      </c>
      <c r="C160" s="1"/>
      <c r="D160" s="1">
        <v>158</v>
      </c>
      <c r="E160" s="1">
        <v>4</v>
      </c>
      <c r="G160" s="1"/>
      <c r="I160" s="1">
        <f ca="1">IFERROR(__xludf.DUMMYFUNCTION("""COMPUTED_VALUE"""),4)</f>
        <v>4</v>
      </c>
      <c r="T160" s="2">
        <v>158</v>
      </c>
      <c r="U160" s="2">
        <v>8</v>
      </c>
      <c r="V160" s="2"/>
      <c r="W160" s="2">
        <v>14</v>
      </c>
    </row>
    <row r="161" spans="1:23" ht="14.25" customHeight="1" x14ac:dyDescent="0.35">
      <c r="A161" s="1">
        <v>159</v>
      </c>
      <c r="B161" s="1">
        <v>2</v>
      </c>
      <c r="C161" s="1"/>
      <c r="D161" s="1">
        <v>159</v>
      </c>
      <c r="E161" s="1">
        <v>0</v>
      </c>
      <c r="G161" s="1"/>
      <c r="I161" s="1">
        <f ca="1">IFERROR(__xludf.DUMMYFUNCTION("""COMPUTED_VALUE"""),4)</f>
        <v>4</v>
      </c>
      <c r="T161" s="2">
        <v>159</v>
      </c>
      <c r="U161" s="2">
        <v>8</v>
      </c>
      <c r="V161" s="2"/>
      <c r="W161" s="2">
        <v>14</v>
      </c>
    </row>
    <row r="162" spans="1:23" ht="14.25" customHeight="1" x14ac:dyDescent="0.35">
      <c r="A162" s="1">
        <v>160</v>
      </c>
      <c r="B162" s="1">
        <v>2</v>
      </c>
      <c r="C162" s="1"/>
      <c r="D162" s="1">
        <v>160</v>
      </c>
      <c r="E162" s="1">
        <v>4</v>
      </c>
      <c r="G162" s="1"/>
      <c r="I162" s="1">
        <f ca="1">IFERROR(__xludf.DUMMYFUNCTION("""COMPUTED_VALUE"""),4)</f>
        <v>4</v>
      </c>
      <c r="T162" s="2">
        <v>160</v>
      </c>
      <c r="U162" s="2">
        <v>8</v>
      </c>
      <c r="V162" s="2"/>
      <c r="W162" s="2">
        <v>14</v>
      </c>
    </row>
    <row r="163" spans="1:23" ht="14.25" customHeight="1" x14ac:dyDescent="0.35">
      <c r="A163" s="1">
        <v>161</v>
      </c>
      <c r="B163" s="1">
        <v>2</v>
      </c>
      <c r="C163" s="1"/>
      <c r="D163" s="1">
        <v>161</v>
      </c>
      <c r="E163" s="1">
        <v>0</v>
      </c>
      <c r="G163" s="1"/>
      <c r="I163" s="1">
        <f ca="1">IFERROR(__xludf.DUMMYFUNCTION("""COMPUTED_VALUE"""),4)</f>
        <v>4</v>
      </c>
      <c r="T163" s="2">
        <v>161</v>
      </c>
      <c r="U163" s="2">
        <v>8</v>
      </c>
      <c r="V163" s="2"/>
      <c r="W163" s="2">
        <v>14</v>
      </c>
    </row>
    <row r="164" spans="1:23" ht="14.25" customHeight="1" x14ac:dyDescent="0.35">
      <c r="A164" s="1">
        <v>162</v>
      </c>
      <c r="B164" s="1">
        <v>2</v>
      </c>
      <c r="C164" s="1"/>
      <c r="D164" s="1">
        <v>162</v>
      </c>
      <c r="E164" s="1">
        <v>4</v>
      </c>
      <c r="G164" s="1"/>
      <c r="I164" s="1">
        <f ca="1">IFERROR(__xludf.DUMMYFUNCTION("""COMPUTED_VALUE"""),4)</f>
        <v>4</v>
      </c>
      <c r="T164" s="2">
        <v>162</v>
      </c>
      <c r="U164" s="2">
        <v>8</v>
      </c>
      <c r="V164" s="2"/>
      <c r="W164" s="2">
        <v>14</v>
      </c>
    </row>
    <row r="165" spans="1:23" ht="14.25" customHeight="1" x14ac:dyDescent="0.35">
      <c r="A165" s="1">
        <v>163</v>
      </c>
      <c r="B165" s="1">
        <v>2</v>
      </c>
      <c r="C165" s="1"/>
      <c r="D165" s="1">
        <v>163</v>
      </c>
      <c r="E165" s="1">
        <v>0</v>
      </c>
      <c r="G165" s="1"/>
      <c r="I165" s="1">
        <f ca="1">IFERROR(__xludf.DUMMYFUNCTION("""COMPUTED_VALUE"""),4)</f>
        <v>4</v>
      </c>
      <c r="T165" s="2">
        <v>163</v>
      </c>
      <c r="U165" s="2">
        <v>8</v>
      </c>
      <c r="V165" s="2"/>
      <c r="W165" s="2">
        <v>14</v>
      </c>
    </row>
    <row r="166" spans="1:23" ht="14.25" customHeight="1" x14ac:dyDescent="0.35">
      <c r="A166" s="1">
        <v>164</v>
      </c>
      <c r="B166" s="1">
        <v>2</v>
      </c>
      <c r="C166" s="1"/>
      <c r="D166" s="1">
        <v>164</v>
      </c>
      <c r="E166" s="1">
        <v>4</v>
      </c>
      <c r="G166" s="1"/>
      <c r="I166" s="1">
        <f ca="1">IFERROR(__xludf.DUMMYFUNCTION("""COMPUTED_VALUE"""),4)</f>
        <v>4</v>
      </c>
      <c r="T166" s="2">
        <v>164</v>
      </c>
      <c r="U166" s="2">
        <v>8</v>
      </c>
      <c r="V166" s="2"/>
      <c r="W166" s="2">
        <v>14</v>
      </c>
    </row>
    <row r="167" spans="1:23" ht="14.25" customHeight="1" x14ac:dyDescent="0.35">
      <c r="A167" s="1">
        <v>165</v>
      </c>
      <c r="B167" s="1">
        <v>2</v>
      </c>
      <c r="C167" s="1"/>
      <c r="D167" s="1">
        <v>165</v>
      </c>
      <c r="E167" s="1">
        <v>0</v>
      </c>
      <c r="G167" s="1"/>
      <c r="I167" s="1">
        <f ca="1">IFERROR(__xludf.DUMMYFUNCTION("""COMPUTED_VALUE"""),4)</f>
        <v>4</v>
      </c>
      <c r="T167" s="2">
        <v>165</v>
      </c>
      <c r="U167" s="2">
        <v>8</v>
      </c>
      <c r="V167" s="2"/>
      <c r="W167" s="2">
        <v>14</v>
      </c>
    </row>
    <row r="168" spans="1:23" ht="14.25" customHeight="1" x14ac:dyDescent="0.35">
      <c r="A168" s="1">
        <v>166</v>
      </c>
      <c r="B168" s="1">
        <v>2</v>
      </c>
      <c r="C168" s="1"/>
      <c r="D168" s="1">
        <v>166</v>
      </c>
      <c r="E168" s="1">
        <v>4</v>
      </c>
      <c r="G168" s="1"/>
      <c r="I168" s="1">
        <f ca="1">IFERROR(__xludf.DUMMYFUNCTION("""COMPUTED_VALUE"""),4)</f>
        <v>4</v>
      </c>
      <c r="T168" s="2">
        <v>166</v>
      </c>
      <c r="U168" s="2">
        <v>8</v>
      </c>
      <c r="V168" s="2"/>
      <c r="W168" s="2">
        <v>14</v>
      </c>
    </row>
    <row r="169" spans="1:23" ht="14.25" customHeight="1" x14ac:dyDescent="0.35">
      <c r="A169" s="1">
        <v>167</v>
      </c>
      <c r="B169" s="1">
        <v>2</v>
      </c>
      <c r="C169" s="1"/>
      <c r="D169" s="1">
        <v>167</v>
      </c>
      <c r="E169" s="1">
        <v>0</v>
      </c>
      <c r="G169" s="1"/>
      <c r="I169" s="1">
        <f ca="1">IFERROR(__xludf.DUMMYFUNCTION("""COMPUTED_VALUE"""),4)</f>
        <v>4</v>
      </c>
      <c r="T169" s="2">
        <v>167</v>
      </c>
      <c r="U169" s="2">
        <v>8</v>
      </c>
      <c r="V169" s="2"/>
      <c r="W169" s="2">
        <v>14</v>
      </c>
    </row>
    <row r="170" spans="1:23" ht="14.25" customHeight="1" x14ac:dyDescent="0.35">
      <c r="A170" s="1">
        <v>168</v>
      </c>
      <c r="B170" s="1">
        <v>2</v>
      </c>
      <c r="C170" s="1"/>
      <c r="D170" s="1">
        <v>168</v>
      </c>
      <c r="E170" s="1">
        <v>4</v>
      </c>
      <c r="G170" s="1"/>
      <c r="I170" s="1">
        <f ca="1">IFERROR(__xludf.DUMMYFUNCTION("""COMPUTED_VALUE"""),4)</f>
        <v>4</v>
      </c>
      <c r="T170" s="2">
        <v>168</v>
      </c>
      <c r="U170" s="2">
        <v>8</v>
      </c>
      <c r="V170" s="2"/>
      <c r="W170" s="2">
        <v>14</v>
      </c>
    </row>
    <row r="171" spans="1:23" ht="14.25" customHeight="1" x14ac:dyDescent="0.35">
      <c r="A171" s="1">
        <v>169</v>
      </c>
      <c r="B171" s="1">
        <v>2</v>
      </c>
      <c r="C171" s="1"/>
      <c r="D171" s="1">
        <v>169</v>
      </c>
      <c r="E171" s="1">
        <v>0</v>
      </c>
      <c r="G171" s="1"/>
      <c r="I171" s="1">
        <f ca="1">IFERROR(__xludf.DUMMYFUNCTION("""COMPUTED_VALUE"""),4)</f>
        <v>4</v>
      </c>
      <c r="T171" s="2">
        <v>169</v>
      </c>
      <c r="U171" s="2">
        <v>8</v>
      </c>
      <c r="V171" s="2"/>
      <c r="W171" s="2">
        <v>14</v>
      </c>
    </row>
    <row r="172" spans="1:23" ht="14.25" customHeight="1" x14ac:dyDescent="0.35">
      <c r="A172" s="1">
        <v>170</v>
      </c>
      <c r="B172" s="1">
        <v>2</v>
      </c>
      <c r="C172" s="1"/>
      <c r="D172" s="1">
        <v>170</v>
      </c>
      <c r="E172" s="1">
        <v>4</v>
      </c>
      <c r="G172" s="1"/>
      <c r="I172" s="1">
        <f ca="1">IFERROR(__xludf.DUMMYFUNCTION("""COMPUTED_VALUE"""),4)</f>
        <v>4</v>
      </c>
      <c r="T172" s="2">
        <v>170</v>
      </c>
      <c r="U172" s="2">
        <v>8</v>
      </c>
      <c r="V172" s="2"/>
      <c r="W172" s="2">
        <v>14</v>
      </c>
    </row>
    <row r="173" spans="1:23" ht="14.25" customHeight="1" x14ac:dyDescent="0.35">
      <c r="A173" s="1">
        <v>171</v>
      </c>
      <c r="B173" s="1">
        <v>2</v>
      </c>
      <c r="C173" s="1"/>
      <c r="D173" s="1">
        <v>171</v>
      </c>
      <c r="E173" s="1">
        <v>0</v>
      </c>
      <c r="G173" s="1"/>
      <c r="I173" s="1">
        <f ca="1">IFERROR(__xludf.DUMMYFUNCTION("""COMPUTED_VALUE"""),4)</f>
        <v>4</v>
      </c>
      <c r="T173" s="2">
        <v>171</v>
      </c>
      <c r="U173" s="2">
        <v>8</v>
      </c>
      <c r="V173" s="2"/>
      <c r="W173" s="2">
        <v>14</v>
      </c>
    </row>
    <row r="174" spans="1:23" ht="14.25" customHeight="1" x14ac:dyDescent="0.35">
      <c r="A174" s="1">
        <v>172</v>
      </c>
      <c r="B174" s="1">
        <v>2</v>
      </c>
      <c r="C174" s="1"/>
      <c r="D174" s="1">
        <v>172</v>
      </c>
      <c r="E174" s="1">
        <v>4</v>
      </c>
      <c r="G174" s="1"/>
      <c r="I174" s="1">
        <f ca="1">IFERROR(__xludf.DUMMYFUNCTION("""COMPUTED_VALUE"""),4)</f>
        <v>4</v>
      </c>
      <c r="T174" s="2">
        <v>172</v>
      </c>
      <c r="U174" s="2">
        <v>8</v>
      </c>
      <c r="V174" s="2"/>
      <c r="W174" s="2">
        <v>14</v>
      </c>
    </row>
    <row r="175" spans="1:23" ht="14.25" customHeight="1" x14ac:dyDescent="0.35">
      <c r="A175" s="1">
        <v>173</v>
      </c>
      <c r="B175" s="1">
        <v>2</v>
      </c>
      <c r="C175" s="1"/>
      <c r="D175" s="1">
        <v>173</v>
      </c>
      <c r="E175" s="1">
        <v>0</v>
      </c>
      <c r="G175" s="1"/>
      <c r="I175" s="1">
        <f ca="1">IFERROR(__xludf.DUMMYFUNCTION("""COMPUTED_VALUE"""),4)</f>
        <v>4</v>
      </c>
      <c r="T175" s="2">
        <v>173</v>
      </c>
      <c r="U175" s="2">
        <v>8</v>
      </c>
      <c r="V175" s="2"/>
      <c r="W175" s="2">
        <v>14</v>
      </c>
    </row>
    <row r="176" spans="1:23" ht="14.25" customHeight="1" x14ac:dyDescent="0.35">
      <c r="A176" s="1">
        <v>174</v>
      </c>
      <c r="B176" s="1">
        <v>2</v>
      </c>
      <c r="C176" s="1"/>
      <c r="D176" s="1">
        <v>174</v>
      </c>
      <c r="E176" s="1">
        <v>4</v>
      </c>
      <c r="G176" s="1"/>
      <c r="I176" s="1">
        <f ca="1">IFERROR(__xludf.DUMMYFUNCTION("""COMPUTED_VALUE"""),4)</f>
        <v>4</v>
      </c>
      <c r="T176" s="2">
        <v>174</v>
      </c>
      <c r="U176" s="2">
        <v>8</v>
      </c>
      <c r="V176" s="2"/>
      <c r="W176" s="2">
        <v>14</v>
      </c>
    </row>
    <row r="177" spans="1:23" ht="14.25" customHeight="1" x14ac:dyDescent="0.35">
      <c r="A177" s="1">
        <v>175</v>
      </c>
      <c r="B177" s="1">
        <v>2</v>
      </c>
      <c r="C177" s="1"/>
      <c r="D177" s="1">
        <v>175</v>
      </c>
      <c r="E177" s="1">
        <v>0</v>
      </c>
      <c r="G177" s="1"/>
      <c r="I177" s="1">
        <f ca="1">IFERROR(__xludf.DUMMYFUNCTION("""COMPUTED_VALUE"""),4)</f>
        <v>4</v>
      </c>
      <c r="T177" s="2">
        <v>175</v>
      </c>
      <c r="U177" s="2">
        <v>8</v>
      </c>
      <c r="V177" s="2"/>
      <c r="W177" s="2">
        <v>14</v>
      </c>
    </row>
    <row r="178" spans="1:23" ht="14.25" customHeight="1" x14ac:dyDescent="0.35">
      <c r="A178" s="1">
        <v>176</v>
      </c>
      <c r="B178" s="1">
        <v>2</v>
      </c>
      <c r="C178" s="1"/>
      <c r="D178" s="1">
        <v>176</v>
      </c>
      <c r="E178" s="1">
        <v>4</v>
      </c>
      <c r="G178" s="1"/>
      <c r="I178" s="1">
        <f ca="1">IFERROR(__xludf.DUMMYFUNCTION("""COMPUTED_VALUE"""),4)</f>
        <v>4</v>
      </c>
      <c r="T178" s="2">
        <v>176</v>
      </c>
      <c r="U178" s="2">
        <v>8</v>
      </c>
      <c r="V178" s="2"/>
      <c r="W178" s="2">
        <v>14</v>
      </c>
    </row>
    <row r="179" spans="1:23" ht="14.25" customHeight="1" x14ac:dyDescent="0.35">
      <c r="A179" s="1">
        <v>177</v>
      </c>
      <c r="B179" s="1">
        <v>2</v>
      </c>
      <c r="C179" s="1"/>
      <c r="D179" s="1">
        <v>177</v>
      </c>
      <c r="E179" s="1">
        <v>0</v>
      </c>
      <c r="G179" s="1"/>
      <c r="I179" s="1">
        <f ca="1">IFERROR(__xludf.DUMMYFUNCTION("""COMPUTED_VALUE"""),4)</f>
        <v>4</v>
      </c>
      <c r="T179" s="2">
        <v>177</v>
      </c>
      <c r="U179" s="2">
        <v>8</v>
      </c>
      <c r="V179" s="2"/>
      <c r="W179" s="2">
        <v>14</v>
      </c>
    </row>
    <row r="180" spans="1:23" ht="14.25" customHeight="1" x14ac:dyDescent="0.35">
      <c r="A180" s="1">
        <v>178</v>
      </c>
      <c r="B180" s="1">
        <v>2</v>
      </c>
      <c r="C180" s="1"/>
      <c r="D180" s="1">
        <v>178</v>
      </c>
      <c r="E180" s="1">
        <v>4</v>
      </c>
      <c r="G180" s="1"/>
      <c r="I180" s="1">
        <f ca="1">IFERROR(__xludf.DUMMYFUNCTION("""COMPUTED_VALUE"""),4)</f>
        <v>4</v>
      </c>
      <c r="T180" s="2">
        <v>178</v>
      </c>
      <c r="U180" s="2">
        <v>8</v>
      </c>
      <c r="V180" s="2"/>
      <c r="W180" s="2">
        <v>14</v>
      </c>
    </row>
    <row r="181" spans="1:23" ht="14.25" customHeight="1" x14ac:dyDescent="0.35">
      <c r="A181" s="1">
        <v>179</v>
      </c>
      <c r="B181" s="1">
        <v>2</v>
      </c>
      <c r="C181" s="1"/>
      <c r="D181" s="1">
        <v>179</v>
      </c>
      <c r="E181" s="1">
        <v>0</v>
      </c>
      <c r="G181" s="1"/>
      <c r="I181" s="1">
        <f ca="1">IFERROR(__xludf.DUMMYFUNCTION("""COMPUTED_VALUE"""),4)</f>
        <v>4</v>
      </c>
      <c r="T181" s="2">
        <v>179</v>
      </c>
      <c r="U181" s="2">
        <v>8</v>
      </c>
      <c r="V181" s="2"/>
      <c r="W181" s="2">
        <v>14</v>
      </c>
    </row>
    <row r="182" spans="1:23" ht="14.25" customHeight="1" x14ac:dyDescent="0.35">
      <c r="A182" s="1">
        <v>180</v>
      </c>
      <c r="B182" s="1">
        <v>2</v>
      </c>
      <c r="C182" s="1"/>
      <c r="D182" s="1">
        <v>180</v>
      </c>
      <c r="E182" s="1">
        <v>4</v>
      </c>
      <c r="G182" s="1"/>
      <c r="I182" s="1">
        <f ca="1">IFERROR(__xludf.DUMMYFUNCTION("""COMPUTED_VALUE"""),4)</f>
        <v>4</v>
      </c>
      <c r="T182" s="2">
        <v>180</v>
      </c>
      <c r="U182" s="2">
        <v>8</v>
      </c>
      <c r="V182" s="2"/>
      <c r="W182" s="2">
        <v>14</v>
      </c>
    </row>
    <row r="183" spans="1:23" ht="14.25" customHeight="1" x14ac:dyDescent="0.35">
      <c r="A183" s="1">
        <v>181</v>
      </c>
      <c r="B183" s="1">
        <v>2</v>
      </c>
      <c r="C183" s="1"/>
      <c r="D183" s="1">
        <v>181</v>
      </c>
      <c r="E183" s="1">
        <v>0</v>
      </c>
      <c r="G183" s="1"/>
      <c r="I183" s="1">
        <f ca="1">IFERROR(__xludf.DUMMYFUNCTION("""COMPUTED_VALUE"""),4)</f>
        <v>4</v>
      </c>
      <c r="T183" s="2">
        <v>181</v>
      </c>
      <c r="U183" s="2">
        <v>8</v>
      </c>
      <c r="V183" s="2"/>
      <c r="W183" s="2">
        <v>14</v>
      </c>
    </row>
    <row r="184" spans="1:23" ht="14.25" customHeight="1" x14ac:dyDescent="0.35">
      <c r="A184" s="1">
        <v>182</v>
      </c>
      <c r="B184" s="1">
        <v>2</v>
      </c>
      <c r="C184" s="1"/>
      <c r="D184" s="1">
        <v>182</v>
      </c>
      <c r="E184" s="1">
        <v>4</v>
      </c>
      <c r="G184" s="1"/>
      <c r="I184" s="1">
        <f ca="1">IFERROR(__xludf.DUMMYFUNCTION("""COMPUTED_VALUE"""),4)</f>
        <v>4</v>
      </c>
      <c r="T184" s="2">
        <v>182</v>
      </c>
      <c r="U184" s="2">
        <v>8</v>
      </c>
      <c r="V184" s="2"/>
      <c r="W184" s="2">
        <v>14</v>
      </c>
    </row>
    <row r="185" spans="1:23" ht="14.25" customHeight="1" x14ac:dyDescent="0.35">
      <c r="A185" s="1">
        <v>183</v>
      </c>
      <c r="B185" s="1">
        <v>2</v>
      </c>
      <c r="C185" s="1"/>
      <c r="D185" s="1">
        <v>183</v>
      </c>
      <c r="E185" s="1">
        <v>0</v>
      </c>
      <c r="G185" s="1"/>
      <c r="I185" s="1">
        <f ca="1">IFERROR(__xludf.DUMMYFUNCTION("""COMPUTED_VALUE"""),4)</f>
        <v>4</v>
      </c>
      <c r="T185" s="2">
        <v>183</v>
      </c>
      <c r="U185" s="2">
        <v>8</v>
      </c>
      <c r="V185" s="2"/>
      <c r="W185" s="2">
        <v>14</v>
      </c>
    </row>
    <row r="186" spans="1:23" ht="14.25" customHeight="1" x14ac:dyDescent="0.35">
      <c r="A186" s="1">
        <v>184</v>
      </c>
      <c r="B186" s="1">
        <v>2</v>
      </c>
      <c r="C186" s="1"/>
      <c r="D186" s="1">
        <v>184</v>
      </c>
      <c r="E186" s="1">
        <v>4</v>
      </c>
      <c r="G186" s="1"/>
      <c r="I186" s="1">
        <f ca="1">IFERROR(__xludf.DUMMYFUNCTION("""COMPUTED_VALUE"""),4)</f>
        <v>4</v>
      </c>
      <c r="T186" s="2">
        <v>184</v>
      </c>
      <c r="U186" s="2">
        <v>8</v>
      </c>
      <c r="V186" s="2"/>
      <c r="W186" s="2">
        <v>14</v>
      </c>
    </row>
    <row r="187" spans="1:23" ht="14.25" customHeight="1" x14ac:dyDescent="0.35">
      <c r="A187" s="1">
        <v>185</v>
      </c>
      <c r="B187" s="1">
        <v>2</v>
      </c>
      <c r="C187" s="1"/>
      <c r="D187" s="1">
        <v>185</v>
      </c>
      <c r="E187" s="1">
        <v>0</v>
      </c>
      <c r="G187" s="1"/>
      <c r="I187" s="1">
        <f ca="1">IFERROR(__xludf.DUMMYFUNCTION("""COMPUTED_VALUE"""),4)</f>
        <v>4</v>
      </c>
      <c r="T187" s="2">
        <v>185</v>
      </c>
      <c r="U187" s="2">
        <v>8</v>
      </c>
      <c r="V187" s="2"/>
      <c r="W187" s="2">
        <v>14</v>
      </c>
    </row>
    <row r="188" spans="1:23" ht="14.25" customHeight="1" x14ac:dyDescent="0.35">
      <c r="A188" s="1">
        <v>186</v>
      </c>
      <c r="B188" s="1">
        <v>2</v>
      </c>
      <c r="C188" s="1"/>
      <c r="D188" s="1">
        <v>186</v>
      </c>
      <c r="E188" s="1">
        <v>4</v>
      </c>
      <c r="G188" s="1"/>
      <c r="I188" s="1">
        <f ca="1">IFERROR(__xludf.DUMMYFUNCTION("""COMPUTED_VALUE"""),4)</f>
        <v>4</v>
      </c>
      <c r="T188" s="2">
        <v>186</v>
      </c>
      <c r="U188" s="2">
        <v>8</v>
      </c>
      <c r="V188" s="2"/>
      <c r="W188" s="2">
        <v>14</v>
      </c>
    </row>
    <row r="189" spans="1:23" ht="14.25" customHeight="1" x14ac:dyDescent="0.35">
      <c r="A189" s="1">
        <v>187</v>
      </c>
      <c r="B189" s="1">
        <v>2</v>
      </c>
      <c r="C189" s="1"/>
      <c r="D189" s="1">
        <v>187</v>
      </c>
      <c r="E189" s="1">
        <v>0</v>
      </c>
      <c r="G189" s="1"/>
      <c r="I189" s="1">
        <f ca="1">IFERROR(__xludf.DUMMYFUNCTION("""COMPUTED_VALUE"""),4)</f>
        <v>4</v>
      </c>
      <c r="T189" s="2">
        <v>187</v>
      </c>
      <c r="U189" s="2">
        <v>8</v>
      </c>
      <c r="V189" s="2"/>
      <c r="W189" s="2">
        <v>14</v>
      </c>
    </row>
    <row r="190" spans="1:23" ht="14.25" customHeight="1" x14ac:dyDescent="0.35">
      <c r="A190" s="1">
        <v>188</v>
      </c>
      <c r="B190" s="1">
        <v>2</v>
      </c>
      <c r="C190" s="1"/>
      <c r="D190" s="1">
        <v>188</v>
      </c>
      <c r="E190" s="1">
        <v>4</v>
      </c>
      <c r="G190" s="1"/>
      <c r="I190" s="1">
        <f ca="1">IFERROR(__xludf.DUMMYFUNCTION("""COMPUTED_VALUE"""),4)</f>
        <v>4</v>
      </c>
      <c r="T190" s="2">
        <v>188</v>
      </c>
      <c r="U190" s="2">
        <v>8</v>
      </c>
      <c r="V190" s="2"/>
      <c r="W190" s="2">
        <v>14</v>
      </c>
    </row>
    <row r="191" spans="1:23" ht="14.25" customHeight="1" x14ac:dyDescent="0.35">
      <c r="A191" s="1">
        <v>189</v>
      </c>
      <c r="B191" s="1">
        <v>2</v>
      </c>
      <c r="C191" s="1"/>
      <c r="D191" s="1">
        <v>189</v>
      </c>
      <c r="E191" s="1">
        <v>0</v>
      </c>
      <c r="G191" s="1"/>
      <c r="I191" s="1">
        <f ca="1">IFERROR(__xludf.DUMMYFUNCTION("""COMPUTED_VALUE"""),4)</f>
        <v>4</v>
      </c>
      <c r="T191" s="2">
        <v>189</v>
      </c>
      <c r="U191" s="2">
        <v>8</v>
      </c>
      <c r="V191" s="2"/>
      <c r="W191" s="2">
        <v>14</v>
      </c>
    </row>
    <row r="192" spans="1:23" ht="14.25" customHeight="1" x14ac:dyDescent="0.35">
      <c r="A192" s="1">
        <v>190</v>
      </c>
      <c r="B192" s="1">
        <v>2</v>
      </c>
      <c r="C192" s="1"/>
      <c r="D192" s="1">
        <v>190</v>
      </c>
      <c r="E192" s="1">
        <v>4</v>
      </c>
      <c r="G192" s="1"/>
      <c r="I192" s="1">
        <f ca="1">IFERROR(__xludf.DUMMYFUNCTION("""COMPUTED_VALUE"""),4)</f>
        <v>4</v>
      </c>
      <c r="T192" s="2">
        <v>190</v>
      </c>
      <c r="U192" s="2">
        <v>8</v>
      </c>
      <c r="V192" s="2"/>
      <c r="W192" s="2">
        <v>14</v>
      </c>
    </row>
    <row r="193" spans="1:23" ht="14.25" customHeight="1" x14ac:dyDescent="0.35">
      <c r="A193" s="1">
        <v>191</v>
      </c>
      <c r="B193" s="1">
        <v>2</v>
      </c>
      <c r="C193" s="1"/>
      <c r="D193" s="1">
        <v>191</v>
      </c>
      <c r="E193" s="1">
        <v>0</v>
      </c>
      <c r="G193" s="1"/>
      <c r="I193" s="1">
        <f ca="1">IFERROR(__xludf.DUMMYFUNCTION("""COMPUTED_VALUE"""),4)</f>
        <v>4</v>
      </c>
      <c r="T193" s="2">
        <v>191</v>
      </c>
      <c r="U193" s="2">
        <v>8</v>
      </c>
      <c r="V193" s="2"/>
      <c r="W193" s="2">
        <v>14</v>
      </c>
    </row>
    <row r="194" spans="1:23" ht="14.25" customHeight="1" x14ac:dyDescent="0.35">
      <c r="A194" s="1">
        <v>192</v>
      </c>
      <c r="B194" s="1">
        <v>2</v>
      </c>
      <c r="C194" s="1"/>
      <c r="D194" s="1">
        <v>192</v>
      </c>
      <c r="E194" s="1">
        <v>4</v>
      </c>
      <c r="G194" s="1"/>
      <c r="I194" s="1">
        <f ca="1">IFERROR(__xludf.DUMMYFUNCTION("""COMPUTED_VALUE"""),4)</f>
        <v>4</v>
      </c>
      <c r="T194" s="2">
        <v>192</v>
      </c>
      <c r="U194" s="2">
        <v>8</v>
      </c>
      <c r="V194" s="2"/>
      <c r="W194" s="2">
        <v>14</v>
      </c>
    </row>
    <row r="195" spans="1:23" ht="14.25" customHeight="1" x14ac:dyDescent="0.35">
      <c r="A195" s="1">
        <v>193</v>
      </c>
      <c r="B195" s="1">
        <v>2</v>
      </c>
      <c r="C195" s="1"/>
      <c r="D195" s="1">
        <v>193</v>
      </c>
      <c r="E195" s="1">
        <v>0</v>
      </c>
      <c r="G195" s="1"/>
      <c r="I195" s="1">
        <f ca="1">IFERROR(__xludf.DUMMYFUNCTION("""COMPUTED_VALUE"""),4)</f>
        <v>4</v>
      </c>
      <c r="T195" s="2">
        <v>193</v>
      </c>
      <c r="U195" s="2">
        <v>8</v>
      </c>
      <c r="V195" s="2"/>
      <c r="W195" s="2">
        <v>14</v>
      </c>
    </row>
    <row r="196" spans="1:23" ht="14.25" customHeight="1" x14ac:dyDescent="0.35">
      <c r="A196" s="1">
        <v>194</v>
      </c>
      <c r="B196" s="1">
        <v>2</v>
      </c>
      <c r="C196" s="1"/>
      <c r="D196" s="1">
        <v>194</v>
      </c>
      <c r="E196" s="1">
        <v>4</v>
      </c>
      <c r="G196" s="1"/>
      <c r="I196" s="1">
        <f ca="1">IFERROR(__xludf.DUMMYFUNCTION("""COMPUTED_VALUE"""),4)</f>
        <v>4</v>
      </c>
      <c r="T196" s="2">
        <v>194</v>
      </c>
      <c r="U196" s="2">
        <v>8</v>
      </c>
      <c r="V196" s="2"/>
      <c r="W196" s="2">
        <v>14</v>
      </c>
    </row>
    <row r="197" spans="1:23" ht="14.25" customHeight="1" x14ac:dyDescent="0.35">
      <c r="A197" s="1">
        <v>195</v>
      </c>
      <c r="B197" s="1">
        <v>2</v>
      </c>
      <c r="C197" s="1"/>
      <c r="D197" s="1">
        <v>195</v>
      </c>
      <c r="E197" s="1">
        <v>0</v>
      </c>
      <c r="G197" s="1"/>
      <c r="I197" s="1">
        <f ca="1">IFERROR(__xludf.DUMMYFUNCTION("""COMPUTED_VALUE"""),4)</f>
        <v>4</v>
      </c>
      <c r="T197" s="2">
        <v>195</v>
      </c>
      <c r="U197" s="2">
        <v>8</v>
      </c>
      <c r="V197" s="2"/>
      <c r="W197" s="2">
        <v>14</v>
      </c>
    </row>
    <row r="198" spans="1:23" ht="14.25" customHeight="1" x14ac:dyDescent="0.35">
      <c r="A198" s="1">
        <v>196</v>
      </c>
      <c r="B198" s="1">
        <v>2</v>
      </c>
      <c r="C198" s="1"/>
      <c r="D198" s="1">
        <v>196</v>
      </c>
      <c r="E198" s="1">
        <v>4</v>
      </c>
      <c r="G198" s="1"/>
      <c r="I198" s="1">
        <f ca="1">IFERROR(__xludf.DUMMYFUNCTION("""COMPUTED_VALUE"""),4)</f>
        <v>4</v>
      </c>
      <c r="T198" s="2">
        <v>196</v>
      </c>
      <c r="U198" s="2">
        <v>8</v>
      </c>
      <c r="V198" s="2"/>
      <c r="W198" s="2">
        <v>14</v>
      </c>
    </row>
    <row r="199" spans="1:23" ht="14.25" customHeight="1" x14ac:dyDescent="0.35">
      <c r="A199" s="1">
        <v>197</v>
      </c>
      <c r="B199" s="1">
        <v>2</v>
      </c>
      <c r="C199" s="1"/>
      <c r="D199" s="1">
        <v>197</v>
      </c>
      <c r="E199" s="1">
        <v>0</v>
      </c>
      <c r="G199" s="1"/>
      <c r="I199" s="1">
        <f ca="1">IFERROR(__xludf.DUMMYFUNCTION("""COMPUTED_VALUE"""),4)</f>
        <v>4</v>
      </c>
      <c r="T199" s="2">
        <v>197</v>
      </c>
      <c r="U199" s="2">
        <v>8</v>
      </c>
      <c r="V199" s="2"/>
      <c r="W199" s="2">
        <v>14</v>
      </c>
    </row>
    <row r="200" spans="1:23" ht="14.25" customHeight="1" x14ac:dyDescent="0.35">
      <c r="A200" s="1">
        <v>198</v>
      </c>
      <c r="B200" s="1">
        <v>2</v>
      </c>
      <c r="C200" s="1"/>
      <c r="D200" s="1">
        <v>198</v>
      </c>
      <c r="E200" s="1">
        <v>4</v>
      </c>
      <c r="G200" s="1"/>
      <c r="I200" s="1">
        <f ca="1">IFERROR(__xludf.DUMMYFUNCTION("""COMPUTED_VALUE"""),4)</f>
        <v>4</v>
      </c>
      <c r="T200" s="2">
        <v>198</v>
      </c>
      <c r="U200" s="2">
        <v>8</v>
      </c>
      <c r="V200" s="2"/>
      <c r="W200" s="2">
        <v>14</v>
      </c>
    </row>
    <row r="201" spans="1:23" ht="14.25" customHeight="1" x14ac:dyDescent="0.35">
      <c r="A201" s="1">
        <v>199</v>
      </c>
      <c r="B201" s="1">
        <v>2</v>
      </c>
      <c r="C201" s="1"/>
      <c r="D201" s="1">
        <v>199</v>
      </c>
      <c r="E201" s="1">
        <v>0</v>
      </c>
      <c r="G201" s="1"/>
      <c r="I201" s="1">
        <f ca="1">IFERROR(__xludf.DUMMYFUNCTION("""COMPUTED_VALUE"""),4)</f>
        <v>4</v>
      </c>
      <c r="T201" s="2">
        <v>199</v>
      </c>
      <c r="U201" s="2">
        <v>8</v>
      </c>
      <c r="V201" s="2"/>
      <c r="W201" s="2">
        <v>14</v>
      </c>
    </row>
    <row r="202" spans="1:23" ht="14.25" customHeight="1" x14ac:dyDescent="0.35">
      <c r="A202" s="1">
        <v>200</v>
      </c>
      <c r="B202" s="1">
        <v>2</v>
      </c>
      <c r="C202" s="1"/>
      <c r="D202" s="1">
        <v>200</v>
      </c>
      <c r="E202" s="1">
        <v>4</v>
      </c>
      <c r="G202" s="1"/>
      <c r="I202" s="1">
        <f ca="1">IFERROR(__xludf.DUMMYFUNCTION("""COMPUTED_VALUE"""),4)</f>
        <v>4</v>
      </c>
      <c r="T202" s="2">
        <v>200</v>
      </c>
      <c r="U202" s="2">
        <v>8</v>
      </c>
      <c r="V202" s="2"/>
      <c r="W202" s="2">
        <v>14</v>
      </c>
    </row>
    <row r="203" spans="1:23" ht="14.25" customHeight="1" x14ac:dyDescent="0.35">
      <c r="A203" s="1">
        <v>201</v>
      </c>
      <c r="B203" s="1">
        <v>2</v>
      </c>
      <c r="C203" s="1"/>
      <c r="D203" s="1">
        <v>201</v>
      </c>
      <c r="E203" s="1">
        <v>0</v>
      </c>
      <c r="G203" s="1"/>
      <c r="I203" s="1">
        <f ca="1">IFERROR(__xludf.DUMMYFUNCTION("""COMPUTED_VALUE"""),4)</f>
        <v>4</v>
      </c>
      <c r="T203" s="2">
        <v>201</v>
      </c>
      <c r="U203" s="2">
        <v>8</v>
      </c>
      <c r="V203" s="2"/>
      <c r="W203" s="2">
        <v>14</v>
      </c>
    </row>
    <row r="204" spans="1:23" ht="14.25" customHeight="1" x14ac:dyDescent="0.35">
      <c r="A204" s="1">
        <v>202</v>
      </c>
      <c r="B204" s="1">
        <v>2</v>
      </c>
      <c r="C204" s="1"/>
      <c r="D204" s="1">
        <v>202</v>
      </c>
      <c r="E204" s="1">
        <v>4</v>
      </c>
      <c r="G204" s="1"/>
      <c r="I204" s="1">
        <f ca="1">IFERROR(__xludf.DUMMYFUNCTION("""COMPUTED_VALUE"""),4)</f>
        <v>4</v>
      </c>
      <c r="T204" s="2">
        <v>202</v>
      </c>
      <c r="U204" s="2">
        <v>8</v>
      </c>
      <c r="V204" s="2"/>
      <c r="W204" s="2">
        <v>14</v>
      </c>
    </row>
    <row r="205" spans="1:23" ht="14.25" customHeight="1" x14ac:dyDescent="0.35">
      <c r="A205" s="1">
        <v>203</v>
      </c>
      <c r="B205" s="1">
        <v>2</v>
      </c>
      <c r="C205" s="1"/>
      <c r="D205" s="1">
        <v>203</v>
      </c>
      <c r="E205" s="1">
        <v>0</v>
      </c>
      <c r="G205" s="1"/>
      <c r="I205" s="1">
        <f ca="1">IFERROR(__xludf.DUMMYFUNCTION("""COMPUTED_VALUE"""),4)</f>
        <v>4</v>
      </c>
      <c r="T205" s="2">
        <v>203</v>
      </c>
      <c r="U205" s="2">
        <v>8</v>
      </c>
      <c r="V205" s="2"/>
      <c r="W205" s="2">
        <v>14</v>
      </c>
    </row>
    <row r="206" spans="1:23" ht="14.25" customHeight="1" x14ac:dyDescent="0.35">
      <c r="A206" s="1">
        <v>204</v>
      </c>
      <c r="B206" s="1">
        <v>2</v>
      </c>
      <c r="C206" s="1"/>
      <c r="D206" s="1">
        <v>204</v>
      </c>
      <c r="E206" s="1">
        <v>4</v>
      </c>
      <c r="G206" s="1"/>
      <c r="I206" s="1">
        <f ca="1">IFERROR(__xludf.DUMMYFUNCTION("""COMPUTED_VALUE"""),4)</f>
        <v>4</v>
      </c>
      <c r="T206" s="2">
        <v>204</v>
      </c>
      <c r="U206" s="2">
        <v>8</v>
      </c>
      <c r="V206" s="2"/>
      <c r="W206" s="2">
        <v>14</v>
      </c>
    </row>
    <row r="207" spans="1:23" ht="14.25" customHeight="1" x14ac:dyDescent="0.35">
      <c r="A207" s="1">
        <v>205</v>
      </c>
      <c r="B207" s="1">
        <v>2</v>
      </c>
      <c r="C207" s="1"/>
      <c r="D207" s="1">
        <v>205</v>
      </c>
      <c r="E207" s="1">
        <v>0</v>
      </c>
      <c r="G207" s="1"/>
      <c r="I207" s="1">
        <f ca="1">IFERROR(__xludf.DUMMYFUNCTION("""COMPUTED_VALUE"""),4)</f>
        <v>4</v>
      </c>
      <c r="T207" s="2">
        <v>205</v>
      </c>
      <c r="U207" s="2">
        <v>8</v>
      </c>
      <c r="V207" s="2"/>
      <c r="W207" s="2">
        <v>14</v>
      </c>
    </row>
    <row r="208" spans="1:23" ht="14.25" customHeight="1" x14ac:dyDescent="0.35">
      <c r="A208" s="1">
        <v>206</v>
      </c>
      <c r="B208" s="1">
        <v>2</v>
      </c>
      <c r="C208" s="1"/>
      <c r="D208" s="1">
        <v>206</v>
      </c>
      <c r="E208" s="1">
        <v>4</v>
      </c>
      <c r="G208" s="1"/>
      <c r="I208" s="1">
        <f ca="1">IFERROR(__xludf.DUMMYFUNCTION("""COMPUTED_VALUE"""),4)</f>
        <v>4</v>
      </c>
      <c r="T208" s="2">
        <v>206</v>
      </c>
      <c r="U208" s="2">
        <v>8</v>
      </c>
      <c r="V208" s="2"/>
      <c r="W208" s="2">
        <v>14</v>
      </c>
    </row>
    <row r="209" spans="1:23" ht="14.25" customHeight="1" x14ac:dyDescent="0.35">
      <c r="A209" s="1">
        <v>207</v>
      </c>
      <c r="B209" s="1">
        <v>2</v>
      </c>
      <c r="C209" s="1"/>
      <c r="D209" s="1">
        <v>207</v>
      </c>
      <c r="E209" s="1">
        <v>0</v>
      </c>
      <c r="G209" s="1"/>
      <c r="I209" s="1">
        <f ca="1">IFERROR(__xludf.DUMMYFUNCTION("""COMPUTED_VALUE"""),4)</f>
        <v>4</v>
      </c>
      <c r="T209" s="2">
        <v>207</v>
      </c>
      <c r="U209" s="2">
        <v>8</v>
      </c>
      <c r="V209" s="2"/>
      <c r="W209" s="2">
        <v>14</v>
      </c>
    </row>
    <row r="210" spans="1:23" ht="14.25" customHeight="1" x14ac:dyDescent="0.35">
      <c r="A210" s="1">
        <v>208</v>
      </c>
      <c r="B210" s="1">
        <v>2</v>
      </c>
      <c r="C210" s="1"/>
      <c r="D210" s="1">
        <v>208</v>
      </c>
      <c r="E210" s="1">
        <v>4</v>
      </c>
      <c r="G210" s="1"/>
      <c r="I210" s="1">
        <f ca="1">IFERROR(__xludf.DUMMYFUNCTION("""COMPUTED_VALUE"""),4)</f>
        <v>4</v>
      </c>
      <c r="T210" s="2">
        <v>208</v>
      </c>
      <c r="U210" s="2">
        <v>8</v>
      </c>
      <c r="V210" s="2"/>
      <c r="W210" s="2">
        <v>14</v>
      </c>
    </row>
    <row r="211" spans="1:23" ht="14.25" customHeight="1" x14ac:dyDescent="0.35">
      <c r="A211" s="1">
        <v>209</v>
      </c>
      <c r="B211" s="1">
        <v>2</v>
      </c>
      <c r="C211" s="1"/>
      <c r="D211" s="1">
        <v>209</v>
      </c>
      <c r="E211" s="1">
        <v>0</v>
      </c>
      <c r="G211" s="1"/>
      <c r="I211" s="1">
        <f ca="1">IFERROR(__xludf.DUMMYFUNCTION("""COMPUTED_VALUE"""),4)</f>
        <v>4</v>
      </c>
      <c r="T211" s="2">
        <v>209</v>
      </c>
      <c r="U211" s="2">
        <v>8</v>
      </c>
      <c r="V211" s="2"/>
      <c r="W211" s="2">
        <v>14</v>
      </c>
    </row>
    <row r="212" spans="1:23" ht="14.25" customHeight="1" x14ac:dyDescent="0.35">
      <c r="A212" s="1">
        <v>210</v>
      </c>
      <c r="B212" s="1">
        <v>2</v>
      </c>
      <c r="C212" s="1"/>
      <c r="D212" s="1">
        <v>210</v>
      </c>
      <c r="E212" s="1">
        <v>4</v>
      </c>
      <c r="G212" s="1"/>
      <c r="I212" s="1">
        <f ca="1">IFERROR(__xludf.DUMMYFUNCTION("""COMPUTED_VALUE"""),4)</f>
        <v>4</v>
      </c>
      <c r="T212" s="2">
        <v>210</v>
      </c>
      <c r="U212" s="2">
        <v>8</v>
      </c>
      <c r="V212" s="2"/>
      <c r="W212" s="2">
        <v>14</v>
      </c>
    </row>
    <row r="213" spans="1:23" ht="14.25" customHeight="1" x14ac:dyDescent="0.35">
      <c r="A213" s="1">
        <v>211</v>
      </c>
      <c r="B213" s="1">
        <v>2</v>
      </c>
      <c r="C213" s="1"/>
      <c r="D213" s="1">
        <v>211</v>
      </c>
      <c r="E213" s="1">
        <v>0</v>
      </c>
      <c r="G213" s="1"/>
      <c r="I213" s="1">
        <f ca="1">IFERROR(__xludf.DUMMYFUNCTION("""COMPUTED_VALUE"""),4)</f>
        <v>4</v>
      </c>
      <c r="T213" s="2">
        <v>211</v>
      </c>
      <c r="U213" s="2">
        <v>8</v>
      </c>
      <c r="V213" s="2"/>
      <c r="W213" s="2">
        <v>14</v>
      </c>
    </row>
    <row r="214" spans="1:23" ht="14.25" customHeight="1" x14ac:dyDescent="0.35">
      <c r="A214" s="1">
        <v>212</v>
      </c>
      <c r="B214" s="1">
        <v>2</v>
      </c>
      <c r="C214" s="1"/>
      <c r="D214" s="1">
        <v>212</v>
      </c>
      <c r="E214" s="1">
        <v>4</v>
      </c>
      <c r="G214" s="1"/>
      <c r="I214" s="1">
        <f ca="1">IFERROR(__xludf.DUMMYFUNCTION("""COMPUTED_VALUE"""),4)</f>
        <v>4</v>
      </c>
      <c r="T214" s="2">
        <v>212</v>
      </c>
      <c r="U214" s="2">
        <v>8</v>
      </c>
      <c r="V214" s="2"/>
      <c r="W214" s="2">
        <v>14</v>
      </c>
    </row>
    <row r="215" spans="1:23" ht="14.25" customHeight="1" x14ac:dyDescent="0.35">
      <c r="A215" s="1">
        <v>213</v>
      </c>
      <c r="B215" s="1">
        <v>2</v>
      </c>
      <c r="C215" s="1"/>
      <c r="D215" s="1">
        <v>213</v>
      </c>
      <c r="E215" s="1">
        <v>0</v>
      </c>
      <c r="G215" s="1"/>
      <c r="I215" s="1">
        <f ca="1">IFERROR(__xludf.DUMMYFUNCTION("""COMPUTED_VALUE"""),4)</f>
        <v>4</v>
      </c>
      <c r="T215" s="2">
        <v>213</v>
      </c>
      <c r="U215" s="2">
        <v>8</v>
      </c>
      <c r="V215" s="2"/>
      <c r="W215" s="2">
        <v>14</v>
      </c>
    </row>
    <row r="216" spans="1:23" ht="14.25" customHeight="1" x14ac:dyDescent="0.35">
      <c r="A216" s="1">
        <v>214</v>
      </c>
      <c r="B216" s="1">
        <v>2</v>
      </c>
      <c r="C216" s="1"/>
      <c r="D216" s="1">
        <v>214</v>
      </c>
      <c r="E216" s="1">
        <v>4</v>
      </c>
      <c r="G216" s="1"/>
      <c r="I216" s="1">
        <f ca="1">IFERROR(__xludf.DUMMYFUNCTION("""COMPUTED_VALUE"""),4)</f>
        <v>4</v>
      </c>
      <c r="T216" s="2">
        <v>214</v>
      </c>
      <c r="U216" s="2">
        <v>8</v>
      </c>
      <c r="V216" s="2"/>
      <c r="W216" s="2">
        <v>14</v>
      </c>
    </row>
    <row r="217" spans="1:23" ht="14.25" customHeight="1" x14ac:dyDescent="0.35">
      <c r="A217" s="1">
        <v>215</v>
      </c>
      <c r="B217" s="1">
        <v>2</v>
      </c>
      <c r="C217" s="1"/>
      <c r="D217" s="1">
        <v>215</v>
      </c>
      <c r="E217" s="1">
        <v>0</v>
      </c>
      <c r="G217" s="1"/>
      <c r="I217" s="1">
        <f ca="1">IFERROR(__xludf.DUMMYFUNCTION("""COMPUTED_VALUE"""),4)</f>
        <v>4</v>
      </c>
      <c r="T217" s="2">
        <v>215</v>
      </c>
      <c r="U217" s="2">
        <v>8</v>
      </c>
      <c r="V217" s="2"/>
      <c r="W217" s="2">
        <v>14</v>
      </c>
    </row>
    <row r="218" spans="1:23" ht="14.25" customHeight="1" x14ac:dyDescent="0.35">
      <c r="A218" s="1">
        <v>216</v>
      </c>
      <c r="B218" s="1">
        <v>2</v>
      </c>
      <c r="C218" s="1"/>
      <c r="D218" s="1">
        <v>216</v>
      </c>
      <c r="E218" s="1">
        <v>4</v>
      </c>
      <c r="G218" s="1"/>
      <c r="I218" s="1">
        <f ca="1">IFERROR(__xludf.DUMMYFUNCTION("""COMPUTED_VALUE"""),4)</f>
        <v>4</v>
      </c>
      <c r="T218" s="2">
        <v>216</v>
      </c>
      <c r="U218" s="2">
        <v>8</v>
      </c>
      <c r="V218" s="2"/>
      <c r="W218" s="2">
        <v>14</v>
      </c>
    </row>
    <row r="219" spans="1:23" ht="14.25" customHeight="1" x14ac:dyDescent="0.35">
      <c r="A219" s="1">
        <v>217</v>
      </c>
      <c r="B219" s="1">
        <v>2</v>
      </c>
      <c r="C219" s="1"/>
      <c r="D219" s="1">
        <v>217</v>
      </c>
      <c r="E219" s="1">
        <v>0</v>
      </c>
      <c r="G219" s="1"/>
      <c r="I219" s="1">
        <f ca="1">IFERROR(__xludf.DUMMYFUNCTION("""COMPUTED_VALUE"""),4)</f>
        <v>4</v>
      </c>
      <c r="T219" s="2">
        <v>217</v>
      </c>
      <c r="U219" s="2">
        <v>8</v>
      </c>
      <c r="V219" s="2"/>
      <c r="W219" s="2">
        <v>14</v>
      </c>
    </row>
    <row r="220" spans="1:23" ht="14.25" customHeight="1" x14ac:dyDescent="0.35">
      <c r="A220" s="1">
        <v>218</v>
      </c>
      <c r="B220" s="1">
        <v>2</v>
      </c>
      <c r="C220" s="1"/>
      <c r="D220" s="1">
        <v>218</v>
      </c>
      <c r="E220" s="1">
        <v>4</v>
      </c>
      <c r="G220" s="1"/>
      <c r="I220" s="1">
        <f ca="1">IFERROR(__xludf.DUMMYFUNCTION("""COMPUTED_VALUE"""),4)</f>
        <v>4</v>
      </c>
      <c r="T220" s="2">
        <v>218</v>
      </c>
      <c r="U220" s="2">
        <v>8</v>
      </c>
      <c r="V220" s="2"/>
      <c r="W220" s="2">
        <v>14</v>
      </c>
    </row>
    <row r="221" spans="1:23" ht="14.25" customHeight="1" x14ac:dyDescent="0.35">
      <c r="A221" s="1">
        <v>219</v>
      </c>
      <c r="B221" s="1">
        <v>2</v>
      </c>
      <c r="C221" s="1"/>
      <c r="D221" s="1">
        <v>219</v>
      </c>
      <c r="E221" s="1">
        <v>0</v>
      </c>
      <c r="G221" s="1"/>
      <c r="I221" s="1">
        <f ca="1">IFERROR(__xludf.DUMMYFUNCTION("""COMPUTED_VALUE"""),4)</f>
        <v>4</v>
      </c>
      <c r="T221" s="2">
        <v>219</v>
      </c>
      <c r="U221" s="2">
        <v>8</v>
      </c>
      <c r="V221" s="2"/>
      <c r="W221" s="2">
        <v>14</v>
      </c>
    </row>
    <row r="222" spans="1:23" ht="14.25" customHeight="1" x14ac:dyDescent="0.35">
      <c r="A222" s="1">
        <v>220</v>
      </c>
      <c r="B222" s="1">
        <v>2</v>
      </c>
      <c r="C222" s="1"/>
      <c r="D222" s="1">
        <v>220</v>
      </c>
      <c r="E222" s="1">
        <v>4</v>
      </c>
      <c r="G222" s="1"/>
      <c r="I222" s="1">
        <f ca="1">IFERROR(__xludf.DUMMYFUNCTION("""COMPUTED_VALUE"""),4)</f>
        <v>4</v>
      </c>
      <c r="T222" s="2">
        <v>220</v>
      </c>
      <c r="U222" s="2">
        <v>8</v>
      </c>
      <c r="V222" s="2"/>
      <c r="W222" s="2">
        <v>14</v>
      </c>
    </row>
    <row r="223" spans="1:23" ht="14.25" customHeight="1" x14ac:dyDescent="0.35">
      <c r="A223" s="1">
        <v>221</v>
      </c>
      <c r="B223" s="1">
        <v>2</v>
      </c>
      <c r="C223" s="1"/>
      <c r="D223" s="1">
        <v>221</v>
      </c>
      <c r="E223" s="1">
        <v>0</v>
      </c>
      <c r="G223" s="1"/>
      <c r="I223" s="1">
        <f ca="1">IFERROR(__xludf.DUMMYFUNCTION("""COMPUTED_VALUE"""),4)</f>
        <v>4</v>
      </c>
      <c r="T223" s="2">
        <v>221</v>
      </c>
      <c r="U223" s="2">
        <v>8</v>
      </c>
      <c r="V223" s="2"/>
      <c r="W223" s="2">
        <v>14</v>
      </c>
    </row>
    <row r="224" spans="1:23" ht="14.25" customHeight="1" x14ac:dyDescent="0.35">
      <c r="A224" s="1">
        <v>222</v>
      </c>
      <c r="B224" s="1">
        <v>2</v>
      </c>
      <c r="C224" s="1"/>
      <c r="D224" s="1">
        <v>222</v>
      </c>
      <c r="E224" s="1">
        <v>4</v>
      </c>
      <c r="G224" s="1"/>
      <c r="I224" s="1">
        <f ca="1">IFERROR(__xludf.DUMMYFUNCTION("""COMPUTED_VALUE"""),4)</f>
        <v>4</v>
      </c>
      <c r="T224" s="2">
        <v>222</v>
      </c>
      <c r="U224" s="2">
        <v>8</v>
      </c>
      <c r="V224" s="2"/>
      <c r="W224" s="2">
        <v>14</v>
      </c>
    </row>
    <row r="225" spans="1:23" ht="14.25" customHeight="1" x14ac:dyDescent="0.35">
      <c r="A225" s="1">
        <v>223</v>
      </c>
      <c r="B225" s="1">
        <v>2</v>
      </c>
      <c r="C225" s="1"/>
      <c r="D225" s="1">
        <v>223</v>
      </c>
      <c r="E225" s="1">
        <v>0</v>
      </c>
      <c r="G225" s="1"/>
      <c r="I225" s="1">
        <f ca="1">IFERROR(__xludf.DUMMYFUNCTION("""COMPUTED_VALUE"""),4)</f>
        <v>4</v>
      </c>
      <c r="T225" s="2">
        <v>223</v>
      </c>
      <c r="U225" s="2">
        <v>8</v>
      </c>
      <c r="V225" s="2"/>
      <c r="W225" s="2">
        <v>14</v>
      </c>
    </row>
    <row r="226" spans="1:23" ht="14.25" customHeight="1" x14ac:dyDescent="0.35">
      <c r="A226" s="1">
        <v>224</v>
      </c>
      <c r="B226" s="1">
        <v>2</v>
      </c>
      <c r="C226" s="1"/>
      <c r="D226" s="1">
        <v>224</v>
      </c>
      <c r="E226" s="1">
        <v>4</v>
      </c>
      <c r="G226" s="1"/>
      <c r="I226" s="1">
        <f ca="1">IFERROR(__xludf.DUMMYFUNCTION("""COMPUTED_VALUE"""),4)</f>
        <v>4</v>
      </c>
      <c r="T226" s="2">
        <v>224</v>
      </c>
      <c r="U226" s="2">
        <v>8</v>
      </c>
      <c r="V226" s="2"/>
      <c r="W226" s="2">
        <v>14</v>
      </c>
    </row>
    <row r="227" spans="1:23" ht="14.25" customHeight="1" x14ac:dyDescent="0.35">
      <c r="A227" s="1">
        <v>225</v>
      </c>
      <c r="B227" s="1">
        <v>2</v>
      </c>
      <c r="C227" s="1"/>
      <c r="D227" s="1">
        <v>225</v>
      </c>
      <c r="E227" s="1">
        <v>0</v>
      </c>
      <c r="G227" s="1"/>
      <c r="I227" s="1">
        <f ca="1">IFERROR(__xludf.DUMMYFUNCTION("""COMPUTED_VALUE"""),4)</f>
        <v>4</v>
      </c>
      <c r="T227" s="2">
        <v>225</v>
      </c>
      <c r="U227" s="2">
        <v>8</v>
      </c>
      <c r="V227" s="2"/>
      <c r="W227" s="2">
        <v>14</v>
      </c>
    </row>
    <row r="228" spans="1:23" ht="14.25" customHeight="1" x14ac:dyDescent="0.35">
      <c r="A228" s="1">
        <v>226</v>
      </c>
      <c r="B228" s="1">
        <v>2</v>
      </c>
      <c r="C228" s="1"/>
      <c r="D228" s="1">
        <v>226</v>
      </c>
      <c r="E228" s="1">
        <v>4</v>
      </c>
      <c r="G228" s="1"/>
      <c r="I228" s="1">
        <f ca="1">IFERROR(__xludf.DUMMYFUNCTION("""COMPUTED_VALUE"""),4)</f>
        <v>4</v>
      </c>
      <c r="T228" s="2">
        <v>226</v>
      </c>
      <c r="U228" s="2">
        <v>8</v>
      </c>
      <c r="V228" s="2"/>
      <c r="W228" s="2">
        <v>16</v>
      </c>
    </row>
    <row r="229" spans="1:23" ht="14.25" customHeight="1" x14ac:dyDescent="0.35">
      <c r="A229" s="1">
        <v>227</v>
      </c>
      <c r="B229" s="1">
        <v>2</v>
      </c>
      <c r="C229" s="1"/>
      <c r="D229" s="1">
        <v>227</v>
      </c>
      <c r="E229" s="1">
        <v>0</v>
      </c>
      <c r="G229" s="1"/>
      <c r="I229" s="1">
        <f ca="1">IFERROR(__xludf.DUMMYFUNCTION("""COMPUTED_VALUE"""),4)</f>
        <v>4</v>
      </c>
      <c r="T229" s="2">
        <v>227</v>
      </c>
      <c r="U229" s="2">
        <v>8</v>
      </c>
      <c r="V229" s="2"/>
      <c r="W229" s="2">
        <v>32</v>
      </c>
    </row>
    <row r="230" spans="1:23" ht="14.25" customHeight="1" x14ac:dyDescent="0.35">
      <c r="A230" s="1">
        <v>228</v>
      </c>
      <c r="B230" s="1">
        <v>2</v>
      </c>
      <c r="C230" s="1"/>
      <c r="D230" s="1">
        <v>228</v>
      </c>
      <c r="E230" s="1">
        <v>4</v>
      </c>
      <c r="G230" s="1"/>
      <c r="I230" s="1">
        <f ca="1">IFERROR(__xludf.DUMMYFUNCTION("""COMPUTED_VALUE"""),4)</f>
        <v>4</v>
      </c>
      <c r="T230" s="2">
        <v>228</v>
      </c>
      <c r="U230" s="2">
        <v>8</v>
      </c>
      <c r="V230" s="2"/>
      <c r="W230" s="2">
        <v>64</v>
      </c>
    </row>
    <row r="231" spans="1:23" ht="14.25" customHeight="1" x14ac:dyDescent="0.35">
      <c r="A231" s="1">
        <v>229</v>
      </c>
      <c r="B231" s="1">
        <v>2</v>
      </c>
      <c r="C231" s="1"/>
      <c r="D231" s="1">
        <v>229</v>
      </c>
      <c r="E231" s="1">
        <v>0</v>
      </c>
      <c r="G231" s="1"/>
      <c r="I231" s="1">
        <f ca="1">IFERROR(__xludf.DUMMYFUNCTION("""COMPUTED_VALUE"""),4)</f>
        <v>4</v>
      </c>
      <c r="T231" s="2">
        <v>229</v>
      </c>
      <c r="U231" s="2">
        <v>8</v>
      </c>
      <c r="V231" s="2"/>
      <c r="W231" s="2">
        <v>128</v>
      </c>
    </row>
    <row r="232" spans="1:23" ht="14.25" customHeight="1" x14ac:dyDescent="0.35">
      <c r="A232" s="1">
        <v>230</v>
      </c>
      <c r="B232" s="1">
        <v>2</v>
      </c>
      <c r="C232" s="1"/>
      <c r="D232" s="1">
        <v>230</v>
      </c>
      <c r="E232" s="1">
        <v>4</v>
      </c>
      <c r="G232" s="1"/>
      <c r="I232" s="1">
        <f ca="1">IFERROR(__xludf.DUMMYFUNCTION("""COMPUTED_VALUE"""),4)</f>
        <v>4</v>
      </c>
      <c r="T232" s="2">
        <v>230</v>
      </c>
      <c r="U232" s="2">
        <v>8</v>
      </c>
      <c r="V232" s="2"/>
      <c r="W232" s="2">
        <v>256</v>
      </c>
    </row>
    <row r="233" spans="1:23" ht="14.25" customHeight="1" x14ac:dyDescent="0.35">
      <c r="A233" s="1">
        <v>231</v>
      </c>
      <c r="B233" s="1">
        <v>2</v>
      </c>
      <c r="C233" s="1"/>
      <c r="D233" s="1">
        <v>231</v>
      </c>
      <c r="E233" s="1">
        <v>0</v>
      </c>
      <c r="G233" s="1"/>
      <c r="I233" s="1">
        <f ca="1">IFERROR(__xludf.DUMMYFUNCTION("""COMPUTED_VALUE"""),4)</f>
        <v>4</v>
      </c>
      <c r="T233" s="2">
        <v>231</v>
      </c>
      <c r="U233" s="2">
        <v>8</v>
      </c>
      <c r="V233" s="2"/>
      <c r="W233" s="2">
        <v>480</v>
      </c>
    </row>
    <row r="234" spans="1:23" ht="14.25" customHeight="1" x14ac:dyDescent="0.35">
      <c r="A234" s="1">
        <v>232</v>
      </c>
      <c r="B234" s="1">
        <v>2</v>
      </c>
      <c r="C234" s="1"/>
      <c r="D234" s="1">
        <v>232</v>
      </c>
      <c r="E234" s="1">
        <v>4</v>
      </c>
      <c r="G234" s="1"/>
      <c r="I234" s="1">
        <f ca="1">IFERROR(__xludf.DUMMYFUNCTION("""COMPUTED_VALUE"""),4)</f>
        <v>4</v>
      </c>
      <c r="T234" s="2">
        <v>232</v>
      </c>
      <c r="U234" s="2">
        <v>8</v>
      </c>
      <c r="V234" s="2"/>
      <c r="W234" s="2">
        <v>912</v>
      </c>
    </row>
    <row r="235" spans="1:23" ht="14.25" customHeight="1" x14ac:dyDescent="0.35">
      <c r="A235" s="1">
        <v>233</v>
      </c>
      <c r="B235" s="1">
        <v>2</v>
      </c>
      <c r="C235" s="1"/>
      <c r="D235" s="1">
        <v>233</v>
      </c>
      <c r="E235" s="1">
        <v>0</v>
      </c>
      <c r="G235" s="1"/>
      <c r="I235" s="1">
        <f ca="1">IFERROR(__xludf.DUMMYFUNCTION("""COMPUTED_VALUE"""),4)</f>
        <v>4</v>
      </c>
      <c r="T235" s="2">
        <v>233</v>
      </c>
      <c r="U235" s="2">
        <v>8</v>
      </c>
      <c r="V235" s="2"/>
      <c r="W235" s="2">
        <v>1824</v>
      </c>
    </row>
    <row r="236" spans="1:23" ht="14.25" customHeight="1" x14ac:dyDescent="0.35">
      <c r="A236" s="1">
        <v>234</v>
      </c>
      <c r="B236" s="1">
        <v>2</v>
      </c>
      <c r="C236" s="1"/>
      <c r="D236" s="1">
        <v>234</v>
      </c>
      <c r="E236" s="1">
        <v>4</v>
      </c>
      <c r="G236" s="1"/>
      <c r="I236" s="1">
        <f ca="1">IFERROR(__xludf.DUMMYFUNCTION("""COMPUTED_VALUE"""),4)</f>
        <v>4</v>
      </c>
      <c r="T236" s="2">
        <v>234</v>
      </c>
      <c r="U236" s="2">
        <v>8</v>
      </c>
      <c r="V236" s="2"/>
      <c r="W236" s="2">
        <v>3480</v>
      </c>
    </row>
    <row r="237" spans="1:23" ht="14.25" customHeight="1" x14ac:dyDescent="0.35">
      <c r="A237" s="1">
        <v>235</v>
      </c>
      <c r="B237" s="1">
        <v>2</v>
      </c>
      <c r="C237" s="1"/>
      <c r="D237" s="1">
        <v>235</v>
      </c>
      <c r="E237" s="1">
        <v>0</v>
      </c>
      <c r="G237" s="1"/>
      <c r="I237" s="1">
        <f ca="1">IFERROR(__xludf.DUMMYFUNCTION("""COMPUTED_VALUE"""),4)</f>
        <v>4</v>
      </c>
      <c r="T237" s="2">
        <v>235</v>
      </c>
      <c r="U237" s="2">
        <v>8</v>
      </c>
      <c r="V237" s="2"/>
      <c r="W237" s="2">
        <v>6816</v>
      </c>
    </row>
    <row r="238" spans="1:23" ht="14.25" customHeight="1" x14ac:dyDescent="0.35">
      <c r="A238" s="1">
        <v>236</v>
      </c>
      <c r="B238" s="1">
        <v>2</v>
      </c>
      <c r="C238" s="1"/>
      <c r="D238" s="1">
        <v>236</v>
      </c>
      <c r="E238" s="1">
        <v>4</v>
      </c>
      <c r="G238" s="1"/>
      <c r="I238" s="1">
        <f ca="1">IFERROR(__xludf.DUMMYFUNCTION("""COMPUTED_VALUE"""),4)</f>
        <v>4</v>
      </c>
      <c r="T238" s="2">
        <v>236</v>
      </c>
      <c r="U238" s="2">
        <v>8</v>
      </c>
      <c r="V238" s="2"/>
      <c r="W238" s="2">
        <v>13008</v>
      </c>
    </row>
    <row r="239" spans="1:23" ht="14.25" customHeight="1" x14ac:dyDescent="0.35">
      <c r="A239" s="1">
        <v>237</v>
      </c>
      <c r="B239" s="1">
        <v>2</v>
      </c>
      <c r="C239" s="1"/>
      <c r="D239" s="1">
        <v>237</v>
      </c>
      <c r="E239" s="1">
        <v>0</v>
      </c>
      <c r="G239" s="1"/>
      <c r="I239" s="1">
        <f ca="1">IFERROR(__xludf.DUMMYFUNCTION("""COMPUTED_VALUE"""),4)</f>
        <v>4</v>
      </c>
      <c r="T239" s="2">
        <v>237</v>
      </c>
      <c r="U239" s="2">
        <v>8</v>
      </c>
      <c r="V239" s="2"/>
      <c r="W239" s="2">
        <v>22520</v>
      </c>
    </row>
    <row r="240" spans="1:23" ht="14.25" customHeight="1" x14ac:dyDescent="0.35">
      <c r="A240" s="1">
        <v>238</v>
      </c>
      <c r="B240" s="1">
        <v>2</v>
      </c>
      <c r="C240" s="1"/>
      <c r="D240" s="1">
        <v>238</v>
      </c>
      <c r="E240" s="1">
        <v>4</v>
      </c>
      <c r="G240" s="1"/>
      <c r="I240" s="1">
        <f ca="1">IFERROR(__xludf.DUMMYFUNCTION("""COMPUTED_VALUE"""),4)</f>
        <v>4</v>
      </c>
      <c r="T240" s="2">
        <v>238</v>
      </c>
      <c r="U240" s="2">
        <v>8</v>
      </c>
      <c r="V240" s="2"/>
      <c r="W240" s="2">
        <v>34808</v>
      </c>
    </row>
    <row r="241" spans="1:23" ht="14.25" customHeight="1" x14ac:dyDescent="0.35">
      <c r="A241" s="1">
        <v>239</v>
      </c>
      <c r="B241" s="1">
        <v>2</v>
      </c>
      <c r="C241" s="1"/>
      <c r="D241" s="1">
        <v>239</v>
      </c>
      <c r="E241" s="1">
        <v>0</v>
      </c>
      <c r="G241" s="1"/>
      <c r="I241" s="1">
        <f ca="1">IFERROR(__xludf.DUMMYFUNCTION("""COMPUTED_VALUE"""),4)</f>
        <v>4</v>
      </c>
      <c r="T241" s="2">
        <v>239</v>
      </c>
      <c r="U241" s="2">
        <v>8</v>
      </c>
      <c r="V241" s="2"/>
      <c r="W241" s="2">
        <v>47320</v>
      </c>
    </row>
    <row r="242" spans="1:23" ht="14.25" customHeight="1" x14ac:dyDescent="0.35">
      <c r="A242" s="1">
        <v>240</v>
      </c>
      <c r="B242" s="1">
        <v>2</v>
      </c>
      <c r="C242" s="1"/>
      <c r="D242" s="1">
        <v>240</v>
      </c>
      <c r="E242" s="1">
        <v>4</v>
      </c>
      <c r="G242" s="1"/>
      <c r="I242" s="1">
        <f ca="1">IFERROR(__xludf.DUMMYFUNCTION("""COMPUTED_VALUE"""),4)</f>
        <v>4</v>
      </c>
      <c r="T242" s="2">
        <v>240</v>
      </c>
      <c r="U242" s="2">
        <v>8</v>
      </c>
      <c r="V242" s="2"/>
      <c r="W242" s="2">
        <v>57184</v>
      </c>
    </row>
    <row r="243" spans="1:23" ht="14.25" customHeight="1" x14ac:dyDescent="0.35">
      <c r="A243" s="1">
        <v>241</v>
      </c>
      <c r="B243" s="1">
        <v>2</v>
      </c>
      <c r="C243" s="1"/>
      <c r="D243" s="1">
        <v>241</v>
      </c>
      <c r="E243" s="1">
        <v>0</v>
      </c>
      <c r="G243" s="1"/>
      <c r="I243" s="1">
        <f ca="1">IFERROR(__xludf.DUMMYFUNCTION("""COMPUTED_VALUE"""),4)</f>
        <v>4</v>
      </c>
      <c r="T243" s="2">
        <v>241</v>
      </c>
      <c r="U243" s="2">
        <v>8</v>
      </c>
      <c r="V243" s="2"/>
      <c r="W243" s="2">
        <v>60792</v>
      </c>
    </row>
    <row r="244" spans="1:23" ht="14.25" customHeight="1" x14ac:dyDescent="0.35">
      <c r="A244" s="1">
        <v>242</v>
      </c>
      <c r="B244" s="1">
        <v>2</v>
      </c>
      <c r="C244" s="1"/>
      <c r="D244" s="1">
        <v>242</v>
      </c>
      <c r="E244" s="1">
        <v>4</v>
      </c>
      <c r="G244" s="1"/>
      <c r="I244" s="1">
        <f ca="1">IFERROR(__xludf.DUMMYFUNCTION("""COMPUTED_VALUE"""),4)</f>
        <v>4</v>
      </c>
      <c r="T244" s="2">
        <v>242</v>
      </c>
      <c r="U244" s="2">
        <v>8</v>
      </c>
      <c r="V244" s="2"/>
      <c r="W244" s="2">
        <v>56488</v>
      </c>
    </row>
    <row r="245" spans="1:23" ht="14.25" customHeight="1" x14ac:dyDescent="0.35">
      <c r="A245" s="1">
        <v>243</v>
      </c>
      <c r="B245" s="1">
        <v>2</v>
      </c>
      <c r="C245" s="1"/>
      <c r="D245" s="1">
        <v>243</v>
      </c>
      <c r="E245" s="1">
        <v>0</v>
      </c>
      <c r="G245" s="1"/>
      <c r="I245" s="1">
        <f ca="1">IFERROR(__xludf.DUMMYFUNCTION("""COMPUTED_VALUE"""),4)</f>
        <v>4</v>
      </c>
      <c r="T245" s="2">
        <v>243</v>
      </c>
      <c r="U245" s="2">
        <v>8</v>
      </c>
      <c r="V245" s="2"/>
      <c r="W245" s="2">
        <v>47264</v>
      </c>
    </row>
    <row r="246" spans="1:23" ht="14.25" customHeight="1" x14ac:dyDescent="0.35">
      <c r="A246" s="1">
        <v>244</v>
      </c>
      <c r="B246" s="1">
        <v>2</v>
      </c>
      <c r="C246" s="1"/>
      <c r="D246" s="1">
        <v>244</v>
      </c>
      <c r="E246" s="1">
        <v>4</v>
      </c>
      <c r="G246" s="1"/>
      <c r="I246" s="1">
        <f ca="1">IFERROR(__xludf.DUMMYFUNCTION("""COMPUTED_VALUE"""),4)</f>
        <v>4</v>
      </c>
      <c r="T246" s="2">
        <v>244</v>
      </c>
      <c r="U246" s="2">
        <v>8</v>
      </c>
      <c r="V246" s="2"/>
      <c r="W246" s="2">
        <v>34600</v>
      </c>
    </row>
    <row r="247" spans="1:23" ht="14.25" customHeight="1" x14ac:dyDescent="0.35">
      <c r="A247" s="1">
        <v>245</v>
      </c>
      <c r="B247" s="1">
        <v>2</v>
      </c>
      <c r="C247" s="1"/>
      <c r="D247" s="1">
        <v>245</v>
      </c>
      <c r="E247" s="1">
        <v>0</v>
      </c>
      <c r="G247" s="1"/>
      <c r="I247" s="1">
        <f ca="1">IFERROR(__xludf.DUMMYFUNCTION("""COMPUTED_VALUE"""),4)</f>
        <v>4</v>
      </c>
      <c r="T247" s="2">
        <v>245</v>
      </c>
      <c r="U247" s="2">
        <v>8</v>
      </c>
      <c r="V247" s="2"/>
      <c r="W247" s="2">
        <v>22112</v>
      </c>
    </row>
    <row r="248" spans="1:23" ht="14.25" customHeight="1" x14ac:dyDescent="0.35">
      <c r="A248" s="1">
        <v>246</v>
      </c>
      <c r="B248" s="1">
        <v>2</v>
      </c>
      <c r="C248" s="1"/>
      <c r="D248" s="1">
        <v>246</v>
      </c>
      <c r="E248" s="1">
        <v>4</v>
      </c>
      <c r="G248" s="1"/>
      <c r="I248" s="1">
        <f ca="1">IFERROR(__xludf.DUMMYFUNCTION("""COMPUTED_VALUE"""),4)</f>
        <v>4</v>
      </c>
      <c r="T248" s="2">
        <v>246</v>
      </c>
      <c r="U248" s="2">
        <v>8</v>
      </c>
      <c r="V248" s="2"/>
      <c r="W248" s="2">
        <v>12920</v>
      </c>
    </row>
    <row r="249" spans="1:23" ht="14.25" customHeight="1" x14ac:dyDescent="0.35">
      <c r="A249" s="1">
        <v>247</v>
      </c>
      <c r="B249" s="1">
        <v>2</v>
      </c>
      <c r="C249" s="1"/>
      <c r="D249" s="1">
        <v>247</v>
      </c>
      <c r="E249" s="1">
        <v>0</v>
      </c>
      <c r="G249" s="1"/>
      <c r="I249" s="1">
        <f ca="1">IFERROR(__xludf.DUMMYFUNCTION("""COMPUTED_VALUE"""),4)</f>
        <v>4</v>
      </c>
      <c r="T249" s="2">
        <v>247</v>
      </c>
      <c r="U249" s="2">
        <v>8</v>
      </c>
      <c r="V249" s="2"/>
      <c r="W249" s="2">
        <v>6712</v>
      </c>
    </row>
    <row r="250" spans="1:23" ht="14.25" customHeight="1" x14ac:dyDescent="0.35">
      <c r="A250" s="1">
        <v>248</v>
      </c>
      <c r="B250" s="1">
        <v>2</v>
      </c>
      <c r="C250" s="1"/>
      <c r="D250" s="1">
        <v>248</v>
      </c>
      <c r="E250" s="1">
        <v>4</v>
      </c>
      <c r="G250" s="1"/>
      <c r="I250" s="1">
        <f ca="1">IFERROR(__xludf.DUMMYFUNCTION("""COMPUTED_VALUE"""),4)</f>
        <v>4</v>
      </c>
      <c r="T250" s="2">
        <v>248</v>
      </c>
      <c r="U250" s="2">
        <v>8</v>
      </c>
      <c r="V250" s="2"/>
      <c r="W250" s="2">
        <v>2896</v>
      </c>
    </row>
    <row r="251" spans="1:23" ht="14.25" customHeight="1" x14ac:dyDescent="0.35">
      <c r="A251" s="1">
        <v>249</v>
      </c>
      <c r="B251" s="1">
        <v>2</v>
      </c>
      <c r="C251" s="1"/>
      <c r="D251" s="1">
        <v>249</v>
      </c>
      <c r="E251" s="1">
        <v>0</v>
      </c>
      <c r="G251" s="1"/>
      <c r="I251" s="1">
        <f ca="1">IFERROR(__xludf.DUMMYFUNCTION("""COMPUTED_VALUE"""),4)</f>
        <v>4</v>
      </c>
      <c r="T251" s="2">
        <v>249</v>
      </c>
      <c r="U251" s="2">
        <v>8</v>
      </c>
      <c r="V251" s="2"/>
      <c r="W251" s="2">
        <v>1080</v>
      </c>
    </row>
    <row r="252" spans="1:23" ht="14.25" customHeight="1" x14ac:dyDescent="0.35">
      <c r="A252" s="1">
        <v>250</v>
      </c>
      <c r="B252" s="1">
        <v>2</v>
      </c>
      <c r="C252" s="1"/>
      <c r="D252" s="1">
        <v>250</v>
      </c>
      <c r="E252" s="1">
        <v>4</v>
      </c>
      <c r="G252" s="1"/>
      <c r="I252" s="1">
        <f ca="1">IFERROR(__xludf.DUMMYFUNCTION("""COMPUTED_VALUE"""),4)</f>
        <v>4</v>
      </c>
      <c r="T252" s="2">
        <v>250</v>
      </c>
      <c r="U252" s="2">
        <v>8</v>
      </c>
      <c r="V252" s="2"/>
      <c r="W252" s="2">
        <v>400</v>
      </c>
    </row>
    <row r="253" spans="1:23" ht="14.25" customHeight="1" x14ac:dyDescent="0.35">
      <c r="A253" s="1">
        <v>251</v>
      </c>
      <c r="B253" s="1">
        <v>2</v>
      </c>
      <c r="C253" s="1"/>
      <c r="D253" s="1">
        <v>251</v>
      </c>
      <c r="E253" s="1">
        <v>0</v>
      </c>
      <c r="G253" s="1"/>
      <c r="I253" s="1">
        <f ca="1">IFERROR(__xludf.DUMMYFUNCTION("""COMPUTED_VALUE"""),4)</f>
        <v>4</v>
      </c>
      <c r="T253" s="2">
        <v>251</v>
      </c>
      <c r="U253" s="2">
        <v>8</v>
      </c>
      <c r="V253" s="2"/>
      <c r="W253" s="2">
        <v>104</v>
      </c>
    </row>
    <row r="254" spans="1:23" ht="14.25" customHeight="1" x14ac:dyDescent="0.35">
      <c r="A254" s="1">
        <v>252</v>
      </c>
      <c r="B254" s="1">
        <v>2</v>
      </c>
      <c r="C254" s="1"/>
      <c r="D254" s="1">
        <v>252</v>
      </c>
      <c r="E254" s="1">
        <v>4</v>
      </c>
      <c r="G254" s="1"/>
      <c r="I254" s="1">
        <f ca="1">IFERROR(__xludf.DUMMYFUNCTION("""COMPUTED_VALUE"""),4)</f>
        <v>4</v>
      </c>
      <c r="T254" s="2">
        <v>252</v>
      </c>
      <c r="U254" s="2">
        <v>8</v>
      </c>
      <c r="V254" s="2"/>
      <c r="W254" s="2">
        <v>8</v>
      </c>
    </row>
    <row r="255" spans="1:23" ht="14.25" customHeight="1" x14ac:dyDescent="0.35">
      <c r="A255" s="1">
        <v>253</v>
      </c>
      <c r="B255" s="1">
        <v>2</v>
      </c>
      <c r="C255" s="1"/>
      <c r="D255" s="1">
        <v>253</v>
      </c>
      <c r="E255" s="1">
        <v>0</v>
      </c>
      <c r="G255" s="1"/>
      <c r="I255" s="1">
        <f ca="1">IFERROR(__xludf.DUMMYFUNCTION("""COMPUTED_VALUE"""),4)</f>
        <v>4</v>
      </c>
      <c r="T255" s="2">
        <v>253</v>
      </c>
      <c r="U255" s="2">
        <v>8</v>
      </c>
      <c r="V255" s="2"/>
      <c r="W255" s="1"/>
    </row>
    <row r="256" spans="1:23" ht="14.25" customHeight="1" x14ac:dyDescent="0.35">
      <c r="A256" s="1">
        <v>254</v>
      </c>
      <c r="B256" s="1">
        <v>2</v>
      </c>
      <c r="C256" s="1"/>
      <c r="D256" s="1">
        <v>254</v>
      </c>
      <c r="E256" s="1">
        <v>4</v>
      </c>
      <c r="G256" s="1"/>
      <c r="I256" s="1">
        <f ca="1">IFERROR(__xludf.DUMMYFUNCTION("""COMPUTED_VALUE"""),4)</f>
        <v>4</v>
      </c>
      <c r="T256" s="2">
        <v>254</v>
      </c>
      <c r="U256" s="2">
        <v>8</v>
      </c>
      <c r="V256" s="2"/>
      <c r="W256" s="1"/>
    </row>
    <row r="257" spans="1:23" ht="14.25" customHeight="1" x14ac:dyDescent="0.35">
      <c r="A257" s="1">
        <v>255</v>
      </c>
      <c r="B257" s="1">
        <v>2</v>
      </c>
      <c r="C257" s="1"/>
      <c r="D257" s="1">
        <v>255</v>
      </c>
      <c r="E257" s="1">
        <v>0</v>
      </c>
      <c r="G257" s="1"/>
      <c r="I257" s="1">
        <f ca="1">IFERROR(__xludf.DUMMYFUNCTION("""COMPUTED_VALUE"""),4)</f>
        <v>4</v>
      </c>
      <c r="T257" s="2">
        <v>255</v>
      </c>
      <c r="U257" s="2">
        <v>8</v>
      </c>
      <c r="V257" s="2"/>
      <c r="W257" s="1"/>
    </row>
    <row r="258" spans="1:23" ht="14.25" customHeight="1" x14ac:dyDescent="0.35">
      <c r="A258" s="1">
        <v>256</v>
      </c>
      <c r="B258" s="1">
        <v>2</v>
      </c>
      <c r="C258" s="1"/>
      <c r="D258" s="1">
        <v>256</v>
      </c>
      <c r="E258" s="1">
        <v>4</v>
      </c>
      <c r="G258" s="1"/>
      <c r="I258" s="1">
        <f ca="1">IFERROR(__xludf.DUMMYFUNCTION("""COMPUTED_VALUE"""),4)</f>
        <v>4</v>
      </c>
      <c r="T258" s="2">
        <v>256</v>
      </c>
      <c r="U258" s="2">
        <v>8</v>
      </c>
      <c r="V258" s="2"/>
      <c r="W258" s="1"/>
    </row>
    <row r="259" spans="1:23" ht="14.25" customHeight="1" x14ac:dyDescent="0.35">
      <c r="A259" s="1">
        <v>257</v>
      </c>
      <c r="B259" s="1">
        <v>2</v>
      </c>
      <c r="C259" s="1"/>
      <c r="D259" s="1">
        <v>257</v>
      </c>
      <c r="E259" s="1">
        <v>0</v>
      </c>
      <c r="G259" s="1"/>
      <c r="I259" s="1">
        <f ca="1">IFERROR(__xludf.DUMMYFUNCTION("""COMPUTED_VALUE"""),4)</f>
        <v>4</v>
      </c>
      <c r="T259" s="2">
        <v>257</v>
      </c>
      <c r="U259" s="2">
        <v>8</v>
      </c>
      <c r="V259" s="2"/>
      <c r="W259" s="1"/>
    </row>
    <row r="260" spans="1:23" ht="14.25" customHeight="1" x14ac:dyDescent="0.35">
      <c r="A260" s="1">
        <v>258</v>
      </c>
      <c r="B260" s="1">
        <v>2</v>
      </c>
      <c r="C260" s="1"/>
      <c r="D260" s="1">
        <v>258</v>
      </c>
      <c r="E260" s="1">
        <v>4</v>
      </c>
      <c r="G260" s="1"/>
      <c r="I260" s="1">
        <f ca="1">IFERROR(__xludf.DUMMYFUNCTION("""COMPUTED_VALUE"""),4)</f>
        <v>4</v>
      </c>
      <c r="T260" s="2">
        <v>258</v>
      </c>
      <c r="U260" s="2">
        <v>8</v>
      </c>
      <c r="V260" s="2"/>
      <c r="W260" s="1"/>
    </row>
    <row r="261" spans="1:23" ht="14.25" customHeight="1" x14ac:dyDescent="0.35">
      <c r="A261" s="1">
        <v>259</v>
      </c>
      <c r="B261" s="1">
        <v>2</v>
      </c>
      <c r="C261" s="1"/>
      <c r="D261" s="1">
        <v>259</v>
      </c>
      <c r="E261" s="1">
        <v>0</v>
      </c>
      <c r="G261" s="1"/>
      <c r="I261" s="1">
        <f ca="1">IFERROR(__xludf.DUMMYFUNCTION("""COMPUTED_VALUE"""),4)</f>
        <v>4</v>
      </c>
      <c r="T261" s="2">
        <v>259</v>
      </c>
      <c r="U261" s="2">
        <v>8</v>
      </c>
      <c r="V261" s="2"/>
      <c r="W261" s="1"/>
    </row>
    <row r="262" spans="1:23" ht="14.25" customHeight="1" x14ac:dyDescent="0.35">
      <c r="A262" s="1">
        <v>260</v>
      </c>
      <c r="B262" s="1">
        <v>2</v>
      </c>
      <c r="C262" s="1"/>
      <c r="D262" s="1">
        <v>260</v>
      </c>
      <c r="E262" s="1">
        <v>4</v>
      </c>
      <c r="G262" s="1"/>
      <c r="I262" s="1">
        <f ca="1">IFERROR(__xludf.DUMMYFUNCTION("""COMPUTED_VALUE"""),4)</f>
        <v>4</v>
      </c>
      <c r="T262" s="2">
        <v>260</v>
      </c>
      <c r="U262" s="2">
        <v>8</v>
      </c>
      <c r="V262" s="2"/>
      <c r="W262" s="1"/>
    </row>
    <row r="263" spans="1:23" ht="14.25" customHeight="1" x14ac:dyDescent="0.35">
      <c r="A263" s="1">
        <v>261</v>
      </c>
      <c r="B263" s="1">
        <v>2</v>
      </c>
      <c r="C263" s="1"/>
      <c r="D263" s="1">
        <v>261</v>
      </c>
      <c r="E263" s="1">
        <v>0</v>
      </c>
      <c r="G263" s="1"/>
      <c r="I263" s="1">
        <f ca="1">IFERROR(__xludf.DUMMYFUNCTION("""COMPUTED_VALUE"""),4)</f>
        <v>4</v>
      </c>
      <c r="T263" s="2">
        <v>261</v>
      </c>
      <c r="U263" s="2">
        <v>8</v>
      </c>
      <c r="V263" s="2"/>
      <c r="W263" s="1"/>
    </row>
    <row r="264" spans="1:23" ht="14.25" customHeight="1" x14ac:dyDescent="0.35">
      <c r="A264" s="1">
        <v>262</v>
      </c>
      <c r="B264" s="1">
        <v>2</v>
      </c>
      <c r="C264" s="1"/>
      <c r="D264" s="1">
        <v>262</v>
      </c>
      <c r="E264" s="1">
        <v>4</v>
      </c>
      <c r="G264" s="1"/>
      <c r="I264" s="1">
        <f ca="1">IFERROR(__xludf.DUMMYFUNCTION("""COMPUTED_VALUE"""),4)</f>
        <v>4</v>
      </c>
      <c r="T264" s="2">
        <v>262</v>
      </c>
      <c r="U264" s="2">
        <v>8</v>
      </c>
      <c r="V264" s="2"/>
      <c r="W264" s="1"/>
    </row>
    <row r="265" spans="1:23" ht="14.25" customHeight="1" x14ac:dyDescent="0.35">
      <c r="A265" s="1">
        <v>263</v>
      </c>
      <c r="B265" s="1">
        <v>2</v>
      </c>
      <c r="C265" s="1"/>
      <c r="D265" s="1">
        <v>263</v>
      </c>
      <c r="E265" s="1">
        <v>0</v>
      </c>
      <c r="G265" s="1"/>
      <c r="I265" s="1">
        <f ca="1">IFERROR(__xludf.DUMMYFUNCTION("""COMPUTED_VALUE"""),4)</f>
        <v>4</v>
      </c>
      <c r="T265" s="2">
        <v>263</v>
      </c>
      <c r="U265" s="2">
        <v>8</v>
      </c>
      <c r="V265" s="2"/>
      <c r="W265" s="1"/>
    </row>
    <row r="266" spans="1:23" ht="14.25" customHeight="1" x14ac:dyDescent="0.35">
      <c r="A266" s="1">
        <v>264</v>
      </c>
      <c r="B266" s="1">
        <v>2</v>
      </c>
      <c r="C266" s="1"/>
      <c r="D266" s="1">
        <v>264</v>
      </c>
      <c r="E266" s="1">
        <v>4</v>
      </c>
      <c r="G266" s="1"/>
      <c r="I266" s="1">
        <f ca="1">IFERROR(__xludf.DUMMYFUNCTION("""COMPUTED_VALUE"""),4)</f>
        <v>4</v>
      </c>
      <c r="T266" s="2">
        <v>264</v>
      </c>
      <c r="U266" s="2">
        <v>8</v>
      </c>
      <c r="V266" s="2"/>
      <c r="W266" s="1"/>
    </row>
    <row r="267" spans="1:23" ht="14.25" customHeight="1" x14ac:dyDescent="0.35">
      <c r="A267" s="1">
        <v>265</v>
      </c>
      <c r="B267" s="1">
        <v>2</v>
      </c>
      <c r="C267" s="1"/>
      <c r="D267" s="1">
        <v>265</v>
      </c>
      <c r="E267" s="1">
        <v>0</v>
      </c>
      <c r="G267" s="1"/>
      <c r="I267" s="1">
        <f ca="1">IFERROR(__xludf.DUMMYFUNCTION("""COMPUTED_VALUE"""),4)</f>
        <v>4</v>
      </c>
      <c r="T267" s="2">
        <v>265</v>
      </c>
      <c r="U267" s="2">
        <v>8</v>
      </c>
      <c r="V267" s="2"/>
      <c r="W267" s="1"/>
    </row>
    <row r="268" spans="1:23" ht="14.25" customHeight="1" x14ac:dyDescent="0.35">
      <c r="A268" s="1">
        <v>266</v>
      </c>
      <c r="B268" s="1">
        <v>2</v>
      </c>
      <c r="C268" s="1"/>
      <c r="D268" s="1">
        <v>266</v>
      </c>
      <c r="E268" s="1">
        <v>4</v>
      </c>
      <c r="G268" s="1"/>
      <c r="I268" s="1">
        <f ca="1">IFERROR(__xludf.DUMMYFUNCTION("""COMPUTED_VALUE"""),4)</f>
        <v>4</v>
      </c>
      <c r="T268" s="2">
        <v>266</v>
      </c>
      <c r="U268" s="2">
        <v>8</v>
      </c>
      <c r="V268" s="2"/>
      <c r="W268" s="1"/>
    </row>
    <row r="269" spans="1:23" ht="14.25" customHeight="1" x14ac:dyDescent="0.35">
      <c r="A269" s="1">
        <v>267</v>
      </c>
      <c r="B269" s="1">
        <v>2</v>
      </c>
      <c r="C269" s="1"/>
      <c r="D269" s="1">
        <v>267</v>
      </c>
      <c r="E269" s="1">
        <v>0</v>
      </c>
      <c r="G269" s="1"/>
      <c r="I269" s="1">
        <f ca="1">IFERROR(__xludf.DUMMYFUNCTION("""COMPUTED_VALUE"""),4)</f>
        <v>4</v>
      </c>
      <c r="T269" s="2">
        <v>267</v>
      </c>
      <c r="U269" s="2">
        <v>8</v>
      </c>
      <c r="V269" s="2"/>
      <c r="W269" s="1"/>
    </row>
    <row r="270" spans="1:23" ht="14.25" customHeight="1" x14ac:dyDescent="0.35">
      <c r="A270" s="1">
        <v>268</v>
      </c>
      <c r="B270" s="1">
        <v>2</v>
      </c>
      <c r="C270" s="1"/>
      <c r="D270" s="1">
        <v>268</v>
      </c>
      <c r="E270" s="1">
        <v>4</v>
      </c>
      <c r="G270" s="1"/>
      <c r="I270" s="1">
        <f ca="1">IFERROR(__xludf.DUMMYFUNCTION("""COMPUTED_VALUE"""),4)</f>
        <v>4</v>
      </c>
      <c r="T270" s="2">
        <v>268</v>
      </c>
      <c r="U270" s="2">
        <v>8</v>
      </c>
      <c r="V270" s="2"/>
      <c r="W270" s="1"/>
    </row>
    <row r="271" spans="1:23" ht="14.25" customHeight="1" x14ac:dyDescent="0.35">
      <c r="A271" s="1">
        <v>269</v>
      </c>
      <c r="B271" s="1">
        <v>2</v>
      </c>
      <c r="C271" s="1"/>
      <c r="D271" s="1">
        <v>269</v>
      </c>
      <c r="E271" s="1">
        <v>0</v>
      </c>
      <c r="G271" s="1"/>
      <c r="I271" s="1">
        <f ca="1">IFERROR(__xludf.DUMMYFUNCTION("""COMPUTED_VALUE"""),4)</f>
        <v>4</v>
      </c>
      <c r="T271" s="2">
        <v>269</v>
      </c>
      <c r="U271" s="2">
        <v>8</v>
      </c>
      <c r="V271" s="2"/>
      <c r="W271" s="1"/>
    </row>
    <row r="272" spans="1:23" ht="14.25" customHeight="1" x14ac:dyDescent="0.35">
      <c r="A272" s="1">
        <v>270</v>
      </c>
      <c r="B272" s="1">
        <v>2</v>
      </c>
      <c r="C272" s="1"/>
      <c r="D272" s="1">
        <v>270</v>
      </c>
      <c r="E272" s="1">
        <v>4</v>
      </c>
      <c r="G272" s="1"/>
      <c r="I272" s="1">
        <f ca="1">IFERROR(__xludf.DUMMYFUNCTION("""COMPUTED_VALUE"""),4)</f>
        <v>4</v>
      </c>
      <c r="T272" s="2">
        <v>270</v>
      </c>
      <c r="U272" s="2">
        <v>8</v>
      </c>
      <c r="V272" s="2"/>
      <c r="W272" s="1"/>
    </row>
    <row r="273" spans="1:23" ht="14.25" customHeight="1" x14ac:dyDescent="0.35">
      <c r="A273" s="1">
        <v>271</v>
      </c>
      <c r="B273" s="1">
        <v>2</v>
      </c>
      <c r="C273" s="1"/>
      <c r="D273" s="1">
        <v>271</v>
      </c>
      <c r="E273" s="1">
        <v>0</v>
      </c>
      <c r="G273" s="1"/>
      <c r="I273" s="1">
        <f ca="1">IFERROR(__xludf.DUMMYFUNCTION("""COMPUTED_VALUE"""),4)</f>
        <v>4</v>
      </c>
      <c r="T273" s="2">
        <v>271</v>
      </c>
      <c r="U273" s="2">
        <v>8</v>
      </c>
      <c r="V273" s="2"/>
      <c r="W273" s="1"/>
    </row>
    <row r="274" spans="1:23" ht="14.25" customHeight="1" x14ac:dyDescent="0.35">
      <c r="A274" s="1">
        <v>272</v>
      </c>
      <c r="B274" s="1">
        <v>2</v>
      </c>
      <c r="C274" s="1"/>
      <c r="D274" s="1">
        <v>272</v>
      </c>
      <c r="E274" s="1">
        <v>4</v>
      </c>
      <c r="G274" s="1"/>
      <c r="I274" s="1">
        <f ca="1">IFERROR(__xludf.DUMMYFUNCTION("""COMPUTED_VALUE"""),4)</f>
        <v>4</v>
      </c>
      <c r="T274" s="2">
        <v>272</v>
      </c>
      <c r="U274" s="2">
        <v>8</v>
      </c>
      <c r="V274" s="2"/>
      <c r="W274" s="1"/>
    </row>
    <row r="275" spans="1:23" ht="14.25" customHeight="1" x14ac:dyDescent="0.35">
      <c r="A275" s="1">
        <v>273</v>
      </c>
      <c r="B275" s="1">
        <v>2</v>
      </c>
      <c r="C275" s="1"/>
      <c r="D275" s="1">
        <v>273</v>
      </c>
      <c r="E275" s="1">
        <v>0</v>
      </c>
      <c r="G275" s="1"/>
      <c r="I275" s="1">
        <f ca="1">IFERROR(__xludf.DUMMYFUNCTION("""COMPUTED_VALUE"""),4)</f>
        <v>4</v>
      </c>
      <c r="T275" s="2">
        <v>273</v>
      </c>
      <c r="U275" s="2">
        <v>8</v>
      </c>
      <c r="V275" s="2"/>
      <c r="W275" s="1"/>
    </row>
    <row r="276" spans="1:23" ht="14.25" customHeight="1" x14ac:dyDescent="0.35">
      <c r="A276" s="1">
        <v>274</v>
      </c>
      <c r="B276" s="1">
        <v>2</v>
      </c>
      <c r="C276" s="1"/>
      <c r="D276" s="1">
        <v>274</v>
      </c>
      <c r="E276" s="1">
        <v>4</v>
      </c>
      <c r="G276" s="1"/>
      <c r="I276" s="1">
        <f ca="1">IFERROR(__xludf.DUMMYFUNCTION("""COMPUTED_VALUE"""),4)</f>
        <v>4</v>
      </c>
      <c r="T276" s="2">
        <v>274</v>
      </c>
      <c r="U276" s="2">
        <v>8</v>
      </c>
      <c r="V276" s="2"/>
      <c r="W276" s="1"/>
    </row>
    <row r="277" spans="1:23" ht="14.25" customHeight="1" x14ac:dyDescent="0.35">
      <c r="A277" s="1">
        <v>275</v>
      </c>
      <c r="B277" s="1">
        <v>2</v>
      </c>
      <c r="C277" s="1"/>
      <c r="D277" s="1">
        <v>275</v>
      </c>
      <c r="E277" s="1">
        <v>0</v>
      </c>
      <c r="G277" s="1"/>
      <c r="I277" s="1">
        <f ca="1">IFERROR(__xludf.DUMMYFUNCTION("""COMPUTED_VALUE"""),4)</f>
        <v>4</v>
      </c>
      <c r="T277" s="2">
        <v>275</v>
      </c>
      <c r="U277" s="2">
        <v>8</v>
      </c>
      <c r="V277" s="2"/>
      <c r="W277" s="1"/>
    </row>
    <row r="278" spans="1:23" ht="14.25" customHeight="1" x14ac:dyDescent="0.35">
      <c r="A278" s="1">
        <v>276</v>
      </c>
      <c r="B278" s="1">
        <v>2</v>
      </c>
      <c r="C278" s="1"/>
      <c r="D278" s="1">
        <v>276</v>
      </c>
      <c r="E278" s="1">
        <v>4</v>
      </c>
      <c r="G278" s="1"/>
      <c r="I278" s="1">
        <f ca="1">IFERROR(__xludf.DUMMYFUNCTION("""COMPUTED_VALUE"""),4)</f>
        <v>4</v>
      </c>
      <c r="T278" s="2">
        <v>276</v>
      </c>
      <c r="U278" s="2">
        <v>8</v>
      </c>
      <c r="V278" s="2"/>
      <c r="W278" s="1"/>
    </row>
    <row r="279" spans="1:23" ht="14.25" customHeight="1" x14ac:dyDescent="0.35">
      <c r="A279" s="1">
        <v>277</v>
      </c>
      <c r="B279" s="1">
        <v>2</v>
      </c>
      <c r="C279" s="1"/>
      <c r="D279" s="1">
        <v>277</v>
      </c>
      <c r="E279" s="1">
        <v>0</v>
      </c>
      <c r="G279" s="1"/>
      <c r="I279" s="1">
        <f ca="1">IFERROR(__xludf.DUMMYFUNCTION("""COMPUTED_VALUE"""),4)</f>
        <v>4</v>
      </c>
      <c r="T279" s="2">
        <v>277</v>
      </c>
      <c r="U279" s="2">
        <v>8</v>
      </c>
      <c r="V279" s="2"/>
      <c r="W279" s="1"/>
    </row>
    <row r="280" spans="1:23" ht="14.25" customHeight="1" x14ac:dyDescent="0.35">
      <c r="A280" s="1">
        <v>278</v>
      </c>
      <c r="B280" s="1">
        <v>2</v>
      </c>
      <c r="C280" s="1"/>
      <c r="D280" s="1">
        <v>278</v>
      </c>
      <c r="E280" s="1">
        <v>4</v>
      </c>
      <c r="G280" s="1"/>
      <c r="I280" s="1">
        <f ca="1">IFERROR(__xludf.DUMMYFUNCTION("""COMPUTED_VALUE"""),4)</f>
        <v>4</v>
      </c>
      <c r="T280" s="2">
        <v>278</v>
      </c>
      <c r="U280" s="2">
        <v>8</v>
      </c>
      <c r="V280" s="2"/>
      <c r="W280" s="1"/>
    </row>
    <row r="281" spans="1:23" ht="14.25" customHeight="1" x14ac:dyDescent="0.35">
      <c r="A281" s="1">
        <v>279</v>
      </c>
      <c r="B281" s="1">
        <v>2</v>
      </c>
      <c r="C281" s="1"/>
      <c r="D281" s="1">
        <v>279</v>
      </c>
      <c r="E281" s="1">
        <v>0</v>
      </c>
      <c r="G281" s="1"/>
      <c r="I281" s="1">
        <f ca="1">IFERROR(__xludf.DUMMYFUNCTION("""COMPUTED_VALUE"""),4)</f>
        <v>4</v>
      </c>
      <c r="T281" s="2">
        <v>279</v>
      </c>
      <c r="U281" s="2">
        <v>8</v>
      </c>
      <c r="V281" s="2"/>
      <c r="W281" s="1"/>
    </row>
    <row r="282" spans="1:23" ht="14.25" customHeight="1" x14ac:dyDescent="0.35">
      <c r="A282" s="1">
        <v>280</v>
      </c>
      <c r="B282" s="1">
        <v>2</v>
      </c>
      <c r="C282" s="1"/>
      <c r="D282" s="1">
        <v>280</v>
      </c>
      <c r="E282" s="1">
        <v>4</v>
      </c>
      <c r="G282" s="1"/>
      <c r="I282" s="1">
        <f ca="1">IFERROR(__xludf.DUMMYFUNCTION("""COMPUTED_VALUE"""),4)</f>
        <v>4</v>
      </c>
      <c r="T282" s="2">
        <v>280</v>
      </c>
      <c r="U282" s="2">
        <v>8</v>
      </c>
      <c r="V282" s="2"/>
      <c r="W282" s="1"/>
    </row>
    <row r="283" spans="1:23" ht="14.25" customHeight="1" x14ac:dyDescent="0.35">
      <c r="A283" s="1">
        <v>281</v>
      </c>
      <c r="B283" s="1">
        <v>2</v>
      </c>
      <c r="C283" s="1"/>
      <c r="D283" s="1">
        <v>281</v>
      </c>
      <c r="E283" s="1">
        <v>0</v>
      </c>
      <c r="G283" s="1"/>
      <c r="I283" s="1">
        <f ca="1">IFERROR(__xludf.DUMMYFUNCTION("""COMPUTED_VALUE"""),4)</f>
        <v>4</v>
      </c>
      <c r="T283" s="2">
        <v>281</v>
      </c>
      <c r="U283" s="2">
        <v>8</v>
      </c>
      <c r="V283" s="2"/>
      <c r="W283" s="1"/>
    </row>
    <row r="284" spans="1:23" ht="14.25" customHeight="1" x14ac:dyDescent="0.35">
      <c r="A284" s="1">
        <v>282</v>
      </c>
      <c r="B284" s="1">
        <v>2</v>
      </c>
      <c r="C284" s="1"/>
      <c r="D284" s="1">
        <v>282</v>
      </c>
      <c r="E284" s="1">
        <v>4</v>
      </c>
      <c r="G284" s="1"/>
      <c r="I284" s="1">
        <f ca="1">IFERROR(__xludf.DUMMYFUNCTION("""COMPUTED_VALUE"""),4)</f>
        <v>4</v>
      </c>
      <c r="T284" s="2">
        <v>282</v>
      </c>
      <c r="U284" s="2">
        <v>8</v>
      </c>
      <c r="V284" s="2"/>
      <c r="W284" s="1"/>
    </row>
    <row r="285" spans="1:23" ht="14.25" customHeight="1" x14ac:dyDescent="0.35">
      <c r="A285" s="1">
        <v>283</v>
      </c>
      <c r="B285" s="1">
        <v>2</v>
      </c>
      <c r="C285" s="1"/>
      <c r="D285" s="1">
        <v>283</v>
      </c>
      <c r="E285" s="1">
        <v>0</v>
      </c>
      <c r="G285" s="1"/>
      <c r="I285" s="1">
        <f ca="1">IFERROR(__xludf.DUMMYFUNCTION("""COMPUTED_VALUE"""),4)</f>
        <v>4</v>
      </c>
      <c r="T285" s="2">
        <v>283</v>
      </c>
      <c r="U285" s="2">
        <v>8</v>
      </c>
      <c r="V285" s="2"/>
      <c r="W285" s="1"/>
    </row>
    <row r="286" spans="1:23" ht="14.25" customHeight="1" x14ac:dyDescent="0.35">
      <c r="A286" s="1">
        <v>284</v>
      </c>
      <c r="B286" s="1">
        <v>2</v>
      </c>
      <c r="C286" s="1"/>
      <c r="D286" s="1">
        <v>284</v>
      </c>
      <c r="E286" s="1">
        <v>4</v>
      </c>
      <c r="G286" s="1"/>
      <c r="I286" s="1">
        <f ca="1">IFERROR(__xludf.DUMMYFUNCTION("""COMPUTED_VALUE"""),4)</f>
        <v>4</v>
      </c>
      <c r="T286" s="2">
        <v>284</v>
      </c>
      <c r="U286" s="2">
        <v>8</v>
      </c>
      <c r="V286" s="2"/>
      <c r="W286" s="1"/>
    </row>
    <row r="287" spans="1:23" ht="14.25" customHeight="1" x14ac:dyDescent="0.35">
      <c r="A287" s="1">
        <v>285</v>
      </c>
      <c r="B287" s="1">
        <v>2</v>
      </c>
      <c r="C287" s="1"/>
      <c r="D287" s="1">
        <v>285</v>
      </c>
      <c r="E287" s="1">
        <v>0</v>
      </c>
      <c r="G287" s="1"/>
      <c r="I287" s="1">
        <f ca="1">IFERROR(__xludf.DUMMYFUNCTION("""COMPUTED_VALUE"""),4)</f>
        <v>4</v>
      </c>
      <c r="T287" s="2">
        <v>285</v>
      </c>
      <c r="U287" s="2">
        <v>8</v>
      </c>
      <c r="V287" s="2"/>
      <c r="W287" s="1"/>
    </row>
    <row r="288" spans="1:23" ht="14.25" customHeight="1" x14ac:dyDescent="0.35">
      <c r="A288" s="1">
        <v>286</v>
      </c>
      <c r="B288" s="1">
        <v>2</v>
      </c>
      <c r="C288" s="1"/>
      <c r="D288" s="1">
        <v>286</v>
      </c>
      <c r="E288" s="1">
        <v>4</v>
      </c>
      <c r="G288" s="1"/>
      <c r="I288" s="1">
        <f ca="1">IFERROR(__xludf.DUMMYFUNCTION("""COMPUTED_VALUE"""),4)</f>
        <v>4</v>
      </c>
      <c r="T288" s="2">
        <v>286</v>
      </c>
      <c r="U288" s="2">
        <v>8</v>
      </c>
      <c r="V288" s="2"/>
      <c r="W288" s="1"/>
    </row>
    <row r="289" spans="1:23" ht="14.25" customHeight="1" x14ac:dyDescent="0.35">
      <c r="A289" s="1">
        <v>287</v>
      </c>
      <c r="B289" s="1">
        <v>2</v>
      </c>
      <c r="C289" s="1"/>
      <c r="D289" s="1">
        <v>287</v>
      </c>
      <c r="E289" s="1">
        <v>0</v>
      </c>
      <c r="G289" s="1"/>
      <c r="I289" s="1">
        <f ca="1">IFERROR(__xludf.DUMMYFUNCTION("""COMPUTED_VALUE"""),4)</f>
        <v>4</v>
      </c>
      <c r="T289" s="2">
        <v>287</v>
      </c>
      <c r="U289" s="2">
        <v>8</v>
      </c>
      <c r="V289" s="2"/>
      <c r="W289" s="1"/>
    </row>
    <row r="290" spans="1:23" ht="14.25" customHeight="1" x14ac:dyDescent="0.35">
      <c r="A290" s="1">
        <v>288</v>
      </c>
      <c r="B290" s="1">
        <v>2</v>
      </c>
      <c r="C290" s="1"/>
      <c r="D290" s="1">
        <v>288</v>
      </c>
      <c r="E290" s="1">
        <v>4</v>
      </c>
      <c r="G290" s="1"/>
      <c r="I290" s="1">
        <f ca="1">IFERROR(__xludf.DUMMYFUNCTION("""COMPUTED_VALUE"""),4)</f>
        <v>4</v>
      </c>
      <c r="T290" s="2">
        <v>288</v>
      </c>
      <c r="U290" s="2">
        <v>8</v>
      </c>
      <c r="V290" s="2"/>
      <c r="W290" s="1"/>
    </row>
    <row r="291" spans="1:23" ht="14.25" customHeight="1" x14ac:dyDescent="0.35">
      <c r="A291" s="1">
        <v>289</v>
      </c>
      <c r="B291" s="1">
        <v>2</v>
      </c>
      <c r="C291" s="1"/>
      <c r="D291" s="1">
        <v>289</v>
      </c>
      <c r="E291" s="1">
        <v>0</v>
      </c>
      <c r="G291" s="1"/>
      <c r="I291" s="1">
        <f ca="1">IFERROR(__xludf.DUMMYFUNCTION("""COMPUTED_VALUE"""),4)</f>
        <v>4</v>
      </c>
      <c r="T291" s="2">
        <v>289</v>
      </c>
      <c r="U291" s="2">
        <v>8</v>
      </c>
      <c r="V291" s="2"/>
      <c r="W291" s="1"/>
    </row>
    <row r="292" spans="1:23" ht="14.25" customHeight="1" x14ac:dyDescent="0.35">
      <c r="A292" s="1">
        <v>290</v>
      </c>
      <c r="B292" s="1">
        <v>2</v>
      </c>
      <c r="C292" s="1"/>
      <c r="D292" s="1">
        <v>290</v>
      </c>
      <c r="E292" s="1">
        <v>4</v>
      </c>
      <c r="G292" s="1"/>
      <c r="I292" s="1">
        <f ca="1">IFERROR(__xludf.DUMMYFUNCTION("""COMPUTED_VALUE"""),16)</f>
        <v>16</v>
      </c>
      <c r="T292" s="2">
        <v>290</v>
      </c>
      <c r="U292" s="2">
        <v>8</v>
      </c>
      <c r="V292" s="2"/>
      <c r="W292" s="1"/>
    </row>
    <row r="293" spans="1:23" ht="14.25" customHeight="1" x14ac:dyDescent="0.35">
      <c r="A293" s="1">
        <v>291</v>
      </c>
      <c r="B293" s="1">
        <v>2</v>
      </c>
      <c r="C293" s="1"/>
      <c r="D293" s="1">
        <v>291</v>
      </c>
      <c r="E293" s="1">
        <v>0</v>
      </c>
      <c r="G293" s="1"/>
      <c r="I293" s="1">
        <f ca="1">IFERROR(__xludf.DUMMYFUNCTION("""COMPUTED_VALUE"""),4)</f>
        <v>4</v>
      </c>
      <c r="T293" s="2">
        <v>291</v>
      </c>
      <c r="U293" s="2">
        <v>8</v>
      </c>
      <c r="V293" s="2"/>
      <c r="W293" s="1"/>
    </row>
    <row r="294" spans="1:23" ht="14.25" customHeight="1" x14ac:dyDescent="0.35">
      <c r="A294" s="1">
        <v>292</v>
      </c>
      <c r="B294" s="1">
        <v>2</v>
      </c>
      <c r="C294" s="1"/>
      <c r="D294" s="1">
        <v>292</v>
      </c>
      <c r="E294" s="1">
        <v>4</v>
      </c>
      <c r="G294" s="1"/>
      <c r="I294" s="1">
        <f ca="1">IFERROR(__xludf.DUMMYFUNCTION("""COMPUTED_VALUE"""),64)</f>
        <v>64</v>
      </c>
      <c r="T294" s="2">
        <v>292</v>
      </c>
      <c r="U294" s="2">
        <v>8</v>
      </c>
      <c r="V294" s="2"/>
      <c r="W294" s="1"/>
    </row>
    <row r="295" spans="1:23" ht="14.25" customHeight="1" x14ac:dyDescent="0.35">
      <c r="A295" s="1">
        <v>293</v>
      </c>
      <c r="B295" s="1">
        <v>2</v>
      </c>
      <c r="C295" s="1"/>
      <c r="D295" s="1">
        <v>293</v>
      </c>
      <c r="E295" s="1">
        <v>0</v>
      </c>
      <c r="G295" s="1"/>
      <c r="I295" s="1">
        <f ca="1">IFERROR(__xludf.DUMMYFUNCTION("""COMPUTED_VALUE"""),4)</f>
        <v>4</v>
      </c>
      <c r="T295" s="2">
        <v>293</v>
      </c>
      <c r="U295" s="2">
        <v>8</v>
      </c>
      <c r="V295" s="2"/>
      <c r="W295" s="1"/>
    </row>
    <row r="296" spans="1:23" ht="14.25" customHeight="1" x14ac:dyDescent="0.35">
      <c r="A296" s="1">
        <v>294</v>
      </c>
      <c r="B296" s="1">
        <v>2</v>
      </c>
      <c r="C296" s="1"/>
      <c r="D296" s="1">
        <v>294</v>
      </c>
      <c r="E296" s="1">
        <v>4</v>
      </c>
      <c r="G296" s="1"/>
      <c r="I296" s="1">
        <f ca="1">IFERROR(__xludf.DUMMYFUNCTION("""COMPUTED_VALUE"""),228)</f>
        <v>228</v>
      </c>
      <c r="T296" s="2">
        <v>294</v>
      </c>
      <c r="U296" s="2">
        <v>8</v>
      </c>
      <c r="V296" s="2"/>
      <c r="W296" s="1"/>
    </row>
    <row r="297" spans="1:23" ht="14.25" customHeight="1" x14ac:dyDescent="0.35">
      <c r="A297" s="1">
        <v>295</v>
      </c>
      <c r="B297" s="1">
        <v>2</v>
      </c>
      <c r="C297" s="1"/>
      <c r="D297" s="1">
        <v>295</v>
      </c>
      <c r="E297" s="1">
        <v>0</v>
      </c>
      <c r="G297" s="1"/>
      <c r="I297" s="1">
        <f ca="1">IFERROR(__xludf.DUMMYFUNCTION("""COMPUTED_VALUE"""),2)</f>
        <v>2</v>
      </c>
      <c r="T297" s="2">
        <v>295</v>
      </c>
      <c r="U297" s="2">
        <v>8</v>
      </c>
      <c r="V297" s="2"/>
      <c r="W297" s="1"/>
    </row>
    <row r="298" spans="1:23" ht="14.25" customHeight="1" x14ac:dyDescent="0.35">
      <c r="A298" s="1">
        <v>296</v>
      </c>
      <c r="B298" s="1">
        <v>2</v>
      </c>
      <c r="C298" s="1"/>
      <c r="D298" s="1">
        <v>296</v>
      </c>
      <c r="E298" s="1">
        <v>4</v>
      </c>
      <c r="G298" s="1"/>
      <c r="I298" s="1">
        <f ca="1">IFERROR(__xludf.DUMMYFUNCTION("""COMPUTED_VALUE"""),26)</f>
        <v>26</v>
      </c>
      <c r="T298" s="2">
        <v>296</v>
      </c>
      <c r="U298" s="2">
        <v>8</v>
      </c>
      <c r="V298" s="2"/>
      <c r="W298" s="1"/>
    </row>
    <row r="299" spans="1:23" ht="14.25" customHeight="1" x14ac:dyDescent="0.35">
      <c r="A299" s="1">
        <v>297</v>
      </c>
      <c r="B299" s="1">
        <v>2</v>
      </c>
      <c r="C299" s="1"/>
      <c r="D299" s="1">
        <v>297</v>
      </c>
      <c r="E299" s="1">
        <v>0</v>
      </c>
      <c r="G299" s="1"/>
      <c r="T299" s="2">
        <v>297</v>
      </c>
      <c r="U299" s="2">
        <v>8</v>
      </c>
      <c r="V299" s="2"/>
      <c r="W299" s="1"/>
    </row>
    <row r="300" spans="1:23" ht="14.25" customHeight="1" x14ac:dyDescent="0.35">
      <c r="A300" s="1">
        <v>298</v>
      </c>
      <c r="B300" s="1">
        <v>2</v>
      </c>
      <c r="C300" s="1"/>
      <c r="D300" s="1">
        <v>298</v>
      </c>
      <c r="E300" s="1">
        <v>4</v>
      </c>
      <c r="G300" s="1"/>
      <c r="T300" s="2">
        <v>298</v>
      </c>
      <c r="U300" s="2">
        <v>8</v>
      </c>
      <c r="V300" s="2"/>
      <c r="W300" s="1"/>
    </row>
    <row r="301" spans="1:23" ht="14.25" customHeight="1" x14ac:dyDescent="0.35">
      <c r="A301" s="1">
        <v>299</v>
      </c>
      <c r="B301" s="1">
        <v>2</v>
      </c>
      <c r="C301" s="1"/>
      <c r="D301" s="1">
        <v>299</v>
      </c>
      <c r="E301" s="1">
        <v>0</v>
      </c>
      <c r="G301" s="1"/>
      <c r="T301" s="2">
        <v>299</v>
      </c>
      <c r="U301" s="2">
        <v>8</v>
      </c>
      <c r="V301" s="2"/>
      <c r="W301" s="1"/>
    </row>
    <row r="302" spans="1:23" ht="14.25" customHeight="1" x14ac:dyDescent="0.35">
      <c r="A302" s="1">
        <v>300</v>
      </c>
      <c r="B302" s="1">
        <v>2</v>
      </c>
      <c r="C302" s="1"/>
      <c r="D302" s="1">
        <v>300</v>
      </c>
      <c r="E302" s="1">
        <v>4</v>
      </c>
      <c r="G302" s="1"/>
      <c r="T302" s="2">
        <v>300</v>
      </c>
      <c r="U302" s="2">
        <v>8</v>
      </c>
      <c r="V302" s="2"/>
      <c r="W302" s="1"/>
    </row>
    <row r="303" spans="1:23" ht="14.25" customHeight="1" x14ac:dyDescent="0.35">
      <c r="A303" s="1">
        <v>301</v>
      </c>
      <c r="B303" s="1">
        <v>2</v>
      </c>
      <c r="C303" s="1"/>
      <c r="D303" s="1">
        <v>301</v>
      </c>
      <c r="E303" s="1">
        <v>0</v>
      </c>
      <c r="G303" s="1"/>
      <c r="T303" s="2">
        <v>301</v>
      </c>
      <c r="U303" s="2">
        <v>8</v>
      </c>
      <c r="V303" s="2"/>
      <c r="W303" s="1"/>
    </row>
    <row r="304" spans="1:23" ht="14.25" customHeight="1" x14ac:dyDescent="0.35">
      <c r="A304" s="1">
        <v>302</v>
      </c>
      <c r="B304" s="1">
        <v>2</v>
      </c>
      <c r="C304" s="1"/>
      <c r="D304" s="1">
        <v>302</v>
      </c>
      <c r="E304" s="1">
        <v>4</v>
      </c>
      <c r="G304" s="1"/>
      <c r="T304" s="2">
        <v>302</v>
      </c>
      <c r="U304" s="2">
        <v>8</v>
      </c>
      <c r="V304" s="2"/>
      <c r="W304" s="1"/>
    </row>
    <row r="305" spans="1:23" ht="14.25" customHeight="1" x14ac:dyDescent="0.35">
      <c r="A305" s="1">
        <v>303</v>
      </c>
      <c r="B305" s="1">
        <v>2</v>
      </c>
      <c r="C305" s="1"/>
      <c r="D305" s="1">
        <v>303</v>
      </c>
      <c r="E305" s="1">
        <v>0</v>
      </c>
      <c r="G305" s="1"/>
      <c r="T305" s="2">
        <v>303</v>
      </c>
      <c r="U305" s="2">
        <v>8</v>
      </c>
      <c r="V305" s="2"/>
      <c r="W305" s="1"/>
    </row>
    <row r="306" spans="1:23" ht="14.25" customHeight="1" x14ac:dyDescent="0.35">
      <c r="A306" s="1">
        <v>304</v>
      </c>
      <c r="B306" s="1">
        <v>2</v>
      </c>
      <c r="C306" s="1"/>
      <c r="D306" s="1">
        <v>304</v>
      </c>
      <c r="E306" s="1">
        <v>4</v>
      </c>
      <c r="G306" s="1"/>
      <c r="T306" s="2">
        <v>304</v>
      </c>
      <c r="U306" s="2">
        <v>8</v>
      </c>
      <c r="V306" s="2"/>
      <c r="W306" s="1"/>
    </row>
    <row r="307" spans="1:23" ht="14.25" customHeight="1" x14ac:dyDescent="0.35">
      <c r="A307" s="1">
        <v>305</v>
      </c>
      <c r="B307" s="1">
        <v>2</v>
      </c>
      <c r="C307" s="1"/>
      <c r="D307" s="1">
        <v>305</v>
      </c>
      <c r="E307" s="1">
        <v>0</v>
      </c>
      <c r="G307" s="1"/>
      <c r="T307" s="2">
        <v>305</v>
      </c>
      <c r="U307" s="2">
        <v>8</v>
      </c>
      <c r="V307" s="2"/>
      <c r="W307" s="1"/>
    </row>
    <row r="308" spans="1:23" ht="14.25" customHeight="1" x14ac:dyDescent="0.35">
      <c r="A308" s="1">
        <v>306</v>
      </c>
      <c r="B308" s="1">
        <v>2</v>
      </c>
      <c r="C308" s="1"/>
      <c r="D308" s="1">
        <v>306</v>
      </c>
      <c r="E308" s="1">
        <v>4</v>
      </c>
      <c r="G308" s="1"/>
      <c r="T308" s="2">
        <v>306</v>
      </c>
      <c r="U308" s="2">
        <v>8</v>
      </c>
      <c r="V308" s="2"/>
      <c r="W308" s="1"/>
    </row>
    <row r="309" spans="1:23" ht="14.25" customHeight="1" x14ac:dyDescent="0.35">
      <c r="A309" s="1">
        <v>307</v>
      </c>
      <c r="B309" s="1">
        <v>2</v>
      </c>
      <c r="C309" s="1"/>
      <c r="D309" s="1">
        <v>307</v>
      </c>
      <c r="E309" s="1">
        <v>0</v>
      </c>
      <c r="G309" s="1"/>
      <c r="T309" s="2">
        <v>307</v>
      </c>
      <c r="U309" s="2">
        <v>8</v>
      </c>
      <c r="V309" s="2"/>
      <c r="W309" s="1"/>
    </row>
    <row r="310" spans="1:23" ht="14.25" customHeight="1" x14ac:dyDescent="0.35">
      <c r="A310" s="1">
        <v>308</v>
      </c>
      <c r="B310" s="1">
        <v>2</v>
      </c>
      <c r="C310" s="1"/>
      <c r="D310" s="1">
        <v>308</v>
      </c>
      <c r="E310" s="1">
        <v>4</v>
      </c>
      <c r="G310" s="1"/>
      <c r="T310" s="2">
        <v>308</v>
      </c>
      <c r="U310" s="2">
        <v>8</v>
      </c>
      <c r="V310" s="2"/>
      <c r="W310" s="1"/>
    </row>
    <row r="311" spans="1:23" ht="14.25" customHeight="1" x14ac:dyDescent="0.35">
      <c r="A311" s="1">
        <v>309</v>
      </c>
      <c r="B311" s="1">
        <v>2</v>
      </c>
      <c r="C311" s="1"/>
      <c r="D311" s="1">
        <v>309</v>
      </c>
      <c r="E311" s="1">
        <v>0</v>
      </c>
      <c r="G311" s="1"/>
      <c r="T311" s="2">
        <v>309</v>
      </c>
      <c r="U311" s="2">
        <v>8</v>
      </c>
      <c r="V311" s="2"/>
      <c r="W311" s="1"/>
    </row>
    <row r="312" spans="1:23" ht="14.25" customHeight="1" x14ac:dyDescent="0.35">
      <c r="A312" s="1">
        <v>310</v>
      </c>
      <c r="B312" s="1">
        <v>2</v>
      </c>
      <c r="C312" s="1"/>
      <c r="D312" s="1">
        <v>310</v>
      </c>
      <c r="E312" s="1">
        <v>4</v>
      </c>
      <c r="G312" s="1"/>
      <c r="T312" s="2">
        <v>310</v>
      </c>
      <c r="U312" s="2">
        <v>8</v>
      </c>
      <c r="V312" s="2"/>
      <c r="W312" s="1"/>
    </row>
    <row r="313" spans="1:23" ht="14.25" customHeight="1" x14ac:dyDescent="0.35">
      <c r="A313" s="1">
        <v>311</v>
      </c>
      <c r="B313" s="1">
        <v>2</v>
      </c>
      <c r="C313" s="1"/>
      <c r="D313" s="1">
        <v>311</v>
      </c>
      <c r="E313" s="1">
        <v>0</v>
      </c>
      <c r="G313" s="1"/>
      <c r="T313" s="2">
        <v>311</v>
      </c>
      <c r="U313" s="2">
        <v>8</v>
      </c>
      <c r="V313" s="2"/>
      <c r="W313" s="1"/>
    </row>
    <row r="314" spans="1:23" ht="14.25" customHeight="1" x14ac:dyDescent="0.35">
      <c r="A314" s="1">
        <v>312</v>
      </c>
      <c r="B314" s="1">
        <v>2</v>
      </c>
      <c r="C314" s="1"/>
      <c r="D314" s="1">
        <v>312</v>
      </c>
      <c r="E314" s="1">
        <v>4</v>
      </c>
      <c r="G314" s="1"/>
      <c r="T314" s="2">
        <v>312</v>
      </c>
      <c r="U314" s="2">
        <v>8</v>
      </c>
      <c r="V314" s="2"/>
      <c r="W314" s="1"/>
    </row>
    <row r="315" spans="1:23" ht="14.25" customHeight="1" x14ac:dyDescent="0.35">
      <c r="A315" s="1">
        <v>313</v>
      </c>
      <c r="B315" s="1">
        <v>2</v>
      </c>
      <c r="C315" s="1"/>
      <c r="D315" s="1">
        <v>313</v>
      </c>
      <c r="E315" s="1">
        <v>0</v>
      </c>
      <c r="G315" s="1"/>
      <c r="T315" s="2">
        <v>313</v>
      </c>
      <c r="U315" s="2">
        <v>8</v>
      </c>
      <c r="V315" s="2"/>
      <c r="W315" s="1"/>
    </row>
    <row r="316" spans="1:23" ht="14.25" customHeight="1" x14ac:dyDescent="0.35">
      <c r="A316" s="1">
        <v>314</v>
      </c>
      <c r="B316" s="1">
        <v>2</v>
      </c>
      <c r="C316" s="1"/>
      <c r="D316" s="1">
        <v>314</v>
      </c>
      <c r="E316" s="1">
        <v>4</v>
      </c>
      <c r="G316" s="1"/>
      <c r="T316" s="2">
        <v>314</v>
      </c>
      <c r="U316" s="2">
        <v>8</v>
      </c>
      <c r="V316" s="2"/>
      <c r="W316" s="1"/>
    </row>
    <row r="317" spans="1:23" ht="14.25" customHeight="1" x14ac:dyDescent="0.35">
      <c r="A317" s="1">
        <v>315</v>
      </c>
      <c r="B317" s="1">
        <v>2</v>
      </c>
      <c r="C317" s="1"/>
      <c r="D317" s="1">
        <v>315</v>
      </c>
      <c r="E317" s="1">
        <v>0</v>
      </c>
      <c r="G317" s="1"/>
      <c r="T317" s="2">
        <v>315</v>
      </c>
      <c r="U317" s="2">
        <v>8</v>
      </c>
      <c r="V317" s="2"/>
      <c r="W317" s="1"/>
    </row>
    <row r="318" spans="1:23" ht="14.25" customHeight="1" x14ac:dyDescent="0.35">
      <c r="A318" s="1">
        <v>316</v>
      </c>
      <c r="B318" s="1">
        <v>2</v>
      </c>
      <c r="C318" s="1"/>
      <c r="D318" s="1">
        <v>316</v>
      </c>
      <c r="E318" s="1">
        <v>4</v>
      </c>
      <c r="G318" s="1"/>
      <c r="T318" s="2">
        <v>316</v>
      </c>
      <c r="U318" s="2">
        <v>8</v>
      </c>
      <c r="V318" s="2"/>
      <c r="W318" s="1"/>
    </row>
    <row r="319" spans="1:23" ht="14.25" customHeight="1" x14ac:dyDescent="0.35">
      <c r="A319" s="1">
        <v>317</v>
      </c>
      <c r="B319" s="1">
        <v>2</v>
      </c>
      <c r="C319" s="1"/>
      <c r="D319" s="1">
        <v>317</v>
      </c>
      <c r="E319" s="1">
        <v>0</v>
      </c>
      <c r="G319" s="1"/>
      <c r="T319" s="2">
        <v>317</v>
      </c>
      <c r="U319" s="2">
        <v>8</v>
      </c>
      <c r="V319" s="2"/>
      <c r="W319" s="1"/>
    </row>
    <row r="320" spans="1:23" ht="14.25" customHeight="1" x14ac:dyDescent="0.35">
      <c r="A320" s="1">
        <v>318</v>
      </c>
      <c r="B320" s="1">
        <v>2</v>
      </c>
      <c r="C320" s="1"/>
      <c r="D320" s="1">
        <v>318</v>
      </c>
      <c r="E320" s="1">
        <v>4</v>
      </c>
      <c r="G320" s="1"/>
      <c r="T320" s="2">
        <v>318</v>
      </c>
      <c r="U320" s="2">
        <v>8</v>
      </c>
      <c r="V320" s="2"/>
      <c r="W320" s="1"/>
    </row>
    <row r="321" spans="1:23" ht="14.25" customHeight="1" x14ac:dyDescent="0.35">
      <c r="A321" s="1">
        <v>319</v>
      </c>
      <c r="B321" s="1">
        <v>2</v>
      </c>
      <c r="C321" s="1"/>
      <c r="D321" s="1">
        <v>319</v>
      </c>
      <c r="E321" s="1">
        <v>0</v>
      </c>
      <c r="G321" s="1"/>
      <c r="T321" s="2">
        <v>319</v>
      </c>
      <c r="U321" s="2">
        <v>8</v>
      </c>
      <c r="V321" s="2"/>
      <c r="W321" s="1"/>
    </row>
    <row r="322" spans="1:23" ht="14.25" customHeight="1" x14ac:dyDescent="0.35">
      <c r="A322" s="1">
        <v>320</v>
      </c>
      <c r="B322" s="1">
        <v>2</v>
      </c>
      <c r="C322" s="1"/>
      <c r="D322" s="1">
        <v>320</v>
      </c>
      <c r="E322" s="1">
        <v>4</v>
      </c>
      <c r="G322" s="1"/>
      <c r="T322" s="2">
        <v>320</v>
      </c>
      <c r="U322" s="2">
        <v>8</v>
      </c>
      <c r="V322" s="2"/>
      <c r="W322" s="1"/>
    </row>
    <row r="323" spans="1:23" ht="14.25" customHeight="1" x14ac:dyDescent="0.35">
      <c r="A323" s="1">
        <v>321</v>
      </c>
      <c r="B323" s="1">
        <v>2</v>
      </c>
      <c r="C323" s="1"/>
      <c r="D323" s="1">
        <v>321</v>
      </c>
      <c r="E323" s="1">
        <v>0</v>
      </c>
      <c r="G323" s="1"/>
      <c r="T323" s="2">
        <v>321</v>
      </c>
      <c r="U323" s="2">
        <v>8</v>
      </c>
      <c r="V323" s="2"/>
      <c r="W323" s="1"/>
    </row>
    <row r="324" spans="1:23" ht="14.25" customHeight="1" x14ac:dyDescent="0.35">
      <c r="A324" s="1">
        <v>322</v>
      </c>
      <c r="B324" s="1">
        <v>2</v>
      </c>
      <c r="C324" s="1"/>
      <c r="D324" s="1">
        <v>322</v>
      </c>
      <c r="E324" s="1">
        <v>4</v>
      </c>
      <c r="G324" s="1"/>
      <c r="T324" s="2">
        <v>322</v>
      </c>
      <c r="U324" s="2">
        <v>8</v>
      </c>
      <c r="V324" s="2"/>
      <c r="W324" s="1"/>
    </row>
    <row r="325" spans="1:23" ht="14.25" customHeight="1" x14ac:dyDescent="0.35">
      <c r="A325" s="1">
        <v>323</v>
      </c>
      <c r="B325" s="1">
        <v>2</v>
      </c>
      <c r="C325" s="1"/>
      <c r="D325" s="1">
        <v>323</v>
      </c>
      <c r="E325" s="1">
        <v>0</v>
      </c>
      <c r="G325" s="1"/>
      <c r="T325" s="2">
        <v>323</v>
      </c>
      <c r="U325" s="2">
        <v>8</v>
      </c>
      <c r="V325" s="2"/>
      <c r="W325" s="1"/>
    </row>
    <row r="326" spans="1:23" ht="14.25" customHeight="1" x14ac:dyDescent="0.35">
      <c r="A326" s="1">
        <v>324</v>
      </c>
      <c r="B326" s="1">
        <v>2</v>
      </c>
      <c r="C326" s="1"/>
      <c r="D326" s="1">
        <v>324</v>
      </c>
      <c r="E326" s="1">
        <v>4</v>
      </c>
      <c r="G326" s="1"/>
      <c r="T326" s="2">
        <v>324</v>
      </c>
      <c r="U326" s="2">
        <v>8</v>
      </c>
      <c r="V326" s="2"/>
      <c r="W326" s="1"/>
    </row>
    <row r="327" spans="1:23" ht="14.25" customHeight="1" x14ac:dyDescent="0.35">
      <c r="A327" s="1">
        <v>325</v>
      </c>
      <c r="B327" s="1">
        <v>2</v>
      </c>
      <c r="C327" s="1"/>
      <c r="D327" s="1">
        <v>325</v>
      </c>
      <c r="E327" s="1">
        <v>0</v>
      </c>
      <c r="G327" s="1"/>
      <c r="T327" s="2">
        <v>325</v>
      </c>
      <c r="U327" s="2">
        <v>8</v>
      </c>
      <c r="V327" s="2"/>
      <c r="W327" s="1"/>
    </row>
    <row r="328" spans="1:23" ht="14.25" customHeight="1" x14ac:dyDescent="0.35">
      <c r="A328" s="1">
        <v>326</v>
      </c>
      <c r="B328" s="1">
        <v>2</v>
      </c>
      <c r="C328" s="1"/>
      <c r="D328" s="1">
        <v>326</v>
      </c>
      <c r="E328" s="1">
        <v>4</v>
      </c>
      <c r="G328" s="1"/>
      <c r="T328" s="2">
        <v>326</v>
      </c>
      <c r="U328" s="2">
        <v>8</v>
      </c>
      <c r="V328" s="2"/>
      <c r="W328" s="1"/>
    </row>
    <row r="329" spans="1:23" ht="14.25" customHeight="1" x14ac:dyDescent="0.35">
      <c r="A329" s="1">
        <v>327</v>
      </c>
      <c r="B329" s="1">
        <v>2</v>
      </c>
      <c r="C329" s="1"/>
      <c r="D329" s="1">
        <v>327</v>
      </c>
      <c r="E329" s="1">
        <v>0</v>
      </c>
      <c r="G329" s="1"/>
      <c r="T329" s="2">
        <v>327</v>
      </c>
      <c r="U329" s="2">
        <v>8</v>
      </c>
      <c r="V329" s="2"/>
      <c r="W329" s="1"/>
    </row>
    <row r="330" spans="1:23" ht="14.25" customHeight="1" x14ac:dyDescent="0.35">
      <c r="A330" s="1">
        <v>328</v>
      </c>
      <c r="B330" s="1">
        <v>2</v>
      </c>
      <c r="C330" s="1"/>
      <c r="D330" s="1">
        <v>328</v>
      </c>
      <c r="E330" s="1">
        <v>4</v>
      </c>
      <c r="G330" s="1"/>
      <c r="T330" s="2">
        <v>328</v>
      </c>
      <c r="U330" s="2">
        <v>8</v>
      </c>
      <c r="V330" s="2"/>
      <c r="W330" s="1"/>
    </row>
    <row r="331" spans="1:23" ht="14.25" customHeight="1" x14ac:dyDescent="0.35">
      <c r="A331" s="1">
        <v>329</v>
      </c>
      <c r="B331" s="1">
        <v>2</v>
      </c>
      <c r="C331" s="1"/>
      <c r="D331" s="1">
        <v>329</v>
      </c>
      <c r="E331" s="1">
        <v>4</v>
      </c>
      <c r="G331" s="1"/>
      <c r="T331" s="2">
        <v>329</v>
      </c>
      <c r="U331" s="2">
        <v>8</v>
      </c>
      <c r="V331" s="2"/>
      <c r="W331" s="1"/>
    </row>
    <row r="332" spans="1:23" ht="14.25" customHeight="1" x14ac:dyDescent="0.35">
      <c r="A332" s="1">
        <v>330</v>
      </c>
      <c r="B332" s="1">
        <v>2</v>
      </c>
      <c r="C332" s="1"/>
      <c r="D332" s="1">
        <v>330</v>
      </c>
      <c r="E332" s="1">
        <v>4</v>
      </c>
      <c r="G332" s="1"/>
      <c r="T332" s="2">
        <v>330</v>
      </c>
      <c r="U332" s="2">
        <v>8</v>
      </c>
      <c r="V332" s="2"/>
      <c r="W332" s="1"/>
    </row>
    <row r="333" spans="1:23" ht="14.25" customHeight="1" x14ac:dyDescent="0.35">
      <c r="A333" s="1">
        <v>331</v>
      </c>
      <c r="B333" s="1">
        <v>2</v>
      </c>
      <c r="C333" s="1"/>
      <c r="D333" s="1">
        <v>331</v>
      </c>
      <c r="E333" s="1">
        <v>4</v>
      </c>
      <c r="G333" s="1"/>
      <c r="T333" s="2">
        <v>331</v>
      </c>
      <c r="U333" s="2">
        <v>8</v>
      </c>
      <c r="V333" s="2"/>
      <c r="W333" s="1"/>
    </row>
    <row r="334" spans="1:23" ht="14.25" customHeight="1" x14ac:dyDescent="0.35">
      <c r="A334" s="1">
        <v>332</v>
      </c>
      <c r="B334" s="1">
        <v>2</v>
      </c>
      <c r="C334" s="1"/>
      <c r="D334" s="1">
        <v>332</v>
      </c>
      <c r="E334" s="1">
        <v>4</v>
      </c>
      <c r="G334" s="1"/>
      <c r="T334" s="2">
        <v>332</v>
      </c>
      <c r="U334" s="2">
        <v>8</v>
      </c>
      <c r="V334" s="2"/>
      <c r="W334" s="1"/>
    </row>
    <row r="335" spans="1:23" ht="14.25" customHeight="1" x14ac:dyDescent="0.35">
      <c r="A335" s="1">
        <v>333</v>
      </c>
      <c r="B335" s="1">
        <v>2</v>
      </c>
      <c r="C335" s="1"/>
      <c r="D335" s="1">
        <v>333</v>
      </c>
      <c r="E335" s="1">
        <v>4</v>
      </c>
      <c r="G335" s="1"/>
      <c r="T335" s="2">
        <v>333</v>
      </c>
      <c r="U335" s="2">
        <v>8</v>
      </c>
      <c r="V335" s="2"/>
      <c r="W335" s="1"/>
    </row>
    <row r="336" spans="1:23" ht="14.25" customHeight="1" x14ac:dyDescent="0.35">
      <c r="A336" s="1">
        <v>334</v>
      </c>
      <c r="B336" s="1">
        <v>2</v>
      </c>
      <c r="C336" s="1"/>
      <c r="D336" s="1">
        <v>334</v>
      </c>
      <c r="E336" s="1">
        <v>4</v>
      </c>
      <c r="G336" s="1"/>
      <c r="T336" s="2">
        <v>334</v>
      </c>
      <c r="U336" s="2">
        <v>8</v>
      </c>
      <c r="V336" s="2"/>
      <c r="W336" s="1"/>
    </row>
    <row r="337" spans="1:23" ht="14.25" customHeight="1" x14ac:dyDescent="0.35">
      <c r="A337" s="1">
        <v>335</v>
      </c>
      <c r="B337" s="1">
        <v>2</v>
      </c>
      <c r="C337" s="1"/>
      <c r="D337" s="1">
        <v>335</v>
      </c>
      <c r="E337" s="1">
        <v>4</v>
      </c>
      <c r="G337" s="1"/>
      <c r="T337" s="2">
        <v>335</v>
      </c>
      <c r="U337" s="2">
        <v>8</v>
      </c>
      <c r="V337" s="2"/>
      <c r="W337" s="1"/>
    </row>
    <row r="338" spans="1:23" ht="14.25" customHeight="1" x14ac:dyDescent="0.35">
      <c r="A338" s="1">
        <v>336</v>
      </c>
      <c r="B338" s="1">
        <v>2</v>
      </c>
      <c r="C338" s="1"/>
      <c r="D338" s="1">
        <v>336</v>
      </c>
      <c r="E338" s="1">
        <v>4</v>
      </c>
      <c r="G338" s="1"/>
      <c r="T338" s="2">
        <v>336</v>
      </c>
      <c r="U338" s="2">
        <v>8</v>
      </c>
      <c r="V338" s="2"/>
      <c r="W338" s="1"/>
    </row>
    <row r="339" spans="1:23" ht="14.25" customHeight="1" x14ac:dyDescent="0.35">
      <c r="A339" s="1">
        <v>337</v>
      </c>
      <c r="B339" s="1">
        <v>2</v>
      </c>
      <c r="C339" s="1"/>
      <c r="D339" s="1">
        <v>337</v>
      </c>
      <c r="E339" s="1">
        <v>4</v>
      </c>
      <c r="G339" s="1"/>
      <c r="T339" s="2">
        <v>337</v>
      </c>
      <c r="U339" s="2">
        <v>8</v>
      </c>
      <c r="V339" s="2"/>
      <c r="W339" s="1"/>
    </row>
    <row r="340" spans="1:23" ht="14.25" customHeight="1" x14ac:dyDescent="0.35">
      <c r="A340" s="1">
        <v>338</v>
      </c>
      <c r="B340" s="1">
        <v>2</v>
      </c>
      <c r="C340" s="1"/>
      <c r="D340" s="1">
        <v>338</v>
      </c>
      <c r="E340" s="1">
        <v>4</v>
      </c>
      <c r="G340" s="1"/>
      <c r="T340" s="2">
        <v>338</v>
      </c>
      <c r="U340" s="2">
        <v>8</v>
      </c>
      <c r="V340" s="2"/>
      <c r="W340" s="1"/>
    </row>
    <row r="341" spans="1:23" ht="14.25" customHeight="1" x14ac:dyDescent="0.35">
      <c r="A341" s="1">
        <v>339</v>
      </c>
      <c r="B341" s="1">
        <v>2</v>
      </c>
      <c r="C341" s="1"/>
      <c r="D341" s="1">
        <v>339</v>
      </c>
      <c r="E341" s="1">
        <v>4</v>
      </c>
      <c r="G341" s="1"/>
      <c r="T341" s="2">
        <v>339</v>
      </c>
      <c r="U341" s="2">
        <v>8</v>
      </c>
      <c r="V341" s="2"/>
      <c r="W341" s="1"/>
    </row>
    <row r="342" spans="1:23" ht="14.25" customHeight="1" x14ac:dyDescent="0.35">
      <c r="A342" s="1">
        <v>340</v>
      </c>
      <c r="B342" s="1">
        <v>2</v>
      </c>
      <c r="C342" s="1"/>
      <c r="D342" s="1">
        <v>340</v>
      </c>
      <c r="E342" s="1">
        <v>4</v>
      </c>
      <c r="G342" s="1"/>
      <c r="T342" s="2">
        <v>340</v>
      </c>
      <c r="U342" s="2">
        <v>8</v>
      </c>
      <c r="V342" s="2"/>
      <c r="W342" s="1"/>
    </row>
    <row r="343" spans="1:23" ht="14.25" customHeight="1" x14ac:dyDescent="0.35">
      <c r="A343" s="1">
        <v>341</v>
      </c>
      <c r="B343" s="1">
        <v>2</v>
      </c>
      <c r="C343" s="1"/>
      <c r="D343" s="1">
        <v>341</v>
      </c>
      <c r="E343" s="1">
        <v>4</v>
      </c>
      <c r="G343" s="1"/>
      <c r="T343" s="2">
        <v>341</v>
      </c>
      <c r="U343" s="2">
        <v>8</v>
      </c>
      <c r="V343" s="2"/>
      <c r="W343" s="1"/>
    </row>
    <row r="344" spans="1:23" ht="14.25" customHeight="1" x14ac:dyDescent="0.35">
      <c r="A344" s="1">
        <v>342</v>
      </c>
      <c r="B344" s="1">
        <v>2</v>
      </c>
      <c r="C344" s="1"/>
      <c r="D344" s="1">
        <v>342</v>
      </c>
      <c r="E344" s="1">
        <v>4</v>
      </c>
      <c r="G344" s="1"/>
      <c r="T344" s="2">
        <v>342</v>
      </c>
      <c r="U344" s="2">
        <v>8</v>
      </c>
      <c r="V344" s="2"/>
      <c r="W344" s="1"/>
    </row>
    <row r="345" spans="1:23" ht="14.25" customHeight="1" x14ac:dyDescent="0.35">
      <c r="A345" s="1">
        <v>343</v>
      </c>
      <c r="B345" s="1">
        <v>2</v>
      </c>
      <c r="C345" s="1"/>
      <c r="D345" s="1">
        <v>343</v>
      </c>
      <c r="E345" s="1">
        <v>4</v>
      </c>
      <c r="G345" s="1"/>
      <c r="T345" s="2">
        <v>343</v>
      </c>
      <c r="U345" s="2">
        <v>8</v>
      </c>
      <c r="V345" s="2"/>
      <c r="W345" s="1"/>
    </row>
    <row r="346" spans="1:23" ht="14.25" customHeight="1" x14ac:dyDescent="0.35">
      <c r="A346" s="1">
        <v>344</v>
      </c>
      <c r="B346" s="1">
        <v>2</v>
      </c>
      <c r="C346" s="1"/>
      <c r="D346" s="1">
        <v>344</v>
      </c>
      <c r="E346" s="1">
        <v>4</v>
      </c>
      <c r="G346" s="1"/>
      <c r="T346" s="2">
        <v>344</v>
      </c>
      <c r="U346" s="2">
        <v>8</v>
      </c>
      <c r="V346" s="2"/>
      <c r="W346" s="1"/>
    </row>
    <row r="347" spans="1:23" ht="14.25" customHeight="1" x14ac:dyDescent="0.35">
      <c r="A347" s="1">
        <v>345</v>
      </c>
      <c r="B347" s="1">
        <v>2</v>
      </c>
      <c r="C347" s="1"/>
      <c r="D347" s="1">
        <v>345</v>
      </c>
      <c r="E347" s="1">
        <v>4</v>
      </c>
      <c r="G347" s="1"/>
      <c r="T347" s="2">
        <v>345</v>
      </c>
      <c r="U347" s="2">
        <v>8</v>
      </c>
      <c r="V347" s="2"/>
      <c r="W347" s="1"/>
    </row>
    <row r="348" spans="1:23" ht="14.25" customHeight="1" x14ac:dyDescent="0.35">
      <c r="A348" s="1">
        <v>346</v>
      </c>
      <c r="B348" s="1">
        <v>2</v>
      </c>
      <c r="C348" s="1"/>
      <c r="D348" s="1">
        <v>346</v>
      </c>
      <c r="E348" s="1">
        <v>4</v>
      </c>
      <c r="G348" s="1"/>
      <c r="T348" s="2">
        <v>346</v>
      </c>
      <c r="U348" s="2">
        <v>8</v>
      </c>
      <c r="V348" s="2"/>
      <c r="W348" s="1"/>
    </row>
    <row r="349" spans="1:23" ht="14.25" customHeight="1" x14ac:dyDescent="0.35">
      <c r="A349" s="1">
        <v>347</v>
      </c>
      <c r="B349" s="1">
        <v>2</v>
      </c>
      <c r="C349" s="1"/>
      <c r="D349" s="1">
        <v>347</v>
      </c>
      <c r="E349" s="1">
        <v>4</v>
      </c>
      <c r="G349" s="1"/>
      <c r="T349" s="2">
        <v>347</v>
      </c>
      <c r="U349" s="2">
        <v>8</v>
      </c>
      <c r="V349" s="2"/>
      <c r="W349" s="1"/>
    </row>
    <row r="350" spans="1:23" ht="14.25" customHeight="1" x14ac:dyDescent="0.35">
      <c r="A350" s="1">
        <v>348</v>
      </c>
      <c r="B350" s="1">
        <v>2</v>
      </c>
      <c r="C350" s="1"/>
      <c r="D350" s="1">
        <v>348</v>
      </c>
      <c r="E350" s="1">
        <v>4</v>
      </c>
      <c r="G350" s="1"/>
      <c r="T350" s="2">
        <v>348</v>
      </c>
      <c r="U350" s="2">
        <v>8</v>
      </c>
      <c r="V350" s="2"/>
      <c r="W350" s="1"/>
    </row>
    <row r="351" spans="1:23" ht="14.25" customHeight="1" x14ac:dyDescent="0.35">
      <c r="A351" s="1">
        <v>349</v>
      </c>
      <c r="B351" s="1">
        <v>2</v>
      </c>
      <c r="C351" s="1"/>
      <c r="D351" s="1">
        <v>349</v>
      </c>
      <c r="E351" s="1">
        <v>4</v>
      </c>
      <c r="G351" s="1"/>
      <c r="T351" s="2">
        <v>349</v>
      </c>
      <c r="U351" s="2">
        <v>8</v>
      </c>
      <c r="V351" s="2"/>
      <c r="W351" s="1"/>
    </row>
    <row r="352" spans="1:23" ht="14.25" customHeight="1" x14ac:dyDescent="0.35">
      <c r="A352" s="1">
        <v>350</v>
      </c>
      <c r="B352" s="1">
        <v>2</v>
      </c>
      <c r="C352" s="1"/>
      <c r="D352" s="1">
        <v>350</v>
      </c>
      <c r="E352" s="1">
        <v>4</v>
      </c>
      <c r="G352" s="1"/>
      <c r="T352" s="2">
        <v>350</v>
      </c>
      <c r="U352" s="2">
        <v>8</v>
      </c>
      <c r="V352" s="2"/>
      <c r="W352" s="1"/>
    </row>
    <row r="353" spans="1:23" ht="14.25" customHeight="1" x14ac:dyDescent="0.35">
      <c r="A353" s="1">
        <v>351</v>
      </c>
      <c r="B353" s="1">
        <v>2</v>
      </c>
      <c r="C353" s="1"/>
      <c r="D353" s="1">
        <v>351</v>
      </c>
      <c r="E353" s="1">
        <v>4</v>
      </c>
      <c r="G353" s="1"/>
      <c r="T353" s="2">
        <v>351</v>
      </c>
      <c r="U353" s="2">
        <v>8</v>
      </c>
      <c r="V353" s="2"/>
      <c r="W353" s="1"/>
    </row>
    <row r="354" spans="1:23" ht="14.25" customHeight="1" x14ac:dyDescent="0.35">
      <c r="A354" s="1">
        <v>352</v>
      </c>
      <c r="B354" s="1">
        <v>2</v>
      </c>
      <c r="C354" s="1"/>
      <c r="D354" s="1">
        <v>352</v>
      </c>
      <c r="E354" s="1">
        <v>4</v>
      </c>
      <c r="G354" s="1"/>
      <c r="T354" s="2">
        <v>352</v>
      </c>
      <c r="U354" s="2">
        <v>8</v>
      </c>
      <c r="V354" s="2"/>
      <c r="W354" s="1"/>
    </row>
    <row r="355" spans="1:23" ht="14.25" customHeight="1" x14ac:dyDescent="0.35">
      <c r="A355" s="1">
        <v>353</v>
      </c>
      <c r="B355" s="1">
        <v>2</v>
      </c>
      <c r="C355" s="1"/>
      <c r="D355" s="1">
        <v>353</v>
      </c>
      <c r="E355" s="1">
        <v>4</v>
      </c>
      <c r="G355" s="1"/>
      <c r="T355" s="2">
        <v>353</v>
      </c>
      <c r="U355" s="2">
        <v>8</v>
      </c>
      <c r="V355" s="2"/>
      <c r="W355" s="1"/>
    </row>
    <row r="356" spans="1:23" ht="14.25" customHeight="1" x14ac:dyDescent="0.35">
      <c r="A356" s="1">
        <v>354</v>
      </c>
      <c r="B356" s="1">
        <v>2</v>
      </c>
      <c r="C356" s="1"/>
      <c r="D356" s="1">
        <v>354</v>
      </c>
      <c r="E356" s="1">
        <v>4</v>
      </c>
      <c r="G356" s="1"/>
      <c r="T356" s="2">
        <v>354</v>
      </c>
      <c r="U356" s="2">
        <v>8</v>
      </c>
      <c r="V356" s="2"/>
      <c r="W356" s="1"/>
    </row>
    <row r="357" spans="1:23" ht="14.25" customHeight="1" x14ac:dyDescent="0.35">
      <c r="A357" s="1">
        <v>355</v>
      </c>
      <c r="B357" s="1">
        <v>2</v>
      </c>
      <c r="C357" s="1"/>
      <c r="D357" s="1">
        <v>355</v>
      </c>
      <c r="E357" s="1">
        <v>4</v>
      </c>
      <c r="G357" s="1"/>
      <c r="T357" s="2">
        <v>355</v>
      </c>
      <c r="U357" s="2">
        <v>8</v>
      </c>
      <c r="V357" s="2"/>
      <c r="W357" s="1"/>
    </row>
    <row r="358" spans="1:23" ht="14.25" customHeight="1" x14ac:dyDescent="0.35">
      <c r="A358" s="1">
        <v>356</v>
      </c>
      <c r="B358" s="1">
        <v>2</v>
      </c>
      <c r="C358" s="1"/>
      <c r="D358" s="1">
        <v>356</v>
      </c>
      <c r="E358" s="1">
        <v>4</v>
      </c>
      <c r="G358" s="1"/>
      <c r="T358" s="2">
        <v>356</v>
      </c>
      <c r="U358" s="2">
        <v>8</v>
      </c>
      <c r="V358" s="2"/>
      <c r="W358" s="1"/>
    </row>
    <row r="359" spans="1:23" ht="14.25" customHeight="1" x14ac:dyDescent="0.35">
      <c r="A359" s="1">
        <v>357</v>
      </c>
      <c r="B359" s="1">
        <v>2</v>
      </c>
      <c r="C359" s="1"/>
      <c r="D359" s="1">
        <v>357</v>
      </c>
      <c r="E359" s="1">
        <v>4</v>
      </c>
      <c r="G359" s="1"/>
      <c r="T359" s="2">
        <v>357</v>
      </c>
      <c r="U359" s="2">
        <v>8</v>
      </c>
      <c r="V359" s="2"/>
      <c r="W359" s="1"/>
    </row>
    <row r="360" spans="1:23" ht="14.25" customHeight="1" x14ac:dyDescent="0.35">
      <c r="A360" s="1">
        <v>358</v>
      </c>
      <c r="B360" s="1">
        <v>2</v>
      </c>
      <c r="C360" s="1"/>
      <c r="D360" s="1">
        <v>358</v>
      </c>
      <c r="E360" s="1">
        <v>4</v>
      </c>
      <c r="G360" s="1"/>
      <c r="T360" s="2">
        <v>358</v>
      </c>
      <c r="U360" s="2">
        <v>8</v>
      </c>
      <c r="V360" s="2"/>
      <c r="W360" s="1"/>
    </row>
    <row r="361" spans="1:23" ht="14.25" customHeight="1" x14ac:dyDescent="0.35">
      <c r="A361" s="1">
        <v>359</v>
      </c>
      <c r="B361" s="1">
        <v>2</v>
      </c>
      <c r="C361" s="1"/>
      <c r="D361" s="1">
        <v>359</v>
      </c>
      <c r="E361" s="1">
        <v>4</v>
      </c>
      <c r="G361" s="1"/>
      <c r="T361" s="2">
        <v>359</v>
      </c>
      <c r="U361" s="2">
        <v>8</v>
      </c>
      <c r="V361" s="2"/>
      <c r="W361" s="1"/>
    </row>
    <row r="362" spans="1:23" ht="14.25" customHeight="1" x14ac:dyDescent="0.35">
      <c r="A362" s="1">
        <v>360</v>
      </c>
      <c r="B362" s="1">
        <v>2</v>
      </c>
      <c r="C362" s="1"/>
      <c r="D362" s="1">
        <v>360</v>
      </c>
      <c r="E362" s="1">
        <v>4</v>
      </c>
      <c r="G362" s="1"/>
      <c r="T362" s="2">
        <v>360</v>
      </c>
      <c r="U362" s="2">
        <v>8</v>
      </c>
      <c r="V362" s="2"/>
      <c r="W362" s="1"/>
    </row>
    <row r="363" spans="1:23" ht="14.25" customHeight="1" x14ac:dyDescent="0.35">
      <c r="A363" s="1">
        <v>361</v>
      </c>
      <c r="B363" s="1">
        <v>2</v>
      </c>
      <c r="C363" s="1"/>
      <c r="D363" s="1">
        <v>361</v>
      </c>
      <c r="E363" s="1">
        <v>4</v>
      </c>
      <c r="G363" s="1"/>
      <c r="T363" s="2">
        <v>361</v>
      </c>
      <c r="U363" s="2">
        <v>8</v>
      </c>
      <c r="V363" s="2"/>
      <c r="W363" s="1"/>
    </row>
    <row r="364" spans="1:23" ht="14.25" customHeight="1" x14ac:dyDescent="0.35">
      <c r="A364" s="1">
        <v>362</v>
      </c>
      <c r="B364" s="1">
        <v>2</v>
      </c>
      <c r="C364" s="1"/>
      <c r="D364" s="1">
        <v>362</v>
      </c>
      <c r="E364" s="1">
        <v>4</v>
      </c>
      <c r="G364" s="1"/>
      <c r="T364" s="2">
        <v>362</v>
      </c>
      <c r="U364" s="2">
        <v>8</v>
      </c>
      <c r="V364" s="2"/>
      <c r="W364" s="1"/>
    </row>
    <row r="365" spans="1:23" ht="14.25" customHeight="1" x14ac:dyDescent="0.35">
      <c r="A365" s="1">
        <v>363</v>
      </c>
      <c r="B365" s="1">
        <v>2</v>
      </c>
      <c r="C365" s="1"/>
      <c r="D365" s="1">
        <v>363</v>
      </c>
      <c r="E365" s="1">
        <v>4</v>
      </c>
      <c r="G365" s="1"/>
      <c r="T365" s="2">
        <v>363</v>
      </c>
      <c r="U365" s="2">
        <v>8</v>
      </c>
      <c r="V365" s="2"/>
      <c r="W365" s="1"/>
    </row>
    <row r="366" spans="1:23" ht="14.25" customHeight="1" x14ac:dyDescent="0.35">
      <c r="A366" s="1">
        <v>364</v>
      </c>
      <c r="B366" s="1">
        <v>2</v>
      </c>
      <c r="C366" s="1"/>
      <c r="D366" s="1">
        <v>364</v>
      </c>
      <c r="E366" s="1">
        <v>4</v>
      </c>
      <c r="G366" s="1"/>
      <c r="T366" s="2">
        <v>364</v>
      </c>
      <c r="U366" s="2">
        <v>8</v>
      </c>
      <c r="V366" s="2"/>
      <c r="W366" s="1"/>
    </row>
    <row r="367" spans="1:23" ht="14.25" customHeight="1" x14ac:dyDescent="0.35">
      <c r="A367" s="1">
        <v>365</v>
      </c>
      <c r="B367" s="1">
        <v>2</v>
      </c>
      <c r="C367" s="1"/>
      <c r="D367" s="1">
        <v>365</v>
      </c>
      <c r="E367" s="1">
        <v>4</v>
      </c>
      <c r="G367" s="1"/>
      <c r="T367" s="2">
        <v>365</v>
      </c>
      <c r="U367" s="2">
        <v>8</v>
      </c>
      <c r="V367" s="2"/>
      <c r="W367" s="1"/>
    </row>
    <row r="368" spans="1:23" ht="14.25" customHeight="1" x14ac:dyDescent="0.35">
      <c r="A368" s="1">
        <v>366</v>
      </c>
      <c r="B368" s="1">
        <v>2</v>
      </c>
      <c r="C368" s="1"/>
      <c r="D368" s="1">
        <v>366</v>
      </c>
      <c r="E368" s="1">
        <v>4</v>
      </c>
      <c r="G368" s="1"/>
      <c r="T368" s="2">
        <v>366</v>
      </c>
      <c r="U368" s="2">
        <v>8</v>
      </c>
      <c r="V368" s="2"/>
      <c r="W368" s="1"/>
    </row>
    <row r="369" spans="1:23" ht="14.25" customHeight="1" x14ac:dyDescent="0.35">
      <c r="A369" s="1">
        <v>367</v>
      </c>
      <c r="B369" s="1">
        <v>2</v>
      </c>
      <c r="C369" s="1"/>
      <c r="D369" s="1">
        <v>367</v>
      </c>
      <c r="E369" s="1">
        <v>4</v>
      </c>
      <c r="G369" s="1"/>
      <c r="T369" s="2">
        <v>367</v>
      </c>
      <c r="U369" s="2">
        <v>8</v>
      </c>
      <c r="V369" s="2"/>
      <c r="W369" s="1"/>
    </row>
    <row r="370" spans="1:23" ht="14.25" customHeight="1" x14ac:dyDescent="0.35">
      <c r="A370" s="1">
        <v>368</v>
      </c>
      <c r="B370" s="1">
        <v>2</v>
      </c>
      <c r="C370" s="1"/>
      <c r="D370" s="1">
        <v>368</v>
      </c>
      <c r="E370" s="1">
        <v>4</v>
      </c>
      <c r="G370" s="1"/>
      <c r="T370" s="2">
        <v>368</v>
      </c>
      <c r="U370" s="2">
        <v>8</v>
      </c>
      <c r="V370" s="2"/>
      <c r="W370" s="1"/>
    </row>
    <row r="371" spans="1:23" ht="14.25" customHeight="1" x14ac:dyDescent="0.35">
      <c r="A371" s="1">
        <v>369</v>
      </c>
      <c r="B371" s="1">
        <v>2</v>
      </c>
      <c r="C371" s="1"/>
      <c r="D371" s="1">
        <v>369</v>
      </c>
      <c r="E371" s="1">
        <v>4</v>
      </c>
      <c r="G371" s="1"/>
      <c r="T371" s="2">
        <v>369</v>
      </c>
      <c r="U371" s="2">
        <v>8</v>
      </c>
      <c r="V371" s="2"/>
      <c r="W371" s="1"/>
    </row>
    <row r="372" spans="1:23" ht="14.25" customHeight="1" x14ac:dyDescent="0.35">
      <c r="A372" s="1">
        <v>370</v>
      </c>
      <c r="B372" s="1">
        <v>2</v>
      </c>
      <c r="C372" s="1"/>
      <c r="D372" s="1">
        <v>370</v>
      </c>
      <c r="E372" s="1">
        <v>4</v>
      </c>
      <c r="G372" s="1"/>
      <c r="T372" s="2">
        <v>370</v>
      </c>
      <c r="U372" s="2">
        <v>8</v>
      </c>
      <c r="V372" s="2"/>
      <c r="W372" s="1"/>
    </row>
    <row r="373" spans="1:23" ht="14.25" customHeight="1" x14ac:dyDescent="0.35">
      <c r="A373" s="1">
        <v>371</v>
      </c>
      <c r="B373" s="1">
        <v>2</v>
      </c>
      <c r="C373" s="1"/>
      <c r="D373" s="1">
        <v>371</v>
      </c>
      <c r="E373" s="1">
        <v>4</v>
      </c>
      <c r="G373" s="1"/>
      <c r="T373" s="2">
        <v>371</v>
      </c>
      <c r="U373" s="2">
        <v>8</v>
      </c>
      <c r="V373" s="2"/>
      <c r="W373" s="1"/>
    </row>
    <row r="374" spans="1:23" ht="14.25" customHeight="1" x14ac:dyDescent="0.35">
      <c r="A374" s="1">
        <v>372</v>
      </c>
      <c r="B374" s="1">
        <v>2</v>
      </c>
      <c r="C374" s="1"/>
      <c r="D374" s="1">
        <v>372</v>
      </c>
      <c r="E374" s="1">
        <v>4</v>
      </c>
      <c r="G374" s="1"/>
      <c r="T374" s="2">
        <v>372</v>
      </c>
      <c r="U374" s="2">
        <v>8</v>
      </c>
      <c r="V374" s="2"/>
      <c r="W374" s="1"/>
    </row>
    <row r="375" spans="1:23" ht="14.25" customHeight="1" x14ac:dyDescent="0.35">
      <c r="A375" s="1">
        <v>373</v>
      </c>
      <c r="B375" s="1">
        <v>2</v>
      </c>
      <c r="C375" s="1"/>
      <c r="D375" s="1">
        <v>373</v>
      </c>
      <c r="E375" s="1">
        <v>4</v>
      </c>
      <c r="G375" s="1"/>
      <c r="T375" s="2">
        <v>373</v>
      </c>
      <c r="U375" s="2">
        <v>8</v>
      </c>
      <c r="V375" s="2"/>
      <c r="W375" s="1"/>
    </row>
    <row r="376" spans="1:23" ht="14.25" customHeight="1" x14ac:dyDescent="0.35">
      <c r="A376" s="1">
        <v>374</v>
      </c>
      <c r="B376" s="1">
        <v>2</v>
      </c>
      <c r="C376" s="1"/>
      <c r="D376" s="1">
        <v>374</v>
      </c>
      <c r="E376" s="1">
        <v>4</v>
      </c>
      <c r="G376" s="1"/>
      <c r="T376" s="2">
        <v>374</v>
      </c>
      <c r="U376" s="2">
        <v>8</v>
      </c>
      <c r="V376" s="2"/>
      <c r="W376" s="1"/>
    </row>
    <row r="377" spans="1:23" ht="14.25" customHeight="1" x14ac:dyDescent="0.35">
      <c r="A377" s="1">
        <v>375</v>
      </c>
      <c r="B377" s="1">
        <v>2</v>
      </c>
      <c r="C377" s="1"/>
      <c r="D377" s="1">
        <v>375</v>
      </c>
      <c r="E377" s="1">
        <v>4</v>
      </c>
      <c r="G377" s="1"/>
      <c r="T377" s="2">
        <v>375</v>
      </c>
      <c r="U377" s="2">
        <v>8</v>
      </c>
      <c r="V377" s="2"/>
      <c r="W377" s="1"/>
    </row>
    <row r="378" spans="1:23" ht="14.25" customHeight="1" x14ac:dyDescent="0.35">
      <c r="A378" s="1">
        <v>376</v>
      </c>
      <c r="B378" s="1">
        <v>2</v>
      </c>
      <c r="C378" s="1"/>
      <c r="D378" s="1">
        <v>376</v>
      </c>
      <c r="E378" s="1">
        <v>4</v>
      </c>
      <c r="G378" s="1"/>
      <c r="T378" s="2">
        <v>376</v>
      </c>
      <c r="U378" s="2">
        <v>8</v>
      </c>
      <c r="V378" s="2"/>
      <c r="W378" s="1"/>
    </row>
    <row r="379" spans="1:23" ht="14.25" customHeight="1" x14ac:dyDescent="0.35">
      <c r="A379" s="1">
        <v>377</v>
      </c>
      <c r="B379" s="1">
        <v>2</v>
      </c>
      <c r="C379" s="1"/>
      <c r="D379" s="1">
        <v>377</v>
      </c>
      <c r="E379" s="1">
        <v>4</v>
      </c>
      <c r="G379" s="1"/>
      <c r="T379" s="2">
        <v>377</v>
      </c>
      <c r="U379" s="2">
        <v>8</v>
      </c>
      <c r="V379" s="2"/>
      <c r="W379" s="1"/>
    </row>
    <row r="380" spans="1:23" ht="14.25" customHeight="1" x14ac:dyDescent="0.35">
      <c r="A380" s="1">
        <v>378</v>
      </c>
      <c r="B380" s="1">
        <v>2</v>
      </c>
      <c r="C380" s="1"/>
      <c r="D380" s="1">
        <v>378</v>
      </c>
      <c r="E380" s="1">
        <v>4</v>
      </c>
      <c r="G380" s="1"/>
      <c r="T380" s="2">
        <v>378</v>
      </c>
      <c r="U380" s="2">
        <v>8</v>
      </c>
      <c r="V380" s="2"/>
      <c r="W380" s="1"/>
    </row>
    <row r="381" spans="1:23" ht="14.25" customHeight="1" x14ac:dyDescent="0.35">
      <c r="A381" s="1">
        <v>379</v>
      </c>
      <c r="B381" s="1">
        <v>2</v>
      </c>
      <c r="C381" s="1"/>
      <c r="D381" s="1">
        <v>379</v>
      </c>
      <c r="E381" s="1">
        <v>4</v>
      </c>
      <c r="G381" s="1"/>
      <c r="T381" s="2">
        <v>379</v>
      </c>
      <c r="U381" s="2">
        <v>8</v>
      </c>
      <c r="V381" s="2"/>
      <c r="W381" s="1"/>
    </row>
    <row r="382" spans="1:23" ht="14.25" customHeight="1" x14ac:dyDescent="0.35">
      <c r="A382" s="1">
        <v>380</v>
      </c>
      <c r="B382" s="1">
        <v>2</v>
      </c>
      <c r="C382" s="1"/>
      <c r="D382" s="1">
        <v>380</v>
      </c>
      <c r="E382" s="1">
        <v>4</v>
      </c>
      <c r="G382" s="1"/>
      <c r="T382" s="2">
        <v>380</v>
      </c>
      <c r="U382" s="2">
        <v>8</v>
      </c>
      <c r="V382" s="2"/>
      <c r="W382" s="1"/>
    </row>
    <row r="383" spans="1:23" ht="14.25" customHeight="1" x14ac:dyDescent="0.35">
      <c r="A383" s="1">
        <v>381</v>
      </c>
      <c r="B383" s="1">
        <v>2</v>
      </c>
      <c r="C383" s="1"/>
      <c r="D383" s="1">
        <v>381</v>
      </c>
      <c r="E383" s="1">
        <v>4</v>
      </c>
      <c r="G383" s="1"/>
      <c r="T383" s="2">
        <v>381</v>
      </c>
      <c r="U383" s="2">
        <v>8</v>
      </c>
      <c r="V383" s="2"/>
      <c r="W383" s="1"/>
    </row>
    <row r="384" spans="1:23" ht="14.25" customHeight="1" x14ac:dyDescent="0.35">
      <c r="A384" s="1">
        <v>382</v>
      </c>
      <c r="B384" s="1">
        <v>2</v>
      </c>
      <c r="C384" s="1"/>
      <c r="D384" s="1">
        <v>382</v>
      </c>
      <c r="E384" s="1">
        <v>4</v>
      </c>
      <c r="G384" s="1"/>
      <c r="T384" s="2">
        <v>382</v>
      </c>
      <c r="U384" s="2">
        <v>8</v>
      </c>
      <c r="V384" s="2"/>
      <c r="W384" s="1"/>
    </row>
    <row r="385" spans="1:23" ht="14.25" customHeight="1" x14ac:dyDescent="0.35">
      <c r="A385" s="1">
        <v>383</v>
      </c>
      <c r="B385" s="1">
        <v>2</v>
      </c>
      <c r="C385" s="1"/>
      <c r="D385" s="1">
        <v>383</v>
      </c>
      <c r="E385" s="1">
        <v>4</v>
      </c>
      <c r="G385" s="1"/>
      <c r="T385" s="2">
        <v>383</v>
      </c>
      <c r="U385" s="2">
        <v>8</v>
      </c>
      <c r="V385" s="2"/>
      <c r="W385" s="1"/>
    </row>
    <row r="386" spans="1:23" ht="14.25" customHeight="1" x14ac:dyDescent="0.35">
      <c r="A386" s="1">
        <v>384</v>
      </c>
      <c r="B386" s="1">
        <v>2</v>
      </c>
      <c r="C386" s="1"/>
      <c r="D386" s="1">
        <v>384</v>
      </c>
      <c r="E386" s="1">
        <v>4</v>
      </c>
      <c r="G386" s="1"/>
      <c r="T386" s="2">
        <v>384</v>
      </c>
      <c r="U386" s="2">
        <v>8</v>
      </c>
      <c r="V386" s="2"/>
      <c r="W386" s="1"/>
    </row>
    <row r="387" spans="1:23" ht="14.25" customHeight="1" x14ac:dyDescent="0.35">
      <c r="A387" s="1">
        <v>385</v>
      </c>
      <c r="B387" s="1">
        <v>2</v>
      </c>
      <c r="C387" s="1"/>
      <c r="D387" s="1">
        <v>385</v>
      </c>
      <c r="E387" s="1">
        <v>4</v>
      </c>
      <c r="G387" s="1"/>
      <c r="T387" s="2">
        <v>385</v>
      </c>
      <c r="U387" s="2">
        <v>8</v>
      </c>
      <c r="V387" s="2"/>
      <c r="W387" s="1"/>
    </row>
    <row r="388" spans="1:23" ht="14.25" customHeight="1" x14ac:dyDescent="0.35">
      <c r="A388" s="1">
        <v>386</v>
      </c>
      <c r="B388" s="1">
        <v>2</v>
      </c>
      <c r="C388" s="1"/>
      <c r="D388" s="1">
        <v>386</v>
      </c>
      <c r="E388" s="1">
        <v>4</v>
      </c>
      <c r="G388" s="1"/>
      <c r="T388" s="2">
        <v>386</v>
      </c>
      <c r="U388" s="2">
        <v>8</v>
      </c>
      <c r="V388" s="2"/>
      <c r="W388" s="1"/>
    </row>
    <row r="389" spans="1:23" ht="14.25" customHeight="1" x14ac:dyDescent="0.35">
      <c r="A389" s="1">
        <v>387</v>
      </c>
      <c r="B389" s="1">
        <v>2</v>
      </c>
      <c r="C389" s="1"/>
      <c r="D389" s="1">
        <v>387</v>
      </c>
      <c r="E389" s="1">
        <v>4</v>
      </c>
      <c r="G389" s="1"/>
      <c r="T389" s="2">
        <v>387</v>
      </c>
      <c r="U389" s="2">
        <v>8</v>
      </c>
      <c r="V389" s="2"/>
      <c r="W389" s="1"/>
    </row>
    <row r="390" spans="1:23" ht="14.25" customHeight="1" x14ac:dyDescent="0.35">
      <c r="A390" s="1">
        <v>388</v>
      </c>
      <c r="B390" s="1">
        <v>2</v>
      </c>
      <c r="C390" s="1"/>
      <c r="D390" s="1">
        <v>388</v>
      </c>
      <c r="E390" s="1">
        <v>4</v>
      </c>
      <c r="G390" s="1"/>
      <c r="T390" s="2">
        <v>388</v>
      </c>
      <c r="U390" s="2">
        <v>8</v>
      </c>
      <c r="V390" s="2"/>
      <c r="W390" s="1"/>
    </row>
    <row r="391" spans="1:23" ht="14.25" customHeight="1" x14ac:dyDescent="0.35">
      <c r="A391" s="1">
        <v>389</v>
      </c>
      <c r="B391" s="1">
        <v>2</v>
      </c>
      <c r="C391" s="1"/>
      <c r="D391" s="1">
        <v>389</v>
      </c>
      <c r="E391" s="1">
        <v>4</v>
      </c>
      <c r="G391" s="1"/>
      <c r="T391" s="2">
        <v>389</v>
      </c>
      <c r="U391" s="2">
        <v>8</v>
      </c>
      <c r="V391" s="2"/>
      <c r="W391" s="1"/>
    </row>
    <row r="392" spans="1:23" ht="14.25" customHeight="1" x14ac:dyDescent="0.35">
      <c r="A392" s="1">
        <v>390</v>
      </c>
      <c r="B392" s="1">
        <v>2</v>
      </c>
      <c r="C392" s="1"/>
      <c r="D392" s="1">
        <v>390</v>
      </c>
      <c r="E392" s="1">
        <v>4</v>
      </c>
      <c r="G392" s="1"/>
      <c r="T392" s="2">
        <v>390</v>
      </c>
      <c r="U392" s="2">
        <v>8</v>
      </c>
      <c r="V392" s="2"/>
      <c r="W392" s="1"/>
    </row>
    <row r="393" spans="1:23" ht="14.25" customHeight="1" x14ac:dyDescent="0.35">
      <c r="A393" s="1">
        <v>391</v>
      </c>
      <c r="B393" s="1">
        <v>2</v>
      </c>
      <c r="C393" s="1"/>
      <c r="D393" s="1">
        <v>391</v>
      </c>
      <c r="E393" s="1">
        <v>4</v>
      </c>
      <c r="G393" s="1"/>
      <c r="T393" s="2">
        <v>391</v>
      </c>
      <c r="U393" s="2">
        <v>8</v>
      </c>
      <c r="V393" s="2"/>
      <c r="W393" s="1"/>
    </row>
    <row r="394" spans="1:23" ht="14.25" customHeight="1" x14ac:dyDescent="0.35">
      <c r="A394" s="1">
        <v>392</v>
      </c>
      <c r="B394" s="1">
        <v>2</v>
      </c>
      <c r="C394" s="1"/>
      <c r="D394" s="1">
        <v>392</v>
      </c>
      <c r="E394" s="1">
        <v>4</v>
      </c>
      <c r="G394" s="1"/>
      <c r="T394" s="2">
        <v>392</v>
      </c>
      <c r="U394" s="2">
        <v>8</v>
      </c>
      <c r="V394" s="2"/>
      <c r="W394" s="1"/>
    </row>
    <row r="395" spans="1:23" ht="14.25" customHeight="1" x14ac:dyDescent="0.35">
      <c r="A395" s="1">
        <v>393</v>
      </c>
      <c r="B395" s="1">
        <v>2</v>
      </c>
      <c r="C395" s="1"/>
      <c r="D395" s="1">
        <v>393</v>
      </c>
      <c r="E395" s="1">
        <v>4</v>
      </c>
      <c r="G395" s="1"/>
      <c r="T395" s="2">
        <v>393</v>
      </c>
      <c r="U395" s="2">
        <v>8</v>
      </c>
      <c r="V395" s="2"/>
      <c r="W395" s="1"/>
    </row>
    <row r="396" spans="1:23" ht="14.25" customHeight="1" x14ac:dyDescent="0.35">
      <c r="A396" s="1">
        <v>394</v>
      </c>
      <c r="B396" s="1">
        <v>2</v>
      </c>
      <c r="C396" s="1"/>
      <c r="D396" s="1">
        <v>394</v>
      </c>
      <c r="E396" s="1">
        <v>4</v>
      </c>
      <c r="G396" s="1"/>
      <c r="T396" s="2">
        <v>394</v>
      </c>
      <c r="U396" s="2">
        <v>8</v>
      </c>
      <c r="V396" s="2"/>
      <c r="W396" s="1"/>
    </row>
    <row r="397" spans="1:23" ht="14.25" customHeight="1" x14ac:dyDescent="0.35">
      <c r="A397" s="1">
        <v>395</v>
      </c>
      <c r="B397" s="1">
        <v>2</v>
      </c>
      <c r="C397" s="1"/>
      <c r="D397" s="1">
        <v>395</v>
      </c>
      <c r="E397" s="1">
        <v>4</v>
      </c>
      <c r="G397" s="1"/>
      <c r="T397" s="2">
        <v>395</v>
      </c>
      <c r="U397" s="2">
        <v>8</v>
      </c>
      <c r="V397" s="2"/>
      <c r="W397" s="1"/>
    </row>
    <row r="398" spans="1:23" ht="14.25" customHeight="1" x14ac:dyDescent="0.35">
      <c r="A398" s="1">
        <v>396</v>
      </c>
      <c r="B398" s="1">
        <v>2</v>
      </c>
      <c r="C398" s="1"/>
      <c r="D398" s="1">
        <v>396</v>
      </c>
      <c r="E398" s="1">
        <v>4</v>
      </c>
      <c r="G398" s="1"/>
      <c r="T398" s="2">
        <v>396</v>
      </c>
      <c r="U398" s="2">
        <v>8</v>
      </c>
      <c r="V398" s="2"/>
      <c r="W398" s="1"/>
    </row>
    <row r="399" spans="1:23" ht="14.25" customHeight="1" x14ac:dyDescent="0.35">
      <c r="A399" s="1">
        <v>397</v>
      </c>
      <c r="B399" s="1">
        <v>2</v>
      </c>
      <c r="C399" s="1"/>
      <c r="D399" s="1">
        <v>397</v>
      </c>
      <c r="E399" s="1">
        <v>4</v>
      </c>
      <c r="G399" s="1"/>
      <c r="T399" s="2">
        <v>397</v>
      </c>
      <c r="U399" s="2">
        <v>8</v>
      </c>
      <c r="V399" s="2"/>
      <c r="W399" s="1"/>
    </row>
    <row r="400" spans="1:23" ht="14.25" customHeight="1" x14ac:dyDescent="0.35">
      <c r="A400" s="1">
        <v>398</v>
      </c>
      <c r="B400" s="1">
        <v>2</v>
      </c>
      <c r="C400" s="1"/>
      <c r="D400" s="1">
        <v>398</v>
      </c>
      <c r="E400" s="1">
        <v>4</v>
      </c>
      <c r="G400" s="1"/>
      <c r="T400" s="2">
        <v>398</v>
      </c>
      <c r="U400" s="2">
        <v>8</v>
      </c>
      <c r="V400" s="2"/>
      <c r="W400" s="1"/>
    </row>
    <row r="401" spans="1:23" ht="14.25" customHeight="1" x14ac:dyDescent="0.35">
      <c r="A401" s="1">
        <v>399</v>
      </c>
      <c r="B401" s="1">
        <v>2</v>
      </c>
      <c r="C401" s="1"/>
      <c r="D401" s="1">
        <v>399</v>
      </c>
      <c r="E401" s="1">
        <v>4</v>
      </c>
      <c r="G401" s="1"/>
      <c r="T401" s="2">
        <v>399</v>
      </c>
      <c r="U401" s="2">
        <v>8</v>
      </c>
      <c r="V401" s="2"/>
      <c r="W401" s="1"/>
    </row>
    <row r="402" spans="1:23" ht="14.25" customHeight="1" x14ac:dyDescent="0.35">
      <c r="A402" s="1">
        <v>400</v>
      </c>
      <c r="B402" s="1">
        <v>2</v>
      </c>
      <c r="C402" s="1"/>
      <c r="D402" s="1">
        <v>400</v>
      </c>
      <c r="E402" s="1">
        <v>4</v>
      </c>
      <c r="G402" s="1"/>
      <c r="T402" s="2">
        <v>400</v>
      </c>
      <c r="U402" s="2">
        <v>8</v>
      </c>
      <c r="V402" s="2"/>
      <c r="W402" s="1"/>
    </row>
    <row r="403" spans="1:23" ht="14.25" customHeight="1" x14ac:dyDescent="0.35">
      <c r="A403" s="1">
        <v>401</v>
      </c>
      <c r="B403" s="1">
        <v>2</v>
      </c>
      <c r="C403" s="1"/>
      <c r="D403" s="1">
        <v>401</v>
      </c>
      <c r="E403" s="1">
        <v>4</v>
      </c>
      <c r="G403" s="1"/>
      <c r="T403" s="2">
        <v>401</v>
      </c>
      <c r="U403" s="2">
        <v>8</v>
      </c>
      <c r="V403" s="2"/>
      <c r="W403" s="1"/>
    </row>
    <row r="404" spans="1:23" ht="14.25" customHeight="1" x14ac:dyDescent="0.35">
      <c r="A404" s="1">
        <v>402</v>
      </c>
      <c r="B404" s="1">
        <v>2</v>
      </c>
      <c r="C404" s="1"/>
      <c r="D404" s="1">
        <v>402</v>
      </c>
      <c r="E404" s="1">
        <v>4</v>
      </c>
      <c r="G404" s="1"/>
      <c r="T404" s="2">
        <v>402</v>
      </c>
      <c r="U404" s="2">
        <v>8</v>
      </c>
      <c r="V404" s="2"/>
      <c r="W404" s="1"/>
    </row>
    <row r="405" spans="1:23" ht="14.25" customHeight="1" x14ac:dyDescent="0.35">
      <c r="A405" s="1">
        <v>403</v>
      </c>
      <c r="B405" s="1">
        <v>2</v>
      </c>
      <c r="C405" s="1"/>
      <c r="D405" s="1">
        <v>403</v>
      </c>
      <c r="E405" s="1">
        <v>4</v>
      </c>
      <c r="G405" s="1"/>
      <c r="T405" s="2">
        <v>403</v>
      </c>
      <c r="U405" s="2">
        <v>8</v>
      </c>
      <c r="V405" s="2"/>
      <c r="W405" s="1"/>
    </row>
    <row r="406" spans="1:23" ht="14.25" customHeight="1" x14ac:dyDescent="0.35">
      <c r="A406" s="1">
        <v>404</v>
      </c>
      <c r="B406" s="1">
        <v>2</v>
      </c>
      <c r="C406" s="1"/>
      <c r="D406" s="1">
        <v>404</v>
      </c>
      <c r="E406" s="1">
        <v>4</v>
      </c>
      <c r="G406" s="1"/>
      <c r="T406" s="2">
        <v>404</v>
      </c>
      <c r="U406" s="2">
        <v>8</v>
      </c>
      <c r="V406" s="2"/>
      <c r="W406" s="1"/>
    </row>
    <row r="407" spans="1:23" ht="14.25" customHeight="1" x14ac:dyDescent="0.35">
      <c r="A407" s="1">
        <v>405</v>
      </c>
      <c r="B407" s="1">
        <v>2</v>
      </c>
      <c r="C407" s="1"/>
      <c r="D407" s="1">
        <v>405</v>
      </c>
      <c r="E407" s="1">
        <v>4</v>
      </c>
      <c r="G407" s="1"/>
      <c r="T407" s="2">
        <v>405</v>
      </c>
      <c r="U407" s="2">
        <v>8</v>
      </c>
      <c r="V407" s="2"/>
      <c r="W407" s="1"/>
    </row>
    <row r="408" spans="1:23" ht="14.25" customHeight="1" x14ac:dyDescent="0.35">
      <c r="A408" s="1">
        <v>406</v>
      </c>
      <c r="B408" s="1">
        <v>2</v>
      </c>
      <c r="C408" s="1"/>
      <c r="D408" s="1">
        <v>406</v>
      </c>
      <c r="E408" s="1">
        <v>4</v>
      </c>
      <c r="G408" s="1"/>
      <c r="T408" s="2">
        <v>406</v>
      </c>
      <c r="U408" s="2">
        <v>8</v>
      </c>
      <c r="V408" s="2"/>
      <c r="W408" s="1"/>
    </row>
    <row r="409" spans="1:23" ht="14.25" customHeight="1" x14ac:dyDescent="0.35">
      <c r="A409" s="1">
        <v>407</v>
      </c>
      <c r="B409" s="1">
        <v>2</v>
      </c>
      <c r="C409" s="1"/>
      <c r="D409" s="1">
        <v>407</v>
      </c>
      <c r="E409" s="1">
        <v>4</v>
      </c>
      <c r="G409" s="1"/>
      <c r="T409" s="2">
        <v>407</v>
      </c>
      <c r="U409" s="2">
        <v>8</v>
      </c>
      <c r="V409" s="2"/>
      <c r="W409" s="1"/>
    </row>
    <row r="410" spans="1:23" ht="14.25" customHeight="1" x14ac:dyDescent="0.35">
      <c r="A410" s="1">
        <v>408</v>
      </c>
      <c r="B410" s="1">
        <v>2</v>
      </c>
      <c r="C410" s="1"/>
      <c r="D410" s="1">
        <v>408</v>
      </c>
      <c r="E410" s="1">
        <v>4</v>
      </c>
      <c r="G410" s="1"/>
      <c r="T410" s="2">
        <v>408</v>
      </c>
      <c r="U410" s="2">
        <v>8</v>
      </c>
      <c r="V410" s="2"/>
      <c r="W410" s="1"/>
    </row>
    <row r="411" spans="1:23" ht="14.25" customHeight="1" x14ac:dyDescent="0.35">
      <c r="A411" s="1">
        <v>409</v>
      </c>
      <c r="B411" s="1">
        <v>2</v>
      </c>
      <c r="C411" s="1"/>
      <c r="D411" s="1">
        <v>409</v>
      </c>
      <c r="E411" s="1">
        <v>4</v>
      </c>
      <c r="G411" s="1"/>
      <c r="T411" s="2">
        <v>409</v>
      </c>
      <c r="U411" s="2">
        <v>8</v>
      </c>
      <c r="V411" s="2"/>
      <c r="W411" s="1"/>
    </row>
    <row r="412" spans="1:23" ht="14.25" customHeight="1" x14ac:dyDescent="0.35">
      <c r="A412" s="1">
        <v>410</v>
      </c>
      <c r="B412" s="1">
        <v>2</v>
      </c>
      <c r="C412" s="1"/>
      <c r="D412" s="1">
        <v>410</v>
      </c>
      <c r="E412" s="1">
        <v>4</v>
      </c>
      <c r="G412" s="1"/>
      <c r="T412" s="2">
        <v>410</v>
      </c>
      <c r="U412" s="2">
        <v>8</v>
      </c>
      <c r="V412" s="2"/>
      <c r="W412" s="1"/>
    </row>
    <row r="413" spans="1:23" ht="14.25" customHeight="1" x14ac:dyDescent="0.35">
      <c r="A413" s="1">
        <v>411</v>
      </c>
      <c r="B413" s="1">
        <v>2</v>
      </c>
      <c r="C413" s="1"/>
      <c r="D413" s="1">
        <v>411</v>
      </c>
      <c r="E413" s="1">
        <v>4</v>
      </c>
      <c r="G413" s="1"/>
      <c r="T413" s="2">
        <v>411</v>
      </c>
      <c r="U413" s="2">
        <v>8</v>
      </c>
      <c r="V413" s="2"/>
      <c r="W413" s="1"/>
    </row>
    <row r="414" spans="1:23" ht="14.25" customHeight="1" x14ac:dyDescent="0.35">
      <c r="A414" s="1">
        <v>412</v>
      </c>
      <c r="B414" s="1">
        <v>2</v>
      </c>
      <c r="C414" s="1"/>
      <c r="D414" s="1">
        <v>412</v>
      </c>
      <c r="E414" s="1">
        <v>4</v>
      </c>
      <c r="G414" s="1"/>
      <c r="T414" s="2">
        <v>412</v>
      </c>
      <c r="U414" s="2">
        <v>8</v>
      </c>
      <c r="V414" s="2"/>
      <c r="W414" s="1"/>
    </row>
    <row r="415" spans="1:23" ht="14.25" customHeight="1" x14ac:dyDescent="0.35">
      <c r="A415" s="1">
        <v>413</v>
      </c>
      <c r="B415" s="1">
        <v>2</v>
      </c>
      <c r="C415" s="1"/>
      <c r="D415" s="1">
        <v>413</v>
      </c>
      <c r="E415" s="1">
        <v>4</v>
      </c>
      <c r="G415" s="1"/>
      <c r="T415" s="2">
        <v>413</v>
      </c>
      <c r="U415" s="2">
        <v>8</v>
      </c>
      <c r="V415" s="2"/>
      <c r="W415" s="1"/>
    </row>
    <row r="416" spans="1:23" ht="14.25" customHeight="1" x14ac:dyDescent="0.35">
      <c r="A416" s="1">
        <v>414</v>
      </c>
      <c r="B416" s="1">
        <v>2</v>
      </c>
      <c r="C416" s="1"/>
      <c r="D416" s="1">
        <v>414</v>
      </c>
      <c r="E416" s="1">
        <v>4</v>
      </c>
      <c r="G416" s="1"/>
      <c r="T416" s="2">
        <v>414</v>
      </c>
      <c r="U416" s="2">
        <v>8</v>
      </c>
      <c r="V416" s="2"/>
      <c r="W416" s="1"/>
    </row>
    <row r="417" spans="1:23" ht="14.25" customHeight="1" x14ac:dyDescent="0.35">
      <c r="A417" s="1">
        <v>415</v>
      </c>
      <c r="B417" s="1">
        <v>2</v>
      </c>
      <c r="C417" s="1"/>
      <c r="D417" s="1">
        <v>415</v>
      </c>
      <c r="E417" s="1">
        <v>4</v>
      </c>
      <c r="G417" s="1"/>
      <c r="T417" s="2">
        <v>415</v>
      </c>
      <c r="U417" s="2">
        <v>8</v>
      </c>
      <c r="V417" s="2"/>
      <c r="W417" s="1"/>
    </row>
    <row r="418" spans="1:23" ht="14.25" customHeight="1" x14ac:dyDescent="0.35">
      <c r="A418" s="1">
        <v>416</v>
      </c>
      <c r="B418" s="1">
        <v>2</v>
      </c>
      <c r="C418" s="1"/>
      <c r="D418" s="1">
        <v>416</v>
      </c>
      <c r="E418" s="1">
        <v>4</v>
      </c>
      <c r="G418" s="1"/>
      <c r="T418" s="2">
        <v>416</v>
      </c>
      <c r="U418" s="2">
        <v>8</v>
      </c>
      <c r="V418" s="2"/>
      <c r="W418" s="1"/>
    </row>
    <row r="419" spans="1:23" ht="14.25" customHeight="1" x14ac:dyDescent="0.35">
      <c r="A419" s="1">
        <v>417</v>
      </c>
      <c r="B419" s="1">
        <v>2</v>
      </c>
      <c r="C419" s="1"/>
      <c r="D419" s="1">
        <v>417</v>
      </c>
      <c r="E419" s="1">
        <v>4</v>
      </c>
      <c r="G419" s="1"/>
      <c r="T419" s="2">
        <v>417</v>
      </c>
      <c r="U419" s="2">
        <v>8</v>
      </c>
      <c r="V419" s="2"/>
      <c r="W419" s="1"/>
    </row>
    <row r="420" spans="1:23" ht="14.25" customHeight="1" x14ac:dyDescent="0.35">
      <c r="A420" s="1">
        <v>418</v>
      </c>
      <c r="B420" s="1">
        <v>2</v>
      </c>
      <c r="C420" s="1"/>
      <c r="D420" s="1">
        <v>418</v>
      </c>
      <c r="E420" s="1">
        <v>4</v>
      </c>
      <c r="G420" s="1"/>
      <c r="T420" s="2">
        <v>418</v>
      </c>
      <c r="U420" s="2">
        <v>8</v>
      </c>
      <c r="V420" s="2"/>
      <c r="W420" s="1"/>
    </row>
    <row r="421" spans="1:23" ht="14.25" customHeight="1" x14ac:dyDescent="0.35">
      <c r="A421" s="1">
        <v>419</v>
      </c>
      <c r="B421" s="1">
        <v>2</v>
      </c>
      <c r="C421" s="1"/>
      <c r="D421" s="1">
        <v>419</v>
      </c>
      <c r="E421" s="1">
        <v>4</v>
      </c>
      <c r="G421" s="1"/>
      <c r="T421" s="2">
        <v>419</v>
      </c>
      <c r="U421" s="2">
        <v>8</v>
      </c>
      <c r="V421" s="2"/>
      <c r="W421" s="1"/>
    </row>
    <row r="422" spans="1:23" ht="14.25" customHeight="1" x14ac:dyDescent="0.35">
      <c r="A422" s="1">
        <v>420</v>
      </c>
      <c r="B422" s="1">
        <v>2</v>
      </c>
      <c r="C422" s="1"/>
      <c r="D422" s="1">
        <v>420</v>
      </c>
      <c r="E422" s="1">
        <v>4</v>
      </c>
      <c r="G422" s="1"/>
      <c r="T422" s="2">
        <v>420</v>
      </c>
      <c r="U422" s="2">
        <v>8</v>
      </c>
      <c r="V422" s="2"/>
      <c r="W422" s="1"/>
    </row>
    <row r="423" spans="1:23" ht="14.25" customHeight="1" x14ac:dyDescent="0.35">
      <c r="A423" s="1">
        <v>421</v>
      </c>
      <c r="B423" s="1">
        <v>2</v>
      </c>
      <c r="C423" s="1"/>
      <c r="D423" s="1">
        <v>421</v>
      </c>
      <c r="E423" s="1">
        <v>4</v>
      </c>
      <c r="G423" s="1"/>
      <c r="T423" s="2">
        <v>421</v>
      </c>
      <c r="U423" s="2">
        <v>8</v>
      </c>
      <c r="V423" s="2"/>
      <c r="W423" s="1"/>
    </row>
    <row r="424" spans="1:23" ht="14.25" customHeight="1" x14ac:dyDescent="0.35">
      <c r="A424" s="1">
        <v>422</v>
      </c>
      <c r="B424" s="1">
        <v>2</v>
      </c>
      <c r="C424" s="1"/>
      <c r="D424" s="1">
        <v>422</v>
      </c>
      <c r="E424" s="1">
        <v>4</v>
      </c>
      <c r="G424" s="1"/>
      <c r="T424" s="2">
        <v>422</v>
      </c>
      <c r="U424" s="2">
        <v>8</v>
      </c>
      <c r="V424" s="2"/>
      <c r="W424" s="1"/>
    </row>
    <row r="425" spans="1:23" ht="14.25" customHeight="1" x14ac:dyDescent="0.35">
      <c r="A425" s="1">
        <v>423</v>
      </c>
      <c r="B425" s="1">
        <v>2</v>
      </c>
      <c r="C425" s="1"/>
      <c r="D425" s="1">
        <v>423</v>
      </c>
      <c r="E425" s="1">
        <v>4</v>
      </c>
      <c r="G425" s="1"/>
      <c r="T425" s="2">
        <v>423</v>
      </c>
      <c r="U425" s="2">
        <v>8</v>
      </c>
      <c r="V425" s="2"/>
      <c r="W425" s="1"/>
    </row>
    <row r="426" spans="1:23" ht="14.25" customHeight="1" x14ac:dyDescent="0.35">
      <c r="A426" s="1">
        <v>424</v>
      </c>
      <c r="B426" s="1">
        <v>2</v>
      </c>
      <c r="C426" s="1"/>
      <c r="D426" s="1">
        <v>424</v>
      </c>
      <c r="E426" s="1">
        <v>4</v>
      </c>
      <c r="G426" s="1"/>
      <c r="T426" s="2">
        <v>424</v>
      </c>
      <c r="U426" s="2">
        <v>8</v>
      </c>
      <c r="V426" s="2"/>
      <c r="W426" s="1"/>
    </row>
    <row r="427" spans="1:23" ht="14.25" customHeight="1" x14ac:dyDescent="0.35">
      <c r="A427" s="1">
        <v>425</v>
      </c>
      <c r="B427" s="1">
        <v>2</v>
      </c>
      <c r="C427" s="1"/>
      <c r="D427" s="1">
        <v>425</v>
      </c>
      <c r="E427" s="1">
        <v>4</v>
      </c>
      <c r="G427" s="1"/>
      <c r="T427" s="2">
        <v>425</v>
      </c>
      <c r="U427" s="2">
        <v>8</v>
      </c>
      <c r="V427" s="2"/>
      <c r="W427" s="1"/>
    </row>
    <row r="428" spans="1:23" ht="14.25" customHeight="1" x14ac:dyDescent="0.35">
      <c r="A428" s="1">
        <v>426</v>
      </c>
      <c r="B428" s="1">
        <v>2</v>
      </c>
      <c r="C428" s="1"/>
      <c r="D428" s="1">
        <v>426</v>
      </c>
      <c r="E428" s="1">
        <v>4</v>
      </c>
      <c r="G428" s="1"/>
      <c r="T428" s="2">
        <v>426</v>
      </c>
      <c r="U428" s="2">
        <v>8</v>
      </c>
      <c r="V428" s="2"/>
      <c r="W428" s="1"/>
    </row>
    <row r="429" spans="1:23" ht="14.25" customHeight="1" x14ac:dyDescent="0.35">
      <c r="A429" s="1">
        <v>427</v>
      </c>
      <c r="B429" s="1">
        <v>2</v>
      </c>
      <c r="C429" s="1"/>
      <c r="D429" s="1">
        <v>427</v>
      </c>
      <c r="E429" s="1">
        <v>4</v>
      </c>
      <c r="G429" s="1"/>
      <c r="T429" s="2">
        <v>427</v>
      </c>
      <c r="U429" s="2">
        <v>8</v>
      </c>
      <c r="V429" s="2"/>
      <c r="W429" s="1"/>
    </row>
    <row r="430" spans="1:23" ht="14.25" customHeight="1" x14ac:dyDescent="0.35">
      <c r="A430" s="1">
        <v>428</v>
      </c>
      <c r="B430" s="1">
        <v>2</v>
      </c>
      <c r="C430" s="1"/>
      <c r="D430" s="1">
        <v>428</v>
      </c>
      <c r="E430" s="1">
        <v>4</v>
      </c>
      <c r="G430" s="1"/>
      <c r="T430" s="2">
        <v>428</v>
      </c>
      <c r="U430" s="2">
        <v>8</v>
      </c>
      <c r="V430" s="2"/>
      <c r="W430" s="1"/>
    </row>
    <row r="431" spans="1:23" ht="14.25" customHeight="1" x14ac:dyDescent="0.35">
      <c r="A431" s="1">
        <v>429</v>
      </c>
      <c r="B431" s="1">
        <v>2</v>
      </c>
      <c r="C431" s="1"/>
      <c r="D431" s="1">
        <v>429</v>
      </c>
      <c r="E431" s="1">
        <v>4</v>
      </c>
      <c r="G431" s="1"/>
      <c r="T431" s="2">
        <v>429</v>
      </c>
      <c r="U431" s="2">
        <v>8</v>
      </c>
      <c r="V431" s="2"/>
      <c r="W431" s="1"/>
    </row>
    <row r="432" spans="1:23" ht="14.25" customHeight="1" x14ac:dyDescent="0.35">
      <c r="A432" s="1">
        <v>430</v>
      </c>
      <c r="B432" s="1">
        <v>2</v>
      </c>
      <c r="C432" s="1"/>
      <c r="D432" s="1">
        <v>430</v>
      </c>
      <c r="E432" s="1">
        <v>4</v>
      </c>
      <c r="G432" s="1"/>
      <c r="T432" s="2">
        <v>430</v>
      </c>
      <c r="U432" s="2">
        <v>8</v>
      </c>
      <c r="V432" s="2"/>
      <c r="W432" s="1"/>
    </row>
    <row r="433" spans="1:23" ht="14.25" customHeight="1" x14ac:dyDescent="0.35">
      <c r="A433" s="1">
        <v>431</v>
      </c>
      <c r="B433" s="1">
        <v>2</v>
      </c>
      <c r="C433" s="1"/>
      <c r="D433" s="1">
        <v>431</v>
      </c>
      <c r="E433" s="1">
        <v>4</v>
      </c>
      <c r="G433" s="1"/>
      <c r="T433" s="2">
        <v>431</v>
      </c>
      <c r="U433" s="2">
        <v>8</v>
      </c>
      <c r="V433" s="2"/>
      <c r="W433" s="1"/>
    </row>
    <row r="434" spans="1:23" ht="14.25" customHeight="1" x14ac:dyDescent="0.35">
      <c r="A434" s="1">
        <v>432</v>
      </c>
      <c r="B434" s="1">
        <v>2</v>
      </c>
      <c r="C434" s="1"/>
      <c r="D434" s="1">
        <v>432</v>
      </c>
      <c r="E434" s="1">
        <v>4</v>
      </c>
      <c r="G434" s="1"/>
      <c r="T434" s="2">
        <v>432</v>
      </c>
      <c r="U434" s="2">
        <v>8</v>
      </c>
      <c r="V434" s="2"/>
      <c r="W434" s="1"/>
    </row>
    <row r="435" spans="1:23" ht="14.25" customHeight="1" x14ac:dyDescent="0.35">
      <c r="A435" s="1">
        <v>433</v>
      </c>
      <c r="B435" s="1">
        <v>2</v>
      </c>
      <c r="C435" s="1"/>
      <c r="D435" s="1">
        <v>433</v>
      </c>
      <c r="E435" s="1">
        <v>4</v>
      </c>
      <c r="G435" s="1"/>
      <c r="T435" s="2">
        <v>433</v>
      </c>
      <c r="U435" s="2">
        <v>8</v>
      </c>
      <c r="V435" s="2"/>
      <c r="W435" s="1"/>
    </row>
    <row r="436" spans="1:23" ht="14.25" customHeight="1" x14ac:dyDescent="0.35">
      <c r="A436" s="1">
        <v>434</v>
      </c>
      <c r="B436" s="1">
        <v>2</v>
      </c>
      <c r="C436" s="1"/>
      <c r="D436" s="1">
        <v>434</v>
      </c>
      <c r="E436" s="1">
        <v>4</v>
      </c>
      <c r="G436" s="1"/>
      <c r="T436" s="2">
        <v>434</v>
      </c>
      <c r="U436" s="2">
        <v>8</v>
      </c>
      <c r="V436" s="2"/>
      <c r="W436" s="1"/>
    </row>
    <row r="437" spans="1:23" ht="14.25" customHeight="1" x14ac:dyDescent="0.35">
      <c r="A437" s="1">
        <v>435</v>
      </c>
      <c r="B437" s="1">
        <v>2</v>
      </c>
      <c r="C437" s="1"/>
      <c r="D437" s="1">
        <v>435</v>
      </c>
      <c r="E437" s="1">
        <v>4</v>
      </c>
      <c r="G437" s="1"/>
      <c r="T437" s="2">
        <v>435</v>
      </c>
      <c r="U437" s="2">
        <v>8</v>
      </c>
      <c r="V437" s="2"/>
      <c r="W437" s="1"/>
    </row>
    <row r="438" spans="1:23" ht="14.25" customHeight="1" x14ac:dyDescent="0.35">
      <c r="A438" s="1">
        <v>436</v>
      </c>
      <c r="B438" s="1">
        <v>2</v>
      </c>
      <c r="C438" s="1"/>
      <c r="D438" s="1">
        <v>436</v>
      </c>
      <c r="E438" s="1">
        <v>4</v>
      </c>
      <c r="G438" s="1"/>
      <c r="T438" s="2">
        <v>436</v>
      </c>
      <c r="U438" s="2">
        <v>8</v>
      </c>
      <c r="V438" s="2"/>
      <c r="W438" s="1"/>
    </row>
    <row r="439" spans="1:23" ht="14.25" customHeight="1" x14ac:dyDescent="0.35">
      <c r="A439" s="1">
        <v>437</v>
      </c>
      <c r="B439" s="1">
        <v>2</v>
      </c>
      <c r="C439" s="1"/>
      <c r="D439" s="1">
        <v>437</v>
      </c>
      <c r="E439" s="1">
        <v>4</v>
      </c>
      <c r="G439" s="1"/>
      <c r="T439" s="2">
        <v>437</v>
      </c>
      <c r="U439" s="2">
        <v>8</v>
      </c>
      <c r="V439" s="2"/>
      <c r="W439" s="1"/>
    </row>
    <row r="440" spans="1:23" ht="14.25" customHeight="1" x14ac:dyDescent="0.35">
      <c r="A440" s="1">
        <v>438</v>
      </c>
      <c r="B440" s="1">
        <v>2</v>
      </c>
      <c r="C440" s="1"/>
      <c r="D440" s="1">
        <v>438</v>
      </c>
      <c r="E440" s="1">
        <v>4</v>
      </c>
      <c r="G440" s="1"/>
      <c r="T440" s="2">
        <v>438</v>
      </c>
      <c r="U440" s="2">
        <v>8</v>
      </c>
      <c r="V440" s="2"/>
      <c r="W440" s="1"/>
    </row>
    <row r="441" spans="1:23" ht="14.25" customHeight="1" x14ac:dyDescent="0.35">
      <c r="A441" s="1">
        <v>439</v>
      </c>
      <c r="B441" s="1">
        <v>2</v>
      </c>
      <c r="C441" s="1"/>
      <c r="D441" s="1">
        <v>439</v>
      </c>
      <c r="E441" s="1">
        <v>4</v>
      </c>
      <c r="G441" s="1"/>
      <c r="T441" s="2">
        <v>439</v>
      </c>
      <c r="U441" s="2">
        <v>8</v>
      </c>
      <c r="V441" s="2"/>
      <c r="W441" s="1"/>
    </row>
    <row r="442" spans="1:23" ht="14.25" customHeight="1" x14ac:dyDescent="0.35">
      <c r="A442" s="1">
        <v>440</v>
      </c>
      <c r="B442" s="1">
        <v>2</v>
      </c>
      <c r="C442" s="1"/>
      <c r="D442" s="1">
        <v>440</v>
      </c>
      <c r="E442" s="1">
        <v>4</v>
      </c>
      <c r="G442" s="1"/>
      <c r="T442" s="2">
        <v>440</v>
      </c>
      <c r="U442" s="2">
        <v>8</v>
      </c>
      <c r="V442" s="2"/>
      <c r="W442" s="1"/>
    </row>
    <row r="443" spans="1:23" ht="14.25" customHeight="1" x14ac:dyDescent="0.35">
      <c r="A443" s="1">
        <v>441</v>
      </c>
      <c r="B443" s="1">
        <v>2</v>
      </c>
      <c r="C443" s="1"/>
      <c r="D443" s="1">
        <v>441</v>
      </c>
      <c r="E443" s="1">
        <v>4</v>
      </c>
      <c r="G443" s="1"/>
      <c r="T443" s="2">
        <v>441</v>
      </c>
      <c r="U443" s="2">
        <v>8</v>
      </c>
      <c r="V443" s="2"/>
      <c r="W443" s="1"/>
    </row>
    <row r="444" spans="1:23" ht="14.25" customHeight="1" x14ac:dyDescent="0.35">
      <c r="A444" s="1">
        <v>442</v>
      </c>
      <c r="B444" s="1">
        <v>2</v>
      </c>
      <c r="C444" s="1"/>
      <c r="D444" s="1">
        <v>442</v>
      </c>
      <c r="E444" s="1">
        <v>4</v>
      </c>
      <c r="G444" s="1"/>
      <c r="T444" s="2">
        <v>442</v>
      </c>
      <c r="U444" s="2">
        <v>8</v>
      </c>
      <c r="V444" s="2"/>
      <c r="W444" s="1"/>
    </row>
    <row r="445" spans="1:23" ht="14.25" customHeight="1" x14ac:dyDescent="0.35">
      <c r="A445" s="1">
        <v>443</v>
      </c>
      <c r="B445" s="1">
        <v>2</v>
      </c>
      <c r="C445" s="1"/>
      <c r="D445" s="1">
        <v>443</v>
      </c>
      <c r="E445" s="1">
        <v>4</v>
      </c>
      <c r="G445" s="1"/>
      <c r="T445" s="2">
        <v>443</v>
      </c>
      <c r="U445" s="2">
        <v>8</v>
      </c>
      <c r="V445" s="2"/>
      <c r="W445" s="1"/>
    </row>
    <row r="446" spans="1:23" ht="14.25" customHeight="1" x14ac:dyDescent="0.35">
      <c r="A446" s="1">
        <v>444</v>
      </c>
      <c r="B446" s="1">
        <v>2</v>
      </c>
      <c r="C446" s="1"/>
      <c r="D446" s="1">
        <v>444</v>
      </c>
      <c r="E446" s="1">
        <v>4</v>
      </c>
      <c r="G446" s="1"/>
      <c r="T446" s="2">
        <v>444</v>
      </c>
      <c r="U446" s="2">
        <v>8</v>
      </c>
      <c r="V446" s="2"/>
      <c r="W446" s="1"/>
    </row>
    <row r="447" spans="1:23" ht="14.25" customHeight="1" x14ac:dyDescent="0.35">
      <c r="A447" s="1">
        <v>445</v>
      </c>
      <c r="B447" s="1">
        <v>2</v>
      </c>
      <c r="C447" s="1"/>
      <c r="D447" s="1">
        <v>445</v>
      </c>
      <c r="E447" s="1">
        <v>4</v>
      </c>
      <c r="G447" s="1"/>
      <c r="T447" s="2">
        <v>445</v>
      </c>
      <c r="U447" s="2">
        <v>8</v>
      </c>
      <c r="V447" s="2"/>
      <c r="W447" s="1"/>
    </row>
    <row r="448" spans="1:23" ht="14.25" customHeight="1" x14ac:dyDescent="0.35">
      <c r="A448" s="1">
        <v>446</v>
      </c>
      <c r="B448" s="1">
        <v>2</v>
      </c>
      <c r="C448" s="1"/>
      <c r="D448" s="1">
        <v>446</v>
      </c>
      <c r="E448" s="1">
        <v>4</v>
      </c>
      <c r="G448" s="1"/>
      <c r="T448" s="2">
        <v>446</v>
      </c>
      <c r="U448" s="2">
        <v>8</v>
      </c>
      <c r="V448" s="2"/>
      <c r="W448" s="1"/>
    </row>
    <row r="449" spans="1:23" ht="14.25" customHeight="1" x14ac:dyDescent="0.35">
      <c r="A449" s="1">
        <v>447</v>
      </c>
      <c r="B449" s="1">
        <v>2</v>
      </c>
      <c r="C449" s="1"/>
      <c r="D449" s="1">
        <v>447</v>
      </c>
      <c r="E449" s="1">
        <v>4</v>
      </c>
      <c r="G449" s="1"/>
      <c r="T449" s="2">
        <v>447</v>
      </c>
      <c r="U449" s="2">
        <v>8</v>
      </c>
      <c r="V449" s="2"/>
      <c r="W449" s="1"/>
    </row>
    <row r="450" spans="1:23" ht="14.25" customHeight="1" x14ac:dyDescent="0.35">
      <c r="A450" s="1">
        <v>448</v>
      </c>
      <c r="B450" s="1">
        <v>2</v>
      </c>
      <c r="C450" s="1"/>
      <c r="D450" s="1">
        <v>448</v>
      </c>
      <c r="E450" s="1">
        <v>4</v>
      </c>
      <c r="G450" s="1"/>
      <c r="T450" s="2">
        <v>448</v>
      </c>
      <c r="U450" s="2">
        <v>8</v>
      </c>
      <c r="V450" s="2"/>
      <c r="W450" s="1"/>
    </row>
    <row r="451" spans="1:23" ht="14.25" customHeight="1" x14ac:dyDescent="0.35">
      <c r="A451" s="1">
        <v>449</v>
      </c>
      <c r="B451" s="1">
        <v>2</v>
      </c>
      <c r="C451" s="1"/>
      <c r="D451" s="1">
        <v>449</v>
      </c>
      <c r="E451" s="1">
        <v>4</v>
      </c>
      <c r="G451" s="1"/>
      <c r="T451" s="2">
        <v>449</v>
      </c>
      <c r="U451" s="2">
        <v>8</v>
      </c>
      <c r="V451" s="2"/>
      <c r="W451" s="1"/>
    </row>
    <row r="452" spans="1:23" ht="14.25" customHeight="1" x14ac:dyDescent="0.35">
      <c r="A452" s="1">
        <v>450</v>
      </c>
      <c r="B452" s="1">
        <v>2</v>
      </c>
      <c r="C452" s="1"/>
      <c r="D452" s="1">
        <v>450</v>
      </c>
      <c r="E452" s="1">
        <v>4</v>
      </c>
      <c r="G452" s="1"/>
      <c r="T452" s="2">
        <v>450</v>
      </c>
      <c r="U452" s="2">
        <v>8</v>
      </c>
      <c r="V452" s="2"/>
      <c r="W452" s="1"/>
    </row>
    <row r="453" spans="1:23" ht="14.25" customHeight="1" x14ac:dyDescent="0.35">
      <c r="A453" s="1">
        <v>451</v>
      </c>
      <c r="B453" s="1">
        <v>2</v>
      </c>
      <c r="C453" s="1"/>
      <c r="D453" s="1">
        <v>451</v>
      </c>
      <c r="E453" s="1">
        <v>4</v>
      </c>
      <c r="G453" s="1"/>
      <c r="T453" s="2">
        <v>451</v>
      </c>
      <c r="U453" s="2">
        <v>8</v>
      </c>
      <c r="V453" s="2"/>
      <c r="W453" s="1"/>
    </row>
    <row r="454" spans="1:23" ht="14.25" customHeight="1" x14ac:dyDescent="0.35">
      <c r="A454" s="1">
        <v>452</v>
      </c>
      <c r="B454" s="1">
        <v>4</v>
      </c>
      <c r="C454" s="1"/>
      <c r="D454" s="1">
        <v>452</v>
      </c>
      <c r="E454" s="1">
        <v>4</v>
      </c>
      <c r="G454" s="1"/>
      <c r="T454" s="2">
        <v>452</v>
      </c>
      <c r="U454" s="2">
        <v>16</v>
      </c>
      <c r="V454" s="2"/>
      <c r="W454" s="1"/>
    </row>
    <row r="455" spans="1:23" ht="14.25" customHeight="1" x14ac:dyDescent="0.35">
      <c r="A455" s="1">
        <v>453</v>
      </c>
      <c r="B455" s="1">
        <v>8</v>
      </c>
      <c r="C455" s="1"/>
      <c r="D455" s="12">
        <v>453</v>
      </c>
      <c r="E455" s="1">
        <v>4</v>
      </c>
      <c r="G455" s="1"/>
      <c r="T455" s="2">
        <v>453</v>
      </c>
      <c r="U455" s="2">
        <v>32</v>
      </c>
      <c r="V455" s="2"/>
      <c r="W455" s="1"/>
    </row>
    <row r="456" spans="1:23" ht="14.25" customHeight="1" x14ac:dyDescent="0.35">
      <c r="A456" s="1">
        <v>454</v>
      </c>
      <c r="B456" s="1">
        <v>16</v>
      </c>
      <c r="C456" s="1"/>
      <c r="D456" s="1">
        <v>454</v>
      </c>
      <c r="E456" s="1">
        <v>16</v>
      </c>
      <c r="G456" s="1"/>
      <c r="T456" s="2">
        <v>454</v>
      </c>
      <c r="U456" s="2">
        <v>64</v>
      </c>
      <c r="V456" s="2"/>
      <c r="W456" s="1"/>
    </row>
    <row r="457" spans="1:23" ht="14.25" customHeight="1" x14ac:dyDescent="0.35">
      <c r="A457" s="13">
        <v>455</v>
      </c>
      <c r="B457" s="1">
        <v>32</v>
      </c>
      <c r="C457" s="1"/>
      <c r="D457" s="12">
        <v>455</v>
      </c>
      <c r="E457" s="1">
        <v>4</v>
      </c>
      <c r="G457" s="1"/>
      <c r="T457" s="2">
        <v>455</v>
      </c>
      <c r="U457" s="2">
        <v>128</v>
      </c>
      <c r="V457" s="2"/>
      <c r="W457" s="1"/>
    </row>
    <row r="458" spans="1:23" ht="14.25" customHeight="1" x14ac:dyDescent="0.35">
      <c r="A458" s="1">
        <v>456</v>
      </c>
      <c r="B458" s="1">
        <v>64</v>
      </c>
      <c r="C458" s="1"/>
      <c r="D458" s="1">
        <v>456</v>
      </c>
      <c r="E458" s="1">
        <v>64</v>
      </c>
      <c r="G458" s="1"/>
      <c r="T458" s="2">
        <v>456</v>
      </c>
      <c r="U458" s="2">
        <v>256</v>
      </c>
      <c r="V458" s="2"/>
      <c r="W458" s="1"/>
    </row>
    <row r="459" spans="1:23" ht="14.25" customHeight="1" x14ac:dyDescent="0.35">
      <c r="A459" s="13">
        <v>457</v>
      </c>
      <c r="B459" s="1">
        <v>120</v>
      </c>
      <c r="C459" s="1"/>
      <c r="D459" s="12">
        <v>457</v>
      </c>
      <c r="E459" s="1">
        <v>4</v>
      </c>
      <c r="G459" s="1"/>
      <c r="T459" s="2">
        <v>457</v>
      </c>
      <c r="U459" s="2">
        <v>480</v>
      </c>
      <c r="V459" s="2"/>
      <c r="W459" s="1"/>
    </row>
    <row r="460" spans="1:23" ht="14.25" customHeight="1" x14ac:dyDescent="0.35">
      <c r="A460" s="1">
        <v>458</v>
      </c>
      <c r="B460" s="1">
        <v>228</v>
      </c>
      <c r="C460" s="1"/>
      <c r="D460" s="1">
        <v>458</v>
      </c>
      <c r="E460" s="1">
        <v>228</v>
      </c>
      <c r="G460" s="1"/>
      <c r="T460" s="2">
        <v>458</v>
      </c>
      <c r="U460" s="2">
        <v>912</v>
      </c>
      <c r="V460" s="2"/>
      <c r="W460" s="1"/>
    </row>
    <row r="461" spans="1:23" ht="14.25" customHeight="1" x14ac:dyDescent="0.35">
      <c r="A461" s="13">
        <v>476</v>
      </c>
      <c r="B461" s="1">
        <v>100</v>
      </c>
      <c r="C461" s="1"/>
      <c r="D461" s="12">
        <v>476</v>
      </c>
      <c r="E461" s="1">
        <v>2</v>
      </c>
      <c r="G461" s="1"/>
      <c r="T461" s="2">
        <v>459</v>
      </c>
      <c r="U461" s="2">
        <v>1824</v>
      </c>
      <c r="V461" s="2"/>
      <c r="W461" s="1"/>
    </row>
    <row r="462" spans="1:23" ht="14.25" customHeight="1" x14ac:dyDescent="0.35">
      <c r="A462" s="1">
        <v>477</v>
      </c>
      <c r="B462" s="1">
        <v>26</v>
      </c>
      <c r="C462" s="1"/>
      <c r="D462" s="1">
        <v>477</v>
      </c>
      <c r="E462" s="1">
        <v>26</v>
      </c>
      <c r="G462" s="1"/>
      <c r="T462" s="2">
        <v>460</v>
      </c>
      <c r="U462" s="2">
        <v>3480</v>
      </c>
      <c r="V462" s="2"/>
      <c r="W462" s="1"/>
    </row>
    <row r="463" spans="1:23" ht="14.25" customHeight="1" x14ac:dyDescent="0.35">
      <c r="A463" s="1">
        <v>478</v>
      </c>
      <c r="B463" s="1">
        <v>2</v>
      </c>
      <c r="C463" s="1"/>
      <c r="D463" s="12">
        <v>478</v>
      </c>
      <c r="E463" s="1">
        <v>0</v>
      </c>
      <c r="G463" s="1"/>
      <c r="T463" s="2">
        <v>461</v>
      </c>
      <c r="U463" s="2">
        <v>6816</v>
      </c>
      <c r="V463" s="2"/>
      <c r="W463" s="1"/>
    </row>
    <row r="464" spans="1:23" ht="14.25" customHeight="1" x14ac:dyDescent="0.35">
      <c r="A464" s="1" t="s">
        <v>13</v>
      </c>
      <c r="B464" s="1">
        <f>SUM(B2:B463)</f>
        <v>1504</v>
      </c>
      <c r="C464" s="1"/>
      <c r="D464" s="1" t="s">
        <v>13</v>
      </c>
      <c r="E464" s="1">
        <f>SUM(E2:E463)</f>
        <v>1504</v>
      </c>
      <c r="F464" s="1" t="s">
        <v>13</v>
      </c>
      <c r="G464" s="1"/>
      <c r="T464" s="2">
        <v>462</v>
      </c>
      <c r="U464" s="2">
        <v>13008</v>
      </c>
      <c r="V464" s="2"/>
      <c r="W464" s="1"/>
    </row>
    <row r="465" spans="1:23" ht="14.25" customHeight="1" x14ac:dyDescent="0.35">
      <c r="A465" s="70" t="s">
        <v>66</v>
      </c>
      <c r="B465">
        <f>COUNTIF(B2:B463,"&lt;&gt;0")</f>
        <v>462</v>
      </c>
      <c r="E465" s="1">
        <f>COUNTIF(E2:E463,"&lt;&gt;0")</f>
        <v>297</v>
      </c>
      <c r="G465" s="1"/>
      <c r="T465" s="2">
        <v>463</v>
      </c>
      <c r="U465" s="2">
        <v>22520</v>
      </c>
      <c r="V465" s="2"/>
      <c r="W465" s="1"/>
    </row>
    <row r="466" spans="1:23" ht="14.25" customHeight="1" x14ac:dyDescent="0.35">
      <c r="T466" s="2">
        <v>464</v>
      </c>
      <c r="U466" s="2">
        <v>34808</v>
      </c>
      <c r="V466" s="2"/>
      <c r="W466" s="1"/>
    </row>
    <row r="467" spans="1:23" ht="14.25" customHeight="1" x14ac:dyDescent="0.35">
      <c r="T467" s="2">
        <v>465</v>
      </c>
      <c r="U467" s="2">
        <v>47320</v>
      </c>
      <c r="V467" s="2"/>
      <c r="W467" s="1"/>
    </row>
    <row r="468" spans="1:23" ht="14.25" customHeight="1" x14ac:dyDescent="0.35">
      <c r="T468" s="2">
        <v>466</v>
      </c>
      <c r="U468" s="2">
        <v>57184</v>
      </c>
      <c r="V468" s="2"/>
      <c r="W468" s="1"/>
    </row>
    <row r="469" spans="1:23" ht="14.25" customHeight="1" x14ac:dyDescent="0.35">
      <c r="T469" s="2">
        <v>467</v>
      </c>
      <c r="U469" s="2">
        <v>60792</v>
      </c>
      <c r="V469" s="2"/>
      <c r="W469" s="1"/>
    </row>
    <row r="470" spans="1:23" ht="14.25" customHeight="1" x14ac:dyDescent="0.35">
      <c r="T470" s="2">
        <v>468</v>
      </c>
      <c r="U470" s="2">
        <v>56488</v>
      </c>
      <c r="V470" s="2"/>
      <c r="W470" s="1"/>
    </row>
    <row r="471" spans="1:23" ht="14.25" customHeight="1" x14ac:dyDescent="0.35">
      <c r="T471" s="2">
        <v>469</v>
      </c>
      <c r="U471" s="2">
        <v>47264</v>
      </c>
      <c r="V471" s="2"/>
      <c r="W471" s="1"/>
    </row>
    <row r="472" spans="1:23" ht="14.25" customHeight="1" x14ac:dyDescent="0.35">
      <c r="T472" s="2">
        <v>470</v>
      </c>
      <c r="U472" s="2">
        <v>34600</v>
      </c>
      <c r="V472" s="2"/>
      <c r="W472" s="1"/>
    </row>
    <row r="473" spans="1:23" ht="14.25" customHeight="1" x14ac:dyDescent="0.35">
      <c r="T473" s="2">
        <v>471</v>
      </c>
      <c r="U473" s="2">
        <v>22112</v>
      </c>
      <c r="V473" s="2"/>
      <c r="W473" s="1"/>
    </row>
    <row r="474" spans="1:23" ht="14.25" customHeight="1" x14ac:dyDescent="0.35">
      <c r="T474" s="2">
        <v>472</v>
      </c>
      <c r="U474" s="2">
        <v>12920</v>
      </c>
      <c r="V474" s="2"/>
      <c r="W474" s="1"/>
    </row>
    <row r="475" spans="1:23" ht="14.25" customHeight="1" x14ac:dyDescent="0.35">
      <c r="T475" s="2">
        <v>473</v>
      </c>
      <c r="U475" s="2">
        <v>6712</v>
      </c>
      <c r="V475" s="2"/>
      <c r="W475" s="1"/>
    </row>
    <row r="476" spans="1:23" ht="14.25" customHeight="1" x14ac:dyDescent="0.35">
      <c r="T476" s="2">
        <v>474</v>
      </c>
      <c r="U476" s="2">
        <v>2896</v>
      </c>
      <c r="V476" s="2"/>
      <c r="W476" s="1"/>
    </row>
    <row r="477" spans="1:23" ht="14.25" customHeight="1" x14ac:dyDescent="0.35">
      <c r="T477" s="2">
        <v>475</v>
      </c>
      <c r="U477" s="2">
        <v>1080</v>
      </c>
      <c r="V477" s="2"/>
      <c r="W477" s="1"/>
    </row>
    <row r="478" spans="1:23" ht="14.25" customHeight="1" x14ac:dyDescent="0.35">
      <c r="T478" s="2">
        <v>476</v>
      </c>
      <c r="U478" s="2">
        <v>400</v>
      </c>
      <c r="V478" s="2"/>
      <c r="W478" s="1"/>
    </row>
    <row r="479" spans="1:23" ht="14.25" customHeight="1" x14ac:dyDescent="0.35">
      <c r="T479" s="2">
        <v>477</v>
      </c>
      <c r="U479" s="2">
        <v>104</v>
      </c>
      <c r="V479" s="2"/>
      <c r="W479" s="1"/>
    </row>
    <row r="480" spans="1:23" ht="14.25" customHeight="1" x14ac:dyDescent="0.35">
      <c r="T480" s="2">
        <v>478</v>
      </c>
      <c r="U480" s="2">
        <v>8</v>
      </c>
      <c r="V480" s="2"/>
      <c r="W480" s="1"/>
    </row>
    <row r="481" spans="20:23" ht="14.25" customHeight="1" x14ac:dyDescent="0.35">
      <c r="T481" s="2"/>
      <c r="U481" s="2"/>
      <c r="V481" s="2"/>
      <c r="W481" s="1"/>
    </row>
    <row r="482" spans="20:23" ht="14.25" customHeight="1" x14ac:dyDescent="0.35">
      <c r="T482" s="2"/>
      <c r="U482" s="2"/>
      <c r="V482" s="2"/>
      <c r="W482" s="1"/>
    </row>
    <row r="483" spans="20:23" ht="14.25" customHeight="1" x14ac:dyDescent="0.35">
      <c r="T483" s="2"/>
      <c r="U483" s="2"/>
      <c r="V483" s="2"/>
      <c r="W483" s="1"/>
    </row>
    <row r="484" spans="20:23" ht="14.25" customHeight="1" x14ac:dyDescent="0.35">
      <c r="T484" s="2"/>
      <c r="U484" s="2"/>
      <c r="V484" s="2"/>
      <c r="W484" s="1"/>
    </row>
    <row r="485" spans="20:23" ht="14.25" customHeight="1" x14ac:dyDescent="0.35">
      <c r="T485" s="2"/>
      <c r="U485" s="2"/>
      <c r="V485" s="2"/>
      <c r="W485" s="1"/>
    </row>
    <row r="486" spans="20:23" ht="14.25" customHeight="1" x14ac:dyDescent="0.35">
      <c r="T486" s="2"/>
      <c r="U486" s="2"/>
      <c r="V486" s="2"/>
      <c r="W486" s="1"/>
    </row>
    <row r="487" spans="20:23" ht="14.25" customHeight="1" x14ac:dyDescent="0.35">
      <c r="T487" s="2"/>
      <c r="U487" s="2"/>
      <c r="V487" s="2"/>
      <c r="W487" s="1"/>
    </row>
    <row r="488" spans="20:23" ht="14.25" customHeight="1" x14ac:dyDescent="0.35">
      <c r="T488" s="2"/>
      <c r="U488" s="2"/>
      <c r="V488" s="2"/>
      <c r="W488" s="1"/>
    </row>
    <row r="489" spans="20:23" ht="14.25" customHeight="1" x14ac:dyDescent="0.35">
      <c r="T489" s="2"/>
      <c r="U489" s="2"/>
      <c r="V489" s="2"/>
      <c r="W489" s="1"/>
    </row>
    <row r="490" spans="20:23" ht="14.25" customHeight="1" x14ac:dyDescent="0.35">
      <c r="T490" s="2"/>
      <c r="U490" s="2"/>
      <c r="V490" s="2"/>
      <c r="W490" s="1"/>
    </row>
    <row r="491" spans="20:23" ht="14.25" customHeight="1" x14ac:dyDescent="0.35">
      <c r="T491" s="2"/>
      <c r="U491" s="2"/>
      <c r="V491" s="2"/>
      <c r="W491" s="1"/>
    </row>
    <row r="492" spans="20:23" ht="14.25" customHeight="1" x14ac:dyDescent="0.35">
      <c r="T492" s="2"/>
      <c r="U492" s="2"/>
      <c r="V492" s="2"/>
      <c r="W492" s="1"/>
    </row>
    <row r="493" spans="20:23" ht="14.25" customHeight="1" x14ac:dyDescent="0.35">
      <c r="T493" s="2"/>
      <c r="U493" s="2"/>
      <c r="V493" s="2"/>
      <c r="W493" s="1"/>
    </row>
    <row r="494" spans="20:23" ht="14.25" customHeight="1" x14ac:dyDescent="0.35">
      <c r="T494" s="2"/>
      <c r="U494" s="2"/>
      <c r="V494" s="2"/>
      <c r="W494" s="1"/>
    </row>
    <row r="495" spans="20:23" ht="14.25" customHeight="1" x14ac:dyDescent="0.35">
      <c r="T495" s="2"/>
      <c r="U495" s="2"/>
      <c r="V495" s="2"/>
      <c r="W495" s="1"/>
    </row>
    <row r="496" spans="20:23" ht="14.25" customHeight="1" x14ac:dyDescent="0.35">
      <c r="T496" s="2"/>
      <c r="U496" s="2"/>
      <c r="V496" s="2"/>
      <c r="W496" s="1"/>
    </row>
    <row r="497" spans="20:23" ht="14.25" customHeight="1" x14ac:dyDescent="0.35">
      <c r="T497" s="2"/>
      <c r="U497" s="2"/>
      <c r="V497" s="2"/>
      <c r="W497" s="1"/>
    </row>
    <row r="498" spans="20:23" ht="14.25" customHeight="1" x14ac:dyDescent="0.35">
      <c r="T498" s="2"/>
      <c r="U498" s="2"/>
      <c r="V498" s="2"/>
      <c r="W498" s="1"/>
    </row>
    <row r="499" spans="20:23" ht="14.25" customHeight="1" x14ac:dyDescent="0.35">
      <c r="T499" s="2"/>
      <c r="U499" s="2"/>
      <c r="V499" s="2"/>
      <c r="W499" s="1"/>
    </row>
    <row r="500" spans="20:23" ht="14.25" customHeight="1" x14ac:dyDescent="0.35">
      <c r="T500" s="2"/>
      <c r="U500" s="2"/>
      <c r="V500" s="2"/>
      <c r="W500" s="1"/>
    </row>
    <row r="501" spans="20:23" ht="14.25" customHeight="1" x14ac:dyDescent="0.35">
      <c r="T501" s="2"/>
      <c r="U501" s="2"/>
      <c r="V501" s="2"/>
      <c r="W501" s="1"/>
    </row>
    <row r="502" spans="20:23" ht="14.25" customHeight="1" x14ac:dyDescent="0.35">
      <c r="T502" s="2"/>
      <c r="U502" s="2"/>
      <c r="V502" s="2"/>
      <c r="W502" s="1"/>
    </row>
    <row r="503" spans="20:23" ht="14.25" customHeight="1" x14ac:dyDescent="0.35">
      <c r="T503" s="2"/>
      <c r="U503" s="2"/>
      <c r="V503" s="2"/>
      <c r="W503" s="1"/>
    </row>
    <row r="504" spans="20:23" ht="14.25" customHeight="1" x14ac:dyDescent="0.35">
      <c r="T504" s="2"/>
      <c r="U504" s="2"/>
      <c r="V504" s="2"/>
      <c r="W504" s="1"/>
    </row>
    <row r="505" spans="20:23" ht="14.25" customHeight="1" x14ac:dyDescent="0.35">
      <c r="T505" s="2"/>
      <c r="U505" s="2"/>
      <c r="V505" s="2"/>
      <c r="W505" s="1"/>
    </row>
    <row r="506" spans="20:23" ht="14.25" customHeight="1" x14ac:dyDescent="0.35">
      <c r="T506" s="2"/>
      <c r="U506" s="2"/>
      <c r="V506" s="2"/>
      <c r="W506" s="1"/>
    </row>
    <row r="507" spans="20:23" ht="14.25" customHeight="1" x14ac:dyDescent="0.35">
      <c r="T507" s="2"/>
      <c r="U507" s="2"/>
      <c r="V507" s="2"/>
      <c r="W507" s="1"/>
    </row>
    <row r="508" spans="20:23" ht="14.25" customHeight="1" x14ac:dyDescent="0.35">
      <c r="T508" s="2"/>
      <c r="U508" s="2"/>
      <c r="V508" s="2"/>
      <c r="W508" s="1"/>
    </row>
    <row r="509" spans="20:23" ht="14.25" customHeight="1" x14ac:dyDescent="0.35">
      <c r="T509" s="2"/>
      <c r="U509" s="2"/>
      <c r="V509" s="2"/>
      <c r="W509" s="1"/>
    </row>
    <row r="510" spans="20:23" ht="14.25" customHeight="1" x14ac:dyDescent="0.35">
      <c r="T510" s="2"/>
      <c r="U510" s="2"/>
      <c r="V510" s="2"/>
      <c r="W510" s="1"/>
    </row>
    <row r="511" spans="20:23" ht="14.25" customHeight="1" x14ac:dyDescent="0.35">
      <c r="T511" s="2"/>
      <c r="U511" s="2"/>
      <c r="V511" s="2"/>
      <c r="W511" s="1"/>
    </row>
    <row r="512" spans="20:23" ht="14.25" customHeight="1" x14ac:dyDescent="0.35">
      <c r="T512" s="2"/>
      <c r="U512" s="2"/>
      <c r="V512" s="2"/>
      <c r="W512" s="1"/>
    </row>
    <row r="513" spans="20:23" ht="14.25" customHeight="1" x14ac:dyDescent="0.35">
      <c r="T513" s="2"/>
      <c r="U513" s="2"/>
      <c r="V513" s="2"/>
      <c r="W513" s="1"/>
    </row>
    <row r="514" spans="20:23" ht="14.25" customHeight="1" x14ac:dyDescent="0.35">
      <c r="T514" s="2"/>
      <c r="U514" s="2"/>
      <c r="V514" s="2"/>
      <c r="W514" s="1"/>
    </row>
    <row r="515" spans="20:23" ht="14.25" customHeight="1" x14ac:dyDescent="0.35">
      <c r="T515" s="2"/>
      <c r="U515" s="2"/>
      <c r="V515" s="2"/>
      <c r="W515" s="1"/>
    </row>
    <row r="516" spans="20:23" ht="14.25" customHeight="1" x14ac:dyDescent="0.35">
      <c r="T516" s="2"/>
      <c r="U516" s="2"/>
      <c r="V516" s="2"/>
      <c r="W516" s="1"/>
    </row>
    <row r="517" spans="20:23" ht="14.25" customHeight="1" x14ac:dyDescent="0.35">
      <c r="T517" s="2"/>
      <c r="U517" s="2"/>
      <c r="V517" s="2"/>
      <c r="W517" s="1"/>
    </row>
    <row r="518" spans="20:23" ht="14.25" customHeight="1" x14ac:dyDescent="0.35">
      <c r="T518" s="2"/>
      <c r="U518" s="2"/>
      <c r="V518" s="2"/>
      <c r="W518" s="1"/>
    </row>
    <row r="519" spans="20:23" ht="14.25" customHeight="1" x14ac:dyDescent="0.35">
      <c r="T519" s="2"/>
      <c r="U519" s="2"/>
      <c r="V519" s="2"/>
      <c r="W519" s="1"/>
    </row>
    <row r="520" spans="20:23" ht="14.25" customHeight="1" x14ac:dyDescent="0.35">
      <c r="T520" s="2"/>
      <c r="U520" s="2"/>
      <c r="V520" s="2"/>
      <c r="W520" s="1"/>
    </row>
    <row r="521" spans="20:23" ht="14.25" customHeight="1" x14ac:dyDescent="0.35">
      <c r="T521" s="2"/>
      <c r="U521" s="2"/>
      <c r="V521" s="2"/>
      <c r="W521" s="1"/>
    </row>
    <row r="522" spans="20:23" ht="14.25" customHeight="1" x14ac:dyDescent="0.35">
      <c r="T522" s="2"/>
      <c r="U522" s="2"/>
      <c r="V522" s="2"/>
      <c r="W522" s="1"/>
    </row>
    <row r="523" spans="20:23" ht="14.25" customHeight="1" x14ac:dyDescent="0.35">
      <c r="T523" s="2"/>
      <c r="U523" s="2"/>
      <c r="V523" s="2"/>
      <c r="W523" s="1"/>
    </row>
    <row r="524" spans="20:23" ht="14.25" customHeight="1" x14ac:dyDescent="0.35">
      <c r="T524" s="2"/>
      <c r="U524" s="2"/>
      <c r="V524" s="2"/>
      <c r="W524" s="1"/>
    </row>
    <row r="525" spans="20:23" ht="14.25" customHeight="1" x14ac:dyDescent="0.35">
      <c r="T525" s="2"/>
      <c r="U525" s="2"/>
      <c r="V525" s="2"/>
      <c r="W525" s="1"/>
    </row>
    <row r="526" spans="20:23" ht="14.25" customHeight="1" x14ac:dyDescent="0.35">
      <c r="T526" s="2"/>
      <c r="U526" s="2"/>
      <c r="V526" s="2"/>
      <c r="W526" s="1"/>
    </row>
    <row r="527" spans="20:23" ht="14.25" customHeight="1" x14ac:dyDescent="0.35">
      <c r="T527" s="2"/>
      <c r="U527" s="2"/>
      <c r="V527" s="2"/>
      <c r="W527" s="1"/>
    </row>
    <row r="528" spans="20:23" ht="14.25" customHeight="1" x14ac:dyDescent="0.35">
      <c r="T528" s="2"/>
      <c r="U528" s="2"/>
      <c r="V528" s="2"/>
      <c r="W528" s="1"/>
    </row>
    <row r="529" spans="20:23" ht="14.25" customHeight="1" x14ac:dyDescent="0.35">
      <c r="T529" s="2"/>
      <c r="U529" s="2"/>
      <c r="V529" s="2"/>
      <c r="W529" s="1"/>
    </row>
    <row r="530" spans="20:23" ht="14.25" customHeight="1" x14ac:dyDescent="0.35">
      <c r="T530" s="2"/>
      <c r="U530" s="2"/>
      <c r="V530" s="2"/>
      <c r="W530" s="1"/>
    </row>
    <row r="531" spans="20:23" ht="14.25" customHeight="1" x14ac:dyDescent="0.35">
      <c r="T531" s="2"/>
      <c r="U531" s="2"/>
      <c r="V531" s="2"/>
      <c r="W531" s="1"/>
    </row>
    <row r="532" spans="20:23" ht="14.25" customHeight="1" x14ac:dyDescent="0.35">
      <c r="T532" s="2"/>
      <c r="U532" s="2"/>
      <c r="V532" s="2"/>
      <c r="W532" s="1"/>
    </row>
    <row r="533" spans="20:23" ht="14.25" customHeight="1" x14ac:dyDescent="0.35">
      <c r="T533" s="2"/>
      <c r="U533" s="2"/>
      <c r="V533" s="2"/>
      <c r="W533" s="1"/>
    </row>
    <row r="534" spans="20:23" ht="14.25" customHeight="1" x14ac:dyDescent="0.35">
      <c r="T534" s="2"/>
      <c r="U534" s="2"/>
      <c r="V534" s="2"/>
      <c r="W534" s="1"/>
    </row>
    <row r="535" spans="20:23" ht="14.25" customHeight="1" x14ac:dyDescent="0.35">
      <c r="T535" s="2"/>
      <c r="U535" s="2"/>
      <c r="V535" s="2"/>
      <c r="W535" s="1"/>
    </row>
    <row r="536" spans="20:23" ht="14.25" customHeight="1" x14ac:dyDescent="0.35">
      <c r="T536" s="2"/>
      <c r="U536" s="2"/>
      <c r="V536" s="2"/>
      <c r="W536" s="1"/>
    </row>
    <row r="537" spans="20:23" ht="14.25" customHeight="1" x14ac:dyDescent="0.35">
      <c r="T537" s="2"/>
      <c r="U537" s="2"/>
      <c r="V537" s="2"/>
      <c r="W537" s="1"/>
    </row>
    <row r="538" spans="20:23" ht="14.25" customHeight="1" x14ac:dyDescent="0.35">
      <c r="T538" s="2"/>
      <c r="U538" s="2"/>
      <c r="V538" s="2"/>
      <c r="W538" s="1"/>
    </row>
    <row r="539" spans="20:23" ht="14.25" customHeight="1" x14ac:dyDescent="0.35">
      <c r="T539" s="2"/>
      <c r="U539" s="2"/>
      <c r="V539" s="2"/>
      <c r="W539" s="1"/>
    </row>
    <row r="540" spans="20:23" ht="14.25" customHeight="1" x14ac:dyDescent="0.35">
      <c r="T540" s="2"/>
      <c r="U540" s="2"/>
      <c r="V540" s="2"/>
      <c r="W540" s="1"/>
    </row>
    <row r="541" spans="20:23" ht="14.25" customHeight="1" x14ac:dyDescent="0.35">
      <c r="T541" s="2"/>
      <c r="U541" s="2"/>
      <c r="V541" s="2"/>
      <c r="W541" s="1"/>
    </row>
    <row r="542" spans="20:23" ht="14.25" customHeight="1" x14ac:dyDescent="0.35">
      <c r="T542" s="2"/>
      <c r="U542" s="2"/>
      <c r="V542" s="2"/>
      <c r="W542" s="1"/>
    </row>
    <row r="543" spans="20:23" ht="14.25" customHeight="1" x14ac:dyDescent="0.35">
      <c r="T543" s="2"/>
      <c r="U543" s="2"/>
      <c r="V543" s="2"/>
      <c r="W543" s="1"/>
    </row>
    <row r="544" spans="20:23" ht="14.25" customHeight="1" x14ac:dyDescent="0.35">
      <c r="T544" s="2"/>
      <c r="U544" s="2"/>
      <c r="V544" s="2"/>
      <c r="W544" s="1"/>
    </row>
    <row r="545" spans="20:23" ht="14.25" customHeight="1" x14ac:dyDescent="0.35">
      <c r="T545" s="2"/>
      <c r="U545" s="2"/>
      <c r="V545" s="2"/>
      <c r="W545" s="1"/>
    </row>
    <row r="546" spans="20:23" ht="14.25" customHeight="1" x14ac:dyDescent="0.35">
      <c r="T546" s="2"/>
      <c r="U546" s="2"/>
      <c r="V546" s="2"/>
      <c r="W546" s="1"/>
    </row>
    <row r="547" spans="20:23" ht="14.25" customHeight="1" x14ac:dyDescent="0.35">
      <c r="T547" s="2"/>
      <c r="U547" s="2"/>
      <c r="V547" s="2"/>
      <c r="W547" s="1"/>
    </row>
    <row r="548" spans="20:23" ht="14.25" customHeight="1" x14ac:dyDescent="0.35">
      <c r="T548" s="2"/>
      <c r="U548" s="2"/>
      <c r="V548" s="2"/>
      <c r="W548" s="1"/>
    </row>
    <row r="549" spans="20:23" ht="14.25" customHeight="1" x14ac:dyDescent="0.35">
      <c r="T549" s="2"/>
      <c r="U549" s="2"/>
      <c r="V549" s="2"/>
      <c r="W549" s="1"/>
    </row>
    <row r="550" spans="20:23" ht="14.25" customHeight="1" x14ac:dyDescent="0.35">
      <c r="T550" s="2"/>
      <c r="U550" s="2"/>
      <c r="V550" s="2"/>
      <c r="W550" s="1"/>
    </row>
    <row r="551" spans="20:23" ht="14.25" customHeight="1" x14ac:dyDescent="0.35">
      <c r="T551" s="2"/>
      <c r="U551" s="2"/>
      <c r="V551" s="2"/>
      <c r="W551" s="1"/>
    </row>
    <row r="552" spans="20:23" ht="14.25" customHeight="1" x14ac:dyDescent="0.35">
      <c r="T552" s="2"/>
      <c r="U552" s="2"/>
      <c r="V552" s="2"/>
      <c r="W552" s="1"/>
    </row>
    <row r="553" spans="20:23" ht="14.25" customHeight="1" x14ac:dyDescent="0.35">
      <c r="T553" s="2"/>
      <c r="U553" s="2"/>
      <c r="V553" s="2"/>
      <c r="W553" s="1"/>
    </row>
    <row r="554" spans="20:23" ht="14.25" customHeight="1" x14ac:dyDescent="0.35">
      <c r="T554" s="2"/>
      <c r="U554" s="2"/>
      <c r="V554" s="2"/>
      <c r="W554" s="1"/>
    </row>
    <row r="555" spans="20:23" ht="14.25" customHeight="1" x14ac:dyDescent="0.35">
      <c r="T555" s="2"/>
      <c r="U555" s="2"/>
      <c r="V555" s="2"/>
      <c r="W555" s="1"/>
    </row>
    <row r="556" spans="20:23" ht="14.25" customHeight="1" x14ac:dyDescent="0.35">
      <c r="T556" s="2"/>
      <c r="U556" s="2"/>
      <c r="V556" s="2"/>
      <c r="W556" s="1"/>
    </row>
    <row r="557" spans="20:23" ht="14.25" customHeight="1" x14ac:dyDescent="0.35">
      <c r="T557" s="2"/>
      <c r="U557" s="2"/>
      <c r="V557" s="2"/>
      <c r="W557" s="1"/>
    </row>
    <row r="558" spans="20:23" ht="14.25" customHeight="1" x14ac:dyDescent="0.35">
      <c r="T558" s="2"/>
      <c r="U558" s="2"/>
      <c r="V558" s="2"/>
      <c r="W558" s="1"/>
    </row>
    <row r="559" spans="20:23" ht="14.25" customHeight="1" x14ac:dyDescent="0.35">
      <c r="T559" s="2"/>
      <c r="U559" s="2"/>
      <c r="V559" s="2"/>
      <c r="W559" s="1"/>
    </row>
    <row r="560" spans="20:23" ht="14.25" customHeight="1" x14ac:dyDescent="0.35">
      <c r="T560" s="2"/>
      <c r="U560" s="2"/>
      <c r="V560" s="2"/>
      <c r="W560" s="1"/>
    </row>
    <row r="561" spans="20:23" ht="14.25" customHeight="1" x14ac:dyDescent="0.35">
      <c r="T561" s="2"/>
      <c r="U561" s="2"/>
      <c r="V561" s="2"/>
      <c r="W561" s="1"/>
    </row>
    <row r="562" spans="20:23" ht="14.25" customHeight="1" x14ac:dyDescent="0.35">
      <c r="T562" s="2"/>
      <c r="U562" s="2"/>
      <c r="V562" s="2"/>
      <c r="W562" s="1"/>
    </row>
    <row r="563" spans="20:23" ht="14.25" customHeight="1" x14ac:dyDescent="0.35">
      <c r="T563" s="2"/>
      <c r="U563" s="2"/>
      <c r="V563" s="2"/>
      <c r="W563" s="1"/>
    </row>
    <row r="564" spans="20:23" ht="14.25" customHeight="1" x14ac:dyDescent="0.35">
      <c r="T564" s="2"/>
      <c r="U564" s="2"/>
      <c r="V564" s="2"/>
      <c r="W564" s="1"/>
    </row>
    <row r="565" spans="20:23" ht="14.25" customHeight="1" x14ac:dyDescent="0.35">
      <c r="T565" s="2"/>
      <c r="U565" s="2"/>
      <c r="V565" s="2"/>
      <c r="W565" s="1"/>
    </row>
    <row r="566" spans="20:23" ht="14.25" customHeight="1" x14ac:dyDescent="0.35">
      <c r="T566" s="2"/>
      <c r="U566" s="2"/>
      <c r="V566" s="2"/>
      <c r="W566" s="1"/>
    </row>
    <row r="567" spans="20:23" ht="14.25" customHeight="1" x14ac:dyDescent="0.35">
      <c r="T567" s="2"/>
      <c r="U567" s="2"/>
      <c r="V567" s="2"/>
      <c r="W567" s="1"/>
    </row>
    <row r="568" spans="20:23" ht="14.25" customHeight="1" x14ac:dyDescent="0.35">
      <c r="T568" s="2"/>
      <c r="U568" s="2"/>
      <c r="V568" s="2"/>
      <c r="W568" s="1"/>
    </row>
    <row r="569" spans="20:23" ht="14.25" customHeight="1" x14ac:dyDescent="0.35">
      <c r="T569" s="2"/>
      <c r="U569" s="2"/>
      <c r="V569" s="2"/>
      <c r="W569" s="1"/>
    </row>
    <row r="570" spans="20:23" ht="14.25" customHeight="1" x14ac:dyDescent="0.35">
      <c r="T570" s="2"/>
      <c r="U570" s="2"/>
      <c r="V570" s="2"/>
      <c r="W570" s="1"/>
    </row>
    <row r="571" spans="20:23" ht="14.25" customHeight="1" x14ac:dyDescent="0.35">
      <c r="T571" s="2"/>
      <c r="U571" s="2"/>
      <c r="V571" s="2"/>
      <c r="W571" s="1"/>
    </row>
    <row r="572" spans="20:23" ht="14.25" customHeight="1" x14ac:dyDescent="0.35">
      <c r="T572" s="2"/>
      <c r="U572" s="2"/>
      <c r="V572" s="2"/>
      <c r="W572" s="1"/>
    </row>
    <row r="573" spans="20:23" ht="14.25" customHeight="1" x14ac:dyDescent="0.35">
      <c r="T573" s="2"/>
      <c r="U573" s="2"/>
      <c r="V573" s="2"/>
      <c r="W573" s="1"/>
    </row>
    <row r="574" spans="20:23" ht="14.25" customHeight="1" x14ac:dyDescent="0.35">
      <c r="T574" s="2"/>
      <c r="U574" s="2"/>
      <c r="V574" s="2"/>
      <c r="W574" s="1"/>
    </row>
    <row r="575" spans="20:23" ht="14.25" customHeight="1" x14ac:dyDescent="0.35">
      <c r="T575" s="2"/>
      <c r="U575" s="2"/>
      <c r="V575" s="2"/>
      <c r="W575" s="1"/>
    </row>
    <row r="576" spans="20:23" ht="14.25" customHeight="1" x14ac:dyDescent="0.35">
      <c r="T576" s="2"/>
      <c r="U576" s="2"/>
      <c r="V576" s="2"/>
      <c r="W576" s="1"/>
    </row>
    <row r="577" spans="20:23" ht="14.25" customHeight="1" x14ac:dyDescent="0.35">
      <c r="T577" s="2"/>
      <c r="U577" s="2"/>
      <c r="V577" s="2"/>
      <c r="W577" s="1"/>
    </row>
    <row r="578" spans="20:23" ht="14.25" customHeight="1" x14ac:dyDescent="0.35">
      <c r="T578" s="2"/>
      <c r="U578" s="2"/>
      <c r="V578" s="2"/>
      <c r="W578" s="1"/>
    </row>
    <row r="579" spans="20:23" ht="14.25" customHeight="1" x14ac:dyDescent="0.35">
      <c r="T579" s="2"/>
      <c r="U579" s="2"/>
      <c r="V579" s="2"/>
      <c r="W579" s="1"/>
    </row>
    <row r="580" spans="20:23" ht="14.25" customHeight="1" x14ac:dyDescent="0.35">
      <c r="T580" s="2"/>
      <c r="U580" s="2"/>
      <c r="V580" s="2"/>
      <c r="W580" s="1"/>
    </row>
    <row r="581" spans="20:23" ht="14.25" customHeight="1" x14ac:dyDescent="0.35">
      <c r="T581" s="2"/>
      <c r="U581" s="2"/>
      <c r="V581" s="2"/>
      <c r="W581" s="1"/>
    </row>
    <row r="582" spans="20:23" ht="14.25" customHeight="1" x14ac:dyDescent="0.35">
      <c r="T582" s="2"/>
      <c r="U582" s="2"/>
      <c r="V582" s="2"/>
      <c r="W582" s="1"/>
    </row>
    <row r="583" spans="20:23" ht="14.25" customHeight="1" x14ac:dyDescent="0.35">
      <c r="T583" s="2"/>
      <c r="U583" s="2"/>
      <c r="V583" s="2"/>
      <c r="W583" s="1"/>
    </row>
    <row r="584" spans="20:23" ht="14.25" customHeight="1" x14ac:dyDescent="0.35">
      <c r="T584" s="2"/>
      <c r="U584" s="2"/>
      <c r="V584" s="2"/>
      <c r="W584" s="1"/>
    </row>
    <row r="585" spans="20:23" ht="14.25" customHeight="1" x14ac:dyDescent="0.35">
      <c r="T585" s="2"/>
      <c r="U585" s="2"/>
      <c r="V585" s="2"/>
      <c r="W585" s="1"/>
    </row>
    <row r="586" spans="20:23" ht="14.25" customHeight="1" x14ac:dyDescent="0.35">
      <c r="T586" s="2"/>
      <c r="U586" s="2"/>
      <c r="V586" s="2"/>
      <c r="W586" s="1"/>
    </row>
    <row r="587" spans="20:23" ht="14.25" customHeight="1" x14ac:dyDescent="0.35">
      <c r="T587" s="2"/>
      <c r="U587" s="2"/>
      <c r="V587" s="2"/>
      <c r="W587" s="1"/>
    </row>
    <row r="588" spans="20:23" ht="14.25" customHeight="1" x14ac:dyDescent="0.35">
      <c r="T588" s="2"/>
      <c r="U588" s="2"/>
      <c r="V588" s="2"/>
      <c r="W588" s="1"/>
    </row>
    <row r="589" spans="20:23" ht="14.25" customHeight="1" x14ac:dyDescent="0.35">
      <c r="T589" s="2"/>
      <c r="U589" s="2"/>
      <c r="V589" s="2"/>
      <c r="W589" s="1"/>
    </row>
    <row r="590" spans="20:23" ht="14.25" customHeight="1" x14ac:dyDescent="0.35">
      <c r="T590" s="2"/>
      <c r="U590" s="2"/>
      <c r="V590" s="2"/>
      <c r="W590" s="1"/>
    </row>
    <row r="591" spans="20:23" ht="14.25" customHeight="1" x14ac:dyDescent="0.35">
      <c r="T591" s="2"/>
      <c r="U591" s="2"/>
      <c r="V591" s="2"/>
      <c r="W591" s="1"/>
    </row>
    <row r="592" spans="20:23" ht="14.25" customHeight="1" x14ac:dyDescent="0.35">
      <c r="T592" s="2"/>
      <c r="U592" s="2"/>
      <c r="V592" s="2"/>
      <c r="W592" s="1"/>
    </row>
    <row r="593" spans="20:23" ht="14.25" customHeight="1" x14ac:dyDescent="0.35">
      <c r="T593" s="2"/>
      <c r="U593" s="2"/>
      <c r="V593" s="2"/>
      <c r="W593" s="1"/>
    </row>
    <row r="594" spans="20:23" ht="14.25" customHeight="1" x14ac:dyDescent="0.35">
      <c r="T594" s="2"/>
      <c r="U594" s="2"/>
      <c r="V594" s="2"/>
      <c r="W594" s="1"/>
    </row>
    <row r="595" spans="20:23" ht="14.25" customHeight="1" x14ac:dyDescent="0.35">
      <c r="T595" s="2"/>
      <c r="U595" s="2"/>
      <c r="V595" s="2"/>
      <c r="W595" s="1"/>
    </row>
    <row r="596" spans="20:23" ht="14.25" customHeight="1" x14ac:dyDescent="0.35">
      <c r="T596" s="2"/>
      <c r="U596" s="2"/>
      <c r="V596" s="2"/>
      <c r="W596" s="1"/>
    </row>
    <row r="597" spans="20:23" ht="14.25" customHeight="1" x14ac:dyDescent="0.35">
      <c r="T597" s="2"/>
      <c r="U597" s="2"/>
      <c r="V597" s="2"/>
      <c r="W597" s="1"/>
    </row>
    <row r="598" spans="20:23" ht="14.25" customHeight="1" x14ac:dyDescent="0.35">
      <c r="T598" s="2"/>
      <c r="U598" s="2"/>
      <c r="V598" s="2"/>
      <c r="W598" s="1"/>
    </row>
    <row r="599" spans="20:23" ht="14.25" customHeight="1" x14ac:dyDescent="0.35">
      <c r="T599" s="2"/>
      <c r="U599" s="2"/>
      <c r="V599" s="2"/>
      <c r="W599" s="1"/>
    </row>
    <row r="600" spans="20:23" ht="14.25" customHeight="1" x14ac:dyDescent="0.35">
      <c r="T600" s="2"/>
      <c r="U600" s="2"/>
      <c r="V600" s="2"/>
      <c r="W600" s="1"/>
    </row>
    <row r="601" spans="20:23" ht="14.25" customHeight="1" x14ac:dyDescent="0.35">
      <c r="T601" s="2"/>
      <c r="U601" s="2"/>
      <c r="V601" s="2"/>
      <c r="W601" s="1"/>
    </row>
    <row r="602" spans="20:23" ht="14.25" customHeight="1" x14ac:dyDescent="0.35">
      <c r="T602" s="2"/>
      <c r="U602" s="2"/>
      <c r="V602" s="2"/>
      <c r="W602" s="1"/>
    </row>
    <row r="603" spans="20:23" ht="14.25" customHeight="1" x14ac:dyDescent="0.35">
      <c r="T603" s="2"/>
      <c r="U603" s="2"/>
      <c r="V603" s="2"/>
      <c r="W603" s="1"/>
    </row>
    <row r="604" spans="20:23" ht="14.25" customHeight="1" x14ac:dyDescent="0.35">
      <c r="T604" s="2"/>
      <c r="U604" s="2"/>
      <c r="V604" s="2"/>
      <c r="W604" s="1"/>
    </row>
    <row r="605" spans="20:23" ht="14.25" customHeight="1" x14ac:dyDescent="0.35">
      <c r="T605" s="2"/>
      <c r="U605" s="2"/>
      <c r="V605" s="2"/>
      <c r="W605" s="1"/>
    </row>
    <row r="606" spans="20:23" ht="14.25" customHeight="1" x14ac:dyDescent="0.35">
      <c r="T606" s="2"/>
      <c r="U606" s="2"/>
      <c r="V606" s="2"/>
      <c r="W606" s="1"/>
    </row>
    <row r="607" spans="20:23" ht="14.25" customHeight="1" x14ac:dyDescent="0.35">
      <c r="T607" s="2"/>
      <c r="U607" s="2"/>
      <c r="V607" s="2"/>
      <c r="W607" s="1"/>
    </row>
    <row r="608" spans="20:23" ht="14.25" customHeight="1" x14ac:dyDescent="0.35">
      <c r="T608" s="2"/>
      <c r="U608" s="2"/>
      <c r="V608" s="2"/>
      <c r="W608" s="1"/>
    </row>
    <row r="609" spans="20:23" ht="14.25" customHeight="1" x14ac:dyDescent="0.35">
      <c r="T609" s="2"/>
      <c r="U609" s="2"/>
      <c r="V609" s="2"/>
      <c r="W609" s="1"/>
    </row>
    <row r="610" spans="20:23" ht="14.25" customHeight="1" x14ac:dyDescent="0.35">
      <c r="T610" s="2"/>
      <c r="U610" s="2"/>
      <c r="V610" s="2"/>
      <c r="W610" s="1"/>
    </row>
    <row r="611" spans="20:23" ht="14.25" customHeight="1" x14ac:dyDescent="0.35">
      <c r="T611" s="2"/>
      <c r="U611" s="2"/>
      <c r="V611" s="2"/>
      <c r="W611" s="1"/>
    </row>
    <row r="612" spans="20:23" ht="14.25" customHeight="1" x14ac:dyDescent="0.35">
      <c r="T612" s="2"/>
      <c r="U612" s="2"/>
      <c r="V612" s="2"/>
      <c r="W612" s="1"/>
    </row>
    <row r="613" spans="20:23" ht="14.25" customHeight="1" x14ac:dyDescent="0.35">
      <c r="T613" s="2"/>
      <c r="U613" s="2"/>
      <c r="V613" s="2"/>
      <c r="W613" s="1"/>
    </row>
    <row r="614" spans="20:23" ht="14.25" customHeight="1" x14ac:dyDescent="0.35">
      <c r="T614" s="2"/>
      <c r="U614" s="2"/>
      <c r="V614" s="2"/>
      <c r="W614" s="1"/>
    </row>
    <row r="615" spans="20:23" ht="14.25" customHeight="1" x14ac:dyDescent="0.35">
      <c r="T615" s="2"/>
      <c r="U615" s="2"/>
      <c r="V615" s="2"/>
      <c r="W615" s="1"/>
    </row>
    <row r="616" spans="20:23" ht="14.25" customHeight="1" x14ac:dyDescent="0.35">
      <c r="T616" s="2"/>
      <c r="U616" s="2"/>
      <c r="V616" s="2"/>
      <c r="W616" s="1"/>
    </row>
    <row r="617" spans="20:23" ht="14.25" customHeight="1" x14ac:dyDescent="0.35">
      <c r="T617" s="2"/>
      <c r="U617" s="2"/>
      <c r="V617" s="2"/>
      <c r="W617" s="1"/>
    </row>
    <row r="618" spans="20:23" ht="14.25" customHeight="1" x14ac:dyDescent="0.35">
      <c r="T618" s="2"/>
      <c r="U618" s="2"/>
      <c r="V618" s="2"/>
      <c r="W618" s="1"/>
    </row>
    <row r="619" spans="20:23" ht="14.25" customHeight="1" x14ac:dyDescent="0.35">
      <c r="T619" s="2"/>
      <c r="U619" s="2"/>
      <c r="V619" s="2"/>
      <c r="W619" s="1"/>
    </row>
    <row r="620" spans="20:23" ht="14.25" customHeight="1" x14ac:dyDescent="0.35">
      <c r="T620" s="2"/>
      <c r="U620" s="2"/>
      <c r="V620" s="2"/>
      <c r="W620" s="1"/>
    </row>
    <row r="621" spans="20:23" ht="14.25" customHeight="1" x14ac:dyDescent="0.35">
      <c r="T621" s="2"/>
      <c r="U621" s="2"/>
      <c r="V621" s="2"/>
      <c r="W621" s="1"/>
    </row>
    <row r="622" spans="20:23" ht="14.25" customHeight="1" x14ac:dyDescent="0.35">
      <c r="T622" s="2"/>
      <c r="U622" s="2"/>
      <c r="V622" s="2"/>
      <c r="W622" s="1"/>
    </row>
    <row r="623" spans="20:23" ht="14.25" customHeight="1" x14ac:dyDescent="0.35">
      <c r="T623" s="2"/>
      <c r="U623" s="2"/>
      <c r="V623" s="2"/>
      <c r="W623" s="1"/>
    </row>
    <row r="624" spans="20:23" ht="14.25" customHeight="1" x14ac:dyDescent="0.35">
      <c r="T624" s="2"/>
      <c r="U624" s="2"/>
      <c r="V624" s="2"/>
      <c r="W624" s="1"/>
    </row>
    <row r="625" spans="20:23" ht="14.25" customHeight="1" x14ac:dyDescent="0.35">
      <c r="T625" s="2"/>
      <c r="U625" s="2"/>
      <c r="V625" s="2"/>
      <c r="W625" s="1"/>
    </row>
    <row r="626" spans="20:23" ht="14.25" customHeight="1" x14ac:dyDescent="0.35">
      <c r="T626" s="2"/>
      <c r="U626" s="2"/>
      <c r="V626" s="2"/>
      <c r="W626" s="1"/>
    </row>
    <row r="627" spans="20:23" ht="14.25" customHeight="1" x14ac:dyDescent="0.35">
      <c r="T627" s="2"/>
      <c r="U627" s="2"/>
      <c r="V627" s="2"/>
      <c r="W627" s="1"/>
    </row>
    <row r="628" spans="20:23" ht="14.25" customHeight="1" x14ac:dyDescent="0.35">
      <c r="T628" s="2"/>
      <c r="U628" s="2"/>
      <c r="V628" s="2"/>
      <c r="W628" s="1"/>
    </row>
    <row r="629" spans="20:23" ht="14.25" customHeight="1" x14ac:dyDescent="0.35">
      <c r="T629" s="2"/>
      <c r="U629" s="2"/>
      <c r="V629" s="2"/>
      <c r="W629" s="1"/>
    </row>
    <row r="630" spans="20:23" ht="14.25" customHeight="1" x14ac:dyDescent="0.35">
      <c r="T630" s="2"/>
      <c r="U630" s="2"/>
      <c r="V630" s="2"/>
      <c r="W630" s="1"/>
    </row>
    <row r="631" spans="20:23" ht="14.25" customHeight="1" x14ac:dyDescent="0.35">
      <c r="T631" s="2"/>
      <c r="U631" s="2"/>
      <c r="V631" s="2"/>
      <c r="W631" s="1"/>
    </row>
    <row r="632" spans="20:23" ht="14.25" customHeight="1" x14ac:dyDescent="0.35">
      <c r="T632" s="2"/>
      <c r="U632" s="2"/>
      <c r="V632" s="2"/>
      <c r="W632" s="1"/>
    </row>
    <row r="633" spans="20:23" ht="14.25" customHeight="1" x14ac:dyDescent="0.35">
      <c r="T633" s="2"/>
      <c r="U633" s="2"/>
      <c r="V633" s="2"/>
      <c r="W633" s="1"/>
    </row>
    <row r="634" spans="20:23" ht="14.25" customHeight="1" x14ac:dyDescent="0.35">
      <c r="T634" s="2"/>
      <c r="U634" s="2"/>
      <c r="V634" s="2"/>
      <c r="W634" s="1"/>
    </row>
    <row r="635" spans="20:23" ht="14.25" customHeight="1" x14ac:dyDescent="0.35">
      <c r="T635" s="2"/>
      <c r="U635" s="2"/>
      <c r="V635" s="2"/>
      <c r="W635" s="1"/>
    </row>
    <row r="636" spans="20:23" ht="14.25" customHeight="1" x14ac:dyDescent="0.35">
      <c r="T636" s="2"/>
      <c r="U636" s="2"/>
      <c r="V636" s="2"/>
      <c r="W636" s="1"/>
    </row>
    <row r="637" spans="20:23" ht="14.25" customHeight="1" x14ac:dyDescent="0.35">
      <c r="T637" s="2"/>
      <c r="U637" s="2"/>
      <c r="V637" s="2"/>
      <c r="W637" s="1"/>
    </row>
    <row r="638" spans="20:23" ht="14.25" customHeight="1" x14ac:dyDescent="0.35">
      <c r="T638" s="2"/>
      <c r="U638" s="2"/>
      <c r="V638" s="2"/>
      <c r="W638" s="1"/>
    </row>
    <row r="639" spans="20:23" ht="14.25" customHeight="1" x14ac:dyDescent="0.35">
      <c r="T639" s="2"/>
      <c r="U639" s="2"/>
      <c r="V639" s="2"/>
      <c r="W639" s="1"/>
    </row>
    <row r="640" spans="20:23" ht="14.25" customHeight="1" x14ac:dyDescent="0.35">
      <c r="T640" s="2"/>
      <c r="U640" s="2"/>
      <c r="V640" s="2"/>
      <c r="W640" s="1"/>
    </row>
    <row r="641" spans="20:23" ht="14.25" customHeight="1" x14ac:dyDescent="0.35">
      <c r="T641" s="2"/>
      <c r="U641" s="2"/>
      <c r="V641" s="2"/>
      <c r="W641" s="1"/>
    </row>
    <row r="642" spans="20:23" ht="14.25" customHeight="1" x14ac:dyDescent="0.35">
      <c r="T642" s="2"/>
      <c r="U642" s="2"/>
      <c r="V642" s="2"/>
      <c r="W642" s="1"/>
    </row>
    <row r="643" spans="20:23" ht="14.25" customHeight="1" x14ac:dyDescent="0.35">
      <c r="T643" s="2"/>
      <c r="U643" s="2"/>
      <c r="V643" s="2"/>
      <c r="W643" s="1"/>
    </row>
    <row r="644" spans="20:23" ht="14.25" customHeight="1" x14ac:dyDescent="0.35">
      <c r="T644" s="2"/>
      <c r="U644" s="2"/>
      <c r="V644" s="2"/>
      <c r="W644" s="1"/>
    </row>
    <row r="645" spans="20:23" ht="14.25" customHeight="1" x14ac:dyDescent="0.35">
      <c r="T645" s="2"/>
      <c r="U645" s="2"/>
      <c r="V645" s="2"/>
      <c r="W645" s="1"/>
    </row>
    <row r="646" spans="20:23" ht="14.25" customHeight="1" x14ac:dyDescent="0.35">
      <c r="T646" s="2"/>
      <c r="U646" s="2"/>
      <c r="V646" s="2"/>
      <c r="W646" s="1"/>
    </row>
    <row r="647" spans="20:23" ht="14.25" customHeight="1" x14ac:dyDescent="0.35">
      <c r="T647" s="2"/>
      <c r="U647" s="2"/>
      <c r="V647" s="2"/>
      <c r="W647" s="1"/>
    </row>
    <row r="648" spans="20:23" ht="14.25" customHeight="1" x14ac:dyDescent="0.35">
      <c r="T648" s="2"/>
      <c r="U648" s="2"/>
      <c r="V648" s="2"/>
      <c r="W648" s="1"/>
    </row>
    <row r="649" spans="20:23" ht="14.25" customHeight="1" x14ac:dyDescent="0.35">
      <c r="T649" s="2"/>
      <c r="U649" s="2"/>
      <c r="V649" s="2"/>
      <c r="W649" s="1"/>
    </row>
    <row r="650" spans="20:23" ht="14.25" customHeight="1" x14ac:dyDescent="0.35">
      <c r="T650" s="2"/>
      <c r="U650" s="2"/>
      <c r="V650" s="2"/>
      <c r="W650" s="1"/>
    </row>
    <row r="651" spans="20:23" ht="14.25" customHeight="1" x14ac:dyDescent="0.35">
      <c r="T651" s="2"/>
      <c r="U651" s="2"/>
      <c r="V651" s="2"/>
      <c r="W651" s="1"/>
    </row>
    <row r="652" spans="20:23" ht="14.25" customHeight="1" x14ac:dyDescent="0.35">
      <c r="T652" s="2"/>
      <c r="U652" s="2"/>
      <c r="V652" s="2"/>
      <c r="W652" s="1"/>
    </row>
    <row r="653" spans="20:23" ht="14.25" customHeight="1" x14ac:dyDescent="0.35">
      <c r="T653" s="2"/>
      <c r="U653" s="2"/>
      <c r="V653" s="2"/>
      <c r="W653" s="1"/>
    </row>
    <row r="654" spans="20:23" ht="14.25" customHeight="1" x14ac:dyDescent="0.35">
      <c r="T654" s="2"/>
      <c r="U654" s="2"/>
      <c r="V654" s="2"/>
      <c r="W654" s="1"/>
    </row>
    <row r="655" spans="20:23" ht="14.25" customHeight="1" x14ac:dyDescent="0.35">
      <c r="T655" s="2"/>
      <c r="U655" s="2"/>
      <c r="V655" s="2"/>
      <c r="W655" s="1"/>
    </row>
    <row r="656" spans="20:23" ht="14.25" customHeight="1" x14ac:dyDescent="0.35">
      <c r="T656" s="2"/>
      <c r="U656" s="2"/>
      <c r="V656" s="2"/>
      <c r="W656" s="1"/>
    </row>
    <row r="657" spans="20:23" ht="14.25" customHeight="1" x14ac:dyDescent="0.35">
      <c r="T657" s="2"/>
      <c r="U657" s="2"/>
      <c r="V657" s="2"/>
      <c r="W657" s="1"/>
    </row>
    <row r="658" spans="20:23" ht="14.25" customHeight="1" x14ac:dyDescent="0.35">
      <c r="T658" s="2"/>
      <c r="U658" s="2"/>
      <c r="V658" s="2"/>
      <c r="W658" s="1"/>
    </row>
    <row r="659" spans="20:23" ht="14.25" customHeight="1" x14ac:dyDescent="0.35">
      <c r="T659" s="2"/>
      <c r="U659" s="2"/>
      <c r="V659" s="2"/>
      <c r="W659" s="1"/>
    </row>
    <row r="660" spans="20:23" ht="14.25" customHeight="1" x14ac:dyDescent="0.35">
      <c r="T660" s="2"/>
      <c r="U660" s="2"/>
      <c r="V660" s="2"/>
      <c r="W660" s="1"/>
    </row>
    <row r="661" spans="20:23" ht="14.25" customHeight="1" x14ac:dyDescent="0.35">
      <c r="T661" s="2"/>
      <c r="U661" s="2"/>
      <c r="V661" s="2"/>
      <c r="W661" s="1"/>
    </row>
    <row r="662" spans="20:23" ht="14.25" customHeight="1" x14ac:dyDescent="0.35">
      <c r="T662" s="2"/>
      <c r="U662" s="2"/>
      <c r="V662" s="2"/>
      <c r="W662" s="1"/>
    </row>
    <row r="663" spans="20:23" ht="14.25" customHeight="1" x14ac:dyDescent="0.35">
      <c r="T663" s="2"/>
      <c r="U663" s="2"/>
      <c r="V663" s="2"/>
      <c r="W663" s="1"/>
    </row>
    <row r="664" spans="20:23" ht="14.25" customHeight="1" x14ac:dyDescent="0.35">
      <c r="T664" s="2"/>
      <c r="U664" s="2"/>
      <c r="V664" s="2"/>
      <c r="W664" s="1"/>
    </row>
    <row r="665" spans="20:23" ht="14.25" customHeight="1" x14ac:dyDescent="0.35">
      <c r="T665" s="2"/>
      <c r="U665" s="2"/>
      <c r="V665" s="2"/>
      <c r="W665" s="1"/>
    </row>
    <row r="666" spans="20:23" ht="15.75" customHeight="1" x14ac:dyDescent="0.35">
      <c r="T666" s="2"/>
      <c r="U666" s="2"/>
      <c r="V666" s="2"/>
      <c r="W666" s="1"/>
    </row>
    <row r="667" spans="20:23" ht="15.75" customHeight="1" x14ac:dyDescent="0.35">
      <c r="T667" s="2"/>
      <c r="U667" s="2"/>
      <c r="V667" s="2"/>
      <c r="W667" s="1"/>
    </row>
    <row r="668" spans="20:23" ht="15.75" customHeight="1" x14ac:dyDescent="0.35">
      <c r="T668" s="2"/>
      <c r="U668" s="2"/>
      <c r="V668" s="2"/>
      <c r="W668" s="1"/>
    </row>
    <row r="669" spans="20:23" ht="15.75" customHeight="1" x14ac:dyDescent="0.35">
      <c r="T669" s="2"/>
      <c r="U669" s="2"/>
      <c r="V669" s="2"/>
      <c r="W669" s="1"/>
    </row>
    <row r="670" spans="20:23" ht="15.75" customHeight="1" x14ac:dyDescent="0.35">
      <c r="T670" s="2"/>
      <c r="U670" s="2"/>
      <c r="V670" s="2"/>
      <c r="W670" s="1"/>
    </row>
    <row r="671" spans="20:23" ht="15.75" customHeight="1" x14ac:dyDescent="0.35">
      <c r="T671" s="2"/>
      <c r="U671" s="2"/>
      <c r="V671" s="2"/>
      <c r="W671" s="1"/>
    </row>
    <row r="672" spans="20:23" ht="15.75" customHeight="1" x14ac:dyDescent="0.35">
      <c r="T672" s="2"/>
      <c r="U672" s="2"/>
      <c r="V672" s="2"/>
      <c r="W672" s="1"/>
    </row>
    <row r="673" spans="20:23" ht="15.75" customHeight="1" x14ac:dyDescent="0.35">
      <c r="T673" s="2"/>
      <c r="U673" s="2"/>
      <c r="V673" s="2"/>
      <c r="W673" s="1"/>
    </row>
    <row r="674" spans="20:23" ht="15.75" customHeight="1" x14ac:dyDescent="0.35">
      <c r="T674" s="2"/>
      <c r="U674" s="2"/>
      <c r="V674" s="2"/>
      <c r="W674" s="1"/>
    </row>
    <row r="675" spans="20:23" ht="15.75" customHeight="1" x14ac:dyDescent="0.35">
      <c r="T675" s="2"/>
      <c r="U675" s="2"/>
      <c r="V675" s="2"/>
      <c r="W675" s="1"/>
    </row>
    <row r="676" spans="20:23" ht="15.75" customHeight="1" x14ac:dyDescent="0.35">
      <c r="T676" s="2"/>
      <c r="U676" s="2"/>
      <c r="V676" s="2"/>
      <c r="W676" s="1"/>
    </row>
    <row r="677" spans="20:23" ht="15.75" customHeight="1" x14ac:dyDescent="0.35">
      <c r="T677" s="2"/>
      <c r="U677" s="2"/>
      <c r="V677" s="2"/>
      <c r="W677" s="1"/>
    </row>
    <row r="678" spans="20:23" ht="15.75" customHeight="1" x14ac:dyDescent="0.35">
      <c r="T678" s="2"/>
      <c r="U678" s="2"/>
      <c r="V678" s="2"/>
      <c r="W678" s="1"/>
    </row>
    <row r="679" spans="20:23" ht="15.75" customHeight="1" x14ac:dyDescent="0.35">
      <c r="T679" s="2"/>
      <c r="U679" s="2"/>
      <c r="V679" s="2"/>
      <c r="W679" s="1"/>
    </row>
    <row r="680" spans="20:23" ht="15.75" customHeight="1" x14ac:dyDescent="0.35">
      <c r="T680" s="2"/>
      <c r="U680" s="2"/>
      <c r="V680" s="2"/>
      <c r="W680" s="1"/>
    </row>
    <row r="681" spans="20:23" ht="15.75" customHeight="1" x14ac:dyDescent="0.35"/>
    <row r="682" spans="20:23" ht="15.75" customHeight="1" x14ac:dyDescent="0.35"/>
    <row r="683" spans="20:23" ht="15.75" customHeight="1" x14ac:dyDescent="0.35"/>
    <row r="684" spans="20:23" ht="15.75" customHeight="1" x14ac:dyDescent="0.35"/>
    <row r="685" spans="20:23" ht="15.75" customHeight="1" x14ac:dyDescent="0.35"/>
    <row r="686" spans="20:23" ht="15.75" customHeight="1" x14ac:dyDescent="0.35"/>
    <row r="687" spans="20:23" ht="15.75" customHeight="1" x14ac:dyDescent="0.35"/>
    <row r="688" spans="20:23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topLeftCell="E5" workbookViewId="0">
      <selection activeCell="J17" sqref="J17:K17"/>
    </sheetView>
  </sheetViews>
  <sheetFormatPr defaultColWidth="14.453125" defaultRowHeight="15" customHeight="1" x14ac:dyDescent="0.35"/>
  <cols>
    <col min="1" max="1" width="8.7265625" customWidth="1"/>
    <col min="2" max="3" width="12.453125" customWidth="1"/>
    <col min="4" max="4" width="13.7265625" customWidth="1"/>
    <col min="5" max="6" width="8.7265625" customWidth="1"/>
    <col min="7" max="7" width="10" customWidth="1"/>
    <col min="8" max="8" width="8.7265625" customWidth="1"/>
    <col min="9" max="9" width="24.08984375" customWidth="1"/>
    <col min="10" max="10" width="30" customWidth="1"/>
    <col min="11" max="11" width="27.81640625" customWidth="1"/>
    <col min="12" max="12" width="16.453125" customWidth="1"/>
  </cols>
  <sheetData>
    <row r="1" spans="1:20" ht="14.25" customHeight="1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Q1" s="3" t="s">
        <v>14</v>
      </c>
      <c r="R1" s="1"/>
      <c r="S1" s="4" t="s">
        <v>15</v>
      </c>
    </row>
    <row r="2" spans="1:20" ht="14.25" customHeight="1" x14ac:dyDescent="0.35">
      <c r="A2" s="1">
        <v>0</v>
      </c>
      <c r="B2" s="1">
        <v>10</v>
      </c>
      <c r="C2" s="1">
        <f>VARP(B2:B283)</f>
        <v>4234.9378929631303</v>
      </c>
      <c r="D2" s="1">
        <v>79</v>
      </c>
      <c r="F2" s="1">
        <f ca="1">IFERROR(__xludf.DUMMYFUNCTION("FILTER(D2:D283,D2:D283&lt;&gt;0)"),79)</f>
        <v>79</v>
      </c>
      <c r="G2" s="1">
        <f ca="1">VARP(F2:F257)</f>
        <v>4460.9506683349609</v>
      </c>
      <c r="I2" s="1" t="s">
        <v>8</v>
      </c>
      <c r="J2" s="1">
        <v>513</v>
      </c>
      <c r="K2" s="1">
        <v>507</v>
      </c>
      <c r="L2" s="1">
        <f t="shared" ref="L2:L3" si="0">1-K2/J2</f>
        <v>1.1695906432748537E-2</v>
      </c>
      <c r="P2" s="1">
        <v>0</v>
      </c>
      <c r="Q2" s="1">
        <v>10</v>
      </c>
      <c r="R2" s="1">
        <f>_xlfn.VAR.P(Q2:Q514)</f>
        <v>2750547.6577712419</v>
      </c>
      <c r="S2" s="1">
        <v>148</v>
      </c>
      <c r="T2" s="1">
        <f>_xlfn.VAR.P(S2:S508)</f>
        <v>2748445.2017864296</v>
      </c>
    </row>
    <row r="3" spans="1:20" ht="14.25" customHeight="1" x14ac:dyDescent="0.35">
      <c r="A3" s="1">
        <v>1</v>
      </c>
      <c r="B3" s="1">
        <v>10</v>
      </c>
      <c r="C3" s="1"/>
      <c r="D3" s="14">
        <v>0</v>
      </c>
      <c r="F3" s="1">
        <f ca="1">IFERROR(__xludf.DUMMYFUNCTION("""COMPUTED_VALUE"""),79)</f>
        <v>79</v>
      </c>
      <c r="I3" s="1" t="s">
        <v>9</v>
      </c>
      <c r="J3" s="6">
        <v>103347000000</v>
      </c>
      <c r="K3" s="15">
        <v>1033190</v>
      </c>
      <c r="L3" s="15">
        <f t="shared" si="0"/>
        <v>0.99999000270931904</v>
      </c>
      <c r="P3" s="1">
        <v>1</v>
      </c>
      <c r="Q3" s="1">
        <v>30</v>
      </c>
      <c r="R3" s="1"/>
      <c r="S3" s="1">
        <v>532</v>
      </c>
    </row>
    <row r="4" spans="1:20" ht="14.25" customHeight="1" x14ac:dyDescent="0.35">
      <c r="A4" s="1">
        <v>2</v>
      </c>
      <c r="B4" s="1">
        <v>20</v>
      </c>
      <c r="C4" s="1"/>
      <c r="D4" s="14">
        <v>0</v>
      </c>
      <c r="F4" s="1">
        <f ca="1">IFERROR(__xludf.DUMMYFUNCTION("""COMPUTED_VALUE"""),10)</f>
        <v>10</v>
      </c>
      <c r="I4" s="1" t="s">
        <v>10</v>
      </c>
      <c r="J4" s="1">
        <v>2014.56</v>
      </c>
      <c r="K4" s="1">
        <v>2037.85</v>
      </c>
      <c r="L4" s="1">
        <f>K4/J4-1</f>
        <v>1.1560837105869304E-2</v>
      </c>
      <c r="P4" s="1">
        <v>2</v>
      </c>
      <c r="Q4" s="1">
        <v>80</v>
      </c>
      <c r="R4" s="1"/>
      <c r="S4" s="1">
        <v>80</v>
      </c>
    </row>
    <row r="5" spans="1:20" ht="14.25" customHeight="1" x14ac:dyDescent="0.35">
      <c r="A5" s="1">
        <v>3</v>
      </c>
      <c r="B5" s="1">
        <v>20</v>
      </c>
      <c r="C5" s="1"/>
      <c r="D5" s="14">
        <v>0</v>
      </c>
      <c r="F5" s="1">
        <f ca="1">IFERROR(__xludf.DUMMYFUNCTION("""COMPUTED_VALUE"""),79)</f>
        <v>79</v>
      </c>
      <c r="P5" s="1">
        <v>3</v>
      </c>
      <c r="Q5" s="1">
        <v>120</v>
      </c>
      <c r="R5" s="1"/>
      <c r="S5" s="1">
        <v>540</v>
      </c>
    </row>
    <row r="6" spans="1:20" ht="14.25" customHeight="1" x14ac:dyDescent="0.35">
      <c r="A6" s="1">
        <v>4</v>
      </c>
      <c r="B6" s="1">
        <v>30</v>
      </c>
      <c r="C6" s="1"/>
      <c r="D6" s="1">
        <v>79</v>
      </c>
      <c r="F6" s="1">
        <f ca="1">IFERROR(__xludf.DUMMYFUNCTION("""COMPUTED_VALUE"""),79)</f>
        <v>79</v>
      </c>
      <c r="P6" s="1">
        <v>4</v>
      </c>
      <c r="Q6" s="1">
        <v>170</v>
      </c>
      <c r="R6" s="1"/>
      <c r="S6" s="1">
        <v>564</v>
      </c>
    </row>
    <row r="7" spans="1:20" ht="14.25" customHeight="1" x14ac:dyDescent="0.35">
      <c r="A7" s="1">
        <v>5</v>
      </c>
      <c r="B7" s="1">
        <v>30</v>
      </c>
      <c r="C7" s="1"/>
      <c r="D7" s="14">
        <v>0</v>
      </c>
      <c r="F7" s="1">
        <f ca="1">IFERROR(__xludf.DUMMYFUNCTION("""COMPUTED_VALUE"""),79)</f>
        <v>79</v>
      </c>
      <c r="P7" s="1">
        <v>5</v>
      </c>
      <c r="Q7" s="1">
        <v>210</v>
      </c>
      <c r="R7" s="1"/>
      <c r="S7" s="1">
        <v>598</v>
      </c>
    </row>
    <row r="8" spans="1:20" ht="14.25" customHeight="1" x14ac:dyDescent="0.35">
      <c r="A8" s="1">
        <v>6</v>
      </c>
      <c r="B8" s="1">
        <v>40</v>
      </c>
      <c r="C8" s="1"/>
      <c r="D8" s="1">
        <v>10</v>
      </c>
      <c r="F8" s="1">
        <f ca="1">IFERROR(__xludf.DUMMYFUNCTION("""COMPUTED_VALUE"""),79)</f>
        <v>79</v>
      </c>
      <c r="P8" s="1">
        <v>6</v>
      </c>
      <c r="Q8" s="1">
        <v>260</v>
      </c>
      <c r="R8" s="1"/>
      <c r="S8" s="1">
        <v>584</v>
      </c>
    </row>
    <row r="9" spans="1:20" ht="14.25" customHeight="1" x14ac:dyDescent="0.35">
      <c r="A9" s="1">
        <v>7</v>
      </c>
      <c r="B9" s="1">
        <v>40</v>
      </c>
      <c r="C9" s="1"/>
      <c r="D9" s="1">
        <v>79</v>
      </c>
      <c r="F9" s="1">
        <f ca="1">IFERROR(__xludf.DUMMYFUNCTION("""COMPUTED_VALUE"""),79)</f>
        <v>79</v>
      </c>
      <c r="P9" s="1">
        <v>7</v>
      </c>
      <c r="Q9" s="1">
        <v>300</v>
      </c>
      <c r="R9" s="1"/>
      <c r="S9" s="1">
        <v>632</v>
      </c>
    </row>
    <row r="10" spans="1:20" ht="14.25" customHeight="1" x14ac:dyDescent="0.35">
      <c r="A10" s="1">
        <v>8</v>
      </c>
      <c r="B10" s="1">
        <v>50</v>
      </c>
      <c r="C10" s="1"/>
      <c r="D10" s="1">
        <v>79</v>
      </c>
      <c r="F10" s="1">
        <f ca="1">IFERROR(__xludf.DUMMYFUNCTION("""COMPUTED_VALUE"""),79)</f>
        <v>79</v>
      </c>
      <c r="I10" s="9" t="s">
        <v>11</v>
      </c>
      <c r="J10" s="9" t="s">
        <v>12</v>
      </c>
      <c r="K10" s="26" t="s">
        <v>20</v>
      </c>
      <c r="P10" s="1">
        <v>8</v>
      </c>
      <c r="Q10" s="1">
        <v>350</v>
      </c>
      <c r="R10" s="1"/>
      <c r="S10" s="1">
        <v>612</v>
      </c>
    </row>
    <row r="11" spans="1:20" ht="14.25" customHeight="1" x14ac:dyDescent="0.35">
      <c r="A11" s="1">
        <v>9</v>
      </c>
      <c r="B11" s="1">
        <v>50</v>
      </c>
      <c r="C11" s="1"/>
      <c r="D11" s="14">
        <v>0</v>
      </c>
      <c r="F11" s="1">
        <f ca="1">IFERROR(__xludf.DUMMYFUNCTION("""COMPUTED_VALUE"""),79)</f>
        <v>79</v>
      </c>
      <c r="I11" s="10">
        <f>COUNTIF(B2:B284,"&lt;&gt;")</f>
        <v>283</v>
      </c>
      <c r="J11" s="9">
        <v>513</v>
      </c>
      <c r="K11" s="11">
        <f>I11/J11</f>
        <v>0.55165692007797273</v>
      </c>
      <c r="P11" s="1">
        <v>9</v>
      </c>
      <c r="Q11" s="1">
        <v>390</v>
      </c>
      <c r="R11" s="1"/>
      <c r="S11" s="1">
        <v>652</v>
      </c>
    </row>
    <row r="12" spans="1:20" ht="14.25" customHeight="1" x14ac:dyDescent="0.35">
      <c r="A12" s="1">
        <v>10</v>
      </c>
      <c r="B12" s="1">
        <v>60</v>
      </c>
      <c r="C12" s="1"/>
      <c r="D12" s="1">
        <v>79</v>
      </c>
      <c r="F12" s="1">
        <f ca="1">IFERROR(__xludf.DUMMYFUNCTION("""COMPUTED_VALUE"""),89)</f>
        <v>89</v>
      </c>
      <c r="P12" s="1">
        <v>10</v>
      </c>
      <c r="Q12" s="1">
        <v>440</v>
      </c>
      <c r="R12" s="1"/>
      <c r="S12" s="1">
        <v>708</v>
      </c>
    </row>
    <row r="13" spans="1:20" ht="14.25" customHeight="1" thickBot="1" x14ac:dyDescent="0.4">
      <c r="A13" s="1">
        <v>11</v>
      </c>
      <c r="B13" s="1">
        <v>60</v>
      </c>
      <c r="C13" s="1"/>
      <c r="D13" s="1">
        <v>79</v>
      </c>
      <c r="F13" s="1">
        <f ca="1">IFERROR(__xludf.DUMMYFUNCTION("""COMPUTED_VALUE"""),90)</f>
        <v>90</v>
      </c>
      <c r="P13" s="1">
        <v>11</v>
      </c>
      <c r="Q13" s="1">
        <v>480</v>
      </c>
      <c r="R13" s="1"/>
      <c r="S13" s="1">
        <v>750</v>
      </c>
    </row>
    <row r="14" spans="1:20" ht="14.25" customHeight="1" thickBot="1" x14ac:dyDescent="0.4">
      <c r="A14" s="1">
        <v>12</v>
      </c>
      <c r="B14" s="1">
        <v>70</v>
      </c>
      <c r="C14" s="1"/>
      <c r="D14" s="1">
        <v>79</v>
      </c>
      <c r="F14" s="1">
        <f ca="1">IFERROR(__xludf.DUMMYFUNCTION("""COMPUTED_VALUE"""),100)</f>
        <v>100</v>
      </c>
      <c r="I14" s="46" t="s">
        <v>50</v>
      </c>
      <c r="J14" s="59" t="s">
        <v>40</v>
      </c>
      <c r="K14" s="60" t="s">
        <v>41</v>
      </c>
      <c r="L14" s="61" t="s">
        <v>51</v>
      </c>
      <c r="P14" s="1">
        <v>12</v>
      </c>
      <c r="Q14" s="1">
        <v>530</v>
      </c>
      <c r="R14" s="1"/>
      <c r="S14" s="1">
        <v>800</v>
      </c>
    </row>
    <row r="15" spans="1:20" ht="14.25" customHeight="1" thickTop="1" thickBot="1" x14ac:dyDescent="0.4">
      <c r="A15" s="1">
        <v>13</v>
      </c>
      <c r="B15" s="1">
        <v>70</v>
      </c>
      <c r="C15" s="1"/>
      <c r="D15" s="14">
        <v>0</v>
      </c>
      <c r="F15" s="1">
        <f ca="1">IFERROR(__xludf.DUMMYFUNCTION("""COMPUTED_VALUE"""),100)</f>
        <v>100</v>
      </c>
      <c r="I15" s="48" t="s">
        <v>43</v>
      </c>
      <c r="J15" s="62">
        <v>2750547658</v>
      </c>
      <c r="K15" s="63">
        <v>2748445202</v>
      </c>
      <c r="L15" s="51" t="s">
        <v>52</v>
      </c>
      <c r="P15" s="1">
        <v>13</v>
      </c>
      <c r="Q15" s="1">
        <v>570</v>
      </c>
      <c r="R15" s="1"/>
      <c r="S15" s="1">
        <v>840</v>
      </c>
    </row>
    <row r="16" spans="1:20" ht="14.25" customHeight="1" thickBot="1" x14ac:dyDescent="0.4">
      <c r="A16" s="1">
        <v>14</v>
      </c>
      <c r="B16" s="1">
        <v>80</v>
      </c>
      <c r="C16" s="1"/>
      <c r="D16" s="1">
        <v>79</v>
      </c>
      <c r="F16" s="1">
        <f ca="1">IFERROR(__xludf.DUMMYFUNCTION("""COMPUTED_VALUE"""),110)</f>
        <v>110</v>
      </c>
      <c r="I16" s="52" t="s">
        <v>47</v>
      </c>
      <c r="J16" s="53">
        <v>513</v>
      </c>
      <c r="K16" s="54">
        <v>507</v>
      </c>
      <c r="L16" s="55">
        <v>1.0999999999999999E-2</v>
      </c>
      <c r="P16" s="1">
        <v>14</v>
      </c>
      <c r="Q16" s="1">
        <v>620</v>
      </c>
      <c r="R16" s="1"/>
      <c r="S16" s="1">
        <v>890</v>
      </c>
    </row>
    <row r="17" spans="1:19" ht="14.25" customHeight="1" thickBot="1" x14ac:dyDescent="0.4">
      <c r="A17" s="1">
        <v>15</v>
      </c>
      <c r="B17" s="1">
        <v>80</v>
      </c>
      <c r="C17" s="1"/>
      <c r="D17" s="1">
        <v>79</v>
      </c>
      <c r="F17" s="1">
        <f ca="1">IFERROR(__xludf.DUMMYFUNCTION("""COMPUTED_VALUE"""),110)</f>
        <v>110</v>
      </c>
      <c r="I17" s="52" t="s">
        <v>67</v>
      </c>
      <c r="J17" s="56">
        <v>4234.93</v>
      </c>
      <c r="K17" s="57">
        <v>4460.95</v>
      </c>
      <c r="L17" s="58">
        <v>5.2999999999999999E-2</v>
      </c>
      <c r="P17" s="1">
        <v>15</v>
      </c>
      <c r="Q17" s="1">
        <v>660</v>
      </c>
      <c r="R17" s="1"/>
      <c r="S17" s="1">
        <v>930</v>
      </c>
    </row>
    <row r="18" spans="1:19" ht="14.25" customHeight="1" thickBot="1" x14ac:dyDescent="0.4">
      <c r="A18" s="1">
        <v>16</v>
      </c>
      <c r="B18" s="1">
        <v>90</v>
      </c>
      <c r="C18" s="1"/>
      <c r="D18" s="1">
        <v>89</v>
      </c>
      <c r="F18" s="1">
        <f ca="1">IFERROR(__xludf.DUMMYFUNCTION("""COMPUTED_VALUE"""),120)</f>
        <v>120</v>
      </c>
      <c r="I18" s="52" t="s">
        <v>48</v>
      </c>
      <c r="J18" s="53">
        <v>103347</v>
      </c>
      <c r="K18" s="54">
        <v>103319</v>
      </c>
      <c r="L18" s="55">
        <v>1</v>
      </c>
      <c r="P18" s="1">
        <v>16</v>
      </c>
      <c r="Q18" s="1">
        <v>710</v>
      </c>
      <c r="R18" s="1"/>
      <c r="S18" s="1">
        <v>980</v>
      </c>
    </row>
    <row r="19" spans="1:19" ht="14.25" customHeight="1" thickBot="1" x14ac:dyDescent="0.4">
      <c r="A19" s="1">
        <v>17</v>
      </c>
      <c r="B19" s="1">
        <v>90</v>
      </c>
      <c r="C19" s="1"/>
      <c r="D19" s="1">
        <v>90</v>
      </c>
      <c r="F19" s="1">
        <f ca="1">IFERROR(__xludf.DUMMYFUNCTION("""COMPUTED_VALUE"""),120)</f>
        <v>120</v>
      </c>
      <c r="I19" s="52" t="s">
        <v>49</v>
      </c>
      <c r="J19" s="56" t="s">
        <v>53</v>
      </c>
      <c r="K19" s="57" t="s">
        <v>54</v>
      </c>
      <c r="L19" s="58">
        <v>1.0999999999999999E-2</v>
      </c>
      <c r="P19" s="1">
        <v>17</v>
      </c>
      <c r="Q19" s="1">
        <v>750</v>
      </c>
      <c r="R19" s="1"/>
      <c r="S19" s="1">
        <v>1020</v>
      </c>
    </row>
    <row r="20" spans="1:19" ht="14.25" customHeight="1" x14ac:dyDescent="0.35">
      <c r="A20" s="1">
        <v>18</v>
      </c>
      <c r="B20" s="1">
        <v>100</v>
      </c>
      <c r="C20" s="1"/>
      <c r="D20" s="1">
        <v>100</v>
      </c>
      <c r="F20" s="1">
        <f ca="1">IFERROR(__xludf.DUMMYFUNCTION("""COMPUTED_VALUE"""),130)</f>
        <v>130</v>
      </c>
      <c r="P20" s="1">
        <v>18</v>
      </c>
      <c r="Q20" s="1">
        <v>800</v>
      </c>
      <c r="R20" s="1"/>
      <c r="S20" s="1">
        <v>1070</v>
      </c>
    </row>
    <row r="21" spans="1:19" ht="14.25" customHeight="1" x14ac:dyDescent="0.35">
      <c r="A21" s="1">
        <v>19</v>
      </c>
      <c r="B21" s="1">
        <v>100</v>
      </c>
      <c r="C21" s="1"/>
      <c r="D21" s="1">
        <v>100</v>
      </c>
      <c r="F21" s="1">
        <f ca="1">IFERROR(__xludf.DUMMYFUNCTION("""COMPUTED_VALUE"""),130)</f>
        <v>130</v>
      </c>
      <c r="P21" s="1">
        <v>19</v>
      </c>
      <c r="Q21" s="1">
        <v>840</v>
      </c>
      <c r="R21" s="1"/>
      <c r="S21" s="1">
        <v>1110</v>
      </c>
    </row>
    <row r="22" spans="1:19" ht="14.25" customHeight="1" x14ac:dyDescent="0.35">
      <c r="A22" s="1">
        <v>20</v>
      </c>
      <c r="B22" s="1">
        <v>110</v>
      </c>
      <c r="C22" s="1"/>
      <c r="D22" s="1">
        <v>110</v>
      </c>
      <c r="F22" s="1">
        <f ca="1">IFERROR(__xludf.DUMMYFUNCTION("""COMPUTED_VALUE"""),140)</f>
        <v>140</v>
      </c>
      <c r="P22" s="1">
        <v>20</v>
      </c>
      <c r="Q22" s="1">
        <v>890</v>
      </c>
      <c r="R22" s="1"/>
      <c r="S22" s="1">
        <v>1160</v>
      </c>
    </row>
    <row r="23" spans="1:19" ht="14.25" customHeight="1" x14ac:dyDescent="0.35">
      <c r="A23" s="1">
        <v>21</v>
      </c>
      <c r="B23" s="1">
        <v>110</v>
      </c>
      <c r="C23" s="1"/>
      <c r="D23" s="1">
        <v>110</v>
      </c>
      <c r="F23" s="1">
        <f ca="1">IFERROR(__xludf.DUMMYFUNCTION("""COMPUTED_VALUE"""),140)</f>
        <v>140</v>
      </c>
      <c r="P23" s="1">
        <v>21</v>
      </c>
      <c r="Q23" s="1">
        <v>930</v>
      </c>
      <c r="R23" s="1"/>
      <c r="S23" s="1">
        <v>1200</v>
      </c>
    </row>
    <row r="24" spans="1:19" ht="14.25" customHeight="1" x14ac:dyDescent="0.35">
      <c r="A24" s="1">
        <v>22</v>
      </c>
      <c r="B24" s="1">
        <v>120</v>
      </c>
      <c r="C24" s="1"/>
      <c r="D24" s="1">
        <v>120</v>
      </c>
      <c r="F24" s="1">
        <f ca="1">IFERROR(__xludf.DUMMYFUNCTION("""COMPUTED_VALUE"""),150)</f>
        <v>150</v>
      </c>
      <c r="P24" s="1">
        <v>22</v>
      </c>
      <c r="Q24" s="1">
        <v>980</v>
      </c>
      <c r="R24" s="1"/>
      <c r="S24" s="1">
        <v>1250</v>
      </c>
    </row>
    <row r="25" spans="1:19" ht="14.25" customHeight="1" x14ac:dyDescent="0.35">
      <c r="A25" s="1">
        <v>23</v>
      </c>
      <c r="B25" s="1">
        <v>120</v>
      </c>
      <c r="C25" s="1"/>
      <c r="D25" s="1">
        <v>120</v>
      </c>
      <c r="F25" s="1">
        <f ca="1">IFERROR(__xludf.DUMMYFUNCTION("""COMPUTED_VALUE"""),150)</f>
        <v>150</v>
      </c>
      <c r="P25" s="1">
        <v>23</v>
      </c>
      <c r="Q25" s="1">
        <v>1020</v>
      </c>
      <c r="R25" s="1"/>
      <c r="S25" s="1">
        <v>1290</v>
      </c>
    </row>
    <row r="26" spans="1:19" ht="14.25" customHeight="1" x14ac:dyDescent="0.35">
      <c r="A26" s="1">
        <v>24</v>
      </c>
      <c r="B26" s="1">
        <v>130</v>
      </c>
      <c r="C26" s="1"/>
      <c r="D26" s="1">
        <v>130</v>
      </c>
      <c r="F26" s="1">
        <f ca="1">IFERROR(__xludf.DUMMYFUNCTION("""COMPUTED_VALUE"""),160)</f>
        <v>160</v>
      </c>
      <c r="P26" s="1">
        <v>24</v>
      </c>
      <c r="Q26" s="1">
        <v>1070</v>
      </c>
      <c r="R26" s="1"/>
      <c r="S26" s="1">
        <v>1340</v>
      </c>
    </row>
    <row r="27" spans="1:19" ht="14.25" customHeight="1" x14ac:dyDescent="0.35">
      <c r="A27" s="1">
        <v>25</v>
      </c>
      <c r="B27" s="1">
        <v>130</v>
      </c>
      <c r="C27" s="1"/>
      <c r="D27" s="1">
        <v>130</v>
      </c>
      <c r="F27" s="1">
        <f ca="1">IFERROR(__xludf.DUMMYFUNCTION("""COMPUTED_VALUE"""),160)</f>
        <v>160</v>
      </c>
      <c r="P27" s="1">
        <v>25</v>
      </c>
      <c r="Q27" s="1">
        <v>1110</v>
      </c>
      <c r="R27" s="1"/>
      <c r="S27" s="1">
        <v>1380</v>
      </c>
    </row>
    <row r="28" spans="1:19" ht="14.25" customHeight="1" x14ac:dyDescent="0.35">
      <c r="A28" s="1">
        <v>26</v>
      </c>
      <c r="B28" s="1">
        <v>140</v>
      </c>
      <c r="C28" s="1"/>
      <c r="D28" s="1">
        <v>140</v>
      </c>
      <c r="F28" s="1">
        <f ca="1">IFERROR(__xludf.DUMMYFUNCTION("""COMPUTED_VALUE"""),170)</f>
        <v>170</v>
      </c>
      <c r="P28" s="1">
        <v>26</v>
      </c>
      <c r="Q28" s="1">
        <v>1160</v>
      </c>
      <c r="R28" s="1"/>
      <c r="S28" s="1">
        <v>1430</v>
      </c>
    </row>
    <row r="29" spans="1:19" ht="14.25" customHeight="1" x14ac:dyDescent="0.35">
      <c r="A29" s="1">
        <v>27</v>
      </c>
      <c r="B29" s="1">
        <v>140</v>
      </c>
      <c r="C29" s="1"/>
      <c r="D29" s="1">
        <v>140</v>
      </c>
      <c r="F29" s="1">
        <f ca="1">IFERROR(__xludf.DUMMYFUNCTION("""COMPUTED_VALUE"""),170)</f>
        <v>170</v>
      </c>
      <c r="P29" s="1">
        <v>27</v>
      </c>
      <c r="Q29" s="1">
        <v>1200</v>
      </c>
      <c r="R29" s="1"/>
      <c r="S29" s="1">
        <v>1470</v>
      </c>
    </row>
    <row r="30" spans="1:19" ht="14.25" customHeight="1" x14ac:dyDescent="0.35">
      <c r="A30" s="1">
        <v>28</v>
      </c>
      <c r="B30" s="1">
        <v>150</v>
      </c>
      <c r="C30" s="1"/>
      <c r="D30" s="1">
        <v>150</v>
      </c>
      <c r="F30" s="1">
        <f ca="1">IFERROR(__xludf.DUMMYFUNCTION("""COMPUTED_VALUE"""),180)</f>
        <v>180</v>
      </c>
      <c r="P30" s="1">
        <v>28</v>
      </c>
      <c r="Q30" s="1">
        <v>1250</v>
      </c>
      <c r="R30" s="1"/>
      <c r="S30" s="1">
        <v>1520</v>
      </c>
    </row>
    <row r="31" spans="1:19" ht="14.25" customHeight="1" x14ac:dyDescent="0.35">
      <c r="A31" s="1">
        <v>29</v>
      </c>
      <c r="B31" s="1">
        <v>150</v>
      </c>
      <c r="C31" s="1"/>
      <c r="D31" s="1">
        <v>150</v>
      </c>
      <c r="F31" s="1">
        <f ca="1">IFERROR(__xludf.DUMMYFUNCTION("""COMPUTED_VALUE"""),180)</f>
        <v>180</v>
      </c>
      <c r="P31" s="1">
        <v>29</v>
      </c>
      <c r="Q31" s="1">
        <v>1290</v>
      </c>
      <c r="R31" s="1"/>
      <c r="S31" s="1">
        <v>1560</v>
      </c>
    </row>
    <row r="32" spans="1:19" ht="14.25" customHeight="1" x14ac:dyDescent="0.35">
      <c r="A32" s="1">
        <v>30</v>
      </c>
      <c r="B32" s="1">
        <v>160</v>
      </c>
      <c r="C32" s="1"/>
      <c r="D32" s="1">
        <v>160</v>
      </c>
      <c r="F32" s="1">
        <f ca="1">IFERROR(__xludf.DUMMYFUNCTION("""COMPUTED_VALUE"""),190)</f>
        <v>190</v>
      </c>
      <c r="P32" s="1">
        <v>30</v>
      </c>
      <c r="Q32" s="1">
        <v>1340</v>
      </c>
      <c r="R32" s="1"/>
      <c r="S32" s="1">
        <v>1610</v>
      </c>
    </row>
    <row r="33" spans="1:19" ht="14.25" customHeight="1" x14ac:dyDescent="0.35">
      <c r="A33" s="1">
        <v>31</v>
      </c>
      <c r="B33" s="1">
        <v>160</v>
      </c>
      <c r="C33" s="1"/>
      <c r="D33" s="1">
        <v>160</v>
      </c>
      <c r="F33" s="1">
        <f ca="1">IFERROR(__xludf.DUMMYFUNCTION("""COMPUTED_VALUE"""),190)</f>
        <v>190</v>
      </c>
      <c r="P33" s="1">
        <v>31</v>
      </c>
      <c r="Q33" s="1">
        <v>1380</v>
      </c>
      <c r="R33" s="1"/>
      <c r="S33" s="1">
        <v>1650</v>
      </c>
    </row>
    <row r="34" spans="1:19" ht="14.25" customHeight="1" x14ac:dyDescent="0.35">
      <c r="A34" s="1">
        <v>32</v>
      </c>
      <c r="B34" s="1">
        <v>170</v>
      </c>
      <c r="C34" s="1"/>
      <c r="D34" s="1">
        <v>170</v>
      </c>
      <c r="F34" s="1">
        <f ca="1">IFERROR(__xludf.DUMMYFUNCTION("""COMPUTED_VALUE"""),200)</f>
        <v>200</v>
      </c>
      <c r="P34" s="1">
        <v>32</v>
      </c>
      <c r="Q34" s="1">
        <v>1430</v>
      </c>
      <c r="R34" s="1"/>
      <c r="S34" s="1">
        <v>1700</v>
      </c>
    </row>
    <row r="35" spans="1:19" ht="14.25" customHeight="1" x14ac:dyDescent="0.35">
      <c r="A35" s="1">
        <v>33</v>
      </c>
      <c r="B35" s="1">
        <v>170</v>
      </c>
      <c r="C35" s="1"/>
      <c r="D35" s="1">
        <v>170</v>
      </c>
      <c r="F35" s="1">
        <f ca="1">IFERROR(__xludf.DUMMYFUNCTION("""COMPUTED_VALUE"""),200)</f>
        <v>200</v>
      </c>
      <c r="P35" s="1">
        <v>33</v>
      </c>
      <c r="Q35" s="1">
        <v>1470</v>
      </c>
      <c r="R35" s="1"/>
      <c r="S35" s="1">
        <v>1740</v>
      </c>
    </row>
    <row r="36" spans="1:19" ht="14.25" customHeight="1" x14ac:dyDescent="0.35">
      <c r="A36" s="1">
        <v>34</v>
      </c>
      <c r="B36" s="1">
        <v>180</v>
      </c>
      <c r="C36" s="1"/>
      <c r="D36" s="1">
        <v>180</v>
      </c>
      <c r="F36" s="1">
        <f ca="1">IFERROR(__xludf.DUMMYFUNCTION("""COMPUTED_VALUE"""),210)</f>
        <v>210</v>
      </c>
      <c r="P36" s="1">
        <v>34</v>
      </c>
      <c r="Q36" s="1">
        <v>1520</v>
      </c>
      <c r="R36" s="1"/>
      <c r="S36" s="1">
        <v>1790</v>
      </c>
    </row>
    <row r="37" spans="1:19" ht="14.25" customHeight="1" x14ac:dyDescent="0.35">
      <c r="A37" s="1">
        <v>35</v>
      </c>
      <c r="B37" s="1">
        <v>180</v>
      </c>
      <c r="C37" s="1"/>
      <c r="D37" s="1">
        <v>180</v>
      </c>
      <c r="F37" s="1">
        <f ca="1">IFERROR(__xludf.DUMMYFUNCTION("""COMPUTED_VALUE"""),210)</f>
        <v>210</v>
      </c>
      <c r="P37" s="1">
        <v>35</v>
      </c>
      <c r="Q37" s="1">
        <v>1560</v>
      </c>
      <c r="R37" s="1"/>
      <c r="S37" s="1">
        <v>1830</v>
      </c>
    </row>
    <row r="38" spans="1:19" ht="14.25" customHeight="1" x14ac:dyDescent="0.35">
      <c r="A38" s="1">
        <v>36</v>
      </c>
      <c r="B38" s="1">
        <v>190</v>
      </c>
      <c r="C38" s="1"/>
      <c r="D38" s="1">
        <v>190</v>
      </c>
      <c r="F38" s="1">
        <f ca="1">IFERROR(__xludf.DUMMYFUNCTION("""COMPUTED_VALUE"""),220)</f>
        <v>220</v>
      </c>
      <c r="P38" s="1">
        <v>36</v>
      </c>
      <c r="Q38" s="1">
        <v>1610</v>
      </c>
      <c r="R38" s="1"/>
      <c r="S38" s="1">
        <v>1880</v>
      </c>
    </row>
    <row r="39" spans="1:19" ht="14.25" customHeight="1" x14ac:dyDescent="0.35">
      <c r="A39" s="1">
        <v>37</v>
      </c>
      <c r="B39" s="1">
        <v>190</v>
      </c>
      <c r="C39" s="1"/>
      <c r="D39" s="1">
        <v>190</v>
      </c>
      <c r="F39" s="1">
        <f ca="1">IFERROR(__xludf.DUMMYFUNCTION("""COMPUTED_VALUE"""),220)</f>
        <v>220</v>
      </c>
      <c r="P39" s="1">
        <v>37</v>
      </c>
      <c r="Q39" s="1">
        <v>1650</v>
      </c>
      <c r="R39" s="1"/>
      <c r="S39" s="1">
        <v>1920</v>
      </c>
    </row>
    <row r="40" spans="1:19" ht="14.25" customHeight="1" x14ac:dyDescent="0.35">
      <c r="A40" s="1">
        <v>38</v>
      </c>
      <c r="B40" s="1">
        <v>200</v>
      </c>
      <c r="C40" s="1"/>
      <c r="D40" s="1">
        <v>200</v>
      </c>
      <c r="F40" s="1">
        <f ca="1">IFERROR(__xludf.DUMMYFUNCTION("""COMPUTED_VALUE"""),230)</f>
        <v>230</v>
      </c>
      <c r="P40" s="1">
        <v>38</v>
      </c>
      <c r="Q40" s="1">
        <v>1700</v>
      </c>
      <c r="R40" s="1"/>
      <c r="S40" s="1">
        <v>1970</v>
      </c>
    </row>
    <row r="41" spans="1:19" ht="14.25" customHeight="1" x14ac:dyDescent="0.35">
      <c r="A41" s="1">
        <v>39</v>
      </c>
      <c r="B41" s="1">
        <v>200</v>
      </c>
      <c r="C41" s="1"/>
      <c r="D41" s="1">
        <v>200</v>
      </c>
      <c r="F41" s="1">
        <f ca="1">IFERROR(__xludf.DUMMYFUNCTION("""COMPUTED_VALUE"""),230)</f>
        <v>230</v>
      </c>
      <c r="P41" s="1">
        <v>39</v>
      </c>
      <c r="Q41" s="1">
        <v>1740</v>
      </c>
      <c r="R41" s="1"/>
      <c r="S41" s="1">
        <v>2010</v>
      </c>
    </row>
    <row r="42" spans="1:19" ht="14.25" customHeight="1" x14ac:dyDescent="0.35">
      <c r="A42" s="1">
        <v>40</v>
      </c>
      <c r="B42" s="1">
        <v>210</v>
      </c>
      <c r="C42" s="1"/>
      <c r="D42" s="1">
        <v>210</v>
      </c>
      <c r="F42" s="1">
        <f ca="1">IFERROR(__xludf.DUMMYFUNCTION("""COMPUTED_VALUE"""),223)</f>
        <v>223</v>
      </c>
      <c r="P42" s="1">
        <v>40</v>
      </c>
      <c r="Q42" s="1">
        <v>1790</v>
      </c>
      <c r="R42" s="1"/>
      <c r="S42" s="1">
        <v>2060</v>
      </c>
    </row>
    <row r="43" spans="1:19" ht="14.25" customHeight="1" x14ac:dyDescent="0.35">
      <c r="A43" s="1">
        <v>41</v>
      </c>
      <c r="B43" s="1">
        <v>210</v>
      </c>
      <c r="C43" s="1"/>
      <c r="D43" s="1">
        <v>210</v>
      </c>
      <c r="F43" s="1">
        <f ca="1">IFERROR(__xludf.DUMMYFUNCTION("""COMPUTED_VALUE"""),219)</f>
        <v>219</v>
      </c>
      <c r="P43" s="1">
        <v>41</v>
      </c>
      <c r="Q43" s="1">
        <v>1830</v>
      </c>
      <c r="R43" s="1"/>
      <c r="S43" s="1">
        <v>2100</v>
      </c>
    </row>
    <row r="44" spans="1:19" ht="14.25" customHeight="1" x14ac:dyDescent="0.35">
      <c r="A44" s="1">
        <v>42</v>
      </c>
      <c r="B44" s="1">
        <v>220</v>
      </c>
      <c r="C44" s="1"/>
      <c r="D44" s="1">
        <v>220</v>
      </c>
      <c r="F44" s="1">
        <f ca="1">IFERROR(__xludf.DUMMYFUNCTION("""COMPUTED_VALUE"""),219)</f>
        <v>219</v>
      </c>
      <c r="P44" s="1">
        <v>42</v>
      </c>
      <c r="Q44" s="1">
        <v>1880</v>
      </c>
      <c r="R44" s="1"/>
      <c r="S44" s="1">
        <v>2150</v>
      </c>
    </row>
    <row r="45" spans="1:19" ht="14.25" customHeight="1" x14ac:dyDescent="0.35">
      <c r="A45" s="1">
        <v>43</v>
      </c>
      <c r="B45" s="1">
        <v>220</v>
      </c>
      <c r="C45" s="1"/>
      <c r="D45" s="1">
        <v>220</v>
      </c>
      <c r="F45" s="1">
        <f ca="1">IFERROR(__xludf.DUMMYFUNCTION("""COMPUTED_VALUE"""),215)</f>
        <v>215</v>
      </c>
      <c r="P45" s="1">
        <v>43</v>
      </c>
      <c r="Q45" s="1">
        <v>1920</v>
      </c>
      <c r="R45" s="1"/>
      <c r="S45" s="1">
        <v>2190</v>
      </c>
    </row>
    <row r="46" spans="1:19" ht="14.25" customHeight="1" x14ac:dyDescent="0.35">
      <c r="A46" s="1">
        <v>44</v>
      </c>
      <c r="B46" s="1">
        <v>230</v>
      </c>
      <c r="C46" s="1"/>
      <c r="D46" s="1">
        <v>230</v>
      </c>
      <c r="F46" s="1">
        <f ca="1">IFERROR(__xludf.DUMMYFUNCTION("""COMPUTED_VALUE"""),215)</f>
        <v>215</v>
      </c>
      <c r="P46" s="1">
        <v>44</v>
      </c>
      <c r="Q46" s="1">
        <v>1970</v>
      </c>
      <c r="R46" s="1"/>
      <c r="S46" s="1">
        <v>2240</v>
      </c>
    </row>
    <row r="47" spans="1:19" ht="14.25" customHeight="1" x14ac:dyDescent="0.35">
      <c r="A47" s="1">
        <v>45</v>
      </c>
      <c r="B47" s="1">
        <v>230</v>
      </c>
      <c r="C47" s="1"/>
      <c r="D47" s="1">
        <v>230</v>
      </c>
      <c r="F47" s="1">
        <f ca="1">IFERROR(__xludf.DUMMYFUNCTION("""COMPUTED_VALUE"""),211)</f>
        <v>211</v>
      </c>
      <c r="P47" s="1">
        <v>45</v>
      </c>
      <c r="Q47" s="1">
        <v>2010</v>
      </c>
      <c r="R47" s="1"/>
      <c r="S47" s="1">
        <v>2280</v>
      </c>
    </row>
    <row r="48" spans="1:19" ht="14.25" customHeight="1" x14ac:dyDescent="0.35">
      <c r="A48" s="1">
        <v>276</v>
      </c>
      <c r="B48" s="1">
        <v>223</v>
      </c>
      <c r="C48" s="1"/>
      <c r="D48" s="1">
        <v>223</v>
      </c>
      <c r="F48" s="1">
        <f ca="1">IFERROR(__xludf.DUMMYFUNCTION("""COMPUTED_VALUE"""),211)</f>
        <v>211</v>
      </c>
      <c r="P48" s="1">
        <v>46</v>
      </c>
      <c r="Q48" s="1">
        <v>2060</v>
      </c>
      <c r="R48" s="1"/>
      <c r="S48" s="1">
        <v>2330</v>
      </c>
    </row>
    <row r="49" spans="1:19" ht="14.25" customHeight="1" x14ac:dyDescent="0.35">
      <c r="A49" s="1">
        <v>278</v>
      </c>
      <c r="B49" s="1">
        <v>219</v>
      </c>
      <c r="C49" s="1"/>
      <c r="D49" s="1">
        <v>219</v>
      </c>
      <c r="F49" s="1">
        <f ca="1">IFERROR(__xludf.DUMMYFUNCTION("""COMPUTED_VALUE"""),207)</f>
        <v>207</v>
      </c>
      <c r="P49" s="1">
        <v>47</v>
      </c>
      <c r="Q49" s="1">
        <v>2100</v>
      </c>
      <c r="R49" s="1"/>
      <c r="S49" s="1">
        <v>2370</v>
      </c>
    </row>
    <row r="50" spans="1:19" ht="14.25" customHeight="1" x14ac:dyDescent="0.35">
      <c r="A50" s="1">
        <v>279</v>
      </c>
      <c r="B50" s="1">
        <v>219</v>
      </c>
      <c r="C50" s="1"/>
      <c r="D50" s="1">
        <v>219</v>
      </c>
      <c r="F50" s="1">
        <f ca="1">IFERROR(__xludf.DUMMYFUNCTION("""COMPUTED_VALUE"""),207)</f>
        <v>207</v>
      </c>
      <c r="P50" s="1">
        <v>48</v>
      </c>
      <c r="Q50" s="1">
        <v>2150</v>
      </c>
      <c r="R50" s="1"/>
      <c r="S50" s="1">
        <v>2420</v>
      </c>
    </row>
    <row r="51" spans="1:19" ht="14.25" customHeight="1" x14ac:dyDescent="0.35">
      <c r="A51" s="1">
        <v>280</v>
      </c>
      <c r="B51" s="1">
        <v>215</v>
      </c>
      <c r="C51" s="1"/>
      <c r="D51" s="1">
        <v>215</v>
      </c>
      <c r="F51" s="1">
        <f ca="1">IFERROR(__xludf.DUMMYFUNCTION("""COMPUTED_VALUE"""),203)</f>
        <v>203</v>
      </c>
      <c r="P51" s="1">
        <v>49</v>
      </c>
      <c r="Q51" s="1">
        <v>2190</v>
      </c>
      <c r="R51" s="1"/>
      <c r="S51" s="1">
        <v>2460</v>
      </c>
    </row>
    <row r="52" spans="1:19" ht="14.25" customHeight="1" x14ac:dyDescent="0.35">
      <c r="A52" s="1">
        <v>281</v>
      </c>
      <c r="B52" s="1">
        <v>215</v>
      </c>
      <c r="C52" s="1"/>
      <c r="D52" s="1">
        <v>215</v>
      </c>
      <c r="F52" s="1">
        <f ca="1">IFERROR(__xludf.DUMMYFUNCTION("""COMPUTED_VALUE"""),203)</f>
        <v>203</v>
      </c>
      <c r="P52" s="1">
        <v>50</v>
      </c>
      <c r="Q52" s="1">
        <v>2240</v>
      </c>
      <c r="R52" s="1"/>
      <c r="S52" s="1">
        <v>2510</v>
      </c>
    </row>
    <row r="53" spans="1:19" ht="14.25" customHeight="1" x14ac:dyDescent="0.35">
      <c r="A53" s="1">
        <v>282</v>
      </c>
      <c r="B53" s="1">
        <v>211</v>
      </c>
      <c r="C53" s="1"/>
      <c r="D53" s="1">
        <v>211</v>
      </c>
      <c r="F53" s="1">
        <f ca="1">IFERROR(__xludf.DUMMYFUNCTION("""COMPUTED_VALUE"""),199)</f>
        <v>199</v>
      </c>
      <c r="P53" s="1">
        <v>51</v>
      </c>
      <c r="Q53" s="1">
        <v>2280</v>
      </c>
      <c r="R53" s="1"/>
      <c r="S53" s="1">
        <v>2550</v>
      </c>
    </row>
    <row r="54" spans="1:19" ht="14.25" customHeight="1" x14ac:dyDescent="0.35">
      <c r="A54" s="1">
        <v>283</v>
      </c>
      <c r="B54" s="1">
        <v>211</v>
      </c>
      <c r="C54" s="1"/>
      <c r="D54" s="1">
        <v>211</v>
      </c>
      <c r="F54" s="1">
        <f ca="1">IFERROR(__xludf.DUMMYFUNCTION("""COMPUTED_VALUE"""),199)</f>
        <v>199</v>
      </c>
      <c r="P54" s="1">
        <v>52</v>
      </c>
      <c r="Q54" s="1">
        <v>2330</v>
      </c>
      <c r="R54" s="1"/>
      <c r="S54" s="1">
        <v>2600</v>
      </c>
    </row>
    <row r="55" spans="1:19" ht="14.25" customHeight="1" x14ac:dyDescent="0.35">
      <c r="A55" s="1">
        <v>284</v>
      </c>
      <c r="B55" s="1">
        <v>207</v>
      </c>
      <c r="C55" s="1"/>
      <c r="D55" s="1">
        <v>207</v>
      </c>
      <c r="F55" s="1">
        <f ca="1">IFERROR(__xludf.DUMMYFUNCTION("""COMPUTED_VALUE"""),195)</f>
        <v>195</v>
      </c>
      <c r="P55" s="1">
        <v>53</v>
      </c>
      <c r="Q55" s="1">
        <v>2370</v>
      </c>
      <c r="R55" s="1"/>
      <c r="S55" s="1">
        <v>2640</v>
      </c>
    </row>
    <row r="56" spans="1:19" ht="14.25" customHeight="1" x14ac:dyDescent="0.35">
      <c r="A56" s="1">
        <v>285</v>
      </c>
      <c r="B56" s="1">
        <v>207</v>
      </c>
      <c r="C56" s="1"/>
      <c r="D56" s="1">
        <v>207</v>
      </c>
      <c r="F56" s="1">
        <f ca="1">IFERROR(__xludf.DUMMYFUNCTION("""COMPUTED_VALUE"""),195)</f>
        <v>195</v>
      </c>
      <c r="P56" s="1">
        <v>54</v>
      </c>
      <c r="Q56" s="1">
        <v>2420</v>
      </c>
      <c r="R56" s="1"/>
      <c r="S56" s="1">
        <v>2690</v>
      </c>
    </row>
    <row r="57" spans="1:19" ht="14.25" customHeight="1" x14ac:dyDescent="0.35">
      <c r="A57" s="1">
        <v>286</v>
      </c>
      <c r="B57" s="1">
        <v>203</v>
      </c>
      <c r="C57" s="1"/>
      <c r="D57" s="1">
        <v>203</v>
      </c>
      <c r="F57" s="1">
        <f ca="1">IFERROR(__xludf.DUMMYFUNCTION("""COMPUTED_VALUE"""),191)</f>
        <v>191</v>
      </c>
      <c r="P57" s="1">
        <v>55</v>
      </c>
      <c r="Q57" s="1">
        <v>2460</v>
      </c>
      <c r="R57" s="1"/>
      <c r="S57" s="1">
        <v>2730</v>
      </c>
    </row>
    <row r="58" spans="1:19" ht="14.25" customHeight="1" x14ac:dyDescent="0.35">
      <c r="A58" s="1">
        <v>287</v>
      </c>
      <c r="B58" s="1">
        <v>203</v>
      </c>
      <c r="C58" s="1"/>
      <c r="D58" s="1">
        <v>203</v>
      </c>
      <c r="F58" s="1">
        <f ca="1">IFERROR(__xludf.DUMMYFUNCTION("""COMPUTED_VALUE"""),191)</f>
        <v>191</v>
      </c>
      <c r="P58" s="1">
        <v>56</v>
      </c>
      <c r="Q58" s="1">
        <v>2510</v>
      </c>
      <c r="R58" s="1"/>
      <c r="S58" s="1">
        <v>2780</v>
      </c>
    </row>
    <row r="59" spans="1:19" ht="14.25" customHeight="1" x14ac:dyDescent="0.35">
      <c r="A59" s="1">
        <v>288</v>
      </c>
      <c r="B59" s="1">
        <v>199</v>
      </c>
      <c r="C59" s="1"/>
      <c r="D59" s="1">
        <v>199</v>
      </c>
      <c r="F59" s="1">
        <f ca="1">IFERROR(__xludf.DUMMYFUNCTION("""COMPUTED_VALUE"""),187)</f>
        <v>187</v>
      </c>
      <c r="P59" s="1">
        <v>57</v>
      </c>
      <c r="Q59" s="1">
        <v>2550</v>
      </c>
      <c r="R59" s="1"/>
      <c r="S59" s="1">
        <v>2820</v>
      </c>
    </row>
    <row r="60" spans="1:19" ht="14.25" customHeight="1" x14ac:dyDescent="0.35">
      <c r="A60" s="1">
        <v>289</v>
      </c>
      <c r="B60" s="1">
        <v>199</v>
      </c>
      <c r="C60" s="1"/>
      <c r="D60" s="1">
        <v>199</v>
      </c>
      <c r="F60" s="1">
        <f ca="1">IFERROR(__xludf.DUMMYFUNCTION("""COMPUTED_VALUE"""),187)</f>
        <v>187</v>
      </c>
      <c r="P60" s="1">
        <v>58</v>
      </c>
      <c r="Q60" s="1">
        <v>2600</v>
      </c>
      <c r="R60" s="1"/>
      <c r="S60" s="1">
        <v>2870</v>
      </c>
    </row>
    <row r="61" spans="1:19" ht="14.25" customHeight="1" x14ac:dyDescent="0.35">
      <c r="A61" s="1">
        <v>290</v>
      </c>
      <c r="B61" s="1">
        <v>195</v>
      </c>
      <c r="C61" s="1"/>
      <c r="D61" s="1">
        <v>195</v>
      </c>
      <c r="F61" s="1">
        <f ca="1">IFERROR(__xludf.DUMMYFUNCTION("""COMPUTED_VALUE"""),183)</f>
        <v>183</v>
      </c>
      <c r="P61" s="1">
        <v>59</v>
      </c>
      <c r="Q61" s="1">
        <v>2640</v>
      </c>
      <c r="R61" s="1"/>
      <c r="S61" s="1">
        <v>2901</v>
      </c>
    </row>
    <row r="62" spans="1:19" ht="14.25" customHeight="1" x14ac:dyDescent="0.35">
      <c r="A62" s="1">
        <v>291</v>
      </c>
      <c r="B62" s="1">
        <v>195</v>
      </c>
      <c r="C62" s="1"/>
      <c r="D62" s="1">
        <v>195</v>
      </c>
      <c r="F62" s="1">
        <f ca="1">IFERROR(__xludf.DUMMYFUNCTION("""COMPUTED_VALUE"""),183)</f>
        <v>183</v>
      </c>
      <c r="P62" s="1">
        <v>60</v>
      </c>
      <c r="Q62" s="1">
        <v>2690</v>
      </c>
      <c r="R62" s="1"/>
      <c r="S62" s="1">
        <v>2931</v>
      </c>
    </row>
    <row r="63" spans="1:19" ht="14.25" customHeight="1" x14ac:dyDescent="0.35">
      <c r="A63" s="1">
        <v>292</v>
      </c>
      <c r="B63" s="1">
        <v>191</v>
      </c>
      <c r="C63" s="1"/>
      <c r="D63" s="1">
        <v>191</v>
      </c>
      <c r="F63" s="1">
        <f ca="1">IFERROR(__xludf.DUMMYFUNCTION("""COMPUTED_VALUE"""),179)</f>
        <v>179</v>
      </c>
      <c r="P63" s="1">
        <v>61</v>
      </c>
      <c r="Q63" s="1">
        <v>2730</v>
      </c>
      <c r="R63" s="1"/>
      <c r="S63" s="1">
        <v>2911</v>
      </c>
    </row>
    <row r="64" spans="1:19" ht="14.25" customHeight="1" x14ac:dyDescent="0.35">
      <c r="A64" s="1">
        <v>293</v>
      </c>
      <c r="B64" s="1">
        <v>191</v>
      </c>
      <c r="C64" s="1"/>
      <c r="D64" s="1">
        <v>191</v>
      </c>
      <c r="F64" s="1">
        <f ca="1">IFERROR(__xludf.DUMMYFUNCTION("""COMPUTED_VALUE"""),179)</f>
        <v>179</v>
      </c>
      <c r="P64" s="1">
        <v>62</v>
      </c>
      <c r="Q64" s="1">
        <v>2780</v>
      </c>
      <c r="R64" s="1"/>
      <c r="S64" s="1">
        <v>2937</v>
      </c>
    </row>
    <row r="65" spans="1:19" ht="14.25" customHeight="1" x14ac:dyDescent="0.35">
      <c r="A65" s="1">
        <v>294</v>
      </c>
      <c r="B65" s="1">
        <v>187</v>
      </c>
      <c r="C65" s="1"/>
      <c r="D65" s="1">
        <v>187</v>
      </c>
      <c r="F65" s="1">
        <f ca="1">IFERROR(__xludf.DUMMYFUNCTION("""COMPUTED_VALUE"""),175)</f>
        <v>175</v>
      </c>
      <c r="P65" s="1">
        <v>63</v>
      </c>
      <c r="Q65" s="1">
        <v>2820</v>
      </c>
      <c r="R65" s="1"/>
      <c r="S65" s="1">
        <v>3006</v>
      </c>
    </row>
    <row r="66" spans="1:19" ht="14.25" customHeight="1" x14ac:dyDescent="0.35">
      <c r="A66" s="1">
        <v>295</v>
      </c>
      <c r="B66" s="1">
        <v>187</v>
      </c>
      <c r="C66" s="1"/>
      <c r="D66" s="1">
        <v>187</v>
      </c>
      <c r="F66" s="1">
        <f ca="1">IFERROR(__xludf.DUMMYFUNCTION("""COMPUTED_VALUE"""),175)</f>
        <v>175</v>
      </c>
      <c r="P66" s="1">
        <v>64</v>
      </c>
      <c r="Q66" s="1">
        <v>2870</v>
      </c>
      <c r="R66" s="1"/>
      <c r="S66" s="1">
        <v>3018</v>
      </c>
    </row>
    <row r="67" spans="1:19" ht="14.25" customHeight="1" x14ac:dyDescent="0.35">
      <c r="A67" s="1">
        <v>296</v>
      </c>
      <c r="B67" s="1">
        <v>183</v>
      </c>
      <c r="C67" s="1"/>
      <c r="D67" s="1">
        <v>183</v>
      </c>
      <c r="F67" s="1">
        <f ca="1">IFERROR(__xludf.DUMMYFUNCTION("""COMPUTED_VALUE"""),171)</f>
        <v>171</v>
      </c>
      <c r="P67" s="1">
        <v>65</v>
      </c>
      <c r="Q67" s="1">
        <v>2901</v>
      </c>
      <c r="R67" s="1"/>
      <c r="S67" s="1">
        <v>3087</v>
      </c>
    </row>
    <row r="68" spans="1:19" ht="14.25" customHeight="1" x14ac:dyDescent="0.35">
      <c r="A68" s="1">
        <v>297</v>
      </c>
      <c r="B68" s="1">
        <v>183</v>
      </c>
      <c r="C68" s="1"/>
      <c r="D68" s="1">
        <v>183</v>
      </c>
      <c r="F68" s="1">
        <f ca="1">IFERROR(__xludf.DUMMYFUNCTION("""COMPUTED_VALUE"""),171)</f>
        <v>171</v>
      </c>
      <c r="P68" s="1">
        <v>66</v>
      </c>
      <c r="Q68" s="1">
        <v>2931</v>
      </c>
      <c r="R68" s="1"/>
      <c r="S68" s="1">
        <v>3099</v>
      </c>
    </row>
    <row r="69" spans="1:19" ht="14.25" customHeight="1" x14ac:dyDescent="0.35">
      <c r="A69" s="1">
        <v>298</v>
      </c>
      <c r="B69" s="1">
        <v>179</v>
      </c>
      <c r="C69" s="1"/>
      <c r="D69" s="1">
        <v>179</v>
      </c>
      <c r="F69" s="1">
        <f ca="1">IFERROR(__xludf.DUMMYFUNCTION("""COMPUTED_VALUE"""),167)</f>
        <v>167</v>
      </c>
      <c r="P69" s="1">
        <v>67</v>
      </c>
      <c r="Q69" s="1">
        <v>2911</v>
      </c>
      <c r="R69" s="1"/>
      <c r="S69" s="1">
        <v>3168</v>
      </c>
    </row>
    <row r="70" spans="1:19" ht="14.25" customHeight="1" x14ac:dyDescent="0.35">
      <c r="A70" s="1">
        <v>299</v>
      </c>
      <c r="B70" s="1">
        <v>179</v>
      </c>
      <c r="C70" s="1"/>
      <c r="D70" s="1">
        <v>179</v>
      </c>
      <c r="F70" s="1">
        <f ca="1">IFERROR(__xludf.DUMMYFUNCTION("""COMPUTED_VALUE"""),167)</f>
        <v>167</v>
      </c>
      <c r="P70" s="1">
        <v>68</v>
      </c>
      <c r="Q70" s="1">
        <v>2937</v>
      </c>
      <c r="R70" s="1"/>
      <c r="S70" s="1">
        <v>3180</v>
      </c>
    </row>
    <row r="71" spans="1:19" ht="14.25" customHeight="1" x14ac:dyDescent="0.35">
      <c r="A71" s="1">
        <v>300</v>
      </c>
      <c r="B71" s="1">
        <v>175</v>
      </c>
      <c r="C71" s="1"/>
      <c r="D71" s="1">
        <v>175</v>
      </c>
      <c r="F71" s="1">
        <f ca="1">IFERROR(__xludf.DUMMYFUNCTION("""COMPUTED_VALUE"""),163)</f>
        <v>163</v>
      </c>
      <c r="P71" s="1">
        <v>69</v>
      </c>
      <c r="Q71" s="1">
        <v>3006</v>
      </c>
      <c r="R71" s="1"/>
      <c r="S71" s="1">
        <v>3249</v>
      </c>
    </row>
    <row r="72" spans="1:19" ht="14.25" customHeight="1" x14ac:dyDescent="0.35">
      <c r="A72" s="1">
        <v>301</v>
      </c>
      <c r="B72" s="1">
        <v>175</v>
      </c>
      <c r="C72" s="1"/>
      <c r="D72" s="1">
        <v>175</v>
      </c>
      <c r="F72" s="1">
        <f ca="1">IFERROR(__xludf.DUMMYFUNCTION("""COMPUTED_VALUE"""),163)</f>
        <v>163</v>
      </c>
      <c r="P72" s="1">
        <v>70</v>
      </c>
      <c r="Q72" s="1">
        <v>3018</v>
      </c>
      <c r="R72" s="1"/>
      <c r="S72" s="1">
        <v>3261</v>
      </c>
    </row>
    <row r="73" spans="1:19" ht="14.25" customHeight="1" x14ac:dyDescent="0.35">
      <c r="A73" s="1">
        <v>302</v>
      </c>
      <c r="B73" s="1">
        <v>171</v>
      </c>
      <c r="C73" s="1"/>
      <c r="D73" s="1">
        <v>171</v>
      </c>
      <c r="F73" s="1">
        <f ca="1">IFERROR(__xludf.DUMMYFUNCTION("""COMPUTED_VALUE"""),159)</f>
        <v>159</v>
      </c>
      <c r="P73" s="1">
        <v>71</v>
      </c>
      <c r="Q73" s="1">
        <v>3087</v>
      </c>
      <c r="R73" s="1"/>
      <c r="S73" s="1">
        <v>3330</v>
      </c>
    </row>
    <row r="74" spans="1:19" ht="14.25" customHeight="1" x14ac:dyDescent="0.35">
      <c r="A74" s="1">
        <v>303</v>
      </c>
      <c r="B74" s="1">
        <v>171</v>
      </c>
      <c r="C74" s="1"/>
      <c r="D74" s="1">
        <v>171</v>
      </c>
      <c r="F74" s="1">
        <f ca="1">IFERROR(__xludf.DUMMYFUNCTION("""COMPUTED_VALUE"""),159)</f>
        <v>159</v>
      </c>
      <c r="P74" s="1">
        <v>72</v>
      </c>
      <c r="Q74" s="1">
        <v>3099</v>
      </c>
      <c r="R74" s="1"/>
      <c r="S74" s="1">
        <v>3342</v>
      </c>
    </row>
    <row r="75" spans="1:19" ht="14.25" customHeight="1" x14ac:dyDescent="0.35">
      <c r="A75" s="1">
        <v>304</v>
      </c>
      <c r="B75" s="1">
        <v>167</v>
      </c>
      <c r="C75" s="1"/>
      <c r="D75" s="1">
        <v>167</v>
      </c>
      <c r="F75" s="1">
        <f ca="1">IFERROR(__xludf.DUMMYFUNCTION("""COMPUTED_VALUE"""),155)</f>
        <v>155</v>
      </c>
      <c r="P75" s="1">
        <v>73</v>
      </c>
      <c r="Q75" s="1">
        <v>3168</v>
      </c>
      <c r="R75" s="1"/>
      <c r="S75" s="1">
        <v>3411</v>
      </c>
    </row>
    <row r="76" spans="1:19" ht="14.25" customHeight="1" x14ac:dyDescent="0.35">
      <c r="A76" s="1">
        <v>305</v>
      </c>
      <c r="B76" s="1">
        <v>167</v>
      </c>
      <c r="C76" s="1"/>
      <c r="D76" s="1">
        <v>167</v>
      </c>
      <c r="F76" s="1">
        <f ca="1">IFERROR(__xludf.DUMMYFUNCTION("""COMPUTED_VALUE"""),155)</f>
        <v>155</v>
      </c>
      <c r="P76" s="1">
        <v>74</v>
      </c>
      <c r="Q76" s="1">
        <v>3180</v>
      </c>
      <c r="R76" s="1"/>
      <c r="S76" s="1">
        <v>3423</v>
      </c>
    </row>
    <row r="77" spans="1:19" ht="14.25" customHeight="1" x14ac:dyDescent="0.35">
      <c r="A77" s="1">
        <v>306</v>
      </c>
      <c r="B77" s="1">
        <v>163</v>
      </c>
      <c r="C77" s="1"/>
      <c r="D77" s="1">
        <v>163</v>
      </c>
      <c r="F77" s="1">
        <f ca="1">IFERROR(__xludf.DUMMYFUNCTION("""COMPUTED_VALUE"""),151)</f>
        <v>151</v>
      </c>
      <c r="P77" s="1">
        <v>75</v>
      </c>
      <c r="Q77" s="1">
        <v>3249</v>
      </c>
      <c r="R77" s="1"/>
      <c r="S77" s="1">
        <v>3492</v>
      </c>
    </row>
    <row r="78" spans="1:19" ht="14.25" customHeight="1" x14ac:dyDescent="0.35">
      <c r="A78" s="1">
        <v>307</v>
      </c>
      <c r="B78" s="1">
        <v>163</v>
      </c>
      <c r="C78" s="1"/>
      <c r="D78" s="1">
        <v>163</v>
      </c>
      <c r="F78" s="1">
        <f ca="1">IFERROR(__xludf.DUMMYFUNCTION("""COMPUTED_VALUE"""),151)</f>
        <v>151</v>
      </c>
      <c r="P78" s="1">
        <v>76</v>
      </c>
      <c r="Q78" s="1">
        <v>3261</v>
      </c>
      <c r="R78" s="1"/>
      <c r="S78" s="1">
        <v>3504</v>
      </c>
    </row>
    <row r="79" spans="1:19" ht="14.25" customHeight="1" x14ac:dyDescent="0.35">
      <c r="A79" s="1">
        <v>308</v>
      </c>
      <c r="B79" s="1">
        <v>159</v>
      </c>
      <c r="C79" s="1"/>
      <c r="D79" s="1">
        <v>159</v>
      </c>
      <c r="F79" s="1">
        <f ca="1">IFERROR(__xludf.DUMMYFUNCTION("""COMPUTED_VALUE"""),147)</f>
        <v>147</v>
      </c>
      <c r="P79" s="1">
        <v>77</v>
      </c>
      <c r="Q79" s="1">
        <v>3330</v>
      </c>
      <c r="R79" s="1"/>
      <c r="S79" s="1">
        <v>3573</v>
      </c>
    </row>
    <row r="80" spans="1:19" ht="14.25" customHeight="1" x14ac:dyDescent="0.35">
      <c r="A80" s="1">
        <v>309</v>
      </c>
      <c r="B80" s="1">
        <v>159</v>
      </c>
      <c r="C80" s="1"/>
      <c r="D80" s="1">
        <v>159</v>
      </c>
      <c r="F80" s="1">
        <f ca="1">IFERROR(__xludf.DUMMYFUNCTION("""COMPUTED_VALUE"""),147)</f>
        <v>147</v>
      </c>
      <c r="P80" s="1">
        <v>78</v>
      </c>
      <c r="Q80" s="1">
        <v>3342</v>
      </c>
      <c r="R80" s="1"/>
      <c r="S80" s="1">
        <v>3585</v>
      </c>
    </row>
    <row r="81" spans="1:19" ht="14.25" customHeight="1" x14ac:dyDescent="0.35">
      <c r="A81" s="1">
        <v>310</v>
      </c>
      <c r="B81" s="1">
        <v>155</v>
      </c>
      <c r="C81" s="1"/>
      <c r="D81" s="1">
        <v>155</v>
      </c>
      <c r="F81" s="1">
        <f ca="1">IFERROR(__xludf.DUMMYFUNCTION("""COMPUTED_VALUE"""),143)</f>
        <v>143</v>
      </c>
      <c r="P81" s="1">
        <v>79</v>
      </c>
      <c r="Q81" s="1">
        <v>3411</v>
      </c>
      <c r="R81" s="1"/>
      <c r="S81" s="1">
        <v>3654</v>
      </c>
    </row>
    <row r="82" spans="1:19" ht="14.25" customHeight="1" x14ac:dyDescent="0.35">
      <c r="A82" s="1">
        <v>311</v>
      </c>
      <c r="B82" s="1">
        <v>155</v>
      </c>
      <c r="C82" s="1"/>
      <c r="D82" s="1">
        <v>155</v>
      </c>
      <c r="F82" s="1">
        <f ca="1">IFERROR(__xludf.DUMMYFUNCTION("""COMPUTED_VALUE"""),143)</f>
        <v>143</v>
      </c>
      <c r="P82" s="1">
        <v>80</v>
      </c>
      <c r="Q82" s="1">
        <v>3423</v>
      </c>
      <c r="R82" s="1"/>
      <c r="S82" s="1">
        <v>3666</v>
      </c>
    </row>
    <row r="83" spans="1:19" ht="14.25" customHeight="1" x14ac:dyDescent="0.35">
      <c r="A83" s="1">
        <v>312</v>
      </c>
      <c r="B83" s="1">
        <v>151</v>
      </c>
      <c r="C83" s="1"/>
      <c r="D83" s="1">
        <v>151</v>
      </c>
      <c r="F83" s="1">
        <f ca="1">IFERROR(__xludf.DUMMYFUNCTION("""COMPUTED_VALUE"""),140)</f>
        <v>140</v>
      </c>
      <c r="P83" s="1">
        <v>81</v>
      </c>
      <c r="Q83" s="1">
        <v>3492</v>
      </c>
      <c r="R83" s="1"/>
      <c r="S83" s="1">
        <v>3735</v>
      </c>
    </row>
    <row r="84" spans="1:19" ht="14.25" customHeight="1" x14ac:dyDescent="0.35">
      <c r="A84" s="1">
        <v>313</v>
      </c>
      <c r="B84" s="1">
        <v>151</v>
      </c>
      <c r="C84" s="1"/>
      <c r="D84" s="1">
        <v>151</v>
      </c>
      <c r="F84" s="1">
        <f ca="1">IFERROR(__xludf.DUMMYFUNCTION("""COMPUTED_VALUE"""),139)</f>
        <v>139</v>
      </c>
      <c r="P84" s="1">
        <v>82</v>
      </c>
      <c r="Q84" s="1">
        <v>3504</v>
      </c>
      <c r="R84" s="1"/>
      <c r="S84" s="1">
        <v>3747</v>
      </c>
    </row>
    <row r="85" spans="1:19" ht="14.25" customHeight="1" x14ac:dyDescent="0.35">
      <c r="A85" s="1">
        <v>314</v>
      </c>
      <c r="B85" s="1">
        <v>147</v>
      </c>
      <c r="C85" s="1"/>
      <c r="D85" s="1">
        <v>147</v>
      </c>
      <c r="F85" s="1">
        <f ca="1">IFERROR(__xludf.DUMMYFUNCTION("""COMPUTED_VALUE"""),135)</f>
        <v>135</v>
      </c>
      <c r="P85" s="1">
        <v>83</v>
      </c>
      <c r="Q85" s="1">
        <v>3573</v>
      </c>
      <c r="R85" s="1"/>
      <c r="S85" s="1">
        <v>3816</v>
      </c>
    </row>
    <row r="86" spans="1:19" ht="14.25" customHeight="1" x14ac:dyDescent="0.35">
      <c r="A86" s="1">
        <v>315</v>
      </c>
      <c r="B86" s="1">
        <v>147</v>
      </c>
      <c r="C86" s="1"/>
      <c r="D86" s="1">
        <v>147</v>
      </c>
      <c r="F86" s="1">
        <f ca="1">IFERROR(__xludf.DUMMYFUNCTION("""COMPUTED_VALUE"""),134)</f>
        <v>134</v>
      </c>
      <c r="P86" s="1">
        <v>84</v>
      </c>
      <c r="Q86" s="1">
        <v>3585</v>
      </c>
      <c r="R86" s="1"/>
      <c r="S86" s="1">
        <v>3828</v>
      </c>
    </row>
    <row r="87" spans="1:19" ht="14.25" customHeight="1" x14ac:dyDescent="0.35">
      <c r="A87" s="1">
        <v>316</v>
      </c>
      <c r="B87" s="1">
        <v>143</v>
      </c>
      <c r="C87" s="1"/>
      <c r="D87" s="1">
        <v>143</v>
      </c>
      <c r="F87" s="1">
        <f ca="1">IFERROR(__xludf.DUMMYFUNCTION("""COMPUTED_VALUE"""),130)</f>
        <v>130</v>
      </c>
      <c r="P87" s="1">
        <v>85</v>
      </c>
      <c r="Q87" s="1">
        <v>3654</v>
      </c>
      <c r="R87" s="1"/>
      <c r="S87" s="1">
        <v>3897</v>
      </c>
    </row>
    <row r="88" spans="1:19" ht="14.25" customHeight="1" x14ac:dyDescent="0.35">
      <c r="A88" s="1">
        <v>317</v>
      </c>
      <c r="B88" s="1">
        <v>143</v>
      </c>
      <c r="C88" s="1"/>
      <c r="D88" s="1">
        <v>143</v>
      </c>
      <c r="F88" s="1">
        <f ca="1">IFERROR(__xludf.DUMMYFUNCTION("""COMPUTED_VALUE"""),130)</f>
        <v>130</v>
      </c>
      <c r="P88" s="1">
        <v>86</v>
      </c>
      <c r="Q88" s="1">
        <v>3666</v>
      </c>
      <c r="R88" s="1"/>
      <c r="S88" s="1">
        <v>3909</v>
      </c>
    </row>
    <row r="89" spans="1:19" ht="14.25" customHeight="1" x14ac:dyDescent="0.35">
      <c r="A89" s="1">
        <v>318</v>
      </c>
      <c r="B89" s="1">
        <v>140</v>
      </c>
      <c r="C89" s="1"/>
      <c r="D89" s="1">
        <v>140</v>
      </c>
      <c r="F89" s="1">
        <f ca="1">IFERROR(__xludf.DUMMYFUNCTION("""COMPUTED_VALUE"""),123)</f>
        <v>123</v>
      </c>
      <c r="P89" s="1">
        <v>87</v>
      </c>
      <c r="Q89" s="1">
        <v>3735</v>
      </c>
      <c r="R89" s="1"/>
      <c r="S89" s="1">
        <v>3978</v>
      </c>
    </row>
    <row r="90" spans="1:19" ht="14.25" customHeight="1" x14ac:dyDescent="0.35">
      <c r="A90" s="1">
        <v>319</v>
      </c>
      <c r="B90" s="1">
        <v>139</v>
      </c>
      <c r="C90" s="1"/>
      <c r="D90" s="1">
        <v>139</v>
      </c>
      <c r="F90" s="1">
        <f ca="1">IFERROR(__xludf.DUMMYFUNCTION("""COMPUTED_VALUE"""),127)</f>
        <v>127</v>
      </c>
      <c r="P90" s="1">
        <v>88</v>
      </c>
      <c r="Q90" s="1">
        <v>3747</v>
      </c>
      <c r="R90" s="1"/>
      <c r="S90" s="1">
        <v>3990</v>
      </c>
    </row>
    <row r="91" spans="1:19" ht="14.25" customHeight="1" x14ac:dyDescent="0.35">
      <c r="A91" s="1">
        <v>320</v>
      </c>
      <c r="B91" s="1">
        <v>135</v>
      </c>
      <c r="C91" s="1"/>
      <c r="D91" s="1">
        <v>135</v>
      </c>
      <c r="F91" s="1">
        <f ca="1">IFERROR(__xludf.DUMMYFUNCTION("""COMPUTED_VALUE"""),125)</f>
        <v>125</v>
      </c>
      <c r="P91" s="1">
        <v>89</v>
      </c>
      <c r="Q91" s="1">
        <v>3816</v>
      </c>
      <c r="R91" s="1"/>
      <c r="S91" s="1">
        <v>4059</v>
      </c>
    </row>
    <row r="92" spans="1:19" ht="14.25" customHeight="1" x14ac:dyDescent="0.35">
      <c r="A92" s="1">
        <v>321</v>
      </c>
      <c r="B92" s="1">
        <v>134</v>
      </c>
      <c r="C92" s="1"/>
      <c r="D92" s="1">
        <v>134</v>
      </c>
      <c r="F92" s="1">
        <f ca="1">IFERROR(__xludf.DUMMYFUNCTION("""COMPUTED_VALUE"""),126)</f>
        <v>126</v>
      </c>
      <c r="P92" s="1">
        <v>90</v>
      </c>
      <c r="Q92" s="1">
        <v>3828</v>
      </c>
      <c r="R92" s="1"/>
      <c r="S92" s="1">
        <v>4071</v>
      </c>
    </row>
    <row r="93" spans="1:19" ht="14.25" customHeight="1" x14ac:dyDescent="0.35">
      <c r="A93" s="1">
        <v>322</v>
      </c>
      <c r="B93" s="1">
        <v>130</v>
      </c>
      <c r="C93" s="1"/>
      <c r="D93" s="1">
        <v>130</v>
      </c>
      <c r="F93" s="1">
        <f ca="1">IFERROR(__xludf.DUMMYFUNCTION("""COMPUTED_VALUE"""),122)</f>
        <v>122</v>
      </c>
      <c r="P93" s="1">
        <v>91</v>
      </c>
      <c r="Q93" s="1">
        <v>3897</v>
      </c>
      <c r="R93" s="1"/>
      <c r="S93" s="1">
        <v>4140</v>
      </c>
    </row>
    <row r="94" spans="1:19" ht="14.25" customHeight="1" x14ac:dyDescent="0.35">
      <c r="A94" s="1">
        <v>323</v>
      </c>
      <c r="B94" s="1">
        <v>130</v>
      </c>
      <c r="C94" s="1"/>
      <c r="D94" s="1">
        <v>130</v>
      </c>
      <c r="F94" s="1">
        <f ca="1">IFERROR(__xludf.DUMMYFUNCTION("""COMPUTED_VALUE"""),123)</f>
        <v>123</v>
      </c>
      <c r="P94" s="1">
        <v>92</v>
      </c>
      <c r="Q94" s="1">
        <v>3909</v>
      </c>
      <c r="R94" s="1"/>
      <c r="S94" s="1">
        <v>4152</v>
      </c>
    </row>
    <row r="95" spans="1:19" ht="14.25" customHeight="1" x14ac:dyDescent="0.35">
      <c r="A95" s="1">
        <v>324</v>
      </c>
      <c r="B95" s="1">
        <v>123</v>
      </c>
      <c r="C95" s="1"/>
      <c r="D95" s="1">
        <v>123</v>
      </c>
      <c r="F95" s="1">
        <f ca="1">IFERROR(__xludf.DUMMYFUNCTION("""COMPUTED_VALUE"""),119)</f>
        <v>119</v>
      </c>
      <c r="P95" s="1">
        <v>93</v>
      </c>
      <c r="Q95" s="1">
        <v>3978</v>
      </c>
      <c r="R95" s="1"/>
      <c r="S95" s="1">
        <v>4221</v>
      </c>
    </row>
    <row r="96" spans="1:19" ht="14.25" customHeight="1" x14ac:dyDescent="0.35">
      <c r="A96" s="1">
        <v>325</v>
      </c>
      <c r="B96" s="1">
        <v>127</v>
      </c>
      <c r="C96" s="1"/>
      <c r="D96" s="1">
        <v>127</v>
      </c>
      <c r="F96" s="1">
        <f ca="1">IFERROR(__xludf.DUMMYFUNCTION("""COMPUTED_VALUE"""),120)</f>
        <v>120</v>
      </c>
      <c r="P96" s="1">
        <v>94</v>
      </c>
      <c r="Q96" s="1">
        <v>3990</v>
      </c>
      <c r="R96" s="1"/>
      <c r="S96" s="1">
        <v>4233</v>
      </c>
    </row>
    <row r="97" spans="1:19" ht="14.25" customHeight="1" x14ac:dyDescent="0.35">
      <c r="A97" s="1">
        <v>326</v>
      </c>
      <c r="B97" s="1">
        <v>125</v>
      </c>
      <c r="C97" s="1"/>
      <c r="D97" s="1">
        <v>125</v>
      </c>
      <c r="F97" s="1">
        <f ca="1">IFERROR(__xludf.DUMMYFUNCTION("""COMPUTED_VALUE"""),116)</f>
        <v>116</v>
      </c>
      <c r="P97" s="1">
        <v>95</v>
      </c>
      <c r="Q97" s="1">
        <v>4059</v>
      </c>
      <c r="R97" s="1"/>
      <c r="S97" s="1">
        <v>4302</v>
      </c>
    </row>
    <row r="98" spans="1:19" ht="14.25" customHeight="1" x14ac:dyDescent="0.35">
      <c r="A98" s="1">
        <v>327</v>
      </c>
      <c r="B98" s="1">
        <v>126</v>
      </c>
      <c r="C98" s="1"/>
      <c r="D98" s="1">
        <v>126</v>
      </c>
      <c r="F98" s="1">
        <f ca="1">IFERROR(__xludf.DUMMYFUNCTION("""COMPUTED_VALUE"""),117)</f>
        <v>117</v>
      </c>
      <c r="P98" s="1">
        <v>96</v>
      </c>
      <c r="Q98" s="1">
        <v>4071</v>
      </c>
      <c r="R98" s="1"/>
      <c r="S98" s="1">
        <v>4314</v>
      </c>
    </row>
    <row r="99" spans="1:19" ht="14.25" customHeight="1" x14ac:dyDescent="0.35">
      <c r="A99" s="1">
        <v>328</v>
      </c>
      <c r="B99" s="1">
        <v>122</v>
      </c>
      <c r="C99" s="1"/>
      <c r="D99" s="1">
        <v>122</v>
      </c>
      <c r="F99" s="1">
        <f ca="1">IFERROR(__xludf.DUMMYFUNCTION("""COMPUTED_VALUE"""),113)</f>
        <v>113</v>
      </c>
      <c r="P99" s="1">
        <v>97</v>
      </c>
      <c r="Q99" s="1">
        <v>4140</v>
      </c>
      <c r="R99" s="1"/>
      <c r="S99" s="1">
        <v>4383</v>
      </c>
    </row>
    <row r="100" spans="1:19" ht="14.25" customHeight="1" x14ac:dyDescent="0.35">
      <c r="A100" s="1">
        <v>329</v>
      </c>
      <c r="B100" s="1">
        <v>123</v>
      </c>
      <c r="C100" s="1"/>
      <c r="D100" s="1">
        <v>123</v>
      </c>
      <c r="F100" s="1">
        <f ca="1">IFERROR(__xludf.DUMMYFUNCTION("""COMPUTED_VALUE"""),114)</f>
        <v>114</v>
      </c>
      <c r="P100" s="1">
        <v>98</v>
      </c>
      <c r="Q100" s="1">
        <v>4152</v>
      </c>
      <c r="R100" s="1"/>
      <c r="S100" s="1">
        <v>4395</v>
      </c>
    </row>
    <row r="101" spans="1:19" ht="14.25" customHeight="1" x14ac:dyDescent="0.35">
      <c r="A101" s="1">
        <v>330</v>
      </c>
      <c r="B101" s="1">
        <v>119</v>
      </c>
      <c r="C101" s="1"/>
      <c r="D101" s="1">
        <v>119</v>
      </c>
      <c r="F101" s="1">
        <f ca="1">IFERROR(__xludf.DUMMYFUNCTION("""COMPUTED_VALUE"""),110)</f>
        <v>110</v>
      </c>
      <c r="P101" s="1">
        <v>99</v>
      </c>
      <c r="Q101" s="1">
        <v>4221</v>
      </c>
      <c r="R101" s="1"/>
      <c r="S101" s="1">
        <v>4464</v>
      </c>
    </row>
    <row r="102" spans="1:19" ht="14.25" customHeight="1" x14ac:dyDescent="0.35">
      <c r="A102" s="1">
        <v>331</v>
      </c>
      <c r="B102" s="1">
        <v>120</v>
      </c>
      <c r="C102" s="1"/>
      <c r="D102" s="1">
        <v>120</v>
      </c>
      <c r="F102" s="1">
        <f ca="1">IFERROR(__xludf.DUMMYFUNCTION("""COMPUTED_VALUE"""),111)</f>
        <v>111</v>
      </c>
      <c r="P102" s="1">
        <v>100</v>
      </c>
      <c r="Q102" s="1">
        <v>4233</v>
      </c>
      <c r="R102" s="1"/>
      <c r="S102" s="1">
        <v>4476</v>
      </c>
    </row>
    <row r="103" spans="1:19" ht="14.25" customHeight="1" x14ac:dyDescent="0.35">
      <c r="A103" s="1">
        <v>332</v>
      </c>
      <c r="B103" s="1">
        <v>116</v>
      </c>
      <c r="C103" s="1"/>
      <c r="D103" s="1">
        <v>116</v>
      </c>
      <c r="F103" s="1">
        <f ca="1">IFERROR(__xludf.DUMMYFUNCTION("""COMPUTED_VALUE"""),107)</f>
        <v>107</v>
      </c>
      <c r="P103" s="1">
        <v>101</v>
      </c>
      <c r="Q103" s="1">
        <v>4302</v>
      </c>
      <c r="R103" s="1"/>
      <c r="S103" s="1">
        <v>4545</v>
      </c>
    </row>
    <row r="104" spans="1:19" ht="14.25" customHeight="1" x14ac:dyDescent="0.35">
      <c r="A104" s="1">
        <v>333</v>
      </c>
      <c r="B104" s="1">
        <v>117</v>
      </c>
      <c r="C104" s="1"/>
      <c r="D104" s="1">
        <v>117</v>
      </c>
      <c r="F104" s="1">
        <f ca="1">IFERROR(__xludf.DUMMYFUNCTION("""COMPUTED_VALUE"""),108)</f>
        <v>108</v>
      </c>
      <c r="P104" s="1">
        <v>102</v>
      </c>
      <c r="Q104" s="1">
        <v>4314</v>
      </c>
      <c r="R104" s="1"/>
      <c r="S104" s="1">
        <v>4557</v>
      </c>
    </row>
    <row r="105" spans="1:19" ht="14.25" customHeight="1" x14ac:dyDescent="0.35">
      <c r="A105" s="1">
        <v>334</v>
      </c>
      <c r="B105" s="1">
        <v>113</v>
      </c>
      <c r="C105" s="1"/>
      <c r="D105" s="1">
        <v>113</v>
      </c>
      <c r="F105" s="1">
        <f ca="1">IFERROR(__xludf.DUMMYFUNCTION("""COMPUTED_VALUE"""),104)</f>
        <v>104</v>
      </c>
      <c r="P105" s="1">
        <v>103</v>
      </c>
      <c r="Q105" s="1">
        <v>4383</v>
      </c>
      <c r="R105" s="1"/>
      <c r="S105" s="1">
        <v>4626</v>
      </c>
    </row>
    <row r="106" spans="1:19" ht="14.25" customHeight="1" x14ac:dyDescent="0.35">
      <c r="A106" s="1">
        <v>335</v>
      </c>
      <c r="B106" s="1">
        <v>114</v>
      </c>
      <c r="C106" s="1"/>
      <c r="D106" s="1">
        <v>114</v>
      </c>
      <c r="F106" s="1">
        <f ca="1">IFERROR(__xludf.DUMMYFUNCTION("""COMPUTED_VALUE"""),105)</f>
        <v>105</v>
      </c>
      <c r="P106" s="1">
        <v>104</v>
      </c>
      <c r="Q106" s="1">
        <v>4395</v>
      </c>
      <c r="R106" s="1"/>
      <c r="S106" s="1">
        <v>4638</v>
      </c>
    </row>
    <row r="107" spans="1:19" ht="14.25" customHeight="1" x14ac:dyDescent="0.35">
      <c r="A107" s="1">
        <v>336</v>
      </c>
      <c r="B107" s="1">
        <v>110</v>
      </c>
      <c r="C107" s="1"/>
      <c r="D107" s="1">
        <v>110</v>
      </c>
      <c r="F107" s="1">
        <f ca="1">IFERROR(__xludf.DUMMYFUNCTION("""COMPUTED_VALUE"""),101)</f>
        <v>101</v>
      </c>
      <c r="P107" s="1">
        <v>105</v>
      </c>
      <c r="Q107" s="1">
        <v>4464</v>
      </c>
      <c r="R107" s="1"/>
      <c r="S107" s="1">
        <v>4707</v>
      </c>
    </row>
    <row r="108" spans="1:19" ht="14.25" customHeight="1" x14ac:dyDescent="0.35">
      <c r="A108" s="1">
        <v>337</v>
      </c>
      <c r="B108" s="1">
        <v>111</v>
      </c>
      <c r="C108" s="1"/>
      <c r="D108" s="1">
        <v>111</v>
      </c>
      <c r="F108" s="1">
        <f ca="1">IFERROR(__xludf.DUMMYFUNCTION("""COMPUTED_VALUE"""),102)</f>
        <v>102</v>
      </c>
      <c r="P108" s="1">
        <v>106</v>
      </c>
      <c r="Q108" s="1">
        <v>4476</v>
      </c>
      <c r="R108" s="1"/>
      <c r="S108" s="1">
        <v>4719</v>
      </c>
    </row>
    <row r="109" spans="1:19" ht="14.25" customHeight="1" x14ac:dyDescent="0.35">
      <c r="A109" s="1">
        <v>338</v>
      </c>
      <c r="B109" s="1">
        <v>107</v>
      </c>
      <c r="C109" s="1"/>
      <c r="D109" s="1">
        <v>107</v>
      </c>
      <c r="F109" s="1">
        <f ca="1">IFERROR(__xludf.DUMMYFUNCTION("""COMPUTED_VALUE"""),98)</f>
        <v>98</v>
      </c>
      <c r="P109" s="1">
        <v>107</v>
      </c>
      <c r="Q109" s="1">
        <v>4545</v>
      </c>
      <c r="R109" s="1"/>
      <c r="S109" s="1">
        <v>4788</v>
      </c>
    </row>
    <row r="110" spans="1:19" ht="14.25" customHeight="1" x14ac:dyDescent="0.35">
      <c r="A110" s="1">
        <v>339</v>
      </c>
      <c r="B110" s="1">
        <v>108</v>
      </c>
      <c r="C110" s="1"/>
      <c r="D110" s="1">
        <v>108</v>
      </c>
      <c r="F110" s="1">
        <f ca="1">IFERROR(__xludf.DUMMYFUNCTION("""COMPUTED_VALUE"""),99)</f>
        <v>99</v>
      </c>
      <c r="P110" s="1">
        <v>108</v>
      </c>
      <c r="Q110" s="1">
        <v>4557</v>
      </c>
      <c r="R110" s="1"/>
      <c r="S110" s="1">
        <v>4800</v>
      </c>
    </row>
    <row r="111" spans="1:19" ht="14.25" customHeight="1" x14ac:dyDescent="0.35">
      <c r="A111" s="1">
        <v>340</v>
      </c>
      <c r="B111" s="1">
        <v>104</v>
      </c>
      <c r="C111" s="1"/>
      <c r="D111" s="1">
        <v>104</v>
      </c>
      <c r="F111" s="1">
        <f ca="1">IFERROR(__xludf.DUMMYFUNCTION("""COMPUTED_VALUE"""),95)</f>
        <v>95</v>
      </c>
      <c r="P111" s="1">
        <v>109</v>
      </c>
      <c r="Q111" s="1">
        <v>4626</v>
      </c>
      <c r="R111" s="1"/>
      <c r="S111" s="1">
        <v>4869</v>
      </c>
    </row>
    <row r="112" spans="1:19" ht="14.25" customHeight="1" x14ac:dyDescent="0.35">
      <c r="A112" s="1">
        <v>341</v>
      </c>
      <c r="B112" s="1">
        <v>105</v>
      </c>
      <c r="C112" s="1"/>
      <c r="D112" s="1">
        <v>105</v>
      </c>
      <c r="F112" s="1">
        <f ca="1">IFERROR(__xludf.DUMMYFUNCTION("""COMPUTED_VALUE"""),96)</f>
        <v>96</v>
      </c>
      <c r="P112" s="1">
        <v>110</v>
      </c>
      <c r="Q112" s="1">
        <v>4638</v>
      </c>
      <c r="R112" s="1"/>
      <c r="S112" s="1">
        <v>4881</v>
      </c>
    </row>
    <row r="113" spans="1:19" ht="14.25" customHeight="1" x14ac:dyDescent="0.35">
      <c r="A113" s="1">
        <v>342</v>
      </c>
      <c r="B113" s="1">
        <v>101</v>
      </c>
      <c r="C113" s="1"/>
      <c r="D113" s="1">
        <v>101</v>
      </c>
      <c r="F113" s="1">
        <f ca="1">IFERROR(__xludf.DUMMYFUNCTION("""COMPUTED_VALUE"""),92)</f>
        <v>92</v>
      </c>
      <c r="P113" s="1">
        <v>111</v>
      </c>
      <c r="Q113" s="1">
        <v>4707</v>
      </c>
      <c r="R113" s="1"/>
      <c r="S113" s="1">
        <v>4950</v>
      </c>
    </row>
    <row r="114" spans="1:19" ht="14.25" customHeight="1" x14ac:dyDescent="0.35">
      <c r="A114" s="1">
        <v>343</v>
      </c>
      <c r="B114" s="1">
        <v>102</v>
      </c>
      <c r="C114" s="1"/>
      <c r="D114" s="1">
        <v>102</v>
      </c>
      <c r="F114" s="1">
        <f ca="1">IFERROR(__xludf.DUMMYFUNCTION("""COMPUTED_VALUE"""),93)</f>
        <v>93</v>
      </c>
      <c r="P114" s="1">
        <v>112</v>
      </c>
      <c r="Q114" s="1">
        <v>4719</v>
      </c>
      <c r="R114" s="1"/>
      <c r="S114" s="1">
        <v>4962</v>
      </c>
    </row>
    <row r="115" spans="1:19" ht="14.25" customHeight="1" x14ac:dyDescent="0.35">
      <c r="A115" s="1">
        <v>344</v>
      </c>
      <c r="B115" s="1">
        <v>98</v>
      </c>
      <c r="C115" s="1"/>
      <c r="D115" s="1">
        <v>98</v>
      </c>
      <c r="F115" s="1">
        <f ca="1">IFERROR(__xludf.DUMMYFUNCTION("""COMPUTED_VALUE"""),89)</f>
        <v>89</v>
      </c>
      <c r="P115" s="1">
        <v>113</v>
      </c>
      <c r="Q115" s="1">
        <v>4788</v>
      </c>
      <c r="R115" s="1"/>
      <c r="S115" s="1">
        <v>5031</v>
      </c>
    </row>
    <row r="116" spans="1:19" ht="14.25" customHeight="1" x14ac:dyDescent="0.35">
      <c r="A116" s="1">
        <v>345</v>
      </c>
      <c r="B116" s="1">
        <v>99</v>
      </c>
      <c r="C116" s="1"/>
      <c r="D116" s="1">
        <v>99</v>
      </c>
      <c r="F116" s="1">
        <f ca="1">IFERROR(__xludf.DUMMYFUNCTION("""COMPUTED_VALUE"""),90)</f>
        <v>90</v>
      </c>
      <c r="P116" s="1">
        <v>114</v>
      </c>
      <c r="Q116" s="1">
        <v>4800</v>
      </c>
      <c r="R116" s="1"/>
      <c r="S116" s="1">
        <v>5043</v>
      </c>
    </row>
    <row r="117" spans="1:19" ht="14.25" customHeight="1" x14ac:dyDescent="0.35">
      <c r="A117" s="1">
        <v>346</v>
      </c>
      <c r="B117" s="1">
        <v>95</v>
      </c>
      <c r="C117" s="1"/>
      <c r="D117" s="1">
        <v>95</v>
      </c>
      <c r="F117" s="1">
        <f ca="1">IFERROR(__xludf.DUMMYFUNCTION("""COMPUTED_VALUE"""),86)</f>
        <v>86</v>
      </c>
      <c r="P117" s="1">
        <v>115</v>
      </c>
      <c r="Q117" s="1">
        <v>4869</v>
      </c>
      <c r="R117" s="1"/>
      <c r="S117" s="1">
        <v>5112</v>
      </c>
    </row>
    <row r="118" spans="1:19" ht="14.25" customHeight="1" x14ac:dyDescent="0.35">
      <c r="A118" s="1">
        <v>347</v>
      </c>
      <c r="B118" s="1">
        <v>96</v>
      </c>
      <c r="C118" s="1"/>
      <c r="D118" s="1">
        <v>96</v>
      </c>
      <c r="F118" s="1">
        <f ca="1">IFERROR(__xludf.DUMMYFUNCTION("""COMPUTED_VALUE"""),87)</f>
        <v>87</v>
      </c>
      <c r="P118" s="1">
        <v>116</v>
      </c>
      <c r="Q118" s="1">
        <v>4881</v>
      </c>
      <c r="R118" s="1"/>
      <c r="S118" s="1">
        <v>5124</v>
      </c>
    </row>
    <row r="119" spans="1:19" ht="14.25" customHeight="1" x14ac:dyDescent="0.35">
      <c r="A119" s="1">
        <v>348</v>
      </c>
      <c r="B119" s="1">
        <v>92</v>
      </c>
      <c r="C119" s="1"/>
      <c r="D119" s="1">
        <v>92</v>
      </c>
      <c r="F119" s="1">
        <f ca="1">IFERROR(__xludf.DUMMYFUNCTION("""COMPUTED_VALUE"""),83)</f>
        <v>83</v>
      </c>
      <c r="P119" s="1">
        <v>117</v>
      </c>
      <c r="Q119" s="1">
        <v>4950</v>
      </c>
      <c r="R119" s="1"/>
      <c r="S119" s="1">
        <v>5193</v>
      </c>
    </row>
    <row r="120" spans="1:19" ht="14.25" customHeight="1" x14ac:dyDescent="0.35">
      <c r="A120" s="1">
        <v>349</v>
      </c>
      <c r="B120" s="1">
        <v>93</v>
      </c>
      <c r="C120" s="1"/>
      <c r="D120" s="1">
        <v>93</v>
      </c>
      <c r="F120" s="1">
        <f ca="1">IFERROR(__xludf.DUMMYFUNCTION("""COMPUTED_VALUE"""),84)</f>
        <v>84</v>
      </c>
      <c r="P120" s="1">
        <v>118</v>
      </c>
      <c r="Q120" s="1">
        <v>4962</v>
      </c>
      <c r="R120" s="1"/>
      <c r="S120" s="1">
        <v>5205</v>
      </c>
    </row>
    <row r="121" spans="1:19" ht="14.25" customHeight="1" x14ac:dyDescent="0.35">
      <c r="A121" s="1">
        <v>350</v>
      </c>
      <c r="B121" s="1">
        <v>89</v>
      </c>
      <c r="C121" s="1"/>
      <c r="D121" s="1">
        <v>89</v>
      </c>
      <c r="F121" s="1">
        <f ca="1">IFERROR(__xludf.DUMMYFUNCTION("""COMPUTED_VALUE"""),80)</f>
        <v>80</v>
      </c>
      <c r="P121" s="1">
        <v>119</v>
      </c>
      <c r="Q121" s="1">
        <v>5031</v>
      </c>
      <c r="R121" s="1"/>
      <c r="S121" s="1">
        <v>5274</v>
      </c>
    </row>
    <row r="122" spans="1:19" ht="14.25" customHeight="1" x14ac:dyDescent="0.35">
      <c r="A122" s="1">
        <v>351</v>
      </c>
      <c r="B122" s="1">
        <v>90</v>
      </c>
      <c r="C122" s="1"/>
      <c r="D122" s="1">
        <v>90</v>
      </c>
      <c r="F122" s="1">
        <f ca="1">IFERROR(__xludf.DUMMYFUNCTION("""COMPUTED_VALUE"""),81)</f>
        <v>81</v>
      </c>
      <c r="P122" s="1">
        <v>120</v>
      </c>
      <c r="Q122" s="1">
        <v>5043</v>
      </c>
      <c r="R122" s="1"/>
      <c r="S122" s="1">
        <v>5298</v>
      </c>
    </row>
    <row r="123" spans="1:19" ht="14.25" customHeight="1" x14ac:dyDescent="0.35">
      <c r="A123" s="1">
        <v>352</v>
      </c>
      <c r="B123" s="1">
        <v>86</v>
      </c>
      <c r="C123" s="1"/>
      <c r="D123" s="1">
        <v>86</v>
      </c>
      <c r="F123" s="1">
        <f ca="1">IFERROR(__xludf.DUMMYFUNCTION("""COMPUTED_VALUE"""),79)</f>
        <v>79</v>
      </c>
      <c r="P123" s="1">
        <v>121</v>
      </c>
      <c r="Q123" s="1">
        <v>5112</v>
      </c>
      <c r="R123" s="1"/>
      <c r="S123" s="1">
        <v>5418</v>
      </c>
    </row>
    <row r="124" spans="1:19" ht="14.25" customHeight="1" x14ac:dyDescent="0.35">
      <c r="A124" s="1">
        <v>353</v>
      </c>
      <c r="B124" s="1">
        <v>87</v>
      </c>
      <c r="C124" s="1"/>
      <c r="D124" s="1">
        <v>87</v>
      </c>
      <c r="F124" s="1">
        <f ca="1">IFERROR(__xludf.DUMMYFUNCTION("""COMPUTED_VALUE"""),79)</f>
        <v>79</v>
      </c>
      <c r="P124" s="1">
        <v>122</v>
      </c>
      <c r="Q124" s="1">
        <v>5124</v>
      </c>
      <c r="R124" s="1"/>
      <c r="S124" s="1">
        <v>5369</v>
      </c>
    </row>
    <row r="125" spans="1:19" ht="14.25" customHeight="1" x14ac:dyDescent="0.35">
      <c r="A125" s="1">
        <v>354</v>
      </c>
      <c r="B125" s="1">
        <v>83</v>
      </c>
      <c r="C125" s="1"/>
      <c r="D125" s="1">
        <v>83</v>
      </c>
      <c r="F125" s="1">
        <f ca="1">IFERROR(__xludf.DUMMYFUNCTION("""COMPUTED_VALUE"""),79)</f>
        <v>79</v>
      </c>
      <c r="P125" s="1">
        <v>123</v>
      </c>
      <c r="Q125" s="1">
        <v>5193</v>
      </c>
      <c r="R125" s="1"/>
      <c r="S125" s="1">
        <v>5398</v>
      </c>
    </row>
    <row r="126" spans="1:19" ht="14.25" customHeight="1" x14ac:dyDescent="0.35">
      <c r="A126" s="1">
        <v>355</v>
      </c>
      <c r="B126" s="1">
        <v>84</v>
      </c>
      <c r="C126" s="1"/>
      <c r="D126" s="1">
        <v>84</v>
      </c>
      <c r="F126" s="1">
        <f ca="1">IFERROR(__xludf.DUMMYFUNCTION("""COMPUTED_VALUE"""),79)</f>
        <v>79</v>
      </c>
      <c r="P126" s="1">
        <v>124</v>
      </c>
      <c r="Q126" s="1">
        <v>5205</v>
      </c>
      <c r="R126" s="1"/>
      <c r="S126" s="1">
        <v>5360</v>
      </c>
    </row>
    <row r="127" spans="1:19" ht="14.25" customHeight="1" x14ac:dyDescent="0.35">
      <c r="A127" s="1">
        <v>356</v>
      </c>
      <c r="B127" s="1">
        <v>80</v>
      </c>
      <c r="C127" s="1"/>
      <c r="D127" s="1">
        <v>80</v>
      </c>
      <c r="F127" s="1">
        <f ca="1">IFERROR(__xludf.DUMMYFUNCTION("""COMPUTED_VALUE"""),79)</f>
        <v>79</v>
      </c>
      <c r="P127" s="1">
        <v>125</v>
      </c>
      <c r="Q127" s="1">
        <v>5274</v>
      </c>
      <c r="R127" s="1"/>
      <c r="S127" s="1">
        <v>5406</v>
      </c>
    </row>
    <row r="128" spans="1:19" ht="14.25" customHeight="1" x14ac:dyDescent="0.35">
      <c r="A128" s="1">
        <v>357</v>
      </c>
      <c r="B128" s="1">
        <v>81</v>
      </c>
      <c r="C128" s="1"/>
      <c r="D128" s="1">
        <v>81</v>
      </c>
      <c r="F128" s="1">
        <f ca="1">IFERROR(__xludf.DUMMYFUNCTION("""COMPUTED_VALUE"""),79)</f>
        <v>79</v>
      </c>
      <c r="P128" s="1">
        <v>126</v>
      </c>
      <c r="Q128" s="1">
        <v>5298</v>
      </c>
      <c r="R128" s="1"/>
      <c r="S128" s="1">
        <v>5295</v>
      </c>
    </row>
    <row r="129" spans="1:19" ht="14.25" customHeight="1" x14ac:dyDescent="0.35">
      <c r="A129" s="1">
        <v>358</v>
      </c>
      <c r="B129" s="1">
        <v>77</v>
      </c>
      <c r="C129" s="1"/>
      <c r="D129" s="1">
        <v>79</v>
      </c>
      <c r="F129" s="1">
        <f ca="1">IFERROR(__xludf.DUMMYFUNCTION("""COMPUTED_VALUE"""),79)</f>
        <v>79</v>
      </c>
      <c r="P129" s="1">
        <v>127</v>
      </c>
      <c r="Q129" s="1">
        <v>5418</v>
      </c>
      <c r="R129" s="1"/>
      <c r="S129" s="1">
        <v>5321</v>
      </c>
    </row>
    <row r="130" spans="1:19" ht="14.25" customHeight="1" x14ac:dyDescent="0.35">
      <c r="A130" s="1">
        <v>359</v>
      </c>
      <c r="B130" s="1">
        <v>78</v>
      </c>
      <c r="C130" s="1"/>
      <c r="D130" s="1">
        <v>79</v>
      </c>
      <c r="F130" s="1">
        <f ca="1">IFERROR(__xludf.DUMMYFUNCTION("""COMPUTED_VALUE"""),79)</f>
        <v>79</v>
      </c>
      <c r="P130" s="1">
        <v>128</v>
      </c>
      <c r="Q130" s="1">
        <v>5369</v>
      </c>
      <c r="R130" s="1"/>
      <c r="S130" s="1">
        <v>5208</v>
      </c>
    </row>
    <row r="131" spans="1:19" ht="14.25" customHeight="1" x14ac:dyDescent="0.35">
      <c r="A131" s="1">
        <v>360</v>
      </c>
      <c r="B131" s="1">
        <v>74</v>
      </c>
      <c r="C131" s="1"/>
      <c r="D131" s="1">
        <v>79</v>
      </c>
      <c r="F131" s="1">
        <f ca="1">IFERROR(__xludf.DUMMYFUNCTION("""COMPUTED_VALUE"""),79)</f>
        <v>79</v>
      </c>
      <c r="P131" s="1">
        <v>129</v>
      </c>
      <c r="Q131" s="1">
        <v>5398</v>
      </c>
      <c r="R131" s="1"/>
      <c r="S131" s="1">
        <v>5273</v>
      </c>
    </row>
    <row r="132" spans="1:19" ht="14.25" customHeight="1" x14ac:dyDescent="0.35">
      <c r="A132" s="1">
        <v>361</v>
      </c>
      <c r="B132" s="1">
        <v>75</v>
      </c>
      <c r="C132" s="1"/>
      <c r="D132" s="1">
        <v>79</v>
      </c>
      <c r="F132" s="1">
        <f ca="1">IFERROR(__xludf.DUMMYFUNCTION("""COMPUTED_VALUE"""),6)</f>
        <v>6</v>
      </c>
      <c r="P132" s="1">
        <v>130</v>
      </c>
      <c r="Q132" s="1">
        <v>5360</v>
      </c>
      <c r="R132" s="1"/>
      <c r="S132" s="1">
        <v>5154</v>
      </c>
    </row>
    <row r="133" spans="1:19" ht="14.25" customHeight="1" x14ac:dyDescent="0.35">
      <c r="A133" s="1">
        <v>362</v>
      </c>
      <c r="B133" s="1">
        <v>71</v>
      </c>
      <c r="C133" s="1"/>
      <c r="D133" s="1">
        <v>79</v>
      </c>
      <c r="F133" s="1">
        <f ca="1">IFERROR(__xludf.DUMMYFUNCTION("""COMPUTED_VALUE"""),79)</f>
        <v>79</v>
      </c>
      <c r="P133" s="1">
        <v>131</v>
      </c>
      <c r="Q133" s="1">
        <v>5406</v>
      </c>
      <c r="R133" s="1"/>
      <c r="S133" s="1">
        <v>5219</v>
      </c>
    </row>
    <row r="134" spans="1:19" ht="14.25" customHeight="1" x14ac:dyDescent="0.35">
      <c r="A134" s="1">
        <v>363</v>
      </c>
      <c r="B134" s="1">
        <v>72</v>
      </c>
      <c r="C134" s="1"/>
      <c r="D134" s="1">
        <v>79</v>
      </c>
      <c r="F134" s="1">
        <f ca="1">IFERROR(__xludf.DUMMYFUNCTION("""COMPUTED_VALUE"""),79)</f>
        <v>79</v>
      </c>
      <c r="P134" s="1">
        <v>132</v>
      </c>
      <c r="Q134" s="1">
        <v>5295</v>
      </c>
      <c r="R134" s="1"/>
      <c r="S134" s="1">
        <v>5100</v>
      </c>
    </row>
    <row r="135" spans="1:19" ht="14.25" customHeight="1" x14ac:dyDescent="0.35">
      <c r="A135" s="1">
        <v>364</v>
      </c>
      <c r="B135" s="1">
        <v>68</v>
      </c>
      <c r="C135" s="1"/>
      <c r="D135" s="1">
        <v>79</v>
      </c>
      <c r="F135" s="1">
        <f ca="1">IFERROR(__xludf.DUMMYFUNCTION("""COMPUTED_VALUE"""),79)</f>
        <v>79</v>
      </c>
      <c r="P135" s="1">
        <v>133</v>
      </c>
      <c r="Q135" s="1">
        <v>5321</v>
      </c>
      <c r="R135" s="1"/>
      <c r="S135" s="1">
        <v>5165</v>
      </c>
    </row>
    <row r="136" spans="1:19" ht="14.25" customHeight="1" x14ac:dyDescent="0.35">
      <c r="A136" s="1">
        <v>365</v>
      </c>
      <c r="B136" s="1">
        <v>69</v>
      </c>
      <c r="C136" s="1"/>
      <c r="D136" s="1">
        <v>79</v>
      </c>
      <c r="F136" s="1">
        <f ca="1">IFERROR(__xludf.DUMMYFUNCTION("""COMPUTED_VALUE"""),6)</f>
        <v>6</v>
      </c>
      <c r="P136" s="1">
        <v>134</v>
      </c>
      <c r="Q136" s="1">
        <v>5208</v>
      </c>
      <c r="R136" s="1"/>
      <c r="S136" s="1">
        <v>5046</v>
      </c>
    </row>
    <row r="137" spans="1:19" ht="14.25" customHeight="1" x14ac:dyDescent="0.35">
      <c r="A137" s="1">
        <v>366</v>
      </c>
      <c r="B137" s="1">
        <v>65</v>
      </c>
      <c r="C137" s="1"/>
      <c r="D137" s="1">
        <v>79</v>
      </c>
      <c r="F137" s="1">
        <f ca="1">IFERROR(__xludf.DUMMYFUNCTION("""COMPUTED_VALUE"""),79)</f>
        <v>79</v>
      </c>
      <c r="P137" s="1">
        <v>135</v>
      </c>
      <c r="Q137" s="1">
        <v>5273</v>
      </c>
      <c r="R137" s="1"/>
      <c r="S137" s="1">
        <v>5111</v>
      </c>
    </row>
    <row r="138" spans="1:19" ht="14.25" customHeight="1" x14ac:dyDescent="0.35">
      <c r="A138" s="1">
        <v>367</v>
      </c>
      <c r="B138" s="1">
        <v>66</v>
      </c>
      <c r="C138" s="1"/>
      <c r="D138" s="1">
        <v>6</v>
      </c>
      <c r="F138" s="1">
        <f ca="1">IFERROR(__xludf.DUMMYFUNCTION("""COMPUTED_VALUE"""),79)</f>
        <v>79</v>
      </c>
      <c r="P138" s="1">
        <v>136</v>
      </c>
      <c r="Q138" s="1">
        <v>5154</v>
      </c>
      <c r="R138" s="1"/>
      <c r="S138" s="1">
        <v>4992</v>
      </c>
    </row>
    <row r="139" spans="1:19" ht="14.25" customHeight="1" x14ac:dyDescent="0.35">
      <c r="A139" s="1">
        <v>368</v>
      </c>
      <c r="B139" s="1">
        <v>62</v>
      </c>
      <c r="C139" s="1"/>
      <c r="D139" s="1">
        <v>79</v>
      </c>
      <c r="F139" s="1">
        <f ca="1">IFERROR(__xludf.DUMMYFUNCTION("""COMPUTED_VALUE"""),75)</f>
        <v>75</v>
      </c>
      <c r="P139" s="1">
        <v>137</v>
      </c>
      <c r="Q139" s="1">
        <v>5219</v>
      </c>
      <c r="R139" s="1"/>
      <c r="S139" s="1">
        <v>5057</v>
      </c>
    </row>
    <row r="140" spans="1:19" ht="14.25" customHeight="1" x14ac:dyDescent="0.35">
      <c r="A140" s="1">
        <v>369</v>
      </c>
      <c r="B140" s="1">
        <v>63</v>
      </c>
      <c r="C140" s="1"/>
      <c r="D140" s="1">
        <v>79</v>
      </c>
      <c r="F140" s="1">
        <f ca="1">IFERROR(__xludf.DUMMYFUNCTION("""COMPUTED_VALUE"""),6)</f>
        <v>6</v>
      </c>
      <c r="P140" s="1">
        <v>138</v>
      </c>
      <c r="Q140" s="1">
        <v>5100</v>
      </c>
      <c r="R140" s="1"/>
      <c r="S140" s="1">
        <v>4938</v>
      </c>
    </row>
    <row r="141" spans="1:19" ht="14.25" customHeight="1" x14ac:dyDescent="0.35">
      <c r="A141" s="1">
        <v>370</v>
      </c>
      <c r="B141" s="1">
        <v>59</v>
      </c>
      <c r="C141" s="1"/>
      <c r="D141" s="1">
        <v>79</v>
      </c>
      <c r="F141" s="1">
        <f ca="1">IFERROR(__xludf.DUMMYFUNCTION("""COMPUTED_VALUE"""),48)</f>
        <v>48</v>
      </c>
      <c r="P141" s="1">
        <v>139</v>
      </c>
      <c r="Q141" s="1">
        <v>5165</v>
      </c>
      <c r="R141" s="1"/>
      <c r="S141" s="1">
        <v>5003</v>
      </c>
    </row>
    <row r="142" spans="1:19" ht="14.25" customHeight="1" x14ac:dyDescent="0.35">
      <c r="A142" s="1">
        <v>371</v>
      </c>
      <c r="B142" s="1">
        <v>60</v>
      </c>
      <c r="C142" s="1"/>
      <c r="D142" s="1">
        <v>6</v>
      </c>
      <c r="F142" s="1">
        <f ca="1">IFERROR(__xludf.DUMMYFUNCTION("""COMPUTED_VALUE"""),49)</f>
        <v>49</v>
      </c>
      <c r="P142" s="1">
        <v>140</v>
      </c>
      <c r="Q142" s="1">
        <v>5046</v>
      </c>
      <c r="R142" s="1"/>
      <c r="S142" s="1">
        <v>4884</v>
      </c>
    </row>
    <row r="143" spans="1:19" ht="14.25" customHeight="1" x14ac:dyDescent="0.35">
      <c r="A143" s="1">
        <v>372</v>
      </c>
      <c r="B143" s="1">
        <v>56</v>
      </c>
      <c r="C143" s="1"/>
      <c r="D143" s="1">
        <v>79</v>
      </c>
      <c r="F143" s="1">
        <f ca="1">IFERROR(__xludf.DUMMYFUNCTION("""COMPUTED_VALUE"""),45)</f>
        <v>45</v>
      </c>
      <c r="P143" s="1">
        <v>141</v>
      </c>
      <c r="Q143" s="1">
        <v>5111</v>
      </c>
      <c r="R143" s="1"/>
      <c r="S143" s="1">
        <v>4949</v>
      </c>
    </row>
    <row r="144" spans="1:19" ht="14.25" customHeight="1" x14ac:dyDescent="0.35">
      <c r="A144" s="1">
        <v>373</v>
      </c>
      <c r="B144" s="1">
        <v>57</v>
      </c>
      <c r="C144" s="1"/>
      <c r="D144" s="1">
        <v>79</v>
      </c>
      <c r="F144" s="1">
        <f ca="1">IFERROR(__xludf.DUMMYFUNCTION("""COMPUTED_VALUE"""),46)</f>
        <v>46</v>
      </c>
      <c r="P144" s="1">
        <v>142</v>
      </c>
      <c r="Q144" s="1">
        <v>4992</v>
      </c>
      <c r="R144" s="1"/>
      <c r="S144" s="1">
        <v>4830</v>
      </c>
    </row>
    <row r="145" spans="1:19" ht="14.25" customHeight="1" x14ac:dyDescent="0.35">
      <c r="A145" s="1">
        <v>374</v>
      </c>
      <c r="B145" s="1">
        <v>53</v>
      </c>
      <c r="C145" s="1"/>
      <c r="D145" s="1">
        <v>75</v>
      </c>
      <c r="F145" s="1">
        <f ca="1">IFERROR(__xludf.DUMMYFUNCTION("""COMPUTED_VALUE"""),42)</f>
        <v>42</v>
      </c>
      <c r="P145" s="1">
        <v>143</v>
      </c>
      <c r="Q145" s="1">
        <v>5057</v>
      </c>
      <c r="R145" s="1"/>
      <c r="S145" s="1">
        <v>4895</v>
      </c>
    </row>
    <row r="146" spans="1:19" ht="14.25" customHeight="1" x14ac:dyDescent="0.35">
      <c r="A146" s="1">
        <v>375</v>
      </c>
      <c r="B146" s="1">
        <v>54</v>
      </c>
      <c r="C146" s="1"/>
      <c r="D146" s="1">
        <v>6</v>
      </c>
      <c r="F146" s="1">
        <f ca="1">IFERROR(__xludf.DUMMYFUNCTION("""COMPUTED_VALUE"""),42)</f>
        <v>42</v>
      </c>
      <c r="P146" s="1">
        <v>144</v>
      </c>
      <c r="Q146" s="1">
        <v>4938</v>
      </c>
      <c r="R146" s="1"/>
      <c r="S146" s="1">
        <v>4776</v>
      </c>
    </row>
    <row r="147" spans="1:19" ht="14.25" customHeight="1" x14ac:dyDescent="0.35">
      <c r="A147" s="1">
        <v>376</v>
      </c>
      <c r="B147" s="1">
        <v>50</v>
      </c>
      <c r="C147" s="1"/>
      <c r="D147" s="1">
        <v>48</v>
      </c>
      <c r="F147" s="1">
        <f ca="1">IFERROR(__xludf.DUMMYFUNCTION("""COMPUTED_VALUE"""),39)</f>
        <v>39</v>
      </c>
      <c r="P147" s="1">
        <v>145</v>
      </c>
      <c r="Q147" s="1">
        <v>5003</v>
      </c>
      <c r="R147" s="1"/>
      <c r="S147" s="1">
        <v>4841</v>
      </c>
    </row>
    <row r="148" spans="1:19" ht="14.25" customHeight="1" x14ac:dyDescent="0.35">
      <c r="A148" s="1">
        <v>377</v>
      </c>
      <c r="B148" s="1">
        <v>51</v>
      </c>
      <c r="C148" s="1"/>
      <c r="D148" s="1">
        <v>49</v>
      </c>
      <c r="F148" s="1">
        <f ca="1">IFERROR(__xludf.DUMMYFUNCTION("""COMPUTED_VALUE"""),40)</f>
        <v>40</v>
      </c>
      <c r="P148" s="1">
        <v>146</v>
      </c>
      <c r="Q148" s="1">
        <v>4884</v>
      </c>
      <c r="R148" s="1"/>
      <c r="S148" s="1">
        <v>4722</v>
      </c>
    </row>
    <row r="149" spans="1:19" ht="14.25" customHeight="1" x14ac:dyDescent="0.35">
      <c r="A149" s="1">
        <v>378</v>
      </c>
      <c r="B149" s="1">
        <v>47</v>
      </c>
      <c r="C149" s="1"/>
      <c r="D149" s="1">
        <v>45</v>
      </c>
      <c r="F149" s="1">
        <f ca="1">IFERROR(__xludf.DUMMYFUNCTION("""COMPUTED_VALUE"""),37)</f>
        <v>37</v>
      </c>
      <c r="P149" s="1">
        <v>147</v>
      </c>
      <c r="Q149" s="1">
        <v>4949</v>
      </c>
      <c r="R149" s="1"/>
      <c r="S149" s="1">
        <v>4787</v>
      </c>
    </row>
    <row r="150" spans="1:19" ht="14.25" customHeight="1" x14ac:dyDescent="0.35">
      <c r="A150" s="1">
        <v>379</v>
      </c>
      <c r="B150" s="1">
        <v>48</v>
      </c>
      <c r="C150" s="1"/>
      <c r="D150" s="1">
        <v>46</v>
      </c>
      <c r="F150" s="1">
        <f ca="1">IFERROR(__xludf.DUMMYFUNCTION("""COMPUTED_VALUE"""),38)</f>
        <v>38</v>
      </c>
      <c r="P150" s="1">
        <v>148</v>
      </c>
      <c r="Q150" s="1">
        <v>4830</v>
      </c>
      <c r="R150" s="1"/>
      <c r="S150" s="1">
        <v>4668</v>
      </c>
    </row>
    <row r="151" spans="1:19" ht="14.25" customHeight="1" x14ac:dyDescent="0.35">
      <c r="A151" s="1">
        <v>380</v>
      </c>
      <c r="B151" s="1">
        <v>44</v>
      </c>
      <c r="C151" s="1"/>
      <c r="D151" s="1">
        <v>42</v>
      </c>
      <c r="F151" s="1">
        <f ca="1">IFERROR(__xludf.DUMMYFUNCTION("""COMPUTED_VALUE"""),68)</f>
        <v>68</v>
      </c>
      <c r="P151" s="1">
        <v>149</v>
      </c>
      <c r="Q151" s="1">
        <v>4895</v>
      </c>
      <c r="R151" s="1"/>
      <c r="S151" s="1">
        <v>4733</v>
      </c>
    </row>
    <row r="152" spans="1:19" ht="14.25" customHeight="1" x14ac:dyDescent="0.35">
      <c r="A152" s="1">
        <v>381</v>
      </c>
      <c r="B152" s="1">
        <v>44</v>
      </c>
      <c r="C152" s="1"/>
      <c r="D152" s="1">
        <v>42</v>
      </c>
      <c r="F152" s="1">
        <f ca="1">IFERROR(__xludf.DUMMYFUNCTION("""COMPUTED_VALUE"""),5)</f>
        <v>5</v>
      </c>
      <c r="P152" s="1">
        <v>150</v>
      </c>
      <c r="Q152" s="1">
        <v>4776</v>
      </c>
      <c r="R152" s="1"/>
      <c r="S152" s="1">
        <v>4614</v>
      </c>
    </row>
    <row r="153" spans="1:19" ht="14.25" customHeight="1" x14ac:dyDescent="0.35">
      <c r="A153" s="1">
        <v>382</v>
      </c>
      <c r="B153" s="1">
        <v>41</v>
      </c>
      <c r="C153" s="1"/>
      <c r="D153" s="1">
        <v>39</v>
      </c>
      <c r="F153" s="1">
        <f ca="1">IFERROR(__xludf.DUMMYFUNCTION("""COMPUTED_VALUE"""),63)</f>
        <v>63</v>
      </c>
      <c r="P153" s="1">
        <v>151</v>
      </c>
      <c r="Q153" s="1">
        <v>4841</v>
      </c>
      <c r="R153" s="1"/>
      <c r="S153" s="1">
        <v>4679</v>
      </c>
    </row>
    <row r="154" spans="1:19" ht="14.25" customHeight="1" x14ac:dyDescent="0.35">
      <c r="A154" s="1">
        <v>383</v>
      </c>
      <c r="B154" s="1">
        <v>42</v>
      </c>
      <c r="C154" s="1"/>
      <c r="D154" s="1">
        <v>40</v>
      </c>
      <c r="F154" s="1">
        <f ca="1">IFERROR(__xludf.DUMMYFUNCTION("""COMPUTED_VALUE"""),2)</f>
        <v>2</v>
      </c>
      <c r="P154" s="1">
        <v>152</v>
      </c>
      <c r="Q154" s="1">
        <v>4722</v>
      </c>
      <c r="R154" s="1"/>
      <c r="S154" s="1">
        <v>4560</v>
      </c>
    </row>
    <row r="155" spans="1:19" ht="14.25" customHeight="1" x14ac:dyDescent="0.35">
      <c r="A155" s="1">
        <v>384</v>
      </c>
      <c r="B155" s="1">
        <v>39</v>
      </c>
      <c r="C155" s="1"/>
      <c r="D155" s="1">
        <v>37</v>
      </c>
      <c r="F155" s="1">
        <f ca="1">IFERROR(__xludf.DUMMYFUNCTION("""COMPUTED_VALUE"""),61)</f>
        <v>61</v>
      </c>
      <c r="P155" s="1">
        <v>153</v>
      </c>
      <c r="Q155" s="1">
        <v>4787</v>
      </c>
      <c r="R155" s="1"/>
      <c r="S155" s="1">
        <v>4625</v>
      </c>
    </row>
    <row r="156" spans="1:19" ht="14.25" customHeight="1" x14ac:dyDescent="0.35">
      <c r="A156" s="1">
        <v>385</v>
      </c>
      <c r="B156" s="1">
        <v>40</v>
      </c>
      <c r="C156" s="1"/>
      <c r="D156" s="1">
        <v>38</v>
      </c>
      <c r="F156" s="1">
        <f ca="1">IFERROR(__xludf.DUMMYFUNCTION("""COMPUTED_VALUE"""),2)</f>
        <v>2</v>
      </c>
      <c r="P156" s="1">
        <v>154</v>
      </c>
      <c r="Q156" s="1">
        <v>4668</v>
      </c>
      <c r="R156" s="1"/>
      <c r="S156" s="1">
        <v>4506</v>
      </c>
    </row>
    <row r="157" spans="1:19" ht="14.25" customHeight="1" x14ac:dyDescent="0.35">
      <c r="A157" s="1">
        <v>386</v>
      </c>
      <c r="B157" s="1">
        <v>36</v>
      </c>
      <c r="C157" s="1"/>
      <c r="D157" s="1">
        <v>68</v>
      </c>
      <c r="F157" s="1">
        <f ca="1">IFERROR(__xludf.DUMMYFUNCTION("""COMPUTED_VALUE"""),61)</f>
        <v>61</v>
      </c>
      <c r="P157" s="1">
        <v>155</v>
      </c>
      <c r="Q157" s="1">
        <v>4733</v>
      </c>
      <c r="R157" s="1"/>
      <c r="S157" s="1">
        <v>4571</v>
      </c>
    </row>
    <row r="158" spans="1:19" ht="14.25" customHeight="1" x14ac:dyDescent="0.35">
      <c r="A158" s="1">
        <v>387</v>
      </c>
      <c r="B158" s="1">
        <v>37</v>
      </c>
      <c r="C158" s="1"/>
      <c r="D158" s="1">
        <v>5</v>
      </c>
      <c r="F158" s="1">
        <f ca="1">IFERROR(__xludf.DUMMYFUNCTION("""COMPUTED_VALUE"""),2)</f>
        <v>2</v>
      </c>
      <c r="P158" s="1">
        <v>156</v>
      </c>
      <c r="Q158" s="1">
        <v>4614</v>
      </c>
      <c r="R158" s="1"/>
      <c r="S158" s="1">
        <v>4452</v>
      </c>
    </row>
    <row r="159" spans="1:19" ht="14.25" customHeight="1" x14ac:dyDescent="0.35">
      <c r="A159" s="1">
        <v>388</v>
      </c>
      <c r="B159" s="1">
        <v>33</v>
      </c>
      <c r="C159" s="1"/>
      <c r="D159" s="1">
        <v>63</v>
      </c>
      <c r="F159" s="1">
        <f ca="1">IFERROR(__xludf.DUMMYFUNCTION("""COMPUTED_VALUE"""),61)</f>
        <v>61</v>
      </c>
      <c r="P159" s="1">
        <v>157</v>
      </c>
      <c r="Q159" s="1">
        <v>4679</v>
      </c>
      <c r="R159" s="1"/>
      <c r="S159" s="1">
        <v>4517</v>
      </c>
    </row>
    <row r="160" spans="1:19" ht="14.25" customHeight="1" x14ac:dyDescent="0.35">
      <c r="A160" s="1">
        <v>389</v>
      </c>
      <c r="B160" s="1">
        <v>32</v>
      </c>
      <c r="C160" s="1"/>
      <c r="D160" s="1">
        <v>2</v>
      </c>
      <c r="F160" s="1">
        <f ca="1">IFERROR(__xludf.DUMMYFUNCTION("""COMPUTED_VALUE"""),2)</f>
        <v>2</v>
      </c>
      <c r="P160" s="1">
        <v>158</v>
      </c>
      <c r="Q160" s="1">
        <v>4560</v>
      </c>
      <c r="R160" s="1"/>
      <c r="S160" s="1">
        <v>4398</v>
      </c>
    </row>
    <row r="161" spans="1:19" ht="14.25" customHeight="1" x14ac:dyDescent="0.35">
      <c r="A161" s="1">
        <v>390</v>
      </c>
      <c r="B161" s="1">
        <v>31</v>
      </c>
      <c r="C161" s="1"/>
      <c r="D161" s="1">
        <v>61</v>
      </c>
      <c r="F161" s="1">
        <f ca="1">IFERROR(__xludf.DUMMYFUNCTION("""COMPUTED_VALUE"""),61)</f>
        <v>61</v>
      </c>
      <c r="P161" s="1">
        <v>159</v>
      </c>
      <c r="Q161" s="1">
        <v>4625</v>
      </c>
      <c r="R161" s="1"/>
      <c r="S161" s="1">
        <v>4463</v>
      </c>
    </row>
    <row r="162" spans="1:19" ht="14.25" customHeight="1" x14ac:dyDescent="0.35">
      <c r="A162" s="1">
        <v>391</v>
      </c>
      <c r="B162" s="1">
        <v>32</v>
      </c>
      <c r="C162" s="1"/>
      <c r="D162" s="1">
        <v>2</v>
      </c>
      <c r="F162" s="1">
        <f ca="1">IFERROR(__xludf.DUMMYFUNCTION("""COMPUTED_VALUE"""),2)</f>
        <v>2</v>
      </c>
      <c r="P162" s="1">
        <v>160</v>
      </c>
      <c r="Q162" s="1">
        <v>4506</v>
      </c>
      <c r="R162" s="1"/>
      <c r="S162" s="1">
        <v>4344</v>
      </c>
    </row>
    <row r="163" spans="1:19" ht="14.25" customHeight="1" x14ac:dyDescent="0.35">
      <c r="A163" s="1">
        <v>392</v>
      </c>
      <c r="B163" s="1">
        <v>31</v>
      </c>
      <c r="C163" s="1"/>
      <c r="D163" s="1">
        <v>61</v>
      </c>
      <c r="F163" s="1">
        <f ca="1">IFERROR(__xludf.DUMMYFUNCTION("""COMPUTED_VALUE"""),61)</f>
        <v>61</v>
      </c>
      <c r="P163" s="1">
        <v>161</v>
      </c>
      <c r="Q163" s="1">
        <v>4571</v>
      </c>
      <c r="R163" s="1"/>
      <c r="S163" s="1">
        <v>4409</v>
      </c>
    </row>
    <row r="164" spans="1:19" ht="14.25" customHeight="1" x14ac:dyDescent="0.35">
      <c r="A164" s="1">
        <v>393</v>
      </c>
      <c r="B164" s="1">
        <v>32</v>
      </c>
      <c r="C164" s="1"/>
      <c r="D164" s="1">
        <v>2</v>
      </c>
      <c r="F164" s="1">
        <f ca="1">IFERROR(__xludf.DUMMYFUNCTION("""COMPUTED_VALUE"""),2)</f>
        <v>2</v>
      </c>
      <c r="P164" s="1">
        <v>162</v>
      </c>
      <c r="Q164" s="1">
        <v>4452</v>
      </c>
      <c r="R164" s="1"/>
      <c r="S164" s="1">
        <v>4290</v>
      </c>
    </row>
    <row r="165" spans="1:19" ht="14.25" customHeight="1" x14ac:dyDescent="0.35">
      <c r="A165" s="1">
        <v>394</v>
      </c>
      <c r="B165" s="1">
        <v>31</v>
      </c>
      <c r="C165" s="1"/>
      <c r="D165" s="1">
        <v>61</v>
      </c>
      <c r="F165" s="1">
        <f ca="1">IFERROR(__xludf.DUMMYFUNCTION("""COMPUTED_VALUE"""),61)</f>
        <v>61</v>
      </c>
      <c r="P165" s="1">
        <v>163</v>
      </c>
      <c r="Q165" s="1">
        <v>4517</v>
      </c>
      <c r="R165" s="1"/>
      <c r="S165" s="1">
        <v>4355</v>
      </c>
    </row>
    <row r="166" spans="1:19" ht="14.25" customHeight="1" x14ac:dyDescent="0.35">
      <c r="A166" s="1">
        <v>395</v>
      </c>
      <c r="B166" s="1">
        <v>32</v>
      </c>
      <c r="C166" s="1"/>
      <c r="D166" s="1">
        <v>2</v>
      </c>
      <c r="F166" s="1">
        <f ca="1">IFERROR(__xludf.DUMMYFUNCTION("""COMPUTED_VALUE"""),2)</f>
        <v>2</v>
      </c>
      <c r="P166" s="1">
        <v>164</v>
      </c>
      <c r="Q166" s="1">
        <v>4398</v>
      </c>
      <c r="R166" s="1"/>
      <c r="S166" s="1">
        <v>4236</v>
      </c>
    </row>
    <row r="167" spans="1:19" ht="14.25" customHeight="1" x14ac:dyDescent="0.35">
      <c r="A167" s="1">
        <v>396</v>
      </c>
      <c r="B167" s="1">
        <v>31</v>
      </c>
      <c r="C167" s="1"/>
      <c r="D167" s="1">
        <v>61</v>
      </c>
      <c r="F167" s="1">
        <f ca="1">IFERROR(__xludf.DUMMYFUNCTION("""COMPUTED_VALUE"""),61)</f>
        <v>61</v>
      </c>
      <c r="P167" s="1">
        <v>165</v>
      </c>
      <c r="Q167" s="1">
        <v>4463</v>
      </c>
      <c r="R167" s="1"/>
      <c r="S167" s="1">
        <v>4301</v>
      </c>
    </row>
    <row r="168" spans="1:19" ht="14.25" customHeight="1" x14ac:dyDescent="0.35">
      <c r="A168" s="1">
        <v>397</v>
      </c>
      <c r="B168" s="1">
        <v>32</v>
      </c>
      <c r="C168" s="1"/>
      <c r="D168" s="1">
        <v>2</v>
      </c>
      <c r="F168" s="1">
        <f ca="1">IFERROR(__xludf.DUMMYFUNCTION("""COMPUTED_VALUE"""),2)</f>
        <v>2</v>
      </c>
      <c r="P168" s="1">
        <v>166</v>
      </c>
      <c r="Q168" s="1">
        <v>4344</v>
      </c>
      <c r="R168" s="1"/>
      <c r="S168" s="1">
        <v>4182</v>
      </c>
    </row>
    <row r="169" spans="1:19" ht="14.25" customHeight="1" x14ac:dyDescent="0.35">
      <c r="A169" s="1">
        <v>398</v>
      </c>
      <c r="B169" s="1">
        <v>31</v>
      </c>
      <c r="C169" s="1"/>
      <c r="D169" s="1">
        <v>61</v>
      </c>
      <c r="F169" s="1">
        <f ca="1">IFERROR(__xludf.DUMMYFUNCTION("""COMPUTED_VALUE"""),61)</f>
        <v>61</v>
      </c>
      <c r="P169" s="1">
        <v>167</v>
      </c>
      <c r="Q169" s="1">
        <v>4409</v>
      </c>
      <c r="R169" s="1"/>
      <c r="S169" s="1">
        <v>4247</v>
      </c>
    </row>
    <row r="170" spans="1:19" ht="14.25" customHeight="1" x14ac:dyDescent="0.35">
      <c r="A170" s="1">
        <v>399</v>
      </c>
      <c r="B170" s="1">
        <v>32</v>
      </c>
      <c r="C170" s="1"/>
      <c r="D170" s="1">
        <v>2</v>
      </c>
      <c r="F170" s="1">
        <f ca="1">IFERROR(__xludf.DUMMYFUNCTION("""COMPUTED_VALUE"""),2)</f>
        <v>2</v>
      </c>
      <c r="P170" s="1">
        <v>168</v>
      </c>
      <c r="Q170" s="1">
        <v>4290</v>
      </c>
      <c r="R170" s="1"/>
      <c r="S170" s="1">
        <v>4128</v>
      </c>
    </row>
    <row r="171" spans="1:19" ht="14.25" customHeight="1" x14ac:dyDescent="0.35">
      <c r="A171" s="1">
        <v>400</v>
      </c>
      <c r="B171" s="1">
        <v>31</v>
      </c>
      <c r="C171" s="1"/>
      <c r="D171" s="1">
        <v>61</v>
      </c>
      <c r="F171" s="1">
        <f ca="1">IFERROR(__xludf.DUMMYFUNCTION("""COMPUTED_VALUE"""),61)</f>
        <v>61</v>
      </c>
      <c r="P171" s="1">
        <v>169</v>
      </c>
      <c r="Q171" s="1">
        <v>4355</v>
      </c>
      <c r="R171" s="1"/>
      <c r="S171" s="1">
        <v>4193</v>
      </c>
    </row>
    <row r="172" spans="1:19" ht="14.25" customHeight="1" x14ac:dyDescent="0.35">
      <c r="A172" s="1">
        <v>401</v>
      </c>
      <c r="B172" s="1">
        <v>32</v>
      </c>
      <c r="C172" s="1"/>
      <c r="D172" s="1">
        <v>2</v>
      </c>
      <c r="F172" s="1">
        <f ca="1">IFERROR(__xludf.DUMMYFUNCTION("""COMPUTED_VALUE"""),2)</f>
        <v>2</v>
      </c>
      <c r="P172" s="1">
        <v>170</v>
      </c>
      <c r="Q172" s="1">
        <v>4236</v>
      </c>
      <c r="R172" s="1"/>
      <c r="S172" s="1">
        <v>4074</v>
      </c>
    </row>
    <row r="173" spans="1:19" ht="14.25" customHeight="1" x14ac:dyDescent="0.35">
      <c r="A173" s="1">
        <v>402</v>
      </c>
      <c r="B173" s="1">
        <v>31</v>
      </c>
      <c r="C173" s="1"/>
      <c r="D173" s="1">
        <v>61</v>
      </c>
      <c r="F173" s="1">
        <f ca="1">IFERROR(__xludf.DUMMYFUNCTION("""COMPUTED_VALUE"""),61)</f>
        <v>61</v>
      </c>
      <c r="P173" s="1">
        <v>171</v>
      </c>
      <c r="Q173" s="1">
        <v>4301</v>
      </c>
      <c r="R173" s="1"/>
      <c r="S173" s="1">
        <v>4139</v>
      </c>
    </row>
    <row r="174" spans="1:19" ht="14.25" customHeight="1" x14ac:dyDescent="0.35">
      <c r="A174" s="1">
        <v>403</v>
      </c>
      <c r="B174" s="1">
        <v>32</v>
      </c>
      <c r="C174" s="1"/>
      <c r="D174" s="1">
        <v>2</v>
      </c>
      <c r="F174" s="1">
        <f ca="1">IFERROR(__xludf.DUMMYFUNCTION("""COMPUTED_VALUE"""),2)</f>
        <v>2</v>
      </c>
      <c r="P174" s="1">
        <v>172</v>
      </c>
      <c r="Q174" s="1">
        <v>4182</v>
      </c>
      <c r="R174" s="1"/>
      <c r="S174" s="1">
        <v>4020</v>
      </c>
    </row>
    <row r="175" spans="1:19" ht="14.25" customHeight="1" x14ac:dyDescent="0.35">
      <c r="A175" s="1">
        <v>404</v>
      </c>
      <c r="B175" s="1">
        <v>31</v>
      </c>
      <c r="C175" s="1"/>
      <c r="D175" s="1">
        <v>61</v>
      </c>
      <c r="F175" s="1">
        <f ca="1">IFERROR(__xludf.DUMMYFUNCTION("""COMPUTED_VALUE"""),61)</f>
        <v>61</v>
      </c>
      <c r="P175" s="1">
        <v>173</v>
      </c>
      <c r="Q175" s="1">
        <v>4247</v>
      </c>
      <c r="R175" s="1"/>
      <c r="S175" s="1">
        <v>4085</v>
      </c>
    </row>
    <row r="176" spans="1:19" ht="14.25" customHeight="1" x14ac:dyDescent="0.35">
      <c r="A176" s="1">
        <v>405</v>
      </c>
      <c r="B176" s="1">
        <v>32</v>
      </c>
      <c r="C176" s="1"/>
      <c r="D176" s="1">
        <v>2</v>
      </c>
      <c r="F176" s="1">
        <f ca="1">IFERROR(__xludf.DUMMYFUNCTION("""COMPUTED_VALUE"""),2)</f>
        <v>2</v>
      </c>
      <c r="P176" s="1">
        <v>174</v>
      </c>
      <c r="Q176" s="1">
        <v>4128</v>
      </c>
      <c r="R176" s="1"/>
      <c r="S176" s="1">
        <v>3966</v>
      </c>
    </row>
    <row r="177" spans="1:19" ht="14.25" customHeight="1" x14ac:dyDescent="0.35">
      <c r="A177" s="1">
        <v>406</v>
      </c>
      <c r="B177" s="1">
        <v>31</v>
      </c>
      <c r="C177" s="1"/>
      <c r="D177" s="1">
        <v>61</v>
      </c>
      <c r="F177" s="1">
        <f ca="1">IFERROR(__xludf.DUMMYFUNCTION("""COMPUTED_VALUE"""),61)</f>
        <v>61</v>
      </c>
      <c r="P177" s="1">
        <v>175</v>
      </c>
      <c r="Q177" s="1">
        <v>4193</v>
      </c>
      <c r="R177" s="1"/>
      <c r="S177" s="1">
        <v>4031</v>
      </c>
    </row>
    <row r="178" spans="1:19" ht="14.25" customHeight="1" x14ac:dyDescent="0.35">
      <c r="A178" s="1">
        <v>407</v>
      </c>
      <c r="B178" s="1">
        <v>32</v>
      </c>
      <c r="C178" s="1"/>
      <c r="D178" s="1">
        <v>2</v>
      </c>
      <c r="F178" s="1">
        <f ca="1">IFERROR(__xludf.DUMMYFUNCTION("""COMPUTED_VALUE"""),2)</f>
        <v>2</v>
      </c>
      <c r="P178" s="1">
        <v>176</v>
      </c>
      <c r="Q178" s="1">
        <v>4074</v>
      </c>
      <c r="R178" s="1"/>
      <c r="S178" s="1">
        <v>3912</v>
      </c>
    </row>
    <row r="179" spans="1:19" ht="14.25" customHeight="1" x14ac:dyDescent="0.35">
      <c r="A179" s="1">
        <v>408</v>
      </c>
      <c r="B179" s="1">
        <v>31</v>
      </c>
      <c r="C179" s="1"/>
      <c r="D179" s="1">
        <v>61</v>
      </c>
      <c r="F179" s="1">
        <f ca="1">IFERROR(__xludf.DUMMYFUNCTION("""COMPUTED_VALUE"""),61)</f>
        <v>61</v>
      </c>
      <c r="P179" s="1">
        <v>177</v>
      </c>
      <c r="Q179" s="1">
        <v>4139</v>
      </c>
      <c r="R179" s="1"/>
      <c r="S179" s="1">
        <v>3977</v>
      </c>
    </row>
    <row r="180" spans="1:19" ht="14.25" customHeight="1" x14ac:dyDescent="0.35">
      <c r="A180" s="1">
        <v>409</v>
      </c>
      <c r="B180" s="1">
        <v>32</v>
      </c>
      <c r="C180" s="1"/>
      <c r="D180" s="1">
        <v>2</v>
      </c>
      <c r="F180" s="1">
        <f ca="1">IFERROR(__xludf.DUMMYFUNCTION("""COMPUTED_VALUE"""),2)</f>
        <v>2</v>
      </c>
      <c r="P180" s="1">
        <v>178</v>
      </c>
      <c r="Q180" s="1">
        <v>4020</v>
      </c>
      <c r="R180" s="1"/>
      <c r="S180" s="1">
        <v>3858</v>
      </c>
    </row>
    <row r="181" spans="1:19" ht="14.25" customHeight="1" x14ac:dyDescent="0.35">
      <c r="A181" s="1">
        <v>410</v>
      </c>
      <c r="B181" s="1">
        <v>31</v>
      </c>
      <c r="C181" s="1"/>
      <c r="D181" s="1">
        <v>61</v>
      </c>
      <c r="F181" s="1">
        <f ca="1">IFERROR(__xludf.DUMMYFUNCTION("""COMPUTED_VALUE"""),61)</f>
        <v>61</v>
      </c>
      <c r="P181" s="1">
        <v>179</v>
      </c>
      <c r="Q181" s="1">
        <v>4085</v>
      </c>
      <c r="R181" s="1"/>
      <c r="S181" s="1">
        <v>3923</v>
      </c>
    </row>
    <row r="182" spans="1:19" ht="14.25" customHeight="1" x14ac:dyDescent="0.35">
      <c r="A182" s="1">
        <v>411</v>
      </c>
      <c r="B182" s="1">
        <v>32</v>
      </c>
      <c r="C182" s="1"/>
      <c r="D182" s="1">
        <v>2</v>
      </c>
      <c r="F182" s="1">
        <f ca="1">IFERROR(__xludf.DUMMYFUNCTION("""COMPUTED_VALUE"""),2)</f>
        <v>2</v>
      </c>
      <c r="P182" s="1">
        <v>180</v>
      </c>
      <c r="Q182" s="1">
        <v>3966</v>
      </c>
      <c r="R182" s="1"/>
      <c r="S182" s="1">
        <v>3804</v>
      </c>
    </row>
    <row r="183" spans="1:19" ht="14.25" customHeight="1" x14ac:dyDescent="0.35">
      <c r="A183" s="1">
        <v>412</v>
      </c>
      <c r="B183" s="1">
        <v>31</v>
      </c>
      <c r="C183" s="1"/>
      <c r="D183" s="1">
        <v>61</v>
      </c>
      <c r="F183" s="1">
        <f ca="1">IFERROR(__xludf.DUMMYFUNCTION("""COMPUTED_VALUE"""),61)</f>
        <v>61</v>
      </c>
      <c r="P183" s="1">
        <v>181</v>
      </c>
      <c r="Q183" s="1">
        <v>4031</v>
      </c>
      <c r="R183" s="1"/>
      <c r="S183" s="1">
        <v>3869</v>
      </c>
    </row>
    <row r="184" spans="1:19" ht="14.25" customHeight="1" x14ac:dyDescent="0.35">
      <c r="A184" s="1">
        <v>413</v>
      </c>
      <c r="B184" s="1">
        <v>32</v>
      </c>
      <c r="C184" s="1"/>
      <c r="D184" s="1">
        <v>2</v>
      </c>
      <c r="F184" s="1">
        <f ca="1">IFERROR(__xludf.DUMMYFUNCTION("""COMPUTED_VALUE"""),2)</f>
        <v>2</v>
      </c>
      <c r="P184" s="1">
        <v>182</v>
      </c>
      <c r="Q184" s="1">
        <v>3912</v>
      </c>
      <c r="R184" s="1"/>
      <c r="S184" s="1">
        <v>3750</v>
      </c>
    </row>
    <row r="185" spans="1:19" ht="14.25" customHeight="1" x14ac:dyDescent="0.35">
      <c r="A185" s="1">
        <v>414</v>
      </c>
      <c r="B185" s="1">
        <v>31</v>
      </c>
      <c r="C185" s="1"/>
      <c r="D185" s="1">
        <v>61</v>
      </c>
      <c r="F185" s="1">
        <f ca="1">IFERROR(__xludf.DUMMYFUNCTION("""COMPUTED_VALUE"""),61)</f>
        <v>61</v>
      </c>
      <c r="P185" s="1">
        <v>183</v>
      </c>
      <c r="Q185" s="1">
        <v>3977</v>
      </c>
      <c r="R185" s="1"/>
      <c r="S185" s="1">
        <v>3815</v>
      </c>
    </row>
    <row r="186" spans="1:19" ht="14.25" customHeight="1" x14ac:dyDescent="0.35">
      <c r="A186" s="1">
        <v>415</v>
      </c>
      <c r="B186" s="1">
        <v>32</v>
      </c>
      <c r="C186" s="1"/>
      <c r="D186" s="1">
        <v>2</v>
      </c>
      <c r="F186" s="1">
        <f ca="1">IFERROR(__xludf.DUMMYFUNCTION("""COMPUTED_VALUE"""),2)</f>
        <v>2</v>
      </c>
      <c r="P186" s="1">
        <v>184</v>
      </c>
      <c r="Q186" s="1">
        <v>3858</v>
      </c>
      <c r="R186" s="1"/>
      <c r="S186" s="1">
        <v>3694</v>
      </c>
    </row>
    <row r="187" spans="1:19" ht="14.25" customHeight="1" x14ac:dyDescent="0.35">
      <c r="A187" s="1">
        <v>416</v>
      </c>
      <c r="B187" s="1">
        <v>31</v>
      </c>
      <c r="C187" s="1"/>
      <c r="D187" s="1">
        <v>61</v>
      </c>
      <c r="F187" s="1">
        <f ca="1">IFERROR(__xludf.DUMMYFUNCTION("""COMPUTED_VALUE"""),61)</f>
        <v>61</v>
      </c>
      <c r="P187" s="1">
        <v>185</v>
      </c>
      <c r="Q187" s="1">
        <v>3923</v>
      </c>
      <c r="R187" s="1"/>
      <c r="S187" s="1">
        <v>3750</v>
      </c>
    </row>
    <row r="188" spans="1:19" ht="14.25" customHeight="1" x14ac:dyDescent="0.35">
      <c r="A188" s="1">
        <v>417</v>
      </c>
      <c r="B188" s="1">
        <v>32</v>
      </c>
      <c r="C188" s="1"/>
      <c r="D188" s="1">
        <v>2</v>
      </c>
      <c r="F188" s="1">
        <f ca="1">IFERROR(__xludf.DUMMYFUNCTION("""COMPUTED_VALUE"""),2)</f>
        <v>2</v>
      </c>
      <c r="P188" s="1">
        <v>186</v>
      </c>
      <c r="Q188" s="1">
        <v>3804</v>
      </c>
      <c r="R188" s="1"/>
      <c r="S188" s="1">
        <v>3598</v>
      </c>
    </row>
    <row r="189" spans="1:19" ht="14.25" customHeight="1" x14ac:dyDescent="0.35">
      <c r="A189" s="1">
        <v>418</v>
      </c>
      <c r="B189" s="1">
        <v>31</v>
      </c>
      <c r="C189" s="1"/>
      <c r="D189" s="1">
        <v>61</v>
      </c>
      <c r="F189" s="1">
        <f ca="1">IFERROR(__xludf.DUMMYFUNCTION("""COMPUTED_VALUE"""),61)</f>
        <v>61</v>
      </c>
      <c r="P189" s="1">
        <v>187</v>
      </c>
      <c r="Q189" s="1">
        <v>3869</v>
      </c>
      <c r="R189" s="1"/>
      <c r="S189" s="1">
        <v>3756</v>
      </c>
    </row>
    <row r="190" spans="1:19" ht="14.25" customHeight="1" x14ac:dyDescent="0.35">
      <c r="A190" s="1">
        <v>419</v>
      </c>
      <c r="B190" s="1">
        <v>32</v>
      </c>
      <c r="C190" s="1"/>
      <c r="D190" s="1">
        <v>2</v>
      </c>
      <c r="F190" s="1">
        <f ca="1">IFERROR(__xludf.DUMMYFUNCTION("""COMPUTED_VALUE"""),2)</f>
        <v>2</v>
      </c>
      <c r="P190" s="1">
        <v>188</v>
      </c>
      <c r="Q190" s="1">
        <v>3750</v>
      </c>
      <c r="R190" s="1"/>
      <c r="S190" s="1">
        <v>3703</v>
      </c>
    </row>
    <row r="191" spans="1:19" ht="14.25" customHeight="1" x14ac:dyDescent="0.35">
      <c r="A191" s="1">
        <v>420</v>
      </c>
      <c r="B191" s="1">
        <v>31</v>
      </c>
      <c r="C191" s="1"/>
      <c r="D191" s="1">
        <v>61</v>
      </c>
      <c r="F191" s="1">
        <f ca="1">IFERROR(__xludf.DUMMYFUNCTION("""COMPUTED_VALUE"""),61)</f>
        <v>61</v>
      </c>
      <c r="P191" s="1">
        <v>189</v>
      </c>
      <c r="Q191" s="1">
        <v>3815</v>
      </c>
      <c r="R191" s="1"/>
      <c r="S191" s="1">
        <v>3750</v>
      </c>
    </row>
    <row r="192" spans="1:19" ht="14.25" customHeight="1" x14ac:dyDescent="0.35">
      <c r="A192" s="1">
        <v>421</v>
      </c>
      <c r="B192" s="1">
        <v>32</v>
      </c>
      <c r="C192" s="1"/>
      <c r="D192" s="1">
        <v>2</v>
      </c>
      <c r="F192" s="1">
        <f ca="1">IFERROR(__xludf.DUMMYFUNCTION("""COMPUTED_VALUE"""),2)</f>
        <v>2</v>
      </c>
      <c r="P192" s="1">
        <v>190</v>
      </c>
      <c r="Q192" s="1">
        <v>3694</v>
      </c>
      <c r="R192" s="1"/>
      <c r="S192" s="1">
        <v>3667</v>
      </c>
    </row>
    <row r="193" spans="1:19" ht="14.25" customHeight="1" x14ac:dyDescent="0.35">
      <c r="A193" s="1">
        <v>422</v>
      </c>
      <c r="B193" s="1">
        <v>31</v>
      </c>
      <c r="C193" s="1"/>
      <c r="D193" s="1">
        <v>61</v>
      </c>
      <c r="F193" s="1">
        <f ca="1">IFERROR(__xludf.DUMMYFUNCTION("""COMPUTED_VALUE"""),61)</f>
        <v>61</v>
      </c>
      <c r="P193" s="1">
        <v>191</v>
      </c>
      <c r="Q193" s="1">
        <v>3750</v>
      </c>
      <c r="R193" s="1"/>
      <c r="S193" s="1">
        <v>3711</v>
      </c>
    </row>
    <row r="194" spans="1:19" ht="14.25" customHeight="1" x14ac:dyDescent="0.35">
      <c r="A194" s="1">
        <v>423</v>
      </c>
      <c r="B194" s="1">
        <v>32</v>
      </c>
      <c r="C194" s="1"/>
      <c r="D194" s="1">
        <v>2</v>
      </c>
      <c r="F194" s="1">
        <f ca="1">IFERROR(__xludf.DUMMYFUNCTION("""COMPUTED_VALUE"""),2)</f>
        <v>2</v>
      </c>
      <c r="P194" s="1">
        <v>192</v>
      </c>
      <c r="Q194" s="1">
        <v>3598</v>
      </c>
      <c r="R194" s="1"/>
      <c r="S194" s="1">
        <v>3620</v>
      </c>
    </row>
    <row r="195" spans="1:19" ht="14.25" customHeight="1" x14ac:dyDescent="0.35">
      <c r="A195" s="1">
        <v>424</v>
      </c>
      <c r="B195" s="1">
        <v>31</v>
      </c>
      <c r="C195" s="1"/>
      <c r="D195" s="1">
        <v>61</v>
      </c>
      <c r="F195" s="1">
        <f ca="1">IFERROR(__xludf.DUMMYFUNCTION("""COMPUTED_VALUE"""),61)</f>
        <v>61</v>
      </c>
      <c r="P195" s="1">
        <v>193</v>
      </c>
      <c r="Q195" s="1">
        <v>3756</v>
      </c>
      <c r="R195" s="1"/>
      <c r="S195" s="1">
        <v>3639</v>
      </c>
    </row>
    <row r="196" spans="1:19" ht="14.25" customHeight="1" x14ac:dyDescent="0.35">
      <c r="A196" s="1">
        <v>425</v>
      </c>
      <c r="B196" s="1">
        <v>32</v>
      </c>
      <c r="C196" s="1"/>
      <c r="D196" s="1">
        <v>2</v>
      </c>
      <c r="F196" s="1">
        <f ca="1">IFERROR(__xludf.DUMMYFUNCTION("""COMPUTED_VALUE"""),2)</f>
        <v>2</v>
      </c>
      <c r="P196" s="1">
        <v>194</v>
      </c>
      <c r="Q196" s="1">
        <v>3703</v>
      </c>
      <c r="R196" s="1"/>
      <c r="S196" s="1">
        <v>3548</v>
      </c>
    </row>
    <row r="197" spans="1:19" ht="14.25" customHeight="1" x14ac:dyDescent="0.35">
      <c r="A197" s="1">
        <v>426</v>
      </c>
      <c r="B197" s="1">
        <v>31</v>
      </c>
      <c r="C197" s="1"/>
      <c r="D197" s="1">
        <v>61</v>
      </c>
      <c r="F197" s="1">
        <f ca="1">IFERROR(__xludf.DUMMYFUNCTION("""COMPUTED_VALUE"""),61)</f>
        <v>61</v>
      </c>
      <c r="P197" s="1">
        <v>195</v>
      </c>
      <c r="Q197" s="1">
        <v>3750</v>
      </c>
      <c r="R197" s="1"/>
      <c r="S197" s="1">
        <v>3600</v>
      </c>
    </row>
    <row r="198" spans="1:19" ht="14.25" customHeight="1" x14ac:dyDescent="0.35">
      <c r="A198" s="1">
        <v>427</v>
      </c>
      <c r="B198" s="1">
        <v>32</v>
      </c>
      <c r="C198" s="1"/>
      <c r="D198" s="1">
        <v>2</v>
      </c>
      <c r="F198" s="1">
        <f ca="1">IFERROR(__xludf.DUMMYFUNCTION("""COMPUTED_VALUE"""),2)</f>
        <v>2</v>
      </c>
      <c r="P198" s="1">
        <v>196</v>
      </c>
      <c r="Q198" s="1">
        <v>3667</v>
      </c>
      <c r="R198" s="1"/>
      <c r="S198" s="1">
        <v>3503</v>
      </c>
    </row>
    <row r="199" spans="1:19" ht="14.25" customHeight="1" x14ac:dyDescent="0.35">
      <c r="A199" s="1">
        <v>428</v>
      </c>
      <c r="B199" s="1">
        <v>31</v>
      </c>
      <c r="C199" s="1"/>
      <c r="D199" s="1">
        <v>61</v>
      </c>
      <c r="F199" s="1">
        <f ca="1">IFERROR(__xludf.DUMMYFUNCTION("""COMPUTED_VALUE"""),61)</f>
        <v>61</v>
      </c>
      <c r="P199" s="1">
        <v>197</v>
      </c>
      <c r="Q199" s="1">
        <v>3711</v>
      </c>
      <c r="R199" s="1"/>
      <c r="S199" s="1">
        <v>3555</v>
      </c>
    </row>
    <row r="200" spans="1:19" ht="14.25" customHeight="1" x14ac:dyDescent="0.35">
      <c r="A200" s="1">
        <v>429</v>
      </c>
      <c r="B200" s="1">
        <v>32</v>
      </c>
      <c r="C200" s="1"/>
      <c r="D200" s="1">
        <v>2</v>
      </c>
      <c r="F200" s="1">
        <f ca="1">IFERROR(__xludf.DUMMYFUNCTION("""COMPUTED_VALUE"""),2)</f>
        <v>2</v>
      </c>
      <c r="P200" s="1">
        <v>198</v>
      </c>
      <c r="Q200" s="1">
        <v>3620</v>
      </c>
      <c r="R200" s="1"/>
      <c r="S200" s="1">
        <v>3458</v>
      </c>
    </row>
    <row r="201" spans="1:19" ht="14.25" customHeight="1" x14ac:dyDescent="0.35">
      <c r="A201" s="1">
        <v>430</v>
      </c>
      <c r="B201" s="1">
        <v>31</v>
      </c>
      <c r="C201" s="1"/>
      <c r="D201" s="1">
        <v>61</v>
      </c>
      <c r="F201" s="1">
        <f ca="1">IFERROR(__xludf.DUMMYFUNCTION("""COMPUTED_VALUE"""),61)</f>
        <v>61</v>
      </c>
      <c r="P201" s="1">
        <v>199</v>
      </c>
      <c r="Q201" s="1">
        <v>3639</v>
      </c>
      <c r="R201" s="1"/>
      <c r="S201" s="1">
        <v>3510</v>
      </c>
    </row>
    <row r="202" spans="1:19" ht="14.25" customHeight="1" x14ac:dyDescent="0.35">
      <c r="A202" s="1">
        <v>431</v>
      </c>
      <c r="B202" s="1">
        <v>32</v>
      </c>
      <c r="C202" s="1"/>
      <c r="D202" s="1">
        <v>2</v>
      </c>
      <c r="F202" s="1">
        <f ca="1">IFERROR(__xludf.DUMMYFUNCTION("""COMPUTED_VALUE"""),2)</f>
        <v>2</v>
      </c>
      <c r="P202" s="1">
        <v>200</v>
      </c>
      <c r="Q202" s="1">
        <v>3548</v>
      </c>
      <c r="R202" s="1"/>
      <c r="S202" s="1">
        <v>3413</v>
      </c>
    </row>
    <row r="203" spans="1:19" ht="14.25" customHeight="1" x14ac:dyDescent="0.35">
      <c r="A203" s="1">
        <v>432</v>
      </c>
      <c r="B203" s="1">
        <v>31</v>
      </c>
      <c r="C203" s="1"/>
      <c r="D203" s="1">
        <v>61</v>
      </c>
      <c r="F203" s="1">
        <f ca="1">IFERROR(__xludf.DUMMYFUNCTION("""COMPUTED_VALUE"""),61)</f>
        <v>61</v>
      </c>
      <c r="P203" s="1">
        <v>201</v>
      </c>
      <c r="Q203" s="1">
        <v>3600</v>
      </c>
      <c r="R203" s="1"/>
      <c r="S203" s="1">
        <v>3465</v>
      </c>
    </row>
    <row r="204" spans="1:19" ht="14.25" customHeight="1" x14ac:dyDescent="0.35">
      <c r="A204" s="1">
        <v>433</v>
      </c>
      <c r="B204" s="1">
        <v>32</v>
      </c>
      <c r="C204" s="1"/>
      <c r="D204" s="1">
        <v>2</v>
      </c>
      <c r="F204" s="1">
        <f ca="1">IFERROR(__xludf.DUMMYFUNCTION("""COMPUTED_VALUE"""),2)</f>
        <v>2</v>
      </c>
      <c r="P204" s="1">
        <v>202</v>
      </c>
      <c r="Q204" s="1">
        <v>3503</v>
      </c>
      <c r="R204" s="1"/>
      <c r="S204" s="1">
        <v>3368</v>
      </c>
    </row>
    <row r="205" spans="1:19" ht="14.25" customHeight="1" x14ac:dyDescent="0.35">
      <c r="A205" s="1">
        <v>434</v>
      </c>
      <c r="B205" s="1">
        <v>31</v>
      </c>
      <c r="C205" s="1"/>
      <c r="D205" s="1">
        <v>61</v>
      </c>
      <c r="F205" s="1">
        <f ca="1">IFERROR(__xludf.DUMMYFUNCTION("""COMPUTED_VALUE"""),61)</f>
        <v>61</v>
      </c>
      <c r="P205" s="1">
        <v>203</v>
      </c>
      <c r="Q205" s="1">
        <v>3555</v>
      </c>
      <c r="R205" s="1"/>
      <c r="S205" s="1">
        <v>3420</v>
      </c>
    </row>
    <row r="206" spans="1:19" ht="14.25" customHeight="1" x14ac:dyDescent="0.35">
      <c r="A206" s="1">
        <v>435</v>
      </c>
      <c r="B206" s="1">
        <v>32</v>
      </c>
      <c r="C206" s="1"/>
      <c r="D206" s="1">
        <v>2</v>
      </c>
      <c r="F206" s="1">
        <f ca="1">IFERROR(__xludf.DUMMYFUNCTION("""COMPUTED_VALUE"""),2)</f>
        <v>2</v>
      </c>
      <c r="P206" s="1">
        <v>204</v>
      </c>
      <c r="Q206" s="1">
        <v>3458</v>
      </c>
      <c r="R206" s="1"/>
      <c r="S206" s="1">
        <v>3323</v>
      </c>
    </row>
    <row r="207" spans="1:19" ht="14.25" customHeight="1" x14ac:dyDescent="0.35">
      <c r="A207" s="1">
        <v>436</v>
      </c>
      <c r="B207" s="1">
        <v>31</v>
      </c>
      <c r="C207" s="1"/>
      <c r="D207" s="1">
        <v>61</v>
      </c>
      <c r="F207" s="1">
        <f ca="1">IFERROR(__xludf.DUMMYFUNCTION("""COMPUTED_VALUE"""),61)</f>
        <v>61</v>
      </c>
      <c r="P207" s="1">
        <v>205</v>
      </c>
      <c r="Q207" s="1">
        <v>3510</v>
      </c>
      <c r="R207" s="1"/>
      <c r="S207" s="1">
        <v>3375</v>
      </c>
    </row>
    <row r="208" spans="1:19" ht="14.25" customHeight="1" x14ac:dyDescent="0.35">
      <c r="A208" s="1">
        <v>437</v>
      </c>
      <c r="B208" s="1">
        <v>32</v>
      </c>
      <c r="C208" s="1"/>
      <c r="D208" s="1">
        <v>2</v>
      </c>
      <c r="F208" s="1">
        <f ca="1">IFERROR(__xludf.DUMMYFUNCTION("""COMPUTED_VALUE"""),2)</f>
        <v>2</v>
      </c>
      <c r="P208" s="1">
        <v>206</v>
      </c>
      <c r="Q208" s="1">
        <v>3413</v>
      </c>
      <c r="R208" s="1"/>
      <c r="S208" s="1">
        <v>3278</v>
      </c>
    </row>
    <row r="209" spans="1:19" ht="14.25" customHeight="1" x14ac:dyDescent="0.35">
      <c r="A209" s="1">
        <v>438</v>
      </c>
      <c r="B209" s="1">
        <v>31</v>
      </c>
      <c r="C209" s="1"/>
      <c r="D209" s="1">
        <v>61</v>
      </c>
      <c r="F209" s="1">
        <f ca="1">IFERROR(__xludf.DUMMYFUNCTION("""COMPUTED_VALUE"""),61)</f>
        <v>61</v>
      </c>
      <c r="P209" s="1">
        <v>207</v>
      </c>
      <c r="Q209" s="1">
        <v>3465</v>
      </c>
      <c r="R209" s="1"/>
      <c r="S209" s="1">
        <v>3330</v>
      </c>
    </row>
    <row r="210" spans="1:19" ht="14.25" customHeight="1" x14ac:dyDescent="0.35">
      <c r="A210" s="1">
        <v>439</v>
      </c>
      <c r="B210" s="1">
        <v>32</v>
      </c>
      <c r="C210" s="1"/>
      <c r="D210" s="1">
        <v>2</v>
      </c>
      <c r="F210" s="1">
        <f ca="1">IFERROR(__xludf.DUMMYFUNCTION("""COMPUTED_VALUE"""),2)</f>
        <v>2</v>
      </c>
      <c r="P210" s="1">
        <v>208</v>
      </c>
      <c r="Q210" s="1">
        <v>3368</v>
      </c>
      <c r="R210" s="1"/>
      <c r="S210" s="1">
        <v>3233</v>
      </c>
    </row>
    <row r="211" spans="1:19" ht="14.25" customHeight="1" x14ac:dyDescent="0.35">
      <c r="A211" s="1">
        <v>440</v>
      </c>
      <c r="B211" s="1">
        <v>31</v>
      </c>
      <c r="C211" s="1"/>
      <c r="D211" s="1">
        <v>61</v>
      </c>
      <c r="F211" s="1">
        <f ca="1">IFERROR(__xludf.DUMMYFUNCTION("""COMPUTED_VALUE"""),61)</f>
        <v>61</v>
      </c>
      <c r="P211" s="1">
        <v>209</v>
      </c>
      <c r="Q211" s="1">
        <v>3420</v>
      </c>
      <c r="R211" s="1"/>
      <c r="S211" s="1">
        <v>3285</v>
      </c>
    </row>
    <row r="212" spans="1:19" ht="14.25" customHeight="1" x14ac:dyDescent="0.35">
      <c r="A212" s="1">
        <v>441</v>
      </c>
      <c r="B212" s="1">
        <v>32</v>
      </c>
      <c r="C212" s="1"/>
      <c r="D212" s="1">
        <v>2</v>
      </c>
      <c r="F212" s="1">
        <f ca="1">IFERROR(__xludf.DUMMYFUNCTION("""COMPUTED_VALUE"""),2)</f>
        <v>2</v>
      </c>
      <c r="P212" s="1">
        <v>210</v>
      </c>
      <c r="Q212" s="1">
        <v>3323</v>
      </c>
      <c r="R212" s="1"/>
      <c r="S212" s="1">
        <v>3188</v>
      </c>
    </row>
    <row r="213" spans="1:19" ht="14.25" customHeight="1" x14ac:dyDescent="0.35">
      <c r="A213" s="1">
        <v>442</v>
      </c>
      <c r="B213" s="1">
        <v>31</v>
      </c>
      <c r="C213" s="1"/>
      <c r="D213" s="1">
        <v>61</v>
      </c>
      <c r="F213" s="1">
        <f ca="1">IFERROR(__xludf.DUMMYFUNCTION("""COMPUTED_VALUE"""),61)</f>
        <v>61</v>
      </c>
      <c r="P213" s="1">
        <v>211</v>
      </c>
      <c r="Q213" s="1">
        <v>3375</v>
      </c>
      <c r="R213" s="1"/>
      <c r="S213" s="1">
        <v>3240</v>
      </c>
    </row>
    <row r="214" spans="1:19" ht="14.25" customHeight="1" x14ac:dyDescent="0.35">
      <c r="A214" s="1">
        <v>443</v>
      </c>
      <c r="B214" s="1">
        <v>32</v>
      </c>
      <c r="C214" s="1"/>
      <c r="D214" s="1">
        <v>2</v>
      </c>
      <c r="F214" s="1">
        <f ca="1">IFERROR(__xludf.DUMMYFUNCTION("""COMPUTED_VALUE"""),2)</f>
        <v>2</v>
      </c>
      <c r="P214" s="1">
        <v>212</v>
      </c>
      <c r="Q214" s="1">
        <v>3278</v>
      </c>
      <c r="R214" s="1"/>
      <c r="S214" s="1">
        <v>3143</v>
      </c>
    </row>
    <row r="215" spans="1:19" ht="14.25" customHeight="1" x14ac:dyDescent="0.35">
      <c r="A215" s="1">
        <v>444</v>
      </c>
      <c r="B215" s="1">
        <v>31</v>
      </c>
      <c r="C215" s="1"/>
      <c r="D215" s="1">
        <v>61</v>
      </c>
      <c r="F215" s="1">
        <f ca="1">IFERROR(__xludf.DUMMYFUNCTION("""COMPUTED_VALUE"""),63)</f>
        <v>63</v>
      </c>
      <c r="P215" s="1">
        <v>213</v>
      </c>
      <c r="Q215" s="1">
        <v>3330</v>
      </c>
      <c r="R215" s="1"/>
      <c r="S215" s="1">
        <v>3195</v>
      </c>
    </row>
    <row r="216" spans="1:19" ht="14.25" customHeight="1" x14ac:dyDescent="0.35">
      <c r="A216" s="1">
        <v>445</v>
      </c>
      <c r="B216" s="1">
        <v>32</v>
      </c>
      <c r="C216" s="1"/>
      <c r="D216" s="1">
        <v>2</v>
      </c>
      <c r="F216" s="1">
        <f ca="1">IFERROR(__xludf.DUMMYFUNCTION("""COMPUTED_VALUE"""),1)</f>
        <v>1</v>
      </c>
      <c r="P216" s="1">
        <v>214</v>
      </c>
      <c r="Q216" s="1">
        <v>3233</v>
      </c>
      <c r="R216" s="1"/>
      <c r="S216" s="1">
        <v>3098</v>
      </c>
    </row>
    <row r="217" spans="1:19" ht="14.25" customHeight="1" x14ac:dyDescent="0.35">
      <c r="A217" s="1">
        <v>446</v>
      </c>
      <c r="B217" s="1">
        <v>31</v>
      </c>
      <c r="C217" s="1"/>
      <c r="D217" s="1">
        <v>61</v>
      </c>
      <c r="F217" s="1">
        <f ca="1">IFERROR(__xludf.DUMMYFUNCTION("""COMPUTED_VALUE"""),61)</f>
        <v>61</v>
      </c>
      <c r="P217" s="1">
        <v>215</v>
      </c>
      <c r="Q217" s="1">
        <v>3285</v>
      </c>
      <c r="R217" s="1"/>
      <c r="S217" s="1">
        <v>3150</v>
      </c>
    </row>
    <row r="218" spans="1:19" ht="14.25" customHeight="1" x14ac:dyDescent="0.35">
      <c r="A218" s="1">
        <v>447</v>
      </c>
      <c r="B218" s="1">
        <v>32</v>
      </c>
      <c r="C218" s="1"/>
      <c r="D218" s="1">
        <v>2</v>
      </c>
      <c r="F218" s="1">
        <f ca="1">IFERROR(__xludf.DUMMYFUNCTION("""COMPUTED_VALUE"""),1)</f>
        <v>1</v>
      </c>
      <c r="P218" s="1">
        <v>216</v>
      </c>
      <c r="Q218" s="1">
        <v>3188</v>
      </c>
      <c r="R218" s="1"/>
      <c r="S218" s="1">
        <v>3053</v>
      </c>
    </row>
    <row r="219" spans="1:19" ht="14.25" customHeight="1" x14ac:dyDescent="0.35">
      <c r="A219" s="1">
        <v>448</v>
      </c>
      <c r="B219" s="1">
        <v>31</v>
      </c>
      <c r="C219" s="1"/>
      <c r="D219" s="1">
        <v>61</v>
      </c>
      <c r="F219" s="1">
        <f ca="1">IFERROR(__xludf.DUMMYFUNCTION("""COMPUTED_VALUE"""),59)</f>
        <v>59</v>
      </c>
      <c r="P219" s="1">
        <v>217</v>
      </c>
      <c r="Q219" s="1">
        <v>3240</v>
      </c>
      <c r="R219" s="1"/>
      <c r="S219" s="1">
        <v>3105</v>
      </c>
    </row>
    <row r="220" spans="1:19" ht="14.25" customHeight="1" x14ac:dyDescent="0.35">
      <c r="A220" s="1">
        <v>449</v>
      </c>
      <c r="B220" s="1">
        <v>32</v>
      </c>
      <c r="C220" s="1"/>
      <c r="D220" s="1">
        <v>2</v>
      </c>
      <c r="F220" s="1">
        <f ca="1">IFERROR(__xludf.DUMMYFUNCTION("""COMPUTED_VALUE"""),1)</f>
        <v>1</v>
      </c>
      <c r="P220" s="1">
        <v>218</v>
      </c>
      <c r="Q220" s="1">
        <v>3143</v>
      </c>
      <c r="R220" s="1"/>
      <c r="S220" s="1">
        <v>3008</v>
      </c>
    </row>
    <row r="221" spans="1:19" ht="14.25" customHeight="1" x14ac:dyDescent="0.35">
      <c r="A221" s="1">
        <v>450</v>
      </c>
      <c r="B221" s="1">
        <v>32</v>
      </c>
      <c r="C221" s="1"/>
      <c r="D221" s="1">
        <v>63</v>
      </c>
      <c r="F221" s="1">
        <f ca="1">IFERROR(__xludf.DUMMYFUNCTION("""COMPUTED_VALUE"""),57)</f>
        <v>57</v>
      </c>
      <c r="P221" s="1">
        <v>219</v>
      </c>
      <c r="Q221" s="1">
        <v>3195</v>
      </c>
      <c r="R221" s="1"/>
      <c r="S221" s="1">
        <v>3060</v>
      </c>
    </row>
    <row r="222" spans="1:19" ht="14.25" customHeight="1" x14ac:dyDescent="0.35">
      <c r="A222" s="1">
        <v>451</v>
      </c>
      <c r="B222" s="1">
        <v>32</v>
      </c>
      <c r="C222" s="1"/>
      <c r="D222" s="1">
        <v>1</v>
      </c>
      <c r="F222" s="1">
        <f ca="1">IFERROR(__xludf.DUMMYFUNCTION("""COMPUTED_VALUE"""),1)</f>
        <v>1</v>
      </c>
      <c r="P222" s="1">
        <v>220</v>
      </c>
      <c r="Q222" s="1">
        <v>3098</v>
      </c>
      <c r="R222" s="1"/>
      <c r="S222" s="1">
        <v>2963</v>
      </c>
    </row>
    <row r="223" spans="1:19" ht="14.25" customHeight="1" x14ac:dyDescent="0.35">
      <c r="A223" s="1">
        <v>452</v>
      </c>
      <c r="B223" s="1">
        <v>31</v>
      </c>
      <c r="C223" s="1"/>
      <c r="D223" s="1">
        <v>61</v>
      </c>
      <c r="F223" s="1">
        <f ca="1">IFERROR(__xludf.DUMMYFUNCTION("""COMPUTED_VALUE"""),55)</f>
        <v>55</v>
      </c>
      <c r="P223" s="1">
        <v>221</v>
      </c>
      <c r="Q223" s="1">
        <v>3150</v>
      </c>
      <c r="R223" s="1"/>
      <c r="S223" s="1">
        <v>3015</v>
      </c>
    </row>
    <row r="224" spans="1:19" ht="14.25" customHeight="1" x14ac:dyDescent="0.35">
      <c r="A224" s="1">
        <v>453</v>
      </c>
      <c r="B224" s="1">
        <v>31</v>
      </c>
      <c r="C224" s="1"/>
      <c r="D224" s="1">
        <v>1</v>
      </c>
      <c r="F224" s="1">
        <f ca="1">IFERROR(__xludf.DUMMYFUNCTION("""COMPUTED_VALUE"""),1)</f>
        <v>1</v>
      </c>
      <c r="P224" s="1">
        <v>222</v>
      </c>
      <c r="Q224" s="1">
        <v>3053</v>
      </c>
      <c r="R224" s="1"/>
      <c r="S224" s="1">
        <v>2918</v>
      </c>
    </row>
    <row r="225" spans="1:19" ht="14.25" customHeight="1" x14ac:dyDescent="0.35">
      <c r="A225" s="1">
        <v>454</v>
      </c>
      <c r="B225" s="1">
        <v>30</v>
      </c>
      <c r="C225" s="1"/>
      <c r="D225" s="1">
        <v>59</v>
      </c>
      <c r="F225" s="1">
        <f ca="1">IFERROR(__xludf.DUMMYFUNCTION("""COMPUTED_VALUE"""),53)</f>
        <v>53</v>
      </c>
      <c r="P225" s="1">
        <v>223</v>
      </c>
      <c r="Q225" s="1">
        <v>3105</v>
      </c>
      <c r="R225" s="1"/>
      <c r="S225" s="1">
        <v>2970</v>
      </c>
    </row>
    <row r="226" spans="1:19" ht="14.25" customHeight="1" x14ac:dyDescent="0.35">
      <c r="A226" s="1">
        <v>455</v>
      </c>
      <c r="B226" s="1">
        <v>30</v>
      </c>
      <c r="C226" s="1"/>
      <c r="D226" s="1">
        <v>1</v>
      </c>
      <c r="F226" s="1">
        <f ca="1">IFERROR(__xludf.DUMMYFUNCTION("""COMPUTED_VALUE"""),1)</f>
        <v>1</v>
      </c>
      <c r="P226" s="1">
        <v>224</v>
      </c>
      <c r="Q226" s="1">
        <v>3008</v>
      </c>
      <c r="R226" s="1"/>
      <c r="S226" s="1">
        <v>2873</v>
      </c>
    </row>
    <row r="227" spans="1:19" ht="14.25" customHeight="1" x14ac:dyDescent="0.35">
      <c r="A227" s="1">
        <v>456</v>
      </c>
      <c r="B227" s="1">
        <v>29</v>
      </c>
      <c r="C227" s="1"/>
      <c r="D227" s="1">
        <v>57</v>
      </c>
      <c r="F227" s="1">
        <f ca="1">IFERROR(__xludf.DUMMYFUNCTION("""COMPUTED_VALUE"""),51)</f>
        <v>51</v>
      </c>
      <c r="P227" s="1">
        <v>225</v>
      </c>
      <c r="Q227" s="1">
        <v>3060</v>
      </c>
      <c r="R227" s="1"/>
      <c r="S227" s="1">
        <v>2925</v>
      </c>
    </row>
    <row r="228" spans="1:19" ht="14.25" customHeight="1" x14ac:dyDescent="0.35">
      <c r="A228" s="1">
        <v>457</v>
      </c>
      <c r="B228" s="1">
        <v>29</v>
      </c>
      <c r="C228" s="1"/>
      <c r="D228" s="1">
        <v>1</v>
      </c>
      <c r="F228" s="1">
        <f ca="1">IFERROR(__xludf.DUMMYFUNCTION("""COMPUTED_VALUE"""),1)</f>
        <v>1</v>
      </c>
      <c r="P228" s="1">
        <v>226</v>
      </c>
      <c r="Q228" s="1">
        <v>2963</v>
      </c>
      <c r="R228" s="1"/>
      <c r="S228" s="1">
        <v>2828</v>
      </c>
    </row>
    <row r="229" spans="1:19" ht="14.25" customHeight="1" x14ac:dyDescent="0.35">
      <c r="A229" s="1">
        <v>458</v>
      </c>
      <c r="B229" s="1">
        <v>28</v>
      </c>
      <c r="C229" s="1"/>
      <c r="D229" s="1">
        <v>55</v>
      </c>
      <c r="F229" s="1">
        <f ca="1">IFERROR(__xludf.DUMMYFUNCTION("""COMPUTED_VALUE"""),49)</f>
        <v>49</v>
      </c>
      <c r="P229" s="1">
        <v>227</v>
      </c>
      <c r="Q229" s="1">
        <v>3015</v>
      </c>
      <c r="R229" s="1"/>
      <c r="S229" s="1">
        <v>2880</v>
      </c>
    </row>
    <row r="230" spans="1:19" ht="14.25" customHeight="1" x14ac:dyDescent="0.35">
      <c r="A230" s="1">
        <v>459</v>
      </c>
      <c r="B230" s="1">
        <v>28</v>
      </c>
      <c r="C230" s="1"/>
      <c r="D230" s="1">
        <v>1</v>
      </c>
      <c r="F230" s="1">
        <f ca="1">IFERROR(__xludf.DUMMYFUNCTION("""COMPUTED_VALUE"""),1)</f>
        <v>1</v>
      </c>
      <c r="P230" s="1">
        <v>228</v>
      </c>
      <c r="Q230" s="1">
        <v>2918</v>
      </c>
      <c r="R230" s="1"/>
      <c r="S230" s="1">
        <v>2783</v>
      </c>
    </row>
    <row r="231" spans="1:19" ht="14.25" customHeight="1" x14ac:dyDescent="0.35">
      <c r="A231" s="1">
        <v>460</v>
      </c>
      <c r="B231" s="1">
        <v>27</v>
      </c>
      <c r="C231" s="1"/>
      <c r="D231" s="1">
        <v>53</v>
      </c>
      <c r="F231" s="1">
        <f ca="1">IFERROR(__xludf.DUMMYFUNCTION("""COMPUTED_VALUE"""),47)</f>
        <v>47</v>
      </c>
      <c r="P231" s="1">
        <v>229</v>
      </c>
      <c r="Q231" s="1">
        <v>2970</v>
      </c>
      <c r="R231" s="1"/>
      <c r="S231" s="1">
        <v>2835</v>
      </c>
    </row>
    <row r="232" spans="1:19" ht="14.25" customHeight="1" x14ac:dyDescent="0.35">
      <c r="A232" s="1">
        <v>461</v>
      </c>
      <c r="B232" s="1">
        <v>27</v>
      </c>
      <c r="C232" s="1"/>
      <c r="D232" s="1">
        <v>1</v>
      </c>
      <c r="F232" s="1">
        <f ca="1">IFERROR(__xludf.DUMMYFUNCTION("""COMPUTED_VALUE"""),1)</f>
        <v>1</v>
      </c>
      <c r="P232" s="1">
        <v>230</v>
      </c>
      <c r="Q232" s="1">
        <v>2873</v>
      </c>
      <c r="R232" s="1"/>
      <c r="S232" s="1">
        <v>2738</v>
      </c>
    </row>
    <row r="233" spans="1:19" ht="14.25" customHeight="1" x14ac:dyDescent="0.35">
      <c r="A233" s="1">
        <v>462</v>
      </c>
      <c r="B233" s="1">
        <v>26</v>
      </c>
      <c r="C233" s="1"/>
      <c r="D233" s="1">
        <v>51</v>
      </c>
      <c r="F233" s="1">
        <f ca="1">IFERROR(__xludf.DUMMYFUNCTION("""COMPUTED_VALUE"""),45)</f>
        <v>45</v>
      </c>
      <c r="P233" s="1">
        <v>231</v>
      </c>
      <c r="Q233" s="1">
        <v>2925</v>
      </c>
      <c r="R233" s="1"/>
      <c r="S233" s="1">
        <v>2790</v>
      </c>
    </row>
    <row r="234" spans="1:19" ht="14.25" customHeight="1" x14ac:dyDescent="0.35">
      <c r="A234" s="1">
        <v>463</v>
      </c>
      <c r="B234" s="1">
        <v>26</v>
      </c>
      <c r="C234" s="1"/>
      <c r="D234" s="1">
        <v>1</v>
      </c>
      <c r="F234" s="1">
        <f ca="1">IFERROR(__xludf.DUMMYFUNCTION("""COMPUTED_VALUE"""),1)</f>
        <v>1</v>
      </c>
      <c r="P234" s="1">
        <v>232</v>
      </c>
      <c r="Q234" s="1">
        <v>2828</v>
      </c>
      <c r="R234" s="1"/>
      <c r="S234" s="1">
        <v>2693</v>
      </c>
    </row>
    <row r="235" spans="1:19" ht="14.25" customHeight="1" x14ac:dyDescent="0.35">
      <c r="A235" s="1">
        <v>464</v>
      </c>
      <c r="B235" s="1">
        <v>25</v>
      </c>
      <c r="C235" s="1"/>
      <c r="D235" s="1">
        <v>49</v>
      </c>
      <c r="F235" s="1">
        <f ca="1">IFERROR(__xludf.DUMMYFUNCTION("""COMPUTED_VALUE"""),43)</f>
        <v>43</v>
      </c>
      <c r="P235" s="1">
        <v>233</v>
      </c>
      <c r="Q235" s="1">
        <v>2880</v>
      </c>
      <c r="R235" s="1"/>
      <c r="S235" s="1">
        <v>2745</v>
      </c>
    </row>
    <row r="236" spans="1:19" ht="14.25" customHeight="1" x14ac:dyDescent="0.35">
      <c r="A236" s="1">
        <v>465</v>
      </c>
      <c r="B236" s="1">
        <v>25</v>
      </c>
      <c r="C236" s="1"/>
      <c r="D236" s="1">
        <v>1</v>
      </c>
      <c r="F236" s="1">
        <f ca="1">IFERROR(__xludf.DUMMYFUNCTION("""COMPUTED_VALUE"""),1)</f>
        <v>1</v>
      </c>
      <c r="P236" s="1">
        <v>234</v>
      </c>
      <c r="Q236" s="1">
        <v>2783</v>
      </c>
      <c r="R236" s="1"/>
      <c r="S236" s="1">
        <v>2648</v>
      </c>
    </row>
    <row r="237" spans="1:19" ht="14.25" customHeight="1" x14ac:dyDescent="0.35">
      <c r="A237" s="1">
        <v>466</v>
      </c>
      <c r="B237" s="1">
        <v>24</v>
      </c>
      <c r="C237" s="1"/>
      <c r="D237" s="1">
        <v>47</v>
      </c>
      <c r="F237" s="1">
        <f ca="1">IFERROR(__xludf.DUMMYFUNCTION("""COMPUTED_VALUE"""),41)</f>
        <v>41</v>
      </c>
      <c r="P237" s="1">
        <v>235</v>
      </c>
      <c r="Q237" s="1">
        <v>2835</v>
      </c>
      <c r="R237" s="1"/>
      <c r="S237" s="1">
        <v>2700</v>
      </c>
    </row>
    <row r="238" spans="1:19" ht="14.25" customHeight="1" x14ac:dyDescent="0.35">
      <c r="A238" s="1">
        <v>467</v>
      </c>
      <c r="B238" s="1">
        <v>24</v>
      </c>
      <c r="C238" s="1"/>
      <c r="D238" s="1">
        <v>1</v>
      </c>
      <c r="F238" s="1">
        <f ca="1">IFERROR(__xludf.DUMMYFUNCTION("""COMPUTED_VALUE"""),1)</f>
        <v>1</v>
      </c>
      <c r="P238" s="1">
        <v>236</v>
      </c>
      <c r="Q238" s="1">
        <v>2738</v>
      </c>
      <c r="R238" s="1"/>
      <c r="S238" s="1">
        <v>2603</v>
      </c>
    </row>
    <row r="239" spans="1:19" ht="14.25" customHeight="1" x14ac:dyDescent="0.35">
      <c r="A239" s="1">
        <v>468</v>
      </c>
      <c r="B239" s="1">
        <v>23</v>
      </c>
      <c r="C239" s="1"/>
      <c r="D239" s="1">
        <v>45</v>
      </c>
      <c r="F239" s="1">
        <f ca="1">IFERROR(__xludf.DUMMYFUNCTION("""COMPUTED_VALUE"""),39)</f>
        <v>39</v>
      </c>
      <c r="P239" s="1">
        <v>237</v>
      </c>
      <c r="Q239" s="1">
        <v>2790</v>
      </c>
      <c r="R239" s="1"/>
      <c r="S239" s="1">
        <v>2655</v>
      </c>
    </row>
    <row r="240" spans="1:19" ht="14.25" customHeight="1" x14ac:dyDescent="0.35">
      <c r="A240" s="1">
        <v>469</v>
      </c>
      <c r="B240" s="1">
        <v>23</v>
      </c>
      <c r="C240" s="1"/>
      <c r="D240" s="1">
        <v>1</v>
      </c>
      <c r="F240" s="1">
        <f ca="1">IFERROR(__xludf.DUMMYFUNCTION("""COMPUTED_VALUE"""),1)</f>
        <v>1</v>
      </c>
      <c r="P240" s="1">
        <v>238</v>
      </c>
      <c r="Q240" s="1">
        <v>2693</v>
      </c>
      <c r="R240" s="1"/>
      <c r="S240" s="1">
        <v>2558</v>
      </c>
    </row>
    <row r="241" spans="1:19" ht="14.25" customHeight="1" x14ac:dyDescent="0.35">
      <c r="A241" s="1">
        <v>470</v>
      </c>
      <c r="B241" s="1">
        <v>22</v>
      </c>
      <c r="C241" s="1"/>
      <c r="D241" s="1">
        <v>43</v>
      </c>
      <c r="F241" s="1">
        <f ca="1">IFERROR(__xludf.DUMMYFUNCTION("""COMPUTED_VALUE"""),37)</f>
        <v>37</v>
      </c>
      <c r="P241" s="1">
        <v>239</v>
      </c>
      <c r="Q241" s="1">
        <v>2745</v>
      </c>
      <c r="R241" s="1"/>
      <c r="S241" s="1">
        <v>2610</v>
      </c>
    </row>
    <row r="242" spans="1:19" ht="14.25" customHeight="1" x14ac:dyDescent="0.35">
      <c r="A242" s="1">
        <v>471</v>
      </c>
      <c r="B242" s="1">
        <v>22</v>
      </c>
      <c r="C242" s="1"/>
      <c r="D242" s="1">
        <v>1</v>
      </c>
      <c r="F242" s="1">
        <f ca="1">IFERROR(__xludf.DUMMYFUNCTION("""COMPUTED_VALUE"""),1)</f>
        <v>1</v>
      </c>
      <c r="P242" s="1">
        <v>240</v>
      </c>
      <c r="Q242" s="1">
        <v>2648</v>
      </c>
      <c r="R242" s="1"/>
      <c r="S242" s="1">
        <v>2513</v>
      </c>
    </row>
    <row r="243" spans="1:19" ht="14.25" customHeight="1" x14ac:dyDescent="0.35">
      <c r="A243" s="1">
        <v>472</v>
      </c>
      <c r="B243" s="1">
        <v>21</v>
      </c>
      <c r="C243" s="1"/>
      <c r="D243" s="1">
        <v>41</v>
      </c>
      <c r="F243" s="1">
        <f ca="1">IFERROR(__xludf.DUMMYFUNCTION("""COMPUTED_VALUE"""),35)</f>
        <v>35</v>
      </c>
      <c r="P243" s="1">
        <v>241</v>
      </c>
      <c r="Q243" s="1">
        <v>2700</v>
      </c>
      <c r="R243" s="1"/>
      <c r="S243" s="1">
        <v>2565</v>
      </c>
    </row>
    <row r="244" spans="1:19" ht="14.25" customHeight="1" x14ac:dyDescent="0.35">
      <c r="A244" s="1">
        <v>473</v>
      </c>
      <c r="B244" s="1">
        <v>21</v>
      </c>
      <c r="C244" s="1"/>
      <c r="D244" s="1">
        <v>1</v>
      </c>
      <c r="F244" s="1">
        <f ca="1">IFERROR(__xludf.DUMMYFUNCTION("""COMPUTED_VALUE"""),1)</f>
        <v>1</v>
      </c>
      <c r="P244" s="1">
        <v>242</v>
      </c>
      <c r="Q244" s="1">
        <v>2603</v>
      </c>
      <c r="R244" s="1"/>
      <c r="S244" s="1">
        <v>2468</v>
      </c>
    </row>
    <row r="245" spans="1:19" ht="14.25" customHeight="1" x14ac:dyDescent="0.35">
      <c r="A245" s="1">
        <v>474</v>
      </c>
      <c r="B245" s="1">
        <v>20</v>
      </c>
      <c r="C245" s="1"/>
      <c r="D245" s="1">
        <v>39</v>
      </c>
      <c r="F245" s="1">
        <f ca="1">IFERROR(__xludf.DUMMYFUNCTION("""COMPUTED_VALUE"""),33)</f>
        <v>33</v>
      </c>
      <c r="P245" s="1">
        <v>243</v>
      </c>
      <c r="Q245" s="1">
        <v>2655</v>
      </c>
      <c r="R245" s="1"/>
      <c r="S245" s="1">
        <v>2520</v>
      </c>
    </row>
    <row r="246" spans="1:19" ht="14.25" customHeight="1" x14ac:dyDescent="0.35">
      <c r="A246" s="1">
        <v>475</v>
      </c>
      <c r="B246" s="1">
        <v>20</v>
      </c>
      <c r="C246" s="1"/>
      <c r="D246" s="1">
        <v>1</v>
      </c>
      <c r="F246" s="1">
        <f ca="1">IFERROR(__xludf.DUMMYFUNCTION("""COMPUTED_VALUE"""),1)</f>
        <v>1</v>
      </c>
      <c r="P246" s="1">
        <v>244</v>
      </c>
      <c r="Q246" s="1">
        <v>2558</v>
      </c>
      <c r="R246" s="1"/>
      <c r="S246" s="1">
        <v>2423</v>
      </c>
    </row>
    <row r="247" spans="1:19" ht="14.25" customHeight="1" x14ac:dyDescent="0.35">
      <c r="A247" s="1">
        <v>476</v>
      </c>
      <c r="B247" s="1">
        <v>19</v>
      </c>
      <c r="C247" s="1"/>
      <c r="D247" s="1">
        <v>37</v>
      </c>
      <c r="F247" s="1">
        <f ca="1">IFERROR(__xludf.DUMMYFUNCTION("""COMPUTED_VALUE"""),31)</f>
        <v>31</v>
      </c>
      <c r="P247" s="1">
        <v>245</v>
      </c>
      <c r="Q247" s="1">
        <v>2610</v>
      </c>
      <c r="R247" s="1"/>
      <c r="S247" s="1">
        <v>2475</v>
      </c>
    </row>
    <row r="248" spans="1:19" ht="14.25" customHeight="1" x14ac:dyDescent="0.35">
      <c r="A248" s="1">
        <v>477</v>
      </c>
      <c r="B248" s="1">
        <v>19</v>
      </c>
      <c r="C248" s="1"/>
      <c r="D248" s="1">
        <v>1</v>
      </c>
      <c r="F248" s="1">
        <f ca="1">IFERROR(__xludf.DUMMYFUNCTION("""COMPUTED_VALUE"""),1)</f>
        <v>1</v>
      </c>
      <c r="P248" s="1">
        <v>246</v>
      </c>
      <c r="Q248" s="1">
        <v>2513</v>
      </c>
      <c r="R248" s="1"/>
      <c r="S248" s="1">
        <v>2378</v>
      </c>
    </row>
    <row r="249" spans="1:19" ht="14.25" customHeight="1" x14ac:dyDescent="0.35">
      <c r="A249" s="1">
        <v>478</v>
      </c>
      <c r="B249" s="1">
        <v>18</v>
      </c>
      <c r="C249" s="1"/>
      <c r="D249" s="1">
        <v>35</v>
      </c>
      <c r="F249" s="1">
        <f ca="1">IFERROR(__xludf.DUMMYFUNCTION("""COMPUTED_VALUE"""),29)</f>
        <v>29</v>
      </c>
      <c r="P249" s="1">
        <v>247</v>
      </c>
      <c r="Q249" s="1">
        <v>2565</v>
      </c>
      <c r="R249" s="1"/>
      <c r="S249" s="1">
        <v>2436</v>
      </c>
    </row>
    <row r="250" spans="1:19" ht="14.25" customHeight="1" x14ac:dyDescent="0.35">
      <c r="A250" s="1">
        <v>479</v>
      </c>
      <c r="B250" s="1">
        <v>18</v>
      </c>
      <c r="C250" s="1"/>
      <c r="D250" s="1">
        <v>1</v>
      </c>
      <c r="F250" s="1">
        <f ca="1">IFERROR(__xludf.DUMMYFUNCTION("""COMPUTED_VALUE"""),1)</f>
        <v>1</v>
      </c>
      <c r="P250" s="1">
        <v>248</v>
      </c>
      <c r="Q250" s="1">
        <v>2468</v>
      </c>
      <c r="R250" s="1"/>
      <c r="S250" s="1">
        <v>2330</v>
      </c>
    </row>
    <row r="251" spans="1:19" ht="14.25" customHeight="1" x14ac:dyDescent="0.35">
      <c r="A251" s="1">
        <v>480</v>
      </c>
      <c r="B251" s="1">
        <v>17</v>
      </c>
      <c r="C251" s="1"/>
      <c r="D251" s="1">
        <v>33</v>
      </c>
      <c r="F251" s="1">
        <f ca="1">IFERROR(__xludf.DUMMYFUNCTION("""COMPUTED_VALUE"""),27)</f>
        <v>27</v>
      </c>
      <c r="P251" s="1">
        <v>249</v>
      </c>
      <c r="Q251" s="1">
        <v>2520</v>
      </c>
      <c r="R251" s="1"/>
      <c r="S251" s="1">
        <v>2388</v>
      </c>
    </row>
    <row r="252" spans="1:19" ht="14.25" customHeight="1" x14ac:dyDescent="0.35">
      <c r="A252" s="1">
        <v>481</v>
      </c>
      <c r="B252" s="1">
        <v>17</v>
      </c>
      <c r="C252" s="1"/>
      <c r="D252" s="1">
        <v>1</v>
      </c>
      <c r="F252" s="1">
        <f ca="1">IFERROR(__xludf.DUMMYFUNCTION("""COMPUTED_VALUE"""),1)</f>
        <v>1</v>
      </c>
      <c r="P252" s="1">
        <v>250</v>
      </c>
      <c r="Q252" s="1">
        <v>2423</v>
      </c>
      <c r="R252" s="1"/>
      <c r="S252" s="1">
        <v>2270</v>
      </c>
    </row>
    <row r="253" spans="1:19" ht="14.25" customHeight="1" x14ac:dyDescent="0.35">
      <c r="A253" s="1">
        <v>482</v>
      </c>
      <c r="B253" s="1">
        <v>16</v>
      </c>
      <c r="C253" s="1"/>
      <c r="D253" s="1">
        <v>31</v>
      </c>
      <c r="F253" s="1">
        <f ca="1">IFERROR(__xludf.DUMMYFUNCTION("""COMPUTED_VALUE"""),25)</f>
        <v>25</v>
      </c>
      <c r="P253" s="1">
        <v>251</v>
      </c>
      <c r="Q253" s="1">
        <v>2475</v>
      </c>
      <c r="R253" s="1"/>
      <c r="S253" s="1">
        <v>2262</v>
      </c>
    </row>
    <row r="254" spans="1:19" ht="14.25" customHeight="1" x14ac:dyDescent="0.35">
      <c r="A254" s="1">
        <v>483</v>
      </c>
      <c r="B254" s="1">
        <v>16</v>
      </c>
      <c r="C254" s="1"/>
      <c r="D254" s="1">
        <v>1</v>
      </c>
      <c r="F254" s="1">
        <f ca="1">IFERROR(__xludf.DUMMYFUNCTION("""COMPUTED_VALUE"""),1)</f>
        <v>1</v>
      </c>
      <c r="P254" s="1">
        <v>252</v>
      </c>
      <c r="Q254" s="1">
        <v>2378</v>
      </c>
      <c r="R254" s="1"/>
      <c r="S254" s="1">
        <v>2206</v>
      </c>
    </row>
    <row r="255" spans="1:19" ht="14.25" customHeight="1" x14ac:dyDescent="0.35">
      <c r="A255" s="1">
        <v>484</v>
      </c>
      <c r="B255" s="1">
        <v>15</v>
      </c>
      <c r="C255" s="1"/>
      <c r="D255" s="1">
        <v>29</v>
      </c>
      <c r="F255" s="1">
        <f ca="1">IFERROR(__xludf.DUMMYFUNCTION("""COMPUTED_VALUE"""),23)</f>
        <v>23</v>
      </c>
      <c r="P255" s="1">
        <v>253</v>
      </c>
      <c r="Q255" s="1">
        <v>2436</v>
      </c>
      <c r="R255" s="1"/>
      <c r="S255" s="1">
        <v>2274</v>
      </c>
    </row>
    <row r="256" spans="1:19" ht="14.25" customHeight="1" x14ac:dyDescent="0.35">
      <c r="A256" s="1">
        <v>485</v>
      </c>
      <c r="B256" s="1">
        <v>15</v>
      </c>
      <c r="C256" s="1"/>
      <c r="D256" s="1">
        <v>1</v>
      </c>
      <c r="F256" s="1">
        <f ca="1">IFERROR(__xludf.DUMMYFUNCTION("""COMPUTED_VALUE"""),1)</f>
        <v>1</v>
      </c>
      <c r="P256" s="1">
        <v>254</v>
      </c>
      <c r="Q256" s="1">
        <v>2330</v>
      </c>
      <c r="R256" s="1"/>
      <c r="S256" s="1">
        <v>2260</v>
      </c>
    </row>
    <row r="257" spans="1:19" ht="14.25" customHeight="1" x14ac:dyDescent="0.35">
      <c r="A257" s="1">
        <v>486</v>
      </c>
      <c r="B257" s="1">
        <v>14</v>
      </c>
      <c r="C257" s="1"/>
      <c r="D257" s="1">
        <v>27</v>
      </c>
      <c r="F257" s="1">
        <f ca="1">IFERROR(__xludf.DUMMYFUNCTION("""COMPUTED_VALUE"""),21)</f>
        <v>21</v>
      </c>
      <c r="P257" s="1">
        <v>255</v>
      </c>
      <c r="Q257" s="1">
        <v>2388</v>
      </c>
      <c r="R257" s="1"/>
      <c r="S257" s="1">
        <v>2280</v>
      </c>
    </row>
    <row r="258" spans="1:19" ht="14.25" customHeight="1" x14ac:dyDescent="0.35">
      <c r="A258" s="1">
        <v>487</v>
      </c>
      <c r="B258" s="1">
        <v>14</v>
      </c>
      <c r="C258" s="1"/>
      <c r="D258" s="1">
        <v>1</v>
      </c>
      <c r="F258" s="1">
        <f ca="1">IFERROR(__xludf.DUMMYFUNCTION("""COMPUTED_VALUE"""),1)</f>
        <v>1</v>
      </c>
      <c r="P258" s="1">
        <v>256</v>
      </c>
      <c r="Q258" s="1">
        <v>2270</v>
      </c>
      <c r="R258" s="1"/>
      <c r="S258" s="1">
        <v>2251</v>
      </c>
    </row>
    <row r="259" spans="1:19" ht="14.25" customHeight="1" x14ac:dyDescent="0.35">
      <c r="A259" s="1">
        <v>488</v>
      </c>
      <c r="B259" s="1">
        <v>13</v>
      </c>
      <c r="C259" s="1"/>
      <c r="D259" s="1">
        <v>25</v>
      </c>
      <c r="F259" s="1">
        <f ca="1">IFERROR(__xludf.DUMMYFUNCTION("""COMPUTED_VALUE"""),19)</f>
        <v>19</v>
      </c>
      <c r="P259" s="1">
        <v>257</v>
      </c>
      <c r="Q259" s="1">
        <v>2262</v>
      </c>
      <c r="R259" s="1"/>
      <c r="S259" s="1">
        <v>2283</v>
      </c>
    </row>
    <row r="260" spans="1:19" ht="14.25" customHeight="1" x14ac:dyDescent="0.35">
      <c r="A260" s="1">
        <v>489</v>
      </c>
      <c r="B260" s="1">
        <v>13</v>
      </c>
      <c r="C260" s="1"/>
      <c r="D260" s="1">
        <v>1</v>
      </c>
      <c r="F260" s="1">
        <f ca="1">IFERROR(__xludf.DUMMYFUNCTION("""COMPUTED_VALUE"""),1)</f>
        <v>1</v>
      </c>
      <c r="P260" s="1">
        <v>258</v>
      </c>
      <c r="Q260" s="1">
        <v>2206</v>
      </c>
      <c r="R260" s="1"/>
      <c r="S260" s="1">
        <v>2215</v>
      </c>
    </row>
    <row r="261" spans="1:19" ht="14.25" customHeight="1" x14ac:dyDescent="0.35">
      <c r="A261" s="1">
        <v>490</v>
      </c>
      <c r="B261" s="1">
        <v>12</v>
      </c>
      <c r="C261" s="1"/>
      <c r="D261" s="1">
        <v>23</v>
      </c>
      <c r="F261" s="1">
        <f ca="1">IFERROR(__xludf.DUMMYFUNCTION("""COMPUTED_VALUE"""),17)</f>
        <v>17</v>
      </c>
      <c r="P261" s="1">
        <v>259</v>
      </c>
      <c r="Q261" s="1">
        <v>2274</v>
      </c>
      <c r="R261" s="1"/>
      <c r="S261" s="1">
        <v>2247</v>
      </c>
    </row>
    <row r="262" spans="1:19" ht="14.25" customHeight="1" x14ac:dyDescent="0.35">
      <c r="A262" s="1">
        <v>491</v>
      </c>
      <c r="B262" s="1">
        <v>12</v>
      </c>
      <c r="C262" s="1"/>
      <c r="D262" s="1">
        <v>1</v>
      </c>
      <c r="F262" s="1">
        <f ca="1">IFERROR(__xludf.DUMMYFUNCTION("""COMPUTED_VALUE"""),1)</f>
        <v>1</v>
      </c>
      <c r="P262" s="1">
        <v>260</v>
      </c>
      <c r="Q262" s="1">
        <v>2260</v>
      </c>
      <c r="R262" s="1"/>
      <c r="S262" s="1">
        <v>2179</v>
      </c>
    </row>
    <row r="263" spans="1:19" ht="14.25" customHeight="1" x14ac:dyDescent="0.35">
      <c r="A263" s="1">
        <v>492</v>
      </c>
      <c r="B263" s="1">
        <v>11</v>
      </c>
      <c r="C263" s="1"/>
      <c r="D263" s="1">
        <v>21</v>
      </c>
      <c r="F263" s="1">
        <f ca="1">IFERROR(__xludf.DUMMYFUNCTION("""COMPUTED_VALUE"""),15)</f>
        <v>15</v>
      </c>
      <c r="P263" s="1">
        <v>261</v>
      </c>
      <c r="Q263" s="1">
        <v>2280</v>
      </c>
      <c r="R263" s="1"/>
      <c r="S263" s="1">
        <v>2211</v>
      </c>
    </row>
    <row r="264" spans="1:19" ht="14.25" customHeight="1" x14ac:dyDescent="0.35">
      <c r="A264" s="1">
        <v>493</v>
      </c>
      <c r="B264" s="1">
        <v>11</v>
      </c>
      <c r="C264" s="1"/>
      <c r="D264" s="1">
        <v>1</v>
      </c>
      <c r="F264" s="1">
        <f ca="1">IFERROR(__xludf.DUMMYFUNCTION("""COMPUTED_VALUE"""),1)</f>
        <v>1</v>
      </c>
      <c r="P264" s="1">
        <v>262</v>
      </c>
      <c r="Q264" s="1">
        <v>2251</v>
      </c>
      <c r="R264" s="1"/>
      <c r="S264" s="1">
        <v>2143</v>
      </c>
    </row>
    <row r="265" spans="1:19" ht="14.25" customHeight="1" x14ac:dyDescent="0.35">
      <c r="A265" s="1">
        <v>494</v>
      </c>
      <c r="B265" s="1">
        <v>10</v>
      </c>
      <c r="C265" s="1"/>
      <c r="D265" s="1">
        <v>19</v>
      </c>
      <c r="F265" s="1">
        <f ca="1">IFERROR(__xludf.DUMMYFUNCTION("""COMPUTED_VALUE"""),13)</f>
        <v>13</v>
      </c>
      <c r="P265" s="1">
        <v>263</v>
      </c>
      <c r="Q265" s="1">
        <v>2283</v>
      </c>
      <c r="R265" s="1"/>
      <c r="S265" s="1">
        <v>2175</v>
      </c>
    </row>
    <row r="266" spans="1:19" ht="14.25" customHeight="1" x14ac:dyDescent="0.35">
      <c r="A266" s="1">
        <v>495</v>
      </c>
      <c r="B266" s="1">
        <v>10</v>
      </c>
      <c r="C266" s="1"/>
      <c r="D266" s="1">
        <v>1</v>
      </c>
      <c r="F266" s="1">
        <f ca="1">IFERROR(__xludf.DUMMYFUNCTION("""COMPUTED_VALUE"""),1)</f>
        <v>1</v>
      </c>
      <c r="P266" s="1">
        <v>264</v>
      </c>
      <c r="Q266" s="1">
        <v>2215</v>
      </c>
      <c r="R266" s="1"/>
      <c r="S266" s="1">
        <v>2107</v>
      </c>
    </row>
    <row r="267" spans="1:19" ht="14.25" customHeight="1" x14ac:dyDescent="0.35">
      <c r="A267" s="1">
        <v>496</v>
      </c>
      <c r="B267" s="1">
        <v>9</v>
      </c>
      <c r="C267" s="1"/>
      <c r="D267" s="1">
        <v>17</v>
      </c>
      <c r="F267" s="1">
        <f ca="1">IFERROR(__xludf.DUMMYFUNCTION("""COMPUTED_VALUE"""),11)</f>
        <v>11</v>
      </c>
      <c r="P267" s="1">
        <v>265</v>
      </c>
      <c r="Q267" s="1">
        <v>2247</v>
      </c>
      <c r="R267" s="1"/>
      <c r="S267" s="1">
        <v>2139</v>
      </c>
    </row>
    <row r="268" spans="1:19" ht="14.25" customHeight="1" x14ac:dyDescent="0.35">
      <c r="A268" s="1">
        <v>497</v>
      </c>
      <c r="B268" s="1">
        <v>9</v>
      </c>
      <c r="C268" s="1"/>
      <c r="D268" s="1">
        <v>1</v>
      </c>
      <c r="F268" s="1">
        <f ca="1">IFERROR(__xludf.DUMMYFUNCTION("""COMPUTED_VALUE"""),1)</f>
        <v>1</v>
      </c>
      <c r="P268" s="1">
        <v>266</v>
      </c>
      <c r="Q268" s="1">
        <v>2179</v>
      </c>
      <c r="R268" s="1"/>
      <c r="S268" s="1">
        <v>2071</v>
      </c>
    </row>
    <row r="269" spans="1:19" ht="14.25" customHeight="1" x14ac:dyDescent="0.35">
      <c r="A269" s="1">
        <v>498</v>
      </c>
      <c r="B269" s="1">
        <v>8</v>
      </c>
      <c r="C269" s="1"/>
      <c r="D269" s="1">
        <v>15</v>
      </c>
      <c r="F269" s="1">
        <f ca="1">IFERROR(__xludf.DUMMYFUNCTION("""COMPUTED_VALUE"""),9)</f>
        <v>9</v>
      </c>
      <c r="P269" s="1">
        <v>267</v>
      </c>
      <c r="Q269" s="1">
        <v>2211</v>
      </c>
      <c r="R269" s="1"/>
      <c r="S269" s="1">
        <v>2103</v>
      </c>
    </row>
    <row r="270" spans="1:19" ht="14.25" customHeight="1" x14ac:dyDescent="0.35">
      <c r="A270" s="1">
        <v>499</v>
      </c>
      <c r="B270" s="1">
        <v>8</v>
      </c>
      <c r="C270" s="1"/>
      <c r="D270" s="1">
        <v>1</v>
      </c>
      <c r="F270" s="1">
        <f ca="1">IFERROR(__xludf.DUMMYFUNCTION("""COMPUTED_VALUE"""),1)</f>
        <v>1</v>
      </c>
      <c r="P270" s="1">
        <v>268</v>
      </c>
      <c r="Q270" s="1">
        <v>2143</v>
      </c>
      <c r="R270" s="1"/>
      <c r="S270" s="1">
        <v>2035</v>
      </c>
    </row>
    <row r="271" spans="1:19" ht="14.25" customHeight="1" x14ac:dyDescent="0.35">
      <c r="A271" s="1">
        <v>500</v>
      </c>
      <c r="B271" s="1">
        <v>7</v>
      </c>
      <c r="C271" s="1"/>
      <c r="D271" s="1">
        <v>13</v>
      </c>
      <c r="F271" s="1">
        <f ca="1">IFERROR(__xludf.DUMMYFUNCTION("""COMPUTED_VALUE"""),7)</f>
        <v>7</v>
      </c>
      <c r="P271" s="1">
        <v>269</v>
      </c>
      <c r="Q271" s="1">
        <v>2175</v>
      </c>
      <c r="R271" s="1"/>
      <c r="S271" s="1">
        <v>2067</v>
      </c>
    </row>
    <row r="272" spans="1:19" ht="14.25" customHeight="1" x14ac:dyDescent="0.35">
      <c r="A272" s="1">
        <v>501</v>
      </c>
      <c r="B272" s="1">
        <v>7</v>
      </c>
      <c r="C272" s="1"/>
      <c r="D272" s="1">
        <v>1</v>
      </c>
      <c r="F272" s="1">
        <f ca="1">IFERROR(__xludf.DUMMYFUNCTION("""COMPUTED_VALUE"""),1)</f>
        <v>1</v>
      </c>
      <c r="P272" s="1">
        <v>270</v>
      </c>
      <c r="Q272" s="1">
        <v>2107</v>
      </c>
      <c r="R272" s="1"/>
      <c r="S272" s="1">
        <v>1999</v>
      </c>
    </row>
    <row r="273" spans="1:19" ht="14.25" customHeight="1" x14ac:dyDescent="0.35">
      <c r="A273" s="1">
        <v>502</v>
      </c>
      <c r="B273" s="1">
        <v>6</v>
      </c>
      <c r="C273" s="1"/>
      <c r="D273" s="1">
        <v>11</v>
      </c>
      <c r="F273" s="1">
        <f ca="1">IFERROR(__xludf.DUMMYFUNCTION("""COMPUTED_VALUE"""),5)</f>
        <v>5</v>
      </c>
      <c r="P273" s="1">
        <v>271</v>
      </c>
      <c r="Q273" s="1">
        <v>2139</v>
      </c>
      <c r="R273" s="1"/>
      <c r="S273" s="1">
        <v>2031</v>
      </c>
    </row>
    <row r="274" spans="1:19" ht="14.25" customHeight="1" x14ac:dyDescent="0.35">
      <c r="A274" s="1">
        <v>503</v>
      </c>
      <c r="B274" s="1">
        <v>6</v>
      </c>
      <c r="C274" s="1"/>
      <c r="D274" s="1">
        <v>1</v>
      </c>
      <c r="F274" s="1">
        <f ca="1">IFERROR(__xludf.DUMMYFUNCTION("""COMPUTED_VALUE"""),1)</f>
        <v>1</v>
      </c>
      <c r="P274" s="1">
        <v>272</v>
      </c>
      <c r="Q274" s="1">
        <v>2071</v>
      </c>
      <c r="R274" s="1"/>
      <c r="S274" s="1">
        <v>1963</v>
      </c>
    </row>
    <row r="275" spans="1:19" ht="14.25" customHeight="1" x14ac:dyDescent="0.35">
      <c r="A275" s="1">
        <v>504</v>
      </c>
      <c r="B275" s="1">
        <v>5</v>
      </c>
      <c r="C275" s="1"/>
      <c r="D275" s="1">
        <v>9</v>
      </c>
      <c r="F275" s="1">
        <f ca="1">IFERROR(__xludf.DUMMYFUNCTION("""COMPUTED_VALUE"""),3)</f>
        <v>3</v>
      </c>
      <c r="P275" s="1">
        <v>273</v>
      </c>
      <c r="Q275" s="1">
        <v>2103</v>
      </c>
      <c r="R275" s="1"/>
      <c r="S275" s="1">
        <v>1995</v>
      </c>
    </row>
    <row r="276" spans="1:19" ht="14.25" customHeight="1" x14ac:dyDescent="0.35">
      <c r="A276" s="1">
        <v>505</v>
      </c>
      <c r="B276" s="1">
        <v>5</v>
      </c>
      <c r="C276" s="1"/>
      <c r="D276" s="1">
        <v>1</v>
      </c>
      <c r="F276" s="1">
        <f ca="1">IFERROR(__xludf.DUMMYFUNCTION("""COMPUTED_VALUE"""),1)</f>
        <v>1</v>
      </c>
      <c r="P276" s="1">
        <v>274</v>
      </c>
      <c r="Q276" s="1">
        <v>2035</v>
      </c>
      <c r="R276" s="1"/>
      <c r="S276" s="1">
        <v>1927</v>
      </c>
    </row>
    <row r="277" spans="1:19" ht="14.25" customHeight="1" x14ac:dyDescent="0.35">
      <c r="A277" s="1">
        <v>506</v>
      </c>
      <c r="B277" s="1">
        <v>4</v>
      </c>
      <c r="C277" s="1"/>
      <c r="D277" s="1">
        <v>7</v>
      </c>
      <c r="F277" s="1">
        <f ca="1">IFERROR(__xludf.DUMMYFUNCTION("""COMPUTED_VALUE"""),1)</f>
        <v>1</v>
      </c>
      <c r="P277" s="1">
        <v>275</v>
      </c>
      <c r="Q277" s="1">
        <v>2067</v>
      </c>
      <c r="R277" s="1"/>
      <c r="S277" s="1">
        <v>1959</v>
      </c>
    </row>
    <row r="278" spans="1:19" ht="14.25" customHeight="1" x14ac:dyDescent="0.35">
      <c r="A278" s="1">
        <v>507</v>
      </c>
      <c r="B278" s="1">
        <v>4</v>
      </c>
      <c r="C278" s="1"/>
      <c r="D278" s="1">
        <v>1</v>
      </c>
      <c r="P278" s="1">
        <v>276</v>
      </c>
      <c r="Q278" s="1">
        <v>1999</v>
      </c>
      <c r="R278" s="1"/>
      <c r="S278" s="1">
        <v>1891</v>
      </c>
    </row>
    <row r="279" spans="1:19" ht="14.25" customHeight="1" x14ac:dyDescent="0.35">
      <c r="A279" s="1">
        <v>508</v>
      </c>
      <c r="B279" s="1">
        <v>3</v>
      </c>
      <c r="C279" s="1"/>
      <c r="D279" s="1">
        <v>5</v>
      </c>
      <c r="P279" s="1">
        <v>277</v>
      </c>
      <c r="Q279" s="1">
        <v>2031</v>
      </c>
      <c r="R279" s="1"/>
      <c r="S279" s="1">
        <v>1923</v>
      </c>
    </row>
    <row r="280" spans="1:19" ht="14.25" customHeight="1" x14ac:dyDescent="0.35">
      <c r="A280" s="1">
        <v>509</v>
      </c>
      <c r="B280" s="1">
        <v>3</v>
      </c>
      <c r="C280" s="1"/>
      <c r="D280" s="1">
        <v>1</v>
      </c>
      <c r="P280" s="1">
        <v>278</v>
      </c>
      <c r="Q280" s="1">
        <v>1963</v>
      </c>
      <c r="R280" s="1"/>
      <c r="S280" s="1">
        <v>1855</v>
      </c>
    </row>
    <row r="281" spans="1:19" ht="14.25" customHeight="1" x14ac:dyDescent="0.35">
      <c r="A281" s="1">
        <v>510</v>
      </c>
      <c r="B281" s="1">
        <v>2</v>
      </c>
      <c r="C281" s="1"/>
      <c r="D281" s="1">
        <v>3</v>
      </c>
      <c r="P281" s="1">
        <v>279</v>
      </c>
      <c r="Q281" s="1">
        <v>1995</v>
      </c>
      <c r="R281" s="1"/>
      <c r="S281" s="1">
        <v>1887</v>
      </c>
    </row>
    <row r="282" spans="1:19" ht="14.25" customHeight="1" x14ac:dyDescent="0.35">
      <c r="A282" s="1">
        <v>511</v>
      </c>
      <c r="B282" s="1">
        <v>2</v>
      </c>
      <c r="C282" s="1"/>
      <c r="D282" s="1">
        <v>1</v>
      </c>
      <c r="P282" s="1">
        <v>280</v>
      </c>
      <c r="Q282" s="1">
        <v>1927</v>
      </c>
      <c r="R282" s="1"/>
      <c r="S282" s="1">
        <v>1819</v>
      </c>
    </row>
    <row r="283" spans="1:19" ht="14.25" customHeight="1" x14ac:dyDescent="0.35">
      <c r="A283" s="1">
        <v>512</v>
      </c>
      <c r="B283" s="1">
        <v>1</v>
      </c>
      <c r="C283" s="1"/>
      <c r="D283" s="1">
        <v>1</v>
      </c>
      <c r="P283" s="1">
        <v>281</v>
      </c>
      <c r="Q283" s="1">
        <v>1959</v>
      </c>
      <c r="R283" s="1"/>
      <c r="S283" s="1">
        <v>1851</v>
      </c>
    </row>
    <row r="284" spans="1:19" ht="14.25" customHeight="1" x14ac:dyDescent="0.35">
      <c r="A284" s="1" t="s">
        <v>16</v>
      </c>
      <c r="B284" s="1">
        <f>SUM(B2:B283)</f>
        <v>22045</v>
      </c>
      <c r="C284" s="1"/>
      <c r="D284" s="1">
        <f>SUM(D2:D283)</f>
        <v>22045</v>
      </c>
      <c r="P284" s="1">
        <v>282</v>
      </c>
      <c r="Q284" s="1">
        <v>1891</v>
      </c>
      <c r="R284" s="1"/>
      <c r="S284" s="1">
        <v>1783</v>
      </c>
    </row>
    <row r="285" spans="1:19" ht="14.25" customHeight="1" x14ac:dyDescent="0.35">
      <c r="A285" s="70" t="s">
        <v>66</v>
      </c>
      <c r="B285">
        <f>COUNTIF(B2:B283,"&lt;&gt;0")</f>
        <v>282</v>
      </c>
      <c r="P285" s="1">
        <v>283</v>
      </c>
      <c r="Q285" s="1">
        <v>1923</v>
      </c>
      <c r="R285" s="1"/>
      <c r="S285" s="1">
        <v>1815</v>
      </c>
    </row>
    <row r="286" spans="1:19" ht="14.25" customHeight="1" x14ac:dyDescent="0.35">
      <c r="P286" s="1">
        <v>284</v>
      </c>
      <c r="Q286" s="1">
        <v>1855</v>
      </c>
      <c r="R286" s="1"/>
      <c r="S286" s="1">
        <v>1747</v>
      </c>
    </row>
    <row r="287" spans="1:19" ht="14.25" customHeight="1" x14ac:dyDescent="0.35">
      <c r="P287" s="1">
        <v>285</v>
      </c>
      <c r="Q287" s="1">
        <v>1887</v>
      </c>
      <c r="R287" s="1"/>
      <c r="S287" s="1">
        <v>1779</v>
      </c>
    </row>
    <row r="288" spans="1:19" ht="14.25" customHeight="1" x14ac:dyDescent="0.35">
      <c r="P288" s="1">
        <v>286</v>
      </c>
      <c r="Q288" s="1">
        <v>1819</v>
      </c>
      <c r="R288" s="1"/>
      <c r="S288" s="1">
        <v>1711</v>
      </c>
    </row>
    <row r="289" spans="16:19" ht="14.25" customHeight="1" x14ac:dyDescent="0.35">
      <c r="P289" s="1">
        <v>287</v>
      </c>
      <c r="Q289" s="1">
        <v>1851</v>
      </c>
      <c r="R289" s="1"/>
      <c r="S289" s="1">
        <v>1743</v>
      </c>
    </row>
    <row r="290" spans="16:19" ht="14.25" customHeight="1" x14ac:dyDescent="0.35">
      <c r="P290" s="1">
        <v>288</v>
      </c>
      <c r="Q290" s="1">
        <v>1783</v>
      </c>
      <c r="R290" s="1"/>
      <c r="S290" s="1">
        <v>1675</v>
      </c>
    </row>
    <row r="291" spans="16:19" ht="14.25" customHeight="1" x14ac:dyDescent="0.35">
      <c r="P291" s="1">
        <v>289</v>
      </c>
      <c r="Q291" s="1">
        <v>1815</v>
      </c>
      <c r="R291" s="1"/>
      <c r="S291" s="1">
        <v>1707</v>
      </c>
    </row>
    <row r="292" spans="16:19" ht="14.25" customHeight="1" x14ac:dyDescent="0.35">
      <c r="P292" s="1">
        <v>290</v>
      </c>
      <c r="Q292" s="1">
        <v>1747</v>
      </c>
      <c r="R292" s="1"/>
      <c r="S292" s="1">
        <v>1639</v>
      </c>
    </row>
    <row r="293" spans="16:19" ht="14.25" customHeight="1" x14ac:dyDescent="0.35">
      <c r="P293" s="1">
        <v>291</v>
      </c>
      <c r="Q293" s="1">
        <v>1779</v>
      </c>
      <c r="R293" s="1"/>
      <c r="S293" s="1">
        <v>1671</v>
      </c>
    </row>
    <row r="294" spans="16:19" ht="14.25" customHeight="1" x14ac:dyDescent="0.35">
      <c r="P294" s="1">
        <v>292</v>
      </c>
      <c r="Q294" s="1">
        <v>1711</v>
      </c>
      <c r="R294" s="1"/>
      <c r="S294" s="1">
        <v>1603</v>
      </c>
    </row>
    <row r="295" spans="16:19" ht="14.25" customHeight="1" x14ac:dyDescent="0.35">
      <c r="P295" s="1">
        <v>293</v>
      </c>
      <c r="Q295" s="1">
        <v>1743</v>
      </c>
      <c r="R295" s="1"/>
      <c r="S295" s="1">
        <v>1635</v>
      </c>
    </row>
    <row r="296" spans="16:19" ht="14.25" customHeight="1" x14ac:dyDescent="0.35">
      <c r="P296" s="1">
        <v>294</v>
      </c>
      <c r="Q296" s="1">
        <v>1675</v>
      </c>
      <c r="R296" s="1"/>
      <c r="S296" s="1">
        <v>1567</v>
      </c>
    </row>
    <row r="297" spans="16:19" ht="14.25" customHeight="1" x14ac:dyDescent="0.35">
      <c r="P297" s="1">
        <v>295</v>
      </c>
      <c r="Q297" s="1">
        <v>1707</v>
      </c>
      <c r="R297" s="1"/>
      <c r="S297" s="1">
        <v>1599</v>
      </c>
    </row>
    <row r="298" spans="16:19" ht="14.25" customHeight="1" x14ac:dyDescent="0.35">
      <c r="P298" s="1">
        <v>296</v>
      </c>
      <c r="Q298" s="1">
        <v>1639</v>
      </c>
      <c r="R298" s="1"/>
      <c r="S298" s="1">
        <v>1531</v>
      </c>
    </row>
    <row r="299" spans="16:19" ht="14.25" customHeight="1" x14ac:dyDescent="0.35">
      <c r="P299" s="1">
        <v>297</v>
      </c>
      <c r="Q299" s="1">
        <v>1671</v>
      </c>
      <c r="R299" s="1"/>
      <c r="S299" s="1">
        <v>1563</v>
      </c>
    </row>
    <row r="300" spans="16:19" ht="14.25" customHeight="1" x14ac:dyDescent="0.35">
      <c r="P300" s="1">
        <v>298</v>
      </c>
      <c r="Q300" s="1">
        <v>1603</v>
      </c>
      <c r="R300" s="1"/>
      <c r="S300" s="1">
        <v>1495</v>
      </c>
    </row>
    <row r="301" spans="16:19" ht="14.25" customHeight="1" x14ac:dyDescent="0.35">
      <c r="P301" s="1">
        <v>299</v>
      </c>
      <c r="Q301" s="1">
        <v>1635</v>
      </c>
      <c r="R301" s="1"/>
      <c r="S301" s="1">
        <v>1527</v>
      </c>
    </row>
    <row r="302" spans="16:19" ht="14.25" customHeight="1" x14ac:dyDescent="0.35">
      <c r="P302" s="1">
        <v>300</v>
      </c>
      <c r="Q302" s="1">
        <v>1567</v>
      </c>
      <c r="R302" s="1"/>
      <c r="S302" s="1">
        <v>1459</v>
      </c>
    </row>
    <row r="303" spans="16:19" ht="14.25" customHeight="1" x14ac:dyDescent="0.35">
      <c r="P303" s="1">
        <v>301</v>
      </c>
      <c r="Q303" s="1">
        <v>1599</v>
      </c>
      <c r="R303" s="1"/>
      <c r="S303" s="1">
        <v>1491</v>
      </c>
    </row>
    <row r="304" spans="16:19" ht="14.25" customHeight="1" x14ac:dyDescent="0.35">
      <c r="P304" s="1">
        <v>302</v>
      </c>
      <c r="Q304" s="1">
        <v>1531</v>
      </c>
      <c r="R304" s="1"/>
      <c r="S304" s="1">
        <v>1423</v>
      </c>
    </row>
    <row r="305" spans="16:19" ht="14.25" customHeight="1" x14ac:dyDescent="0.35">
      <c r="P305" s="1">
        <v>303</v>
      </c>
      <c r="Q305" s="1">
        <v>1563</v>
      </c>
      <c r="R305" s="1"/>
      <c r="S305" s="1">
        <v>1455</v>
      </c>
    </row>
    <row r="306" spans="16:19" ht="14.25" customHeight="1" x14ac:dyDescent="0.35">
      <c r="P306" s="1">
        <v>304</v>
      </c>
      <c r="Q306" s="1">
        <v>1495</v>
      </c>
      <c r="R306" s="1"/>
      <c r="S306" s="1">
        <v>1387</v>
      </c>
    </row>
    <row r="307" spans="16:19" ht="14.25" customHeight="1" x14ac:dyDescent="0.35">
      <c r="P307" s="1">
        <v>305</v>
      </c>
      <c r="Q307" s="1">
        <v>1527</v>
      </c>
      <c r="R307" s="1"/>
      <c r="S307" s="1">
        <v>1419</v>
      </c>
    </row>
    <row r="308" spans="16:19" ht="14.25" customHeight="1" x14ac:dyDescent="0.35">
      <c r="P308" s="1">
        <v>306</v>
      </c>
      <c r="Q308" s="1">
        <v>1459</v>
      </c>
      <c r="R308" s="1"/>
      <c r="S308" s="1">
        <v>1351</v>
      </c>
    </row>
    <row r="309" spans="16:19" ht="14.25" customHeight="1" x14ac:dyDescent="0.35">
      <c r="P309" s="1">
        <v>307</v>
      </c>
      <c r="Q309" s="1">
        <v>1491</v>
      </c>
      <c r="R309" s="1"/>
      <c r="S309" s="1">
        <v>1383</v>
      </c>
    </row>
    <row r="310" spans="16:19" ht="14.25" customHeight="1" x14ac:dyDescent="0.35">
      <c r="P310" s="1">
        <v>308</v>
      </c>
      <c r="Q310" s="1">
        <v>1423</v>
      </c>
      <c r="R310" s="1"/>
      <c r="S310" s="1">
        <v>1315</v>
      </c>
    </row>
    <row r="311" spans="16:19" ht="14.25" customHeight="1" x14ac:dyDescent="0.35">
      <c r="P311" s="1">
        <v>309</v>
      </c>
      <c r="Q311" s="1">
        <v>1455</v>
      </c>
      <c r="R311" s="1"/>
      <c r="S311" s="1">
        <v>1347</v>
      </c>
    </row>
    <row r="312" spans="16:19" ht="14.25" customHeight="1" x14ac:dyDescent="0.35">
      <c r="P312" s="1">
        <v>310</v>
      </c>
      <c r="Q312" s="1">
        <v>1387</v>
      </c>
      <c r="R312" s="1"/>
      <c r="S312" s="1">
        <v>1279</v>
      </c>
    </row>
    <row r="313" spans="16:19" ht="14.25" customHeight="1" x14ac:dyDescent="0.35">
      <c r="P313" s="1">
        <v>311</v>
      </c>
      <c r="Q313" s="1">
        <v>1419</v>
      </c>
      <c r="R313" s="1"/>
      <c r="S313" s="1">
        <v>1311</v>
      </c>
    </row>
    <row r="314" spans="16:19" ht="14.25" customHeight="1" x14ac:dyDescent="0.35">
      <c r="P314" s="1">
        <v>312</v>
      </c>
      <c r="Q314" s="1">
        <v>1351</v>
      </c>
      <c r="R314" s="1"/>
      <c r="S314" s="1">
        <v>1250</v>
      </c>
    </row>
    <row r="315" spans="16:19" ht="14.25" customHeight="1" x14ac:dyDescent="0.35">
      <c r="P315" s="1">
        <v>313</v>
      </c>
      <c r="Q315" s="1">
        <v>1383</v>
      </c>
      <c r="R315" s="1"/>
      <c r="S315" s="1">
        <v>1271</v>
      </c>
    </row>
    <row r="316" spans="16:19" ht="14.25" customHeight="1" x14ac:dyDescent="0.35">
      <c r="P316" s="1">
        <v>314</v>
      </c>
      <c r="Q316" s="1">
        <v>1315</v>
      </c>
      <c r="R316" s="1"/>
      <c r="S316" s="1">
        <v>1205</v>
      </c>
    </row>
    <row r="317" spans="16:19" ht="14.25" customHeight="1" x14ac:dyDescent="0.35">
      <c r="P317" s="1">
        <v>315</v>
      </c>
      <c r="Q317" s="1">
        <v>1347</v>
      </c>
      <c r="R317" s="1"/>
      <c r="S317" s="1">
        <v>1226</v>
      </c>
    </row>
    <row r="318" spans="16:19" ht="14.25" customHeight="1" x14ac:dyDescent="0.35">
      <c r="P318" s="1">
        <v>316</v>
      </c>
      <c r="Q318" s="1">
        <v>1279</v>
      </c>
      <c r="R318" s="1"/>
      <c r="S318" s="1">
        <v>1158</v>
      </c>
    </row>
    <row r="319" spans="16:19" ht="14.25" customHeight="1" x14ac:dyDescent="0.35">
      <c r="P319" s="1">
        <v>317</v>
      </c>
      <c r="Q319" s="1">
        <v>1311</v>
      </c>
      <c r="R319" s="1"/>
      <c r="S319" s="1">
        <v>1182</v>
      </c>
    </row>
    <row r="320" spans="16:19" ht="14.25" customHeight="1" x14ac:dyDescent="0.35">
      <c r="P320" s="1">
        <v>318</v>
      </c>
      <c r="Q320" s="1">
        <v>1250</v>
      </c>
      <c r="R320" s="1"/>
      <c r="S320" s="1">
        <v>1099</v>
      </c>
    </row>
    <row r="321" spans="16:19" ht="14.25" customHeight="1" x14ac:dyDescent="0.35">
      <c r="P321" s="1">
        <v>319</v>
      </c>
      <c r="Q321" s="1">
        <v>1271</v>
      </c>
      <c r="R321" s="1"/>
      <c r="S321" s="1">
        <v>1163</v>
      </c>
    </row>
    <row r="322" spans="16:19" ht="14.25" customHeight="1" x14ac:dyDescent="0.35">
      <c r="P322" s="1">
        <v>320</v>
      </c>
      <c r="Q322" s="1">
        <v>1205</v>
      </c>
      <c r="R322" s="1"/>
      <c r="S322" s="1">
        <v>1119</v>
      </c>
    </row>
    <row r="323" spans="16:19" ht="14.25" customHeight="1" x14ac:dyDescent="0.35">
      <c r="P323" s="1">
        <v>321</v>
      </c>
      <c r="Q323" s="1">
        <v>1226</v>
      </c>
      <c r="R323" s="1"/>
      <c r="S323" s="1">
        <v>1146</v>
      </c>
    </row>
    <row r="324" spans="16:19" ht="14.25" customHeight="1" x14ac:dyDescent="0.35">
      <c r="P324" s="1">
        <v>322</v>
      </c>
      <c r="Q324" s="1">
        <v>1158</v>
      </c>
      <c r="R324" s="1"/>
      <c r="S324" s="1">
        <v>1092</v>
      </c>
    </row>
    <row r="325" spans="16:19" ht="14.25" customHeight="1" x14ac:dyDescent="0.35">
      <c r="P325" s="1">
        <v>323</v>
      </c>
      <c r="Q325" s="1">
        <v>1182</v>
      </c>
      <c r="R325" s="1"/>
      <c r="S325" s="1">
        <v>1119</v>
      </c>
    </row>
    <row r="326" spans="16:19" ht="14.25" customHeight="1" x14ac:dyDescent="0.35">
      <c r="P326" s="1">
        <v>324</v>
      </c>
      <c r="Q326" s="1">
        <v>1099</v>
      </c>
      <c r="R326" s="1"/>
      <c r="S326" s="1">
        <v>1065</v>
      </c>
    </row>
    <row r="327" spans="16:19" ht="14.25" customHeight="1" x14ac:dyDescent="0.35">
      <c r="P327" s="1">
        <v>325</v>
      </c>
      <c r="Q327" s="1">
        <v>1163</v>
      </c>
      <c r="R327" s="1"/>
      <c r="S327" s="1">
        <v>1092</v>
      </c>
    </row>
    <row r="328" spans="16:19" ht="14.25" customHeight="1" x14ac:dyDescent="0.35">
      <c r="P328" s="1">
        <v>326</v>
      </c>
      <c r="Q328" s="1">
        <v>1119</v>
      </c>
      <c r="R328" s="1"/>
      <c r="S328" s="1">
        <v>1038</v>
      </c>
    </row>
    <row r="329" spans="16:19" ht="14.25" customHeight="1" x14ac:dyDescent="0.35">
      <c r="P329" s="1">
        <v>327</v>
      </c>
      <c r="Q329" s="1">
        <v>1146</v>
      </c>
      <c r="R329" s="1"/>
      <c r="S329" s="1">
        <v>1065</v>
      </c>
    </row>
    <row r="330" spans="16:19" ht="14.25" customHeight="1" x14ac:dyDescent="0.35">
      <c r="P330" s="1">
        <v>328</v>
      </c>
      <c r="Q330" s="1">
        <v>1092</v>
      </c>
      <c r="R330" s="1"/>
      <c r="S330" s="1">
        <v>1011</v>
      </c>
    </row>
    <row r="331" spans="16:19" ht="14.25" customHeight="1" x14ac:dyDescent="0.35">
      <c r="P331" s="1">
        <v>329</v>
      </c>
      <c r="Q331" s="1">
        <v>1119</v>
      </c>
      <c r="R331" s="1"/>
      <c r="S331" s="1">
        <v>1038</v>
      </c>
    </row>
    <row r="332" spans="16:19" ht="14.25" customHeight="1" x14ac:dyDescent="0.35">
      <c r="P332" s="1">
        <v>330</v>
      </c>
      <c r="Q332" s="1">
        <v>1065</v>
      </c>
      <c r="R332" s="1"/>
      <c r="S332" s="1">
        <v>984</v>
      </c>
    </row>
    <row r="333" spans="16:19" ht="14.25" customHeight="1" x14ac:dyDescent="0.35">
      <c r="P333" s="1">
        <v>331</v>
      </c>
      <c r="Q333" s="1">
        <v>1092</v>
      </c>
      <c r="R333" s="1"/>
      <c r="S333" s="1">
        <v>1011</v>
      </c>
    </row>
    <row r="334" spans="16:19" ht="14.25" customHeight="1" x14ac:dyDescent="0.35">
      <c r="P334" s="1">
        <v>332</v>
      </c>
      <c r="Q334" s="1">
        <v>1038</v>
      </c>
      <c r="R334" s="1"/>
      <c r="S334" s="1">
        <v>957</v>
      </c>
    </row>
    <row r="335" spans="16:19" ht="14.25" customHeight="1" x14ac:dyDescent="0.35">
      <c r="P335" s="1">
        <v>333</v>
      </c>
      <c r="Q335" s="1">
        <v>1065</v>
      </c>
      <c r="R335" s="1"/>
      <c r="S335" s="1">
        <v>984</v>
      </c>
    </row>
    <row r="336" spans="16:19" ht="14.25" customHeight="1" x14ac:dyDescent="0.35">
      <c r="P336" s="1">
        <v>334</v>
      </c>
      <c r="Q336" s="1">
        <v>1011</v>
      </c>
      <c r="R336" s="1"/>
      <c r="S336" s="1">
        <v>930</v>
      </c>
    </row>
    <row r="337" spans="16:19" ht="14.25" customHeight="1" x14ac:dyDescent="0.35">
      <c r="P337" s="1">
        <v>335</v>
      </c>
      <c r="Q337" s="1">
        <v>1038</v>
      </c>
      <c r="R337" s="1"/>
      <c r="S337" s="1">
        <v>957</v>
      </c>
    </row>
    <row r="338" spans="16:19" ht="14.25" customHeight="1" x14ac:dyDescent="0.35">
      <c r="P338" s="1">
        <v>336</v>
      </c>
      <c r="Q338" s="1">
        <v>984</v>
      </c>
      <c r="R338" s="1"/>
      <c r="S338" s="1">
        <v>903</v>
      </c>
    </row>
    <row r="339" spans="16:19" ht="14.25" customHeight="1" x14ac:dyDescent="0.35">
      <c r="P339" s="1">
        <v>337</v>
      </c>
      <c r="Q339" s="1">
        <v>1011</v>
      </c>
      <c r="R339" s="1"/>
      <c r="S339" s="1">
        <v>930</v>
      </c>
    </row>
    <row r="340" spans="16:19" ht="14.25" customHeight="1" x14ac:dyDescent="0.35">
      <c r="P340" s="1">
        <v>338</v>
      </c>
      <c r="Q340" s="1">
        <v>957</v>
      </c>
      <c r="R340" s="1"/>
      <c r="S340" s="1">
        <v>876</v>
      </c>
    </row>
    <row r="341" spans="16:19" ht="14.25" customHeight="1" x14ac:dyDescent="0.35">
      <c r="P341" s="1">
        <v>339</v>
      </c>
      <c r="Q341" s="1">
        <v>984</v>
      </c>
      <c r="R341" s="1"/>
      <c r="S341" s="1">
        <v>903</v>
      </c>
    </row>
    <row r="342" spans="16:19" ht="14.25" customHeight="1" x14ac:dyDescent="0.35">
      <c r="P342" s="1">
        <v>340</v>
      </c>
      <c r="Q342" s="1">
        <v>930</v>
      </c>
      <c r="R342" s="1"/>
      <c r="S342" s="1">
        <v>849</v>
      </c>
    </row>
    <row r="343" spans="16:19" ht="14.25" customHeight="1" x14ac:dyDescent="0.35">
      <c r="P343" s="1">
        <v>341</v>
      </c>
      <c r="Q343" s="1">
        <v>957</v>
      </c>
      <c r="R343" s="1"/>
      <c r="S343" s="1">
        <v>876</v>
      </c>
    </row>
    <row r="344" spans="16:19" ht="14.25" customHeight="1" x14ac:dyDescent="0.35">
      <c r="P344" s="1">
        <v>342</v>
      </c>
      <c r="Q344" s="1">
        <v>903</v>
      </c>
      <c r="R344" s="1"/>
      <c r="S344" s="1">
        <v>822</v>
      </c>
    </row>
    <row r="345" spans="16:19" ht="14.25" customHeight="1" x14ac:dyDescent="0.35">
      <c r="P345" s="1">
        <v>343</v>
      </c>
      <c r="Q345" s="1">
        <v>930</v>
      </c>
      <c r="R345" s="1"/>
      <c r="S345" s="1">
        <v>849</v>
      </c>
    </row>
    <row r="346" spans="16:19" ht="14.25" customHeight="1" x14ac:dyDescent="0.35">
      <c r="P346" s="1">
        <v>344</v>
      </c>
      <c r="Q346" s="1">
        <v>876</v>
      </c>
      <c r="R346" s="1"/>
      <c r="S346" s="1">
        <v>795</v>
      </c>
    </row>
    <row r="347" spans="16:19" ht="14.25" customHeight="1" x14ac:dyDescent="0.35">
      <c r="P347" s="1">
        <v>345</v>
      </c>
      <c r="Q347" s="1">
        <v>903</v>
      </c>
      <c r="R347" s="1"/>
      <c r="S347" s="1">
        <v>822</v>
      </c>
    </row>
    <row r="348" spans="16:19" ht="14.25" customHeight="1" x14ac:dyDescent="0.35">
      <c r="P348" s="1">
        <v>346</v>
      </c>
      <c r="Q348" s="1">
        <v>849</v>
      </c>
      <c r="R348" s="1"/>
      <c r="S348" s="1">
        <v>768</v>
      </c>
    </row>
    <row r="349" spans="16:19" ht="14.25" customHeight="1" x14ac:dyDescent="0.35">
      <c r="P349" s="1">
        <v>347</v>
      </c>
      <c r="Q349" s="1">
        <v>876</v>
      </c>
      <c r="R349" s="1"/>
      <c r="S349" s="1">
        <v>795</v>
      </c>
    </row>
    <row r="350" spans="16:19" ht="14.25" customHeight="1" x14ac:dyDescent="0.35">
      <c r="P350" s="1">
        <v>348</v>
      </c>
      <c r="Q350" s="1">
        <v>822</v>
      </c>
      <c r="R350" s="1"/>
      <c r="S350" s="1">
        <v>741</v>
      </c>
    </row>
    <row r="351" spans="16:19" ht="14.25" customHeight="1" x14ac:dyDescent="0.35">
      <c r="P351" s="1">
        <v>349</v>
      </c>
      <c r="Q351" s="1">
        <v>849</v>
      </c>
      <c r="R351" s="1"/>
      <c r="S351" s="1">
        <v>768</v>
      </c>
    </row>
    <row r="352" spans="16:19" ht="14.25" customHeight="1" x14ac:dyDescent="0.35">
      <c r="P352" s="1">
        <v>350</v>
      </c>
      <c r="Q352" s="1">
        <v>795</v>
      </c>
      <c r="R352" s="1"/>
      <c r="S352" s="1">
        <v>714</v>
      </c>
    </row>
    <row r="353" spans="16:19" ht="14.25" customHeight="1" x14ac:dyDescent="0.35">
      <c r="P353" s="1">
        <v>351</v>
      </c>
      <c r="Q353" s="1">
        <v>822</v>
      </c>
      <c r="R353" s="1"/>
      <c r="S353" s="1">
        <v>741</v>
      </c>
    </row>
    <row r="354" spans="16:19" ht="14.25" customHeight="1" x14ac:dyDescent="0.35">
      <c r="P354" s="1">
        <v>352</v>
      </c>
      <c r="Q354" s="1">
        <v>768</v>
      </c>
      <c r="R354" s="1"/>
      <c r="S354" s="1">
        <v>703</v>
      </c>
    </row>
    <row r="355" spans="16:19" ht="14.25" customHeight="1" x14ac:dyDescent="0.35">
      <c r="P355" s="1">
        <v>353</v>
      </c>
      <c r="Q355" s="1">
        <v>795</v>
      </c>
      <c r="R355" s="1"/>
      <c r="S355" s="1">
        <v>722</v>
      </c>
    </row>
    <row r="356" spans="16:19" ht="14.25" customHeight="1" x14ac:dyDescent="0.35">
      <c r="P356" s="1">
        <v>354</v>
      </c>
      <c r="Q356" s="1">
        <v>741</v>
      </c>
      <c r="R356" s="1"/>
      <c r="S356" s="1">
        <v>700</v>
      </c>
    </row>
    <row r="357" spans="16:19" ht="14.25" customHeight="1" x14ac:dyDescent="0.35">
      <c r="P357" s="1">
        <v>355</v>
      </c>
      <c r="Q357" s="1">
        <v>768</v>
      </c>
      <c r="R357" s="1"/>
      <c r="S357" s="1">
        <v>719</v>
      </c>
    </row>
    <row r="358" spans="16:19" ht="14.25" customHeight="1" x14ac:dyDescent="0.35">
      <c r="P358" s="1">
        <v>356</v>
      </c>
      <c r="Q358" s="1">
        <v>714</v>
      </c>
      <c r="R358" s="1"/>
      <c r="S358" s="1">
        <v>689</v>
      </c>
    </row>
    <row r="359" spans="16:19" ht="14.25" customHeight="1" x14ac:dyDescent="0.35">
      <c r="P359" s="1">
        <v>357</v>
      </c>
      <c r="Q359" s="1">
        <v>741</v>
      </c>
      <c r="R359" s="1"/>
      <c r="S359" s="1">
        <v>716</v>
      </c>
    </row>
    <row r="360" spans="16:19" ht="14.25" customHeight="1" x14ac:dyDescent="0.35">
      <c r="P360" s="1">
        <v>358</v>
      </c>
      <c r="Q360" s="1">
        <v>687</v>
      </c>
      <c r="R360" s="1"/>
      <c r="S360" s="1">
        <v>694</v>
      </c>
    </row>
    <row r="361" spans="16:19" ht="14.25" customHeight="1" x14ac:dyDescent="0.35">
      <c r="P361" s="1">
        <v>359</v>
      </c>
      <c r="Q361" s="1">
        <v>714</v>
      </c>
      <c r="R361" s="1"/>
      <c r="S361" s="1">
        <v>711</v>
      </c>
    </row>
    <row r="362" spans="16:19" ht="14.25" customHeight="1" x14ac:dyDescent="0.35">
      <c r="P362" s="1">
        <v>360</v>
      </c>
      <c r="Q362" s="1">
        <v>660</v>
      </c>
      <c r="R362" s="1"/>
      <c r="S362" s="1">
        <v>683</v>
      </c>
    </row>
    <row r="363" spans="16:19" ht="14.25" customHeight="1" x14ac:dyDescent="0.35">
      <c r="P363" s="1">
        <v>361</v>
      </c>
      <c r="Q363" s="1">
        <v>687</v>
      </c>
      <c r="R363" s="1"/>
      <c r="S363" s="1">
        <v>138</v>
      </c>
    </row>
    <row r="364" spans="16:19" ht="14.25" customHeight="1" x14ac:dyDescent="0.35">
      <c r="P364" s="1">
        <v>362</v>
      </c>
      <c r="Q364" s="1">
        <v>633</v>
      </c>
      <c r="R364" s="1"/>
      <c r="S364" s="1">
        <v>686</v>
      </c>
    </row>
    <row r="365" spans="16:19" ht="14.25" customHeight="1" x14ac:dyDescent="0.35">
      <c r="P365" s="1">
        <v>363</v>
      </c>
      <c r="Q365" s="1">
        <v>660</v>
      </c>
      <c r="R365" s="1"/>
      <c r="S365" s="1">
        <v>707</v>
      </c>
    </row>
    <row r="366" spans="16:19" ht="14.25" customHeight="1" x14ac:dyDescent="0.35">
      <c r="P366" s="1">
        <v>364</v>
      </c>
      <c r="Q366" s="1">
        <v>606</v>
      </c>
      <c r="R366" s="1"/>
      <c r="S366" s="1">
        <v>675</v>
      </c>
    </row>
    <row r="367" spans="16:19" ht="14.25" customHeight="1" x14ac:dyDescent="0.35">
      <c r="P367" s="1">
        <v>365</v>
      </c>
      <c r="Q367" s="1">
        <v>633</v>
      </c>
      <c r="R367" s="1"/>
      <c r="S367" s="1">
        <v>132</v>
      </c>
    </row>
    <row r="368" spans="16:19" ht="14.25" customHeight="1" x14ac:dyDescent="0.35">
      <c r="P368" s="1">
        <v>366</v>
      </c>
      <c r="Q368" s="1">
        <v>579</v>
      </c>
      <c r="R368" s="1"/>
      <c r="S368" s="1">
        <v>680</v>
      </c>
    </row>
    <row r="369" spans="16:19" ht="14.25" customHeight="1" x14ac:dyDescent="0.35">
      <c r="P369" s="1">
        <v>367</v>
      </c>
      <c r="Q369" s="1">
        <v>606</v>
      </c>
      <c r="R369" s="1"/>
      <c r="S369" s="1">
        <v>697</v>
      </c>
    </row>
    <row r="370" spans="16:19" ht="14.25" customHeight="1" x14ac:dyDescent="0.35">
      <c r="P370" s="1">
        <v>368</v>
      </c>
      <c r="Q370" s="1">
        <v>552</v>
      </c>
      <c r="R370" s="1"/>
      <c r="S370" s="1">
        <v>593</v>
      </c>
    </row>
    <row r="371" spans="16:19" ht="14.25" customHeight="1" x14ac:dyDescent="0.35">
      <c r="P371" s="1">
        <v>369</v>
      </c>
      <c r="Q371" s="1">
        <v>579</v>
      </c>
      <c r="R371" s="1"/>
      <c r="S371" s="1">
        <v>126</v>
      </c>
    </row>
    <row r="372" spans="16:19" ht="14.25" customHeight="1" x14ac:dyDescent="0.35">
      <c r="P372" s="1">
        <v>370</v>
      </c>
      <c r="Q372" s="1">
        <v>525</v>
      </c>
      <c r="R372" s="1"/>
      <c r="S372" s="1">
        <v>434</v>
      </c>
    </row>
    <row r="373" spans="16:19" ht="14.25" customHeight="1" x14ac:dyDescent="0.35">
      <c r="P373" s="1">
        <v>371</v>
      </c>
      <c r="Q373" s="1">
        <v>552</v>
      </c>
      <c r="R373" s="1"/>
      <c r="S373" s="1">
        <v>461</v>
      </c>
    </row>
    <row r="374" spans="16:19" ht="14.25" customHeight="1" x14ac:dyDescent="0.35">
      <c r="P374" s="1">
        <v>372</v>
      </c>
      <c r="Q374" s="1">
        <v>498</v>
      </c>
      <c r="R374" s="1"/>
      <c r="S374" s="1">
        <v>407</v>
      </c>
    </row>
    <row r="375" spans="16:19" ht="14.25" customHeight="1" x14ac:dyDescent="0.35">
      <c r="P375" s="1">
        <v>373</v>
      </c>
      <c r="Q375" s="1">
        <v>525</v>
      </c>
      <c r="R375" s="1"/>
      <c r="S375" s="1">
        <v>434</v>
      </c>
    </row>
    <row r="376" spans="16:19" ht="14.25" customHeight="1" x14ac:dyDescent="0.35">
      <c r="P376" s="1">
        <v>374</v>
      </c>
      <c r="Q376" s="1">
        <v>471</v>
      </c>
      <c r="R376" s="1"/>
      <c r="S376" s="1">
        <v>382</v>
      </c>
    </row>
    <row r="377" spans="16:19" ht="14.25" customHeight="1" x14ac:dyDescent="0.35">
      <c r="P377" s="1">
        <v>375</v>
      </c>
      <c r="Q377" s="1">
        <v>498</v>
      </c>
      <c r="R377" s="1"/>
      <c r="S377" s="1">
        <v>396</v>
      </c>
    </row>
    <row r="378" spans="16:19" ht="14.25" customHeight="1" x14ac:dyDescent="0.35">
      <c r="P378" s="1">
        <v>376</v>
      </c>
      <c r="Q378" s="1">
        <v>444</v>
      </c>
      <c r="R378" s="1"/>
      <c r="S378" s="1">
        <v>355</v>
      </c>
    </row>
    <row r="379" spans="16:19" ht="14.25" customHeight="1" x14ac:dyDescent="0.35">
      <c r="P379" s="1">
        <v>377</v>
      </c>
      <c r="Q379" s="1">
        <v>471</v>
      </c>
      <c r="R379" s="1"/>
      <c r="S379" s="1">
        <v>378</v>
      </c>
    </row>
    <row r="380" spans="16:19" ht="14.25" customHeight="1" x14ac:dyDescent="0.35">
      <c r="P380" s="1">
        <v>378</v>
      </c>
      <c r="Q380" s="1">
        <v>417</v>
      </c>
      <c r="R380" s="1"/>
      <c r="S380" s="1">
        <v>337</v>
      </c>
    </row>
    <row r="381" spans="16:19" ht="14.25" customHeight="1" x14ac:dyDescent="0.35">
      <c r="P381" s="1">
        <v>379</v>
      </c>
      <c r="Q381" s="1">
        <v>444</v>
      </c>
      <c r="R381" s="1"/>
      <c r="S381" s="1">
        <v>360</v>
      </c>
    </row>
    <row r="382" spans="16:19" ht="14.25" customHeight="1" x14ac:dyDescent="0.35">
      <c r="P382" s="1">
        <v>380</v>
      </c>
      <c r="Q382" s="1">
        <v>392</v>
      </c>
      <c r="R382" s="1"/>
      <c r="S382" s="1">
        <v>578</v>
      </c>
    </row>
    <row r="383" spans="16:19" ht="14.25" customHeight="1" x14ac:dyDescent="0.35">
      <c r="P383" s="1">
        <v>381</v>
      </c>
      <c r="Q383" s="1">
        <v>406</v>
      </c>
      <c r="R383" s="1"/>
      <c r="S383" s="1">
        <v>99</v>
      </c>
    </row>
    <row r="384" spans="16:19" ht="14.25" customHeight="1" x14ac:dyDescent="0.35">
      <c r="P384" s="1">
        <v>382</v>
      </c>
      <c r="Q384" s="1">
        <v>365</v>
      </c>
      <c r="R384" s="1"/>
      <c r="S384" s="1">
        <v>537</v>
      </c>
    </row>
    <row r="385" spans="16:19" ht="14.25" customHeight="1" x14ac:dyDescent="0.35">
      <c r="P385" s="1">
        <v>383</v>
      </c>
      <c r="Q385" s="1">
        <v>388</v>
      </c>
      <c r="R385" s="1"/>
      <c r="S385" s="1">
        <v>54</v>
      </c>
    </row>
    <row r="386" spans="16:19" ht="14.25" customHeight="1" x14ac:dyDescent="0.35">
      <c r="P386" s="1">
        <v>384</v>
      </c>
      <c r="Q386" s="1">
        <v>347</v>
      </c>
      <c r="R386" s="1"/>
      <c r="S386" s="1">
        <v>519</v>
      </c>
    </row>
    <row r="387" spans="16:19" ht="14.25" customHeight="1" x14ac:dyDescent="0.35">
      <c r="P387" s="1">
        <v>385</v>
      </c>
      <c r="Q387" s="1">
        <v>376</v>
      </c>
      <c r="R387" s="1"/>
      <c r="S387" s="1">
        <v>54</v>
      </c>
    </row>
    <row r="388" spans="16:19" ht="14.25" customHeight="1" x14ac:dyDescent="0.35">
      <c r="P388" s="1">
        <v>386</v>
      </c>
      <c r="Q388" s="1">
        <v>326</v>
      </c>
      <c r="R388" s="1"/>
      <c r="S388" s="1">
        <v>519</v>
      </c>
    </row>
    <row r="389" spans="16:19" ht="14.25" customHeight="1" x14ac:dyDescent="0.35">
      <c r="P389" s="1">
        <v>387</v>
      </c>
      <c r="Q389" s="1">
        <v>351</v>
      </c>
      <c r="R389" s="1"/>
      <c r="S389" s="1">
        <v>54</v>
      </c>
    </row>
    <row r="390" spans="16:19" ht="14.25" customHeight="1" x14ac:dyDescent="0.35">
      <c r="P390" s="1">
        <v>388</v>
      </c>
      <c r="Q390" s="1">
        <v>297</v>
      </c>
      <c r="R390" s="1"/>
      <c r="S390" s="1">
        <v>519</v>
      </c>
    </row>
    <row r="391" spans="16:19" ht="14.25" customHeight="1" x14ac:dyDescent="0.35">
      <c r="P391" s="1">
        <v>389</v>
      </c>
      <c r="Q391" s="1">
        <v>294</v>
      </c>
      <c r="R391" s="1"/>
      <c r="S391" s="1">
        <v>54</v>
      </c>
    </row>
    <row r="392" spans="16:19" ht="14.25" customHeight="1" x14ac:dyDescent="0.35">
      <c r="P392" s="1">
        <v>390</v>
      </c>
      <c r="Q392" s="1">
        <v>279</v>
      </c>
      <c r="R392" s="1"/>
      <c r="S392" s="1">
        <v>519</v>
      </c>
    </row>
    <row r="393" spans="16:19" ht="14.25" customHeight="1" x14ac:dyDescent="0.35">
      <c r="P393" s="1">
        <v>391</v>
      </c>
      <c r="Q393" s="1">
        <v>294</v>
      </c>
      <c r="R393" s="1"/>
      <c r="S393" s="1">
        <v>54</v>
      </c>
    </row>
    <row r="394" spans="16:19" ht="14.25" customHeight="1" x14ac:dyDescent="0.35">
      <c r="P394" s="1">
        <v>392</v>
      </c>
      <c r="Q394" s="1">
        <v>279</v>
      </c>
      <c r="R394" s="1"/>
      <c r="S394" s="1">
        <v>519</v>
      </c>
    </row>
    <row r="395" spans="16:19" ht="14.25" customHeight="1" x14ac:dyDescent="0.35">
      <c r="P395" s="1">
        <v>393</v>
      </c>
      <c r="Q395" s="1">
        <v>294</v>
      </c>
      <c r="R395" s="1"/>
      <c r="S395" s="1">
        <v>54</v>
      </c>
    </row>
    <row r="396" spans="16:19" ht="14.25" customHeight="1" x14ac:dyDescent="0.35">
      <c r="P396" s="1">
        <v>394</v>
      </c>
      <c r="Q396" s="1">
        <v>279</v>
      </c>
      <c r="R396" s="1"/>
      <c r="S396" s="1">
        <v>519</v>
      </c>
    </row>
    <row r="397" spans="16:19" ht="14.25" customHeight="1" x14ac:dyDescent="0.35">
      <c r="P397" s="1">
        <v>395</v>
      </c>
      <c r="Q397" s="1">
        <v>294</v>
      </c>
      <c r="R397" s="1"/>
      <c r="S397" s="1">
        <v>54</v>
      </c>
    </row>
    <row r="398" spans="16:19" ht="14.25" customHeight="1" x14ac:dyDescent="0.35">
      <c r="P398" s="1">
        <v>396</v>
      </c>
      <c r="Q398" s="1">
        <v>279</v>
      </c>
      <c r="R398" s="1"/>
      <c r="S398" s="1">
        <v>519</v>
      </c>
    </row>
    <row r="399" spans="16:19" ht="14.25" customHeight="1" x14ac:dyDescent="0.35">
      <c r="P399" s="1">
        <v>397</v>
      </c>
      <c r="Q399" s="1">
        <v>294</v>
      </c>
      <c r="R399" s="1"/>
      <c r="S399" s="1">
        <v>54</v>
      </c>
    </row>
    <row r="400" spans="16:19" ht="14.25" customHeight="1" x14ac:dyDescent="0.35">
      <c r="P400" s="1">
        <v>398</v>
      </c>
      <c r="Q400" s="1">
        <v>279</v>
      </c>
      <c r="R400" s="1"/>
      <c r="S400" s="1">
        <v>519</v>
      </c>
    </row>
    <row r="401" spans="16:19" ht="14.25" customHeight="1" x14ac:dyDescent="0.35">
      <c r="P401" s="1">
        <v>399</v>
      </c>
      <c r="Q401" s="1">
        <v>294</v>
      </c>
      <c r="R401" s="1"/>
      <c r="S401" s="1">
        <v>54</v>
      </c>
    </row>
    <row r="402" spans="16:19" ht="14.25" customHeight="1" x14ac:dyDescent="0.35">
      <c r="P402" s="1">
        <v>400</v>
      </c>
      <c r="Q402" s="1">
        <v>279</v>
      </c>
      <c r="R402" s="1"/>
      <c r="S402" s="1">
        <v>519</v>
      </c>
    </row>
    <row r="403" spans="16:19" ht="14.25" customHeight="1" x14ac:dyDescent="0.35">
      <c r="P403" s="1">
        <v>401</v>
      </c>
      <c r="Q403" s="1">
        <v>294</v>
      </c>
      <c r="R403" s="1"/>
      <c r="S403" s="1">
        <v>54</v>
      </c>
    </row>
    <row r="404" spans="16:19" ht="14.25" customHeight="1" x14ac:dyDescent="0.35">
      <c r="P404" s="1">
        <v>402</v>
      </c>
      <c r="Q404" s="1">
        <v>279</v>
      </c>
      <c r="R404" s="1"/>
      <c r="S404" s="1">
        <v>519</v>
      </c>
    </row>
    <row r="405" spans="16:19" ht="14.25" customHeight="1" x14ac:dyDescent="0.35">
      <c r="P405" s="1">
        <v>403</v>
      </c>
      <c r="Q405" s="1">
        <v>294</v>
      </c>
      <c r="R405" s="1"/>
      <c r="S405" s="1">
        <v>54</v>
      </c>
    </row>
    <row r="406" spans="16:19" ht="14.25" customHeight="1" x14ac:dyDescent="0.35">
      <c r="P406" s="1">
        <v>404</v>
      </c>
      <c r="Q406" s="1">
        <v>279</v>
      </c>
      <c r="R406" s="1"/>
      <c r="S406" s="1">
        <v>519</v>
      </c>
    </row>
    <row r="407" spans="16:19" ht="14.25" customHeight="1" x14ac:dyDescent="0.35">
      <c r="P407" s="1">
        <v>405</v>
      </c>
      <c r="Q407" s="1">
        <v>294</v>
      </c>
      <c r="R407" s="1"/>
      <c r="S407" s="1">
        <v>54</v>
      </c>
    </row>
    <row r="408" spans="16:19" ht="14.25" customHeight="1" x14ac:dyDescent="0.35">
      <c r="P408" s="1">
        <v>406</v>
      </c>
      <c r="Q408" s="1">
        <v>279</v>
      </c>
      <c r="R408" s="1"/>
      <c r="S408" s="1">
        <v>519</v>
      </c>
    </row>
    <row r="409" spans="16:19" ht="14.25" customHeight="1" x14ac:dyDescent="0.35">
      <c r="P409" s="1">
        <v>407</v>
      </c>
      <c r="Q409" s="1">
        <v>294</v>
      </c>
      <c r="R409" s="1"/>
      <c r="S409" s="1">
        <v>54</v>
      </c>
    </row>
    <row r="410" spans="16:19" ht="14.25" customHeight="1" x14ac:dyDescent="0.35">
      <c r="P410" s="1">
        <v>408</v>
      </c>
      <c r="Q410" s="1">
        <v>279</v>
      </c>
      <c r="R410" s="1"/>
      <c r="S410" s="1">
        <v>519</v>
      </c>
    </row>
    <row r="411" spans="16:19" ht="14.25" customHeight="1" x14ac:dyDescent="0.35">
      <c r="P411" s="1">
        <v>409</v>
      </c>
      <c r="Q411" s="1">
        <v>294</v>
      </c>
      <c r="R411" s="1"/>
      <c r="S411" s="1">
        <v>54</v>
      </c>
    </row>
    <row r="412" spans="16:19" ht="14.25" customHeight="1" x14ac:dyDescent="0.35">
      <c r="P412" s="1">
        <v>410</v>
      </c>
      <c r="Q412" s="1">
        <v>279</v>
      </c>
      <c r="R412" s="1"/>
      <c r="S412" s="1">
        <v>519</v>
      </c>
    </row>
    <row r="413" spans="16:19" ht="14.25" customHeight="1" x14ac:dyDescent="0.35">
      <c r="P413" s="1">
        <v>411</v>
      </c>
      <c r="Q413" s="1">
        <v>294</v>
      </c>
      <c r="R413" s="1"/>
      <c r="S413" s="1">
        <v>54</v>
      </c>
    </row>
    <row r="414" spans="16:19" ht="14.25" customHeight="1" x14ac:dyDescent="0.35">
      <c r="P414" s="1">
        <v>412</v>
      </c>
      <c r="Q414" s="1">
        <v>279</v>
      </c>
      <c r="R414" s="1"/>
      <c r="S414" s="1">
        <v>519</v>
      </c>
    </row>
    <row r="415" spans="16:19" ht="14.25" customHeight="1" x14ac:dyDescent="0.35">
      <c r="P415" s="1">
        <v>413</v>
      </c>
      <c r="Q415" s="1">
        <v>294</v>
      </c>
      <c r="R415" s="1"/>
      <c r="S415" s="1">
        <v>54</v>
      </c>
    </row>
    <row r="416" spans="16:19" ht="14.25" customHeight="1" x14ac:dyDescent="0.35">
      <c r="P416" s="1">
        <v>414</v>
      </c>
      <c r="Q416" s="1">
        <v>279</v>
      </c>
      <c r="R416" s="1"/>
      <c r="S416" s="1">
        <v>519</v>
      </c>
    </row>
    <row r="417" spans="16:19" ht="14.25" customHeight="1" x14ac:dyDescent="0.35">
      <c r="P417" s="1">
        <v>415</v>
      </c>
      <c r="Q417" s="1">
        <v>294</v>
      </c>
      <c r="R417" s="1"/>
      <c r="S417" s="1">
        <v>54</v>
      </c>
    </row>
    <row r="418" spans="16:19" ht="14.25" customHeight="1" x14ac:dyDescent="0.35">
      <c r="P418" s="1">
        <v>416</v>
      </c>
      <c r="Q418" s="1">
        <v>279</v>
      </c>
      <c r="R418" s="1"/>
      <c r="S418" s="1">
        <v>519</v>
      </c>
    </row>
    <row r="419" spans="16:19" ht="14.25" customHeight="1" x14ac:dyDescent="0.35">
      <c r="P419" s="1">
        <v>417</v>
      </c>
      <c r="Q419" s="1">
        <v>294</v>
      </c>
      <c r="R419" s="1"/>
      <c r="S419" s="1">
        <v>54</v>
      </c>
    </row>
    <row r="420" spans="16:19" ht="14.25" customHeight="1" x14ac:dyDescent="0.35">
      <c r="P420" s="1">
        <v>418</v>
      </c>
      <c r="Q420" s="1">
        <v>279</v>
      </c>
      <c r="R420" s="1"/>
      <c r="S420" s="1">
        <v>519</v>
      </c>
    </row>
    <row r="421" spans="16:19" ht="14.25" customHeight="1" x14ac:dyDescent="0.35">
      <c r="P421" s="1">
        <v>419</v>
      </c>
      <c r="Q421" s="1">
        <v>294</v>
      </c>
      <c r="R421" s="1"/>
      <c r="S421" s="1">
        <v>54</v>
      </c>
    </row>
    <row r="422" spans="16:19" ht="14.25" customHeight="1" x14ac:dyDescent="0.35">
      <c r="P422" s="1">
        <v>420</v>
      </c>
      <c r="Q422" s="1">
        <v>279</v>
      </c>
      <c r="R422" s="1"/>
      <c r="S422" s="1">
        <v>519</v>
      </c>
    </row>
    <row r="423" spans="16:19" ht="14.25" customHeight="1" x14ac:dyDescent="0.35">
      <c r="P423" s="1">
        <v>421</v>
      </c>
      <c r="Q423" s="1">
        <v>294</v>
      </c>
      <c r="R423" s="1"/>
      <c r="S423" s="1">
        <v>54</v>
      </c>
    </row>
    <row r="424" spans="16:19" ht="14.25" customHeight="1" x14ac:dyDescent="0.35">
      <c r="P424" s="1">
        <v>422</v>
      </c>
      <c r="Q424" s="1">
        <v>279</v>
      </c>
      <c r="R424" s="1"/>
      <c r="S424" s="1">
        <v>519</v>
      </c>
    </row>
    <row r="425" spans="16:19" ht="14.25" customHeight="1" x14ac:dyDescent="0.35">
      <c r="P425" s="1">
        <v>423</v>
      </c>
      <c r="Q425" s="1">
        <v>294</v>
      </c>
      <c r="R425" s="1"/>
      <c r="S425" s="1">
        <v>54</v>
      </c>
    </row>
    <row r="426" spans="16:19" ht="14.25" customHeight="1" x14ac:dyDescent="0.35">
      <c r="P426" s="1">
        <v>424</v>
      </c>
      <c r="Q426" s="1">
        <v>279</v>
      </c>
      <c r="R426" s="1"/>
      <c r="S426" s="1">
        <v>519</v>
      </c>
    </row>
    <row r="427" spans="16:19" ht="14.25" customHeight="1" x14ac:dyDescent="0.35">
      <c r="P427" s="1">
        <v>425</v>
      </c>
      <c r="Q427" s="1">
        <v>294</v>
      </c>
      <c r="R427" s="1"/>
      <c r="S427" s="1">
        <v>54</v>
      </c>
    </row>
    <row r="428" spans="16:19" ht="14.25" customHeight="1" x14ac:dyDescent="0.35">
      <c r="P428" s="1">
        <v>426</v>
      </c>
      <c r="Q428" s="1">
        <v>279</v>
      </c>
      <c r="R428" s="1"/>
      <c r="S428" s="1">
        <v>519</v>
      </c>
    </row>
    <row r="429" spans="16:19" ht="14.25" customHeight="1" x14ac:dyDescent="0.35">
      <c r="P429" s="1">
        <v>427</v>
      </c>
      <c r="Q429" s="1">
        <v>294</v>
      </c>
      <c r="R429" s="1"/>
      <c r="S429" s="1">
        <v>54</v>
      </c>
    </row>
    <row r="430" spans="16:19" ht="14.25" customHeight="1" x14ac:dyDescent="0.35">
      <c r="P430" s="1">
        <v>428</v>
      </c>
      <c r="Q430" s="1">
        <v>279</v>
      </c>
      <c r="R430" s="1"/>
      <c r="S430" s="1">
        <v>519</v>
      </c>
    </row>
    <row r="431" spans="16:19" ht="14.25" customHeight="1" x14ac:dyDescent="0.35">
      <c r="P431" s="1">
        <v>429</v>
      </c>
      <c r="Q431" s="1">
        <v>294</v>
      </c>
      <c r="R431" s="1"/>
      <c r="S431" s="1">
        <v>54</v>
      </c>
    </row>
    <row r="432" spans="16:19" ht="14.25" customHeight="1" x14ac:dyDescent="0.35">
      <c r="P432" s="1">
        <v>430</v>
      </c>
      <c r="Q432" s="1">
        <v>279</v>
      </c>
      <c r="R432" s="1"/>
      <c r="S432" s="1">
        <v>519</v>
      </c>
    </row>
    <row r="433" spans="16:19" ht="14.25" customHeight="1" x14ac:dyDescent="0.35">
      <c r="P433" s="1">
        <v>431</v>
      </c>
      <c r="Q433" s="1">
        <v>294</v>
      </c>
      <c r="R433" s="1"/>
      <c r="S433" s="1">
        <v>54</v>
      </c>
    </row>
    <row r="434" spans="16:19" ht="14.25" customHeight="1" x14ac:dyDescent="0.35">
      <c r="P434" s="1">
        <v>432</v>
      </c>
      <c r="Q434" s="1">
        <v>279</v>
      </c>
      <c r="R434" s="1"/>
      <c r="S434" s="1">
        <v>519</v>
      </c>
    </row>
    <row r="435" spans="16:19" ht="14.25" customHeight="1" x14ac:dyDescent="0.35">
      <c r="P435" s="1">
        <v>433</v>
      </c>
      <c r="Q435" s="1">
        <v>294</v>
      </c>
      <c r="R435" s="1"/>
      <c r="S435" s="1">
        <v>54</v>
      </c>
    </row>
    <row r="436" spans="16:19" ht="14.25" customHeight="1" x14ac:dyDescent="0.35">
      <c r="P436" s="1">
        <v>434</v>
      </c>
      <c r="Q436" s="1">
        <v>279</v>
      </c>
      <c r="R436" s="1"/>
      <c r="S436" s="1">
        <v>519</v>
      </c>
    </row>
    <row r="437" spans="16:19" ht="14.25" customHeight="1" x14ac:dyDescent="0.35">
      <c r="P437" s="1">
        <v>435</v>
      </c>
      <c r="Q437" s="1">
        <v>294</v>
      </c>
      <c r="R437" s="1"/>
      <c r="S437" s="1">
        <v>54</v>
      </c>
    </row>
    <row r="438" spans="16:19" ht="14.25" customHeight="1" x14ac:dyDescent="0.35">
      <c r="P438" s="1">
        <v>436</v>
      </c>
      <c r="Q438" s="1">
        <v>279</v>
      </c>
      <c r="R438" s="1"/>
      <c r="S438" s="1">
        <v>519</v>
      </c>
    </row>
    <row r="439" spans="16:19" ht="14.25" customHeight="1" x14ac:dyDescent="0.35">
      <c r="P439" s="1">
        <v>437</v>
      </c>
      <c r="Q439" s="1">
        <v>294</v>
      </c>
      <c r="R439" s="1"/>
      <c r="S439" s="1">
        <v>54</v>
      </c>
    </row>
    <row r="440" spans="16:19" ht="14.25" customHeight="1" x14ac:dyDescent="0.35">
      <c r="P440" s="1">
        <v>438</v>
      </c>
      <c r="Q440" s="1">
        <v>279</v>
      </c>
      <c r="R440" s="1"/>
      <c r="S440" s="1">
        <v>519</v>
      </c>
    </row>
    <row r="441" spans="16:19" ht="14.25" customHeight="1" x14ac:dyDescent="0.35">
      <c r="P441" s="1">
        <v>439</v>
      </c>
      <c r="Q441" s="1">
        <v>294</v>
      </c>
      <c r="R441" s="1"/>
      <c r="S441" s="1">
        <v>54</v>
      </c>
    </row>
    <row r="442" spans="16:19" ht="14.25" customHeight="1" x14ac:dyDescent="0.35">
      <c r="P442" s="1">
        <v>440</v>
      </c>
      <c r="Q442" s="1">
        <v>279</v>
      </c>
      <c r="R442" s="1"/>
      <c r="S442" s="1">
        <v>519</v>
      </c>
    </row>
    <row r="443" spans="16:19" ht="14.25" customHeight="1" x14ac:dyDescent="0.35">
      <c r="P443" s="1">
        <v>441</v>
      </c>
      <c r="Q443" s="1">
        <v>294</v>
      </c>
      <c r="R443" s="1"/>
      <c r="S443" s="1">
        <v>54</v>
      </c>
    </row>
    <row r="444" spans="16:19" ht="14.25" customHeight="1" x14ac:dyDescent="0.35">
      <c r="P444" s="1">
        <v>442</v>
      </c>
      <c r="Q444" s="1">
        <v>279</v>
      </c>
      <c r="R444" s="1"/>
      <c r="S444" s="1">
        <v>519</v>
      </c>
    </row>
    <row r="445" spans="16:19" ht="14.25" customHeight="1" x14ac:dyDescent="0.35">
      <c r="P445" s="1">
        <v>443</v>
      </c>
      <c r="Q445" s="1">
        <v>294</v>
      </c>
      <c r="R445" s="1"/>
      <c r="S445" s="1">
        <v>54</v>
      </c>
    </row>
    <row r="446" spans="16:19" ht="14.25" customHeight="1" x14ac:dyDescent="0.35">
      <c r="P446" s="1">
        <v>444</v>
      </c>
      <c r="Q446" s="1">
        <v>279</v>
      </c>
      <c r="R446" s="1"/>
      <c r="S446" s="1">
        <v>532</v>
      </c>
    </row>
    <row r="447" spans="16:19" ht="14.25" customHeight="1" x14ac:dyDescent="0.35">
      <c r="P447" s="1">
        <v>445</v>
      </c>
      <c r="Q447" s="1">
        <v>294</v>
      </c>
      <c r="R447" s="1"/>
      <c r="S447" s="1">
        <v>44</v>
      </c>
    </row>
    <row r="448" spans="16:19" ht="14.25" customHeight="1" x14ac:dyDescent="0.35">
      <c r="P448" s="1">
        <v>446</v>
      </c>
      <c r="Q448" s="1">
        <v>279</v>
      </c>
      <c r="R448" s="1"/>
      <c r="S448" s="1">
        <v>515</v>
      </c>
    </row>
    <row r="449" spans="16:19" ht="14.25" customHeight="1" x14ac:dyDescent="0.35">
      <c r="P449" s="1">
        <v>447</v>
      </c>
      <c r="Q449" s="1">
        <v>294</v>
      </c>
      <c r="R449" s="1"/>
      <c r="S449" s="1">
        <v>43</v>
      </c>
    </row>
    <row r="450" spans="16:19" ht="14.25" customHeight="1" x14ac:dyDescent="0.35">
      <c r="P450" s="1">
        <v>448</v>
      </c>
      <c r="Q450" s="1">
        <v>279</v>
      </c>
      <c r="R450" s="1"/>
      <c r="S450" s="1">
        <v>498</v>
      </c>
    </row>
    <row r="451" spans="16:19" ht="14.25" customHeight="1" x14ac:dyDescent="0.35">
      <c r="P451" s="1">
        <v>449</v>
      </c>
      <c r="Q451" s="1">
        <v>294</v>
      </c>
      <c r="R451" s="1"/>
      <c r="S451" s="1">
        <v>42</v>
      </c>
    </row>
    <row r="452" spans="16:19" ht="14.25" customHeight="1" x14ac:dyDescent="0.35">
      <c r="P452" s="1">
        <v>450</v>
      </c>
      <c r="Q452" s="1">
        <v>286</v>
      </c>
      <c r="R452" s="1"/>
      <c r="S452" s="1">
        <v>481</v>
      </c>
    </row>
    <row r="453" spans="16:19" ht="14.25" customHeight="1" x14ac:dyDescent="0.35">
      <c r="P453" s="1">
        <v>451</v>
      </c>
      <c r="Q453" s="1">
        <v>290</v>
      </c>
      <c r="R453" s="1"/>
      <c r="S453" s="1">
        <v>41</v>
      </c>
    </row>
    <row r="454" spans="16:19" ht="14.25" customHeight="1" x14ac:dyDescent="0.35">
      <c r="P454" s="1">
        <v>452</v>
      </c>
      <c r="Q454" s="1">
        <v>277</v>
      </c>
      <c r="R454" s="1"/>
      <c r="S454" s="1">
        <v>464</v>
      </c>
    </row>
    <row r="455" spans="16:19" ht="14.25" customHeight="1" x14ac:dyDescent="0.35">
      <c r="P455" s="1">
        <v>453</v>
      </c>
      <c r="Q455" s="1">
        <v>281</v>
      </c>
      <c r="R455" s="1"/>
      <c r="S455" s="1">
        <v>40</v>
      </c>
    </row>
    <row r="456" spans="16:19" ht="14.25" customHeight="1" x14ac:dyDescent="0.35">
      <c r="P456" s="1">
        <v>454</v>
      </c>
      <c r="Q456" s="1">
        <v>268</v>
      </c>
      <c r="R456" s="1"/>
      <c r="S456" s="1">
        <v>447</v>
      </c>
    </row>
    <row r="457" spans="16:19" ht="14.25" customHeight="1" x14ac:dyDescent="0.35">
      <c r="P457" s="1">
        <v>455</v>
      </c>
      <c r="Q457" s="1">
        <v>272</v>
      </c>
      <c r="R457" s="1"/>
      <c r="S457" s="1">
        <v>39</v>
      </c>
    </row>
    <row r="458" spans="16:19" ht="14.25" customHeight="1" x14ac:dyDescent="0.35">
      <c r="P458" s="1">
        <v>456</v>
      </c>
      <c r="Q458" s="1">
        <v>259</v>
      </c>
      <c r="R458" s="1"/>
      <c r="S458" s="1">
        <v>430</v>
      </c>
    </row>
    <row r="459" spans="16:19" ht="14.25" customHeight="1" x14ac:dyDescent="0.35">
      <c r="P459" s="1">
        <v>457</v>
      </c>
      <c r="Q459" s="1">
        <v>263</v>
      </c>
      <c r="R459" s="1"/>
      <c r="S459" s="1">
        <v>38</v>
      </c>
    </row>
    <row r="460" spans="16:19" ht="14.25" customHeight="1" x14ac:dyDescent="0.35">
      <c r="P460" s="1">
        <v>458</v>
      </c>
      <c r="Q460" s="1">
        <v>250</v>
      </c>
      <c r="R460" s="1"/>
      <c r="S460" s="1">
        <v>413</v>
      </c>
    </row>
    <row r="461" spans="16:19" ht="14.25" customHeight="1" x14ac:dyDescent="0.35">
      <c r="P461" s="1">
        <v>459</v>
      </c>
      <c r="Q461" s="1">
        <v>254</v>
      </c>
      <c r="R461" s="1"/>
      <c r="S461" s="1">
        <v>37</v>
      </c>
    </row>
    <row r="462" spans="16:19" ht="14.25" customHeight="1" x14ac:dyDescent="0.35">
      <c r="P462" s="1">
        <v>460</v>
      </c>
      <c r="Q462" s="1">
        <v>241</v>
      </c>
      <c r="R462" s="1"/>
      <c r="S462" s="1">
        <v>396</v>
      </c>
    </row>
    <row r="463" spans="16:19" ht="14.25" customHeight="1" x14ac:dyDescent="0.35">
      <c r="P463" s="1">
        <v>461</v>
      </c>
      <c r="Q463" s="1">
        <v>245</v>
      </c>
      <c r="R463" s="1"/>
      <c r="S463" s="1">
        <v>36</v>
      </c>
    </row>
    <row r="464" spans="16:19" ht="14.25" customHeight="1" x14ac:dyDescent="0.35">
      <c r="P464" s="1">
        <v>462</v>
      </c>
      <c r="Q464" s="1">
        <v>232</v>
      </c>
      <c r="R464" s="1"/>
      <c r="S464" s="1">
        <v>379</v>
      </c>
    </row>
    <row r="465" spans="16:19" ht="14.25" customHeight="1" x14ac:dyDescent="0.35">
      <c r="P465" s="1">
        <v>463</v>
      </c>
      <c r="Q465" s="1">
        <v>236</v>
      </c>
      <c r="R465" s="1"/>
      <c r="S465" s="1">
        <v>35</v>
      </c>
    </row>
    <row r="466" spans="16:19" ht="14.25" customHeight="1" x14ac:dyDescent="0.35">
      <c r="P466" s="1">
        <v>464</v>
      </c>
      <c r="Q466" s="1">
        <v>223</v>
      </c>
      <c r="R466" s="1"/>
      <c r="S466" s="1">
        <v>362</v>
      </c>
    </row>
    <row r="467" spans="16:19" ht="14.25" customHeight="1" x14ac:dyDescent="0.35">
      <c r="P467" s="1">
        <v>465</v>
      </c>
      <c r="Q467" s="1">
        <v>227</v>
      </c>
      <c r="R467" s="1"/>
      <c r="S467" s="1">
        <v>34</v>
      </c>
    </row>
    <row r="468" spans="16:19" ht="14.25" customHeight="1" x14ac:dyDescent="0.35">
      <c r="P468" s="1">
        <v>466</v>
      </c>
      <c r="Q468" s="1">
        <v>214</v>
      </c>
      <c r="R468" s="1"/>
      <c r="S468" s="1">
        <v>345</v>
      </c>
    </row>
    <row r="469" spans="16:19" ht="14.25" customHeight="1" x14ac:dyDescent="0.35">
      <c r="P469" s="1">
        <v>467</v>
      </c>
      <c r="Q469" s="1">
        <v>218</v>
      </c>
      <c r="R469" s="1"/>
      <c r="S469" s="1">
        <v>33</v>
      </c>
    </row>
    <row r="470" spans="16:19" ht="14.25" customHeight="1" x14ac:dyDescent="0.35">
      <c r="P470" s="1">
        <v>468</v>
      </c>
      <c r="Q470" s="1">
        <v>205</v>
      </c>
      <c r="R470" s="1"/>
      <c r="S470" s="1">
        <v>328</v>
      </c>
    </row>
    <row r="471" spans="16:19" ht="14.25" customHeight="1" x14ac:dyDescent="0.35">
      <c r="P471" s="1">
        <v>469</v>
      </c>
      <c r="Q471" s="1">
        <v>209</v>
      </c>
      <c r="R471" s="1"/>
      <c r="S471" s="1">
        <v>32</v>
      </c>
    </row>
    <row r="472" spans="16:19" ht="14.25" customHeight="1" x14ac:dyDescent="0.35">
      <c r="P472" s="1">
        <v>470</v>
      </c>
      <c r="Q472" s="1">
        <v>196</v>
      </c>
      <c r="R472" s="1"/>
      <c r="S472" s="1">
        <v>311</v>
      </c>
    </row>
    <row r="473" spans="16:19" ht="14.25" customHeight="1" x14ac:dyDescent="0.35">
      <c r="P473" s="1">
        <v>471</v>
      </c>
      <c r="Q473" s="1">
        <v>200</v>
      </c>
      <c r="R473" s="1"/>
      <c r="S473" s="1">
        <v>31</v>
      </c>
    </row>
    <row r="474" spans="16:19" ht="14.25" customHeight="1" x14ac:dyDescent="0.35">
      <c r="P474" s="1">
        <v>472</v>
      </c>
      <c r="Q474" s="1">
        <v>187</v>
      </c>
      <c r="R474" s="1"/>
      <c r="S474" s="1">
        <v>294</v>
      </c>
    </row>
    <row r="475" spans="16:19" ht="14.25" customHeight="1" x14ac:dyDescent="0.35">
      <c r="P475" s="1">
        <v>473</v>
      </c>
      <c r="Q475" s="1">
        <v>191</v>
      </c>
      <c r="R475" s="1"/>
      <c r="S475" s="1">
        <v>30</v>
      </c>
    </row>
    <row r="476" spans="16:19" ht="14.25" customHeight="1" x14ac:dyDescent="0.35">
      <c r="P476" s="1">
        <v>474</v>
      </c>
      <c r="Q476" s="1">
        <v>178</v>
      </c>
      <c r="R476" s="1"/>
      <c r="S476" s="1">
        <v>277</v>
      </c>
    </row>
    <row r="477" spans="16:19" ht="14.25" customHeight="1" x14ac:dyDescent="0.35">
      <c r="P477" s="1">
        <v>475</v>
      </c>
      <c r="Q477" s="1">
        <v>182</v>
      </c>
      <c r="R477" s="1"/>
      <c r="S477" s="1">
        <v>29</v>
      </c>
    </row>
    <row r="478" spans="16:19" ht="14.25" customHeight="1" x14ac:dyDescent="0.35">
      <c r="P478" s="1">
        <v>476</v>
      </c>
      <c r="Q478" s="1">
        <v>169</v>
      </c>
      <c r="R478" s="1"/>
      <c r="S478" s="1">
        <v>260</v>
      </c>
    </row>
    <row r="479" spans="16:19" ht="14.25" customHeight="1" x14ac:dyDescent="0.35">
      <c r="P479" s="1">
        <v>477</v>
      </c>
      <c r="Q479" s="1">
        <v>173</v>
      </c>
      <c r="R479" s="1"/>
      <c r="S479" s="1">
        <v>28</v>
      </c>
    </row>
    <row r="480" spans="16:19" ht="14.25" customHeight="1" x14ac:dyDescent="0.35">
      <c r="P480" s="1">
        <v>478</v>
      </c>
      <c r="Q480" s="1">
        <v>160</v>
      </c>
      <c r="R480" s="1"/>
      <c r="S480" s="1">
        <v>243</v>
      </c>
    </row>
    <row r="481" spans="16:19" ht="14.25" customHeight="1" x14ac:dyDescent="0.35">
      <c r="P481" s="1">
        <v>479</v>
      </c>
      <c r="Q481" s="1">
        <v>164</v>
      </c>
      <c r="R481" s="1"/>
      <c r="S481" s="1">
        <v>27</v>
      </c>
    </row>
    <row r="482" spans="16:19" ht="14.25" customHeight="1" x14ac:dyDescent="0.35">
      <c r="P482" s="1">
        <v>480</v>
      </c>
      <c r="Q482" s="1">
        <v>151</v>
      </c>
      <c r="R482" s="1"/>
      <c r="S482" s="1">
        <v>226</v>
      </c>
    </row>
    <row r="483" spans="16:19" ht="14.25" customHeight="1" x14ac:dyDescent="0.35">
      <c r="P483" s="1">
        <v>481</v>
      </c>
      <c r="Q483" s="1">
        <v>155</v>
      </c>
      <c r="R483" s="1"/>
      <c r="S483" s="1">
        <v>26</v>
      </c>
    </row>
    <row r="484" spans="16:19" ht="14.25" customHeight="1" x14ac:dyDescent="0.35">
      <c r="P484" s="1">
        <v>482</v>
      </c>
      <c r="Q484" s="1">
        <v>142</v>
      </c>
      <c r="R484" s="1"/>
      <c r="S484" s="1">
        <v>209</v>
      </c>
    </row>
    <row r="485" spans="16:19" ht="15.75" customHeight="1" x14ac:dyDescent="0.35">
      <c r="P485" s="1">
        <v>483</v>
      </c>
      <c r="Q485" s="1">
        <v>146</v>
      </c>
      <c r="R485" s="1"/>
      <c r="S485" s="1">
        <v>25</v>
      </c>
    </row>
    <row r="486" spans="16:19" ht="15.75" customHeight="1" x14ac:dyDescent="0.35">
      <c r="P486" s="1">
        <v>484</v>
      </c>
      <c r="Q486" s="1">
        <v>133</v>
      </c>
      <c r="R486" s="1"/>
      <c r="S486" s="1">
        <v>192</v>
      </c>
    </row>
    <row r="487" spans="16:19" ht="15.75" customHeight="1" x14ac:dyDescent="0.35">
      <c r="P487" s="1">
        <v>485</v>
      </c>
      <c r="Q487" s="1">
        <v>137</v>
      </c>
      <c r="R487" s="1"/>
      <c r="S487" s="1">
        <v>24</v>
      </c>
    </row>
    <row r="488" spans="16:19" ht="15.75" customHeight="1" x14ac:dyDescent="0.35">
      <c r="P488" s="1">
        <v>486</v>
      </c>
      <c r="Q488" s="1">
        <v>124</v>
      </c>
      <c r="R488" s="1"/>
      <c r="S488" s="1">
        <v>175</v>
      </c>
    </row>
    <row r="489" spans="16:19" ht="15.75" customHeight="1" x14ac:dyDescent="0.35">
      <c r="P489" s="1">
        <v>487</v>
      </c>
      <c r="Q489" s="1">
        <v>128</v>
      </c>
      <c r="R489" s="1"/>
      <c r="S489" s="1">
        <v>23</v>
      </c>
    </row>
    <row r="490" spans="16:19" ht="15.75" customHeight="1" x14ac:dyDescent="0.35">
      <c r="P490" s="1">
        <v>488</v>
      </c>
      <c r="Q490" s="1">
        <v>115</v>
      </c>
      <c r="R490" s="1"/>
      <c r="S490" s="1">
        <v>158</v>
      </c>
    </row>
    <row r="491" spans="16:19" ht="15.75" customHeight="1" x14ac:dyDescent="0.35">
      <c r="P491" s="1">
        <v>489</v>
      </c>
      <c r="Q491" s="1">
        <v>119</v>
      </c>
      <c r="R491" s="1"/>
      <c r="S491" s="1">
        <v>22</v>
      </c>
    </row>
    <row r="492" spans="16:19" ht="15.75" customHeight="1" x14ac:dyDescent="0.35">
      <c r="P492" s="1">
        <v>490</v>
      </c>
      <c r="Q492" s="1">
        <v>106</v>
      </c>
      <c r="R492" s="1"/>
      <c r="S492" s="1">
        <v>141</v>
      </c>
    </row>
    <row r="493" spans="16:19" ht="15.75" customHeight="1" x14ac:dyDescent="0.35">
      <c r="P493" s="1">
        <v>491</v>
      </c>
      <c r="Q493" s="1">
        <v>110</v>
      </c>
      <c r="R493" s="1"/>
      <c r="S493" s="1">
        <v>21</v>
      </c>
    </row>
    <row r="494" spans="16:19" ht="15.75" customHeight="1" x14ac:dyDescent="0.35">
      <c r="P494" s="1">
        <v>492</v>
      </c>
      <c r="Q494" s="1">
        <v>97</v>
      </c>
      <c r="R494" s="1"/>
      <c r="S494" s="1">
        <v>124</v>
      </c>
    </row>
    <row r="495" spans="16:19" ht="15.75" customHeight="1" x14ac:dyDescent="0.35">
      <c r="P495" s="1">
        <v>493</v>
      </c>
      <c r="Q495" s="1">
        <v>101</v>
      </c>
      <c r="R495" s="1"/>
      <c r="S495" s="1">
        <v>20</v>
      </c>
    </row>
    <row r="496" spans="16:19" ht="15.75" customHeight="1" x14ac:dyDescent="0.35">
      <c r="P496" s="1">
        <v>494</v>
      </c>
      <c r="Q496" s="1">
        <v>88</v>
      </c>
      <c r="R496" s="1"/>
      <c r="S496" s="1">
        <v>107</v>
      </c>
    </row>
    <row r="497" spans="16:19" ht="15.75" customHeight="1" x14ac:dyDescent="0.35">
      <c r="P497" s="1">
        <v>495</v>
      </c>
      <c r="Q497" s="1">
        <v>92</v>
      </c>
      <c r="R497" s="1"/>
      <c r="S497" s="1">
        <v>19</v>
      </c>
    </row>
    <row r="498" spans="16:19" ht="15.75" customHeight="1" x14ac:dyDescent="0.35">
      <c r="P498" s="1">
        <v>496</v>
      </c>
      <c r="Q498" s="1">
        <v>79</v>
      </c>
      <c r="R498" s="1"/>
      <c r="S498" s="1">
        <v>90</v>
      </c>
    </row>
    <row r="499" spans="16:19" ht="15.75" customHeight="1" x14ac:dyDescent="0.35">
      <c r="P499" s="1">
        <v>497</v>
      </c>
      <c r="Q499" s="1">
        <v>83</v>
      </c>
      <c r="R499" s="1"/>
      <c r="S499" s="1">
        <v>18</v>
      </c>
    </row>
    <row r="500" spans="16:19" ht="15.75" customHeight="1" x14ac:dyDescent="0.35">
      <c r="P500" s="1">
        <v>498</v>
      </c>
      <c r="Q500" s="1">
        <v>70</v>
      </c>
      <c r="R500" s="1"/>
      <c r="S500" s="1">
        <v>73</v>
      </c>
    </row>
    <row r="501" spans="16:19" ht="15.75" customHeight="1" x14ac:dyDescent="0.35">
      <c r="P501" s="1">
        <v>499</v>
      </c>
      <c r="Q501" s="1">
        <v>74</v>
      </c>
      <c r="R501" s="1"/>
      <c r="S501" s="1">
        <v>17</v>
      </c>
    </row>
    <row r="502" spans="16:19" ht="15.75" customHeight="1" x14ac:dyDescent="0.35">
      <c r="P502" s="1">
        <v>500</v>
      </c>
      <c r="Q502" s="1">
        <v>61</v>
      </c>
      <c r="R502" s="1"/>
      <c r="S502" s="1">
        <v>56</v>
      </c>
    </row>
    <row r="503" spans="16:19" ht="15.75" customHeight="1" x14ac:dyDescent="0.35">
      <c r="P503" s="1">
        <v>501</v>
      </c>
      <c r="Q503" s="1">
        <v>65</v>
      </c>
      <c r="R503" s="1"/>
      <c r="S503" s="1">
        <v>16</v>
      </c>
    </row>
    <row r="504" spans="16:19" ht="15.75" customHeight="1" x14ac:dyDescent="0.35">
      <c r="P504" s="1">
        <v>502</v>
      </c>
      <c r="Q504" s="1">
        <v>52</v>
      </c>
      <c r="R504" s="1"/>
      <c r="S504" s="1">
        <v>39</v>
      </c>
    </row>
    <row r="505" spans="16:19" ht="15.75" customHeight="1" x14ac:dyDescent="0.35">
      <c r="P505" s="1">
        <v>503</v>
      </c>
      <c r="Q505" s="1">
        <v>56</v>
      </c>
      <c r="R505" s="1"/>
      <c r="S505" s="1">
        <v>15</v>
      </c>
    </row>
    <row r="506" spans="16:19" ht="15.75" customHeight="1" x14ac:dyDescent="0.35">
      <c r="P506" s="1">
        <v>504</v>
      </c>
      <c r="Q506" s="1">
        <v>43</v>
      </c>
      <c r="R506" s="1"/>
      <c r="S506" s="1">
        <v>22</v>
      </c>
    </row>
    <row r="507" spans="16:19" ht="15.75" customHeight="1" x14ac:dyDescent="0.35">
      <c r="P507" s="1">
        <v>505</v>
      </c>
      <c r="Q507" s="1">
        <v>47</v>
      </c>
      <c r="R507" s="1"/>
      <c r="S507" s="1">
        <v>14</v>
      </c>
    </row>
    <row r="508" spans="16:19" ht="15.75" customHeight="1" x14ac:dyDescent="0.35">
      <c r="P508" s="1">
        <v>506</v>
      </c>
      <c r="Q508" s="1">
        <v>34</v>
      </c>
      <c r="R508" s="1"/>
      <c r="S508" s="1">
        <v>9</v>
      </c>
    </row>
    <row r="509" spans="16:19" ht="15.75" customHeight="1" x14ac:dyDescent="0.35">
      <c r="P509" s="1">
        <v>507</v>
      </c>
      <c r="Q509" s="1">
        <v>38</v>
      </c>
      <c r="R509" s="1"/>
    </row>
    <row r="510" spans="16:19" ht="15.75" customHeight="1" x14ac:dyDescent="0.35">
      <c r="P510" s="1">
        <v>508</v>
      </c>
      <c r="Q510" s="1">
        <v>25</v>
      </c>
      <c r="R510" s="1"/>
    </row>
    <row r="511" spans="16:19" ht="15.75" customHeight="1" x14ac:dyDescent="0.35">
      <c r="P511" s="1">
        <v>509</v>
      </c>
      <c r="Q511" s="1">
        <v>29</v>
      </c>
      <c r="R511" s="1"/>
    </row>
    <row r="512" spans="16:19" ht="15.75" customHeight="1" x14ac:dyDescent="0.35">
      <c r="P512" s="1">
        <v>510</v>
      </c>
      <c r="Q512" s="1">
        <v>16</v>
      </c>
      <c r="R512" s="1"/>
    </row>
    <row r="513" spans="16:18" ht="15.75" customHeight="1" x14ac:dyDescent="0.35">
      <c r="P513" s="1">
        <v>511</v>
      </c>
      <c r="Q513" s="1">
        <v>20</v>
      </c>
      <c r="R513" s="1"/>
    </row>
    <row r="514" spans="16:18" ht="15.75" customHeight="1" x14ac:dyDescent="0.35">
      <c r="P514" s="1">
        <v>512</v>
      </c>
      <c r="Q514" s="1">
        <v>9</v>
      </c>
      <c r="R514" s="1"/>
    </row>
    <row r="515" spans="16:18" ht="15.75" customHeight="1" x14ac:dyDescent="0.35"/>
    <row r="516" spans="16:18" ht="15.75" customHeight="1" x14ac:dyDescent="0.35"/>
    <row r="517" spans="16:18" ht="15.75" customHeight="1" x14ac:dyDescent="0.35"/>
    <row r="518" spans="16:18" ht="15.75" customHeight="1" x14ac:dyDescent="0.35"/>
    <row r="519" spans="16:18" ht="15.75" customHeight="1" x14ac:dyDescent="0.35"/>
    <row r="520" spans="16:18" ht="15.75" customHeight="1" x14ac:dyDescent="0.35"/>
    <row r="521" spans="16:18" ht="15.75" customHeight="1" x14ac:dyDescent="0.35"/>
    <row r="522" spans="16:18" ht="15.75" customHeight="1" x14ac:dyDescent="0.35"/>
    <row r="523" spans="16:18" ht="15.75" customHeight="1" x14ac:dyDescent="0.35"/>
    <row r="524" spans="16:18" ht="15.75" customHeight="1" x14ac:dyDescent="0.35"/>
    <row r="525" spans="16:18" ht="15.75" customHeight="1" x14ac:dyDescent="0.35"/>
    <row r="526" spans="16:18" ht="15.75" customHeight="1" x14ac:dyDescent="0.35"/>
    <row r="527" spans="16:18" ht="15.75" customHeight="1" x14ac:dyDescent="0.35"/>
    <row r="528" spans="16:1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customSheetViews>
    <customSheetView guid="{9947C8C7-16C2-44EF-B2CC-F6E773FC6FD4}" filter="1" showAutoFilter="1">
      <pageMargins left="0.7" right="0.7" top="0.75" bottom="0.75" header="0.3" footer="0.3"/>
      <autoFilter ref="R16" xr:uid="{5B12AB51-9FC9-4E6F-8AF5-49E05A8BA877}"/>
    </customSheetView>
  </customSheetView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7"/>
  <sheetViews>
    <sheetView topLeftCell="D4" workbookViewId="0">
      <selection activeCell="J15" sqref="J15:K15"/>
    </sheetView>
  </sheetViews>
  <sheetFormatPr defaultColWidth="14.453125" defaultRowHeight="15" customHeight="1" x14ac:dyDescent="0.35"/>
  <cols>
    <col min="1" max="3" width="14.453125" customWidth="1"/>
    <col min="4" max="4" width="15.81640625" customWidth="1"/>
    <col min="5" max="8" width="14.453125" customWidth="1"/>
    <col min="9" max="9" width="21.90625" customWidth="1"/>
  </cols>
  <sheetData>
    <row r="1" spans="1:21" ht="14.5" x14ac:dyDescent="0.35">
      <c r="A1" s="16"/>
      <c r="B1" s="16" t="s">
        <v>0</v>
      </c>
      <c r="C1" s="16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14</v>
      </c>
      <c r="S1" s="1"/>
      <c r="T1" s="4" t="s">
        <v>15</v>
      </c>
    </row>
    <row r="2" spans="1:21" ht="14.5" x14ac:dyDescent="0.35">
      <c r="A2" s="16">
        <v>0</v>
      </c>
      <c r="B2" s="16">
        <v>6</v>
      </c>
      <c r="C2" s="16">
        <f>VARP(B2:B2302)</f>
        <v>12.923153227221466</v>
      </c>
      <c r="D2" s="1">
        <v>11</v>
      </c>
      <c r="F2" s="1">
        <f ca="1">IFERROR(__xludf.DUMMYFUNCTION("FILTER(D2:D2302,D2:D2302&lt;&gt;0)"),11)</f>
        <v>11</v>
      </c>
      <c r="G2" s="1">
        <f ca="1">VARP(F2:F2226)</f>
        <v>14.784859285443757</v>
      </c>
      <c r="I2" s="1" t="s">
        <v>8</v>
      </c>
      <c r="J2" s="1">
        <v>4176</v>
      </c>
      <c r="K2" s="1">
        <v>4100</v>
      </c>
      <c r="L2" s="1">
        <f t="shared" ref="L2:L3" si="0">1-K2/J2</f>
        <v>1.8199233716475138E-2</v>
      </c>
      <c r="Q2" s="1">
        <v>0</v>
      </c>
      <c r="R2" s="1">
        <v>6</v>
      </c>
      <c r="S2" s="1">
        <f>_xlfn.VAR.P(R2:R4177)</f>
        <v>35139.822881343491</v>
      </c>
      <c r="T2" s="1">
        <v>16</v>
      </c>
      <c r="U2" s="1">
        <f>_xlfn.VAR.P(T2:T4101)</f>
        <v>34343.623599048187</v>
      </c>
    </row>
    <row r="3" spans="1:21" ht="14.5" x14ac:dyDescent="0.35">
      <c r="A3" s="16">
        <v>1</v>
      </c>
      <c r="B3" s="16">
        <v>6</v>
      </c>
      <c r="C3" s="16"/>
      <c r="D3" s="1">
        <v>11</v>
      </c>
      <c r="F3" s="1">
        <f ca="1">IFERROR(__xludf.DUMMYFUNCTION("""COMPUTED_VALUE"""),11)</f>
        <v>11</v>
      </c>
      <c r="I3" s="1" t="s">
        <v>9</v>
      </c>
      <c r="J3" s="15">
        <v>171779000000</v>
      </c>
      <c r="K3" s="15">
        <v>171733000000</v>
      </c>
      <c r="L3" s="15">
        <f t="shared" si="0"/>
        <v>2.6778593425269559E-4</v>
      </c>
      <c r="Q3" s="1">
        <v>1</v>
      </c>
      <c r="R3" s="1">
        <v>18</v>
      </c>
      <c r="S3" s="1"/>
      <c r="T3" s="1">
        <v>48</v>
      </c>
    </row>
    <row r="4" spans="1:21" ht="14.5" x14ac:dyDescent="0.35">
      <c r="A4" s="16">
        <v>2</v>
      </c>
      <c r="B4" s="16">
        <v>6</v>
      </c>
      <c r="C4" s="16"/>
      <c r="D4" s="1">
        <v>0</v>
      </c>
      <c r="F4" s="1">
        <f ca="1">IFERROR(__xludf.DUMMYFUNCTION("""COMPUTED_VALUE"""),11)</f>
        <v>11</v>
      </c>
      <c r="I4" s="1" t="s">
        <v>10</v>
      </c>
      <c r="J4" s="7">
        <v>411349</v>
      </c>
      <c r="K4" s="7">
        <v>418861</v>
      </c>
      <c r="L4" s="1">
        <f>K4/J4-1</f>
        <v>1.8261865228796026E-2</v>
      </c>
      <c r="Q4" s="1">
        <v>2</v>
      </c>
      <c r="R4" s="1">
        <v>30</v>
      </c>
      <c r="S4" s="1"/>
      <c r="T4" s="1">
        <v>98</v>
      </c>
    </row>
    <row r="5" spans="1:21" ht="14.5" x14ac:dyDescent="0.35">
      <c r="A5" s="16">
        <v>3</v>
      </c>
      <c r="B5" s="16">
        <v>6</v>
      </c>
      <c r="C5" s="16"/>
      <c r="D5" s="1">
        <v>11</v>
      </c>
      <c r="F5" s="1">
        <f ca="1">IFERROR(__xludf.DUMMYFUNCTION("""COMPUTED_VALUE"""),11)</f>
        <v>11</v>
      </c>
      <c r="Q5" s="1">
        <v>3</v>
      </c>
      <c r="R5" s="1">
        <v>42</v>
      </c>
      <c r="S5" s="1"/>
      <c r="T5" s="1">
        <v>128</v>
      </c>
    </row>
    <row r="6" spans="1:21" ht="14.5" x14ac:dyDescent="0.35">
      <c r="A6" s="16">
        <v>4</v>
      </c>
      <c r="B6" s="16">
        <v>8</v>
      </c>
      <c r="C6" s="16"/>
      <c r="D6" s="1">
        <v>0</v>
      </c>
      <c r="F6" s="1">
        <f ca="1">IFERROR(__xludf.DUMMYFUNCTION("""COMPUTED_VALUE"""),11)</f>
        <v>11</v>
      </c>
      <c r="Q6" s="1">
        <v>4</v>
      </c>
      <c r="R6" s="1">
        <v>72</v>
      </c>
      <c r="S6" s="1"/>
      <c r="T6" s="1">
        <v>154</v>
      </c>
    </row>
    <row r="7" spans="1:21" ht="14.5" x14ac:dyDescent="0.35">
      <c r="A7" s="16">
        <v>5</v>
      </c>
      <c r="B7" s="16">
        <v>8</v>
      </c>
      <c r="C7" s="16"/>
      <c r="D7" s="1">
        <v>11</v>
      </c>
      <c r="F7" s="1">
        <f ca="1">IFERROR(__xludf.DUMMYFUNCTION("""COMPUTED_VALUE"""),11)</f>
        <v>11</v>
      </c>
      <c r="Q7" s="1">
        <v>5</v>
      </c>
      <c r="R7" s="1">
        <v>88</v>
      </c>
      <c r="S7" s="1"/>
      <c r="T7" s="1">
        <v>126</v>
      </c>
    </row>
    <row r="8" spans="1:21" ht="14.5" x14ac:dyDescent="0.35">
      <c r="A8" s="16">
        <v>6</v>
      </c>
      <c r="B8" s="16">
        <v>8</v>
      </c>
      <c r="C8" s="16"/>
      <c r="D8" s="1">
        <v>11</v>
      </c>
      <c r="F8" s="1">
        <f ca="1">IFERROR(__xludf.DUMMYFUNCTION("""COMPUTED_VALUE"""),11)</f>
        <v>11</v>
      </c>
      <c r="Q8" s="1">
        <v>6</v>
      </c>
      <c r="R8" s="1">
        <v>104</v>
      </c>
      <c r="S8" s="1"/>
      <c r="T8" s="1">
        <v>159</v>
      </c>
    </row>
    <row r="9" spans="1:21" ht="14.5" x14ac:dyDescent="0.35">
      <c r="A9" s="16">
        <v>7</v>
      </c>
      <c r="B9" s="16">
        <v>8</v>
      </c>
      <c r="C9" s="16"/>
      <c r="D9" s="1">
        <v>11</v>
      </c>
      <c r="F9" s="1">
        <f ca="1">IFERROR(__xludf.DUMMYFUNCTION("""COMPUTED_VALUE"""),11)</f>
        <v>11</v>
      </c>
      <c r="Q9" s="1">
        <v>7</v>
      </c>
      <c r="R9" s="1">
        <v>120</v>
      </c>
      <c r="S9" s="1"/>
      <c r="T9" s="1">
        <v>175</v>
      </c>
    </row>
    <row r="10" spans="1:21" ht="14.5" x14ac:dyDescent="0.35">
      <c r="A10" s="16">
        <v>8</v>
      </c>
      <c r="B10" s="16">
        <v>9</v>
      </c>
      <c r="C10" s="16"/>
      <c r="D10" s="1">
        <v>0</v>
      </c>
      <c r="F10" s="1">
        <f ca="1">IFERROR(__xludf.DUMMYFUNCTION("""COMPUTED_VALUE"""),11)</f>
        <v>11</v>
      </c>
      <c r="Q10" s="1">
        <v>8</v>
      </c>
      <c r="R10" s="1">
        <v>105</v>
      </c>
      <c r="S10" s="1"/>
      <c r="T10" s="1">
        <v>185</v>
      </c>
    </row>
    <row r="11" spans="1:21" ht="14.5" x14ac:dyDescent="0.35">
      <c r="A11" s="16">
        <v>9</v>
      </c>
      <c r="B11" s="16">
        <v>9</v>
      </c>
      <c r="C11" s="16"/>
      <c r="D11" s="1">
        <v>11</v>
      </c>
      <c r="F11" s="1">
        <f ca="1">IFERROR(__xludf.DUMMYFUNCTION("""COMPUTED_VALUE"""),11)</f>
        <v>11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123</v>
      </c>
      <c r="S11" s="1"/>
      <c r="T11" s="1">
        <v>162</v>
      </c>
    </row>
    <row r="12" spans="1:21" ht="14.5" x14ac:dyDescent="0.35">
      <c r="A12" s="16">
        <v>10</v>
      </c>
      <c r="B12" s="16">
        <v>9</v>
      </c>
      <c r="C12" s="16"/>
      <c r="D12" s="1">
        <v>11</v>
      </c>
      <c r="F12" s="1">
        <f ca="1">IFERROR(__xludf.DUMMYFUNCTION("""COMPUTED_VALUE"""),11)</f>
        <v>11</v>
      </c>
      <c r="I12" s="18">
        <f>COUNTIF(B2:B2302,"&lt;&gt;")</f>
        <v>2301</v>
      </c>
      <c r="J12" s="19">
        <v>4176</v>
      </c>
      <c r="K12" s="20">
        <f>I12/J12</f>
        <v>0.5510057471264368</v>
      </c>
      <c r="Q12" s="1">
        <v>10</v>
      </c>
      <c r="R12" s="1">
        <v>141</v>
      </c>
      <c r="S12" s="1"/>
      <c r="T12" s="1">
        <v>186</v>
      </c>
    </row>
    <row r="13" spans="1:21" thickBot="1" x14ac:dyDescent="0.4">
      <c r="A13" s="16">
        <v>11</v>
      </c>
      <c r="B13" s="16">
        <v>9</v>
      </c>
      <c r="C13" s="16"/>
      <c r="D13" s="1">
        <v>11</v>
      </c>
      <c r="F13" s="1">
        <f ca="1">IFERROR(__xludf.DUMMYFUNCTION("""COMPUTED_VALUE"""),11)</f>
        <v>11</v>
      </c>
      <c r="Q13" s="1">
        <v>11</v>
      </c>
      <c r="R13" s="1">
        <v>159</v>
      </c>
      <c r="S13" s="1"/>
      <c r="T13" s="1">
        <v>162</v>
      </c>
    </row>
    <row r="14" spans="1:21" ht="47" thickBot="1" x14ac:dyDescent="0.4">
      <c r="A14" s="16">
        <v>12</v>
      </c>
      <c r="B14" s="16">
        <v>10</v>
      </c>
      <c r="C14" s="16"/>
      <c r="D14" s="1">
        <v>11</v>
      </c>
      <c r="F14" s="1">
        <f ca="1">IFERROR(__xludf.DUMMYFUNCTION("""COMPUTED_VALUE"""),3)</f>
        <v>3</v>
      </c>
      <c r="I14" s="64" t="s">
        <v>55</v>
      </c>
      <c r="J14" s="59" t="s">
        <v>40</v>
      </c>
      <c r="K14" s="60" t="s">
        <v>41</v>
      </c>
      <c r="L14" s="61" t="s">
        <v>51</v>
      </c>
      <c r="Q14" s="1">
        <v>12</v>
      </c>
      <c r="R14" s="1">
        <v>138</v>
      </c>
      <c r="S14" s="1"/>
      <c r="T14" s="1">
        <v>100</v>
      </c>
    </row>
    <row r="15" spans="1:21" ht="16.5" thickTop="1" thickBot="1" x14ac:dyDescent="0.4">
      <c r="A15" s="16">
        <v>13</v>
      </c>
      <c r="B15" s="16">
        <v>10</v>
      </c>
      <c r="C15" s="16"/>
      <c r="D15" s="1">
        <v>11</v>
      </c>
      <c r="F15" s="1">
        <f ca="1">IFERROR(__xludf.DUMMYFUNCTION("""COMPUTED_VALUE"""),11)</f>
        <v>11</v>
      </c>
      <c r="I15" s="65" t="s">
        <v>43</v>
      </c>
      <c r="J15" s="62">
        <v>3513982288</v>
      </c>
      <c r="K15" s="63">
        <v>343436236</v>
      </c>
      <c r="L15" s="51" t="s">
        <v>56</v>
      </c>
      <c r="Q15" s="1">
        <v>13</v>
      </c>
      <c r="R15" s="1">
        <v>158</v>
      </c>
      <c r="S15" s="1"/>
      <c r="T15" s="1">
        <v>183</v>
      </c>
    </row>
    <row r="16" spans="1:21" ht="16" thickBot="1" x14ac:dyDescent="0.4">
      <c r="A16" s="16">
        <v>14</v>
      </c>
      <c r="B16" s="16">
        <v>10</v>
      </c>
      <c r="C16" s="16"/>
      <c r="D16" s="1">
        <v>11</v>
      </c>
      <c r="F16" s="1">
        <f ca="1">IFERROR(__xludf.DUMMYFUNCTION("""COMPUTED_VALUE"""),11)</f>
        <v>11</v>
      </c>
      <c r="I16" s="66" t="s">
        <v>47</v>
      </c>
      <c r="J16" s="53">
        <v>4176</v>
      </c>
      <c r="K16" s="54">
        <v>4100</v>
      </c>
      <c r="L16" s="55">
        <v>1.7999999999999999E-2</v>
      </c>
      <c r="Q16" s="1">
        <v>14</v>
      </c>
      <c r="R16" s="1">
        <v>178</v>
      </c>
      <c r="S16" s="1"/>
      <c r="T16" s="1">
        <v>191</v>
      </c>
    </row>
    <row r="17" spans="1:20" ht="29.5" thickBot="1" x14ac:dyDescent="0.4">
      <c r="A17" s="16">
        <v>15</v>
      </c>
      <c r="B17" s="16">
        <v>10</v>
      </c>
      <c r="C17" s="16"/>
      <c r="D17" s="1">
        <v>3</v>
      </c>
      <c r="F17" s="1">
        <f ca="1">IFERROR(__xludf.DUMMYFUNCTION("""COMPUTED_VALUE"""),11)</f>
        <v>11</v>
      </c>
      <c r="I17" s="66" t="s">
        <v>67</v>
      </c>
      <c r="J17" s="56">
        <v>12.923</v>
      </c>
      <c r="K17" s="57">
        <v>14.784000000000001</v>
      </c>
      <c r="L17" s="58">
        <v>0.14399999999999999</v>
      </c>
      <c r="Q17" s="1">
        <v>15</v>
      </c>
      <c r="R17" s="1">
        <v>198</v>
      </c>
      <c r="S17" s="1"/>
      <c r="T17" s="1">
        <v>181</v>
      </c>
    </row>
    <row r="18" spans="1:20" ht="29.5" thickBot="1" x14ac:dyDescent="0.4">
      <c r="A18" s="16">
        <v>16</v>
      </c>
      <c r="B18" s="16">
        <v>11</v>
      </c>
      <c r="C18" s="16"/>
      <c r="D18" s="1">
        <v>11</v>
      </c>
      <c r="F18" s="1">
        <f ca="1">IFERROR(__xludf.DUMMYFUNCTION("""COMPUTED_VALUE"""),11)</f>
        <v>11</v>
      </c>
      <c r="I18" s="66" t="s">
        <v>48</v>
      </c>
      <c r="J18" s="53">
        <v>171773</v>
      </c>
      <c r="K18" s="54">
        <v>171733</v>
      </c>
      <c r="L18" s="55">
        <v>2.68</v>
      </c>
      <c r="Q18" s="1">
        <v>16</v>
      </c>
      <c r="R18" s="1">
        <v>163</v>
      </c>
      <c r="S18" s="1"/>
      <c r="T18" s="1">
        <v>243</v>
      </c>
    </row>
    <row r="19" spans="1:20" ht="29.5" thickBot="1" x14ac:dyDescent="0.4">
      <c r="A19" s="16">
        <v>17</v>
      </c>
      <c r="B19" s="16">
        <v>11</v>
      </c>
      <c r="C19" s="16"/>
      <c r="D19" s="1">
        <v>11</v>
      </c>
      <c r="F19" s="1">
        <f ca="1">IFERROR(__xludf.DUMMYFUNCTION("""COMPUTED_VALUE"""),11)</f>
        <v>11</v>
      </c>
      <c r="I19" s="66" t="s">
        <v>49</v>
      </c>
      <c r="J19" s="56">
        <v>411.346</v>
      </c>
      <c r="K19" s="57">
        <v>418.86099999999999</v>
      </c>
      <c r="L19" s="58">
        <v>1.7999999999999999E-2</v>
      </c>
      <c r="Q19" s="1">
        <v>17</v>
      </c>
      <c r="R19" s="1">
        <v>185</v>
      </c>
      <c r="S19" s="1"/>
      <c r="T19" s="1">
        <v>177</v>
      </c>
    </row>
    <row r="20" spans="1:20" ht="14.5" x14ac:dyDescent="0.35">
      <c r="A20" s="16">
        <v>18</v>
      </c>
      <c r="B20" s="16">
        <v>11</v>
      </c>
      <c r="C20" s="16"/>
      <c r="D20" s="1">
        <v>11</v>
      </c>
      <c r="F20" s="1">
        <f ca="1">IFERROR(__xludf.DUMMYFUNCTION("""COMPUTED_VALUE"""),11)</f>
        <v>11</v>
      </c>
      <c r="Q20" s="1">
        <v>18</v>
      </c>
      <c r="R20" s="1">
        <v>207</v>
      </c>
      <c r="S20" s="1"/>
      <c r="T20" s="1">
        <v>199</v>
      </c>
    </row>
    <row r="21" spans="1:20" ht="15.75" customHeight="1" x14ac:dyDescent="0.35">
      <c r="A21" s="16">
        <v>19</v>
      </c>
      <c r="B21" s="16">
        <v>11</v>
      </c>
      <c r="C21" s="16"/>
      <c r="D21" s="1">
        <v>11</v>
      </c>
      <c r="F21" s="1">
        <f ca="1">IFERROR(__xludf.DUMMYFUNCTION("""COMPUTED_VALUE"""),11)</f>
        <v>11</v>
      </c>
      <c r="Q21" s="1">
        <v>19</v>
      </c>
      <c r="R21" s="1">
        <v>229</v>
      </c>
      <c r="S21" s="1"/>
      <c r="T21" s="1">
        <v>197</v>
      </c>
    </row>
    <row r="22" spans="1:20" ht="15.75" customHeight="1" x14ac:dyDescent="0.35">
      <c r="A22" s="16">
        <v>20</v>
      </c>
      <c r="B22" s="16">
        <v>11</v>
      </c>
      <c r="C22" s="16"/>
      <c r="D22" s="1">
        <v>11</v>
      </c>
      <c r="F22" s="1">
        <f ca="1">IFERROR(__xludf.DUMMYFUNCTION("""COMPUTED_VALUE"""),11)</f>
        <v>11</v>
      </c>
      <c r="Q22" s="1">
        <v>20</v>
      </c>
      <c r="R22" s="1">
        <v>171</v>
      </c>
      <c r="S22" s="1"/>
      <c r="T22" s="1">
        <v>251</v>
      </c>
    </row>
    <row r="23" spans="1:20" ht="15.75" customHeight="1" x14ac:dyDescent="0.35">
      <c r="A23" s="16">
        <v>21</v>
      </c>
      <c r="B23" s="16">
        <v>11</v>
      </c>
      <c r="C23" s="16"/>
      <c r="D23" s="1">
        <v>11</v>
      </c>
      <c r="F23" s="1">
        <f ca="1">IFERROR(__xludf.DUMMYFUNCTION("""COMPUTED_VALUE"""),11)</f>
        <v>11</v>
      </c>
      <c r="Q23" s="1">
        <v>21</v>
      </c>
      <c r="R23" s="1">
        <v>193</v>
      </c>
      <c r="S23" s="1"/>
      <c r="T23" s="1">
        <v>184</v>
      </c>
    </row>
    <row r="24" spans="1:20" ht="15.75" customHeight="1" x14ac:dyDescent="0.35">
      <c r="A24" s="16">
        <v>22</v>
      </c>
      <c r="B24" s="16">
        <v>11</v>
      </c>
      <c r="C24" s="16"/>
      <c r="D24" s="1">
        <v>11</v>
      </c>
      <c r="F24" s="1">
        <f ca="1">IFERROR(__xludf.DUMMYFUNCTION("""COMPUTED_VALUE"""),11)</f>
        <v>11</v>
      </c>
      <c r="Q24" s="1">
        <v>22</v>
      </c>
      <c r="R24" s="1">
        <v>215</v>
      </c>
      <c r="S24" s="1"/>
      <c r="T24" s="1">
        <v>196</v>
      </c>
    </row>
    <row r="25" spans="1:20" ht="15.75" customHeight="1" x14ac:dyDescent="0.35">
      <c r="A25" s="16">
        <v>23</v>
      </c>
      <c r="B25" s="16">
        <v>11</v>
      </c>
      <c r="C25" s="16"/>
      <c r="D25" s="1">
        <v>11</v>
      </c>
      <c r="F25" s="1">
        <f ca="1">IFERROR(__xludf.DUMMYFUNCTION("""COMPUTED_VALUE"""),11)</f>
        <v>11</v>
      </c>
      <c r="Q25" s="1">
        <v>23</v>
      </c>
      <c r="R25" s="1">
        <v>237</v>
      </c>
      <c r="S25" s="1"/>
      <c r="T25" s="1">
        <v>216</v>
      </c>
    </row>
    <row r="26" spans="1:20" ht="15.75" customHeight="1" x14ac:dyDescent="0.35">
      <c r="A26" s="16">
        <v>24</v>
      </c>
      <c r="B26" s="16">
        <v>12</v>
      </c>
      <c r="C26" s="16"/>
      <c r="D26" s="1">
        <v>11</v>
      </c>
      <c r="F26" s="1">
        <f ca="1">IFERROR(__xludf.DUMMYFUNCTION("""COMPUTED_VALUE"""),12)</f>
        <v>12</v>
      </c>
      <c r="Q26" s="1">
        <v>24</v>
      </c>
      <c r="R26" s="1">
        <v>196</v>
      </c>
      <c r="S26" s="1"/>
      <c r="T26" s="1">
        <v>268</v>
      </c>
    </row>
    <row r="27" spans="1:20" ht="15.75" customHeight="1" x14ac:dyDescent="0.35">
      <c r="A27" s="16">
        <v>25</v>
      </c>
      <c r="B27" s="16">
        <v>12</v>
      </c>
      <c r="C27" s="16"/>
      <c r="D27" s="1">
        <v>11</v>
      </c>
      <c r="F27" s="1">
        <f ca="1">IFERROR(__xludf.DUMMYFUNCTION("""COMPUTED_VALUE"""),11)</f>
        <v>11</v>
      </c>
      <c r="Q27" s="1">
        <v>25</v>
      </c>
      <c r="R27" s="1">
        <v>220</v>
      </c>
      <c r="S27" s="1"/>
      <c r="T27" s="1">
        <v>204</v>
      </c>
    </row>
    <row r="28" spans="1:20" ht="15.75" customHeight="1" x14ac:dyDescent="0.35">
      <c r="A28" s="16">
        <v>26</v>
      </c>
      <c r="B28" s="16">
        <v>12</v>
      </c>
      <c r="C28" s="16"/>
      <c r="D28" s="1">
        <v>11</v>
      </c>
      <c r="F28" s="1">
        <f ca="1">IFERROR(__xludf.DUMMYFUNCTION("""COMPUTED_VALUE"""),11)</f>
        <v>11</v>
      </c>
      <c r="Q28" s="1">
        <v>26</v>
      </c>
      <c r="R28" s="1">
        <v>244</v>
      </c>
      <c r="S28" s="1"/>
      <c r="T28" s="1">
        <v>228</v>
      </c>
    </row>
    <row r="29" spans="1:20" ht="15.75" customHeight="1" x14ac:dyDescent="0.35">
      <c r="A29" s="16">
        <v>27</v>
      </c>
      <c r="B29" s="16">
        <v>12</v>
      </c>
      <c r="C29" s="16"/>
      <c r="D29" s="1">
        <v>12</v>
      </c>
      <c r="F29" s="1">
        <f ca="1">IFERROR(__xludf.DUMMYFUNCTION("""COMPUTED_VALUE"""),11)</f>
        <v>11</v>
      </c>
      <c r="Q29" s="1">
        <v>27</v>
      </c>
      <c r="R29" s="1">
        <v>268</v>
      </c>
      <c r="S29" s="1"/>
      <c r="T29" s="1">
        <v>212</v>
      </c>
    </row>
    <row r="30" spans="1:20" ht="15.75" customHeight="1" x14ac:dyDescent="0.35">
      <c r="A30" s="16">
        <v>28</v>
      </c>
      <c r="B30" s="16">
        <v>10</v>
      </c>
      <c r="C30" s="16"/>
      <c r="D30" s="1">
        <v>11</v>
      </c>
      <c r="F30" s="1">
        <f ca="1">IFERROR(__xludf.DUMMYFUNCTION("""COMPUTED_VALUE"""),11)</f>
        <v>11</v>
      </c>
      <c r="Q30" s="1">
        <v>28</v>
      </c>
      <c r="R30" s="1">
        <v>178</v>
      </c>
      <c r="S30" s="1"/>
      <c r="T30" s="1">
        <v>276</v>
      </c>
    </row>
    <row r="31" spans="1:20" ht="15.75" customHeight="1" x14ac:dyDescent="0.35">
      <c r="A31" s="16">
        <v>29</v>
      </c>
      <c r="B31" s="16">
        <v>10</v>
      </c>
      <c r="C31" s="16"/>
      <c r="D31" s="1">
        <v>11</v>
      </c>
      <c r="F31" s="1">
        <f ca="1">IFERROR(__xludf.DUMMYFUNCTION("""COMPUTED_VALUE"""),11)</f>
        <v>11</v>
      </c>
      <c r="Q31" s="1">
        <v>29</v>
      </c>
      <c r="R31" s="1">
        <v>198</v>
      </c>
      <c r="S31" s="1"/>
      <c r="T31" s="1">
        <v>197</v>
      </c>
    </row>
    <row r="32" spans="1:20" ht="15.75" customHeight="1" x14ac:dyDescent="0.35">
      <c r="A32" s="16">
        <v>30</v>
      </c>
      <c r="B32" s="16">
        <v>10</v>
      </c>
      <c r="C32" s="16"/>
      <c r="D32" s="1">
        <v>11</v>
      </c>
      <c r="F32" s="1">
        <f ca="1">IFERROR(__xludf.DUMMYFUNCTION("""COMPUTED_VALUE"""),11)</f>
        <v>11</v>
      </c>
      <c r="Q32" s="1">
        <v>30</v>
      </c>
      <c r="R32" s="1">
        <v>218</v>
      </c>
      <c r="S32" s="1"/>
      <c r="T32" s="1">
        <v>207</v>
      </c>
    </row>
    <row r="33" spans="1:20" ht="15.75" customHeight="1" x14ac:dyDescent="0.35">
      <c r="A33" s="16">
        <v>31</v>
      </c>
      <c r="B33" s="16">
        <v>10</v>
      </c>
      <c r="C33" s="16"/>
      <c r="D33" s="1">
        <v>11</v>
      </c>
      <c r="F33" s="1">
        <f ca="1">IFERROR(__xludf.DUMMYFUNCTION("""COMPUTED_VALUE"""),11)</f>
        <v>11</v>
      </c>
      <c r="Q33" s="1">
        <v>31</v>
      </c>
      <c r="R33" s="1">
        <v>238</v>
      </c>
      <c r="S33" s="1"/>
      <c r="T33" s="1">
        <v>199</v>
      </c>
    </row>
    <row r="34" spans="1:20" ht="15.75" customHeight="1" x14ac:dyDescent="0.35">
      <c r="A34" s="16">
        <v>32</v>
      </c>
      <c r="B34" s="16">
        <v>9</v>
      </c>
      <c r="C34" s="16"/>
      <c r="D34" s="1">
        <v>11</v>
      </c>
      <c r="F34" s="1">
        <f ca="1">IFERROR(__xludf.DUMMYFUNCTION("""COMPUTED_VALUE"""),3)</f>
        <v>3</v>
      </c>
      <c r="Q34" s="1">
        <v>32</v>
      </c>
      <c r="R34" s="1">
        <v>153</v>
      </c>
      <c r="S34" s="1"/>
      <c r="T34" s="1">
        <v>99</v>
      </c>
    </row>
    <row r="35" spans="1:20" ht="15.75" customHeight="1" x14ac:dyDescent="0.35">
      <c r="A35" s="16">
        <v>33</v>
      </c>
      <c r="B35" s="16">
        <v>9</v>
      </c>
      <c r="C35" s="16"/>
      <c r="D35" s="1">
        <v>11</v>
      </c>
      <c r="F35" s="1">
        <f ca="1">IFERROR(__xludf.DUMMYFUNCTION("""COMPUTED_VALUE"""),11)</f>
        <v>11</v>
      </c>
      <c r="Q35" s="1">
        <v>33</v>
      </c>
      <c r="R35" s="1">
        <v>171</v>
      </c>
      <c r="S35" s="1"/>
      <c r="T35" s="1">
        <v>262</v>
      </c>
    </row>
    <row r="36" spans="1:20" ht="15.75" customHeight="1" x14ac:dyDescent="0.35">
      <c r="A36" s="16">
        <v>34</v>
      </c>
      <c r="B36" s="16">
        <v>9</v>
      </c>
      <c r="C36" s="16"/>
      <c r="D36" s="1">
        <v>11</v>
      </c>
      <c r="F36" s="1">
        <f ca="1">IFERROR(__xludf.DUMMYFUNCTION("""COMPUTED_VALUE"""),11)</f>
        <v>11</v>
      </c>
      <c r="Q36" s="1">
        <v>34</v>
      </c>
      <c r="R36" s="1">
        <v>189</v>
      </c>
      <c r="S36" s="1"/>
      <c r="T36" s="1">
        <v>260</v>
      </c>
    </row>
    <row r="37" spans="1:20" ht="15.75" customHeight="1" x14ac:dyDescent="0.35">
      <c r="A37" s="16">
        <v>35</v>
      </c>
      <c r="B37" s="16">
        <v>9</v>
      </c>
      <c r="C37" s="16"/>
      <c r="D37" s="1">
        <v>3</v>
      </c>
      <c r="F37" s="1">
        <f ca="1">IFERROR(__xludf.DUMMYFUNCTION("""COMPUTED_VALUE"""),11)</f>
        <v>11</v>
      </c>
      <c r="Q37" s="1">
        <v>35</v>
      </c>
      <c r="R37" s="1">
        <v>207</v>
      </c>
      <c r="S37" s="1"/>
      <c r="T37" s="1">
        <v>172</v>
      </c>
    </row>
    <row r="38" spans="1:20" ht="15.75" customHeight="1" x14ac:dyDescent="0.35">
      <c r="A38" s="16">
        <v>36</v>
      </c>
      <c r="B38" s="16">
        <v>10</v>
      </c>
      <c r="C38" s="16"/>
      <c r="D38" s="1">
        <v>11</v>
      </c>
      <c r="F38" s="1">
        <f ca="1">IFERROR(__xludf.DUMMYFUNCTION("""COMPUTED_VALUE"""),7)</f>
        <v>7</v>
      </c>
      <c r="Q38" s="1">
        <v>36</v>
      </c>
      <c r="R38" s="1">
        <v>202</v>
      </c>
      <c r="S38" s="1"/>
      <c r="T38" s="1">
        <v>220</v>
      </c>
    </row>
    <row r="39" spans="1:20" ht="15.75" customHeight="1" x14ac:dyDescent="0.35">
      <c r="A39" s="16">
        <v>37</v>
      </c>
      <c r="B39" s="16">
        <v>10</v>
      </c>
      <c r="C39" s="16"/>
      <c r="D39" s="1">
        <v>11</v>
      </c>
      <c r="F39" s="1">
        <f ca="1">IFERROR(__xludf.DUMMYFUNCTION("""COMPUTED_VALUE"""),6)</f>
        <v>6</v>
      </c>
      <c r="Q39" s="1">
        <v>37</v>
      </c>
      <c r="R39" s="1">
        <v>222</v>
      </c>
      <c r="S39" s="1"/>
      <c r="T39" s="1">
        <v>119</v>
      </c>
    </row>
    <row r="40" spans="1:20" ht="15.75" customHeight="1" x14ac:dyDescent="0.35">
      <c r="A40" s="16">
        <v>38</v>
      </c>
      <c r="B40" s="16">
        <v>10</v>
      </c>
      <c r="C40" s="16"/>
      <c r="D40" s="1">
        <v>11</v>
      </c>
      <c r="F40" s="1">
        <f ca="1">IFERROR(__xludf.DUMMYFUNCTION("""COMPUTED_VALUE"""),11)</f>
        <v>11</v>
      </c>
      <c r="Q40" s="1">
        <v>38</v>
      </c>
      <c r="R40" s="1">
        <v>242</v>
      </c>
      <c r="S40" s="1"/>
      <c r="T40" s="1">
        <v>241</v>
      </c>
    </row>
    <row r="41" spans="1:20" ht="15.75" customHeight="1" x14ac:dyDescent="0.35">
      <c r="A41" s="16">
        <v>39</v>
      </c>
      <c r="B41" s="16">
        <v>10</v>
      </c>
      <c r="C41" s="16"/>
      <c r="D41" s="1">
        <v>7</v>
      </c>
      <c r="F41" s="1">
        <f ca="1">IFERROR(__xludf.DUMMYFUNCTION("""COMPUTED_VALUE"""),11)</f>
        <v>11</v>
      </c>
      <c r="Q41" s="1">
        <v>39</v>
      </c>
      <c r="R41" s="1">
        <v>262</v>
      </c>
      <c r="S41" s="1"/>
      <c r="T41" s="1">
        <v>207</v>
      </c>
    </row>
    <row r="42" spans="1:20" ht="15.75" customHeight="1" x14ac:dyDescent="0.35">
      <c r="A42" s="16">
        <v>40</v>
      </c>
      <c r="B42" s="16">
        <v>9</v>
      </c>
      <c r="C42" s="16"/>
      <c r="D42" s="1">
        <v>6</v>
      </c>
      <c r="F42" s="1">
        <f ca="1">IFERROR(__xludf.DUMMYFUNCTION("""COMPUTED_VALUE"""),11)</f>
        <v>11</v>
      </c>
      <c r="Q42" s="1">
        <v>40</v>
      </c>
      <c r="R42" s="1">
        <v>161</v>
      </c>
      <c r="S42" s="1"/>
      <c r="T42" s="1">
        <v>297</v>
      </c>
    </row>
    <row r="43" spans="1:20" ht="15.75" customHeight="1" x14ac:dyDescent="0.35">
      <c r="A43" s="16">
        <v>41</v>
      </c>
      <c r="B43" s="16">
        <v>9</v>
      </c>
      <c r="C43" s="16"/>
      <c r="D43" s="1">
        <v>11</v>
      </c>
      <c r="F43" s="1">
        <f ca="1">IFERROR(__xludf.DUMMYFUNCTION("""COMPUTED_VALUE"""),11)</f>
        <v>11</v>
      </c>
      <c r="Q43" s="1">
        <v>41</v>
      </c>
      <c r="R43" s="1">
        <v>179</v>
      </c>
      <c r="S43" s="1"/>
      <c r="T43" s="1">
        <v>234</v>
      </c>
    </row>
    <row r="44" spans="1:20" ht="15.75" customHeight="1" x14ac:dyDescent="0.35">
      <c r="A44" s="16">
        <v>42</v>
      </c>
      <c r="B44" s="16">
        <v>9</v>
      </c>
      <c r="C44" s="16"/>
      <c r="D44" s="1">
        <v>11</v>
      </c>
      <c r="F44" s="1">
        <f ca="1">IFERROR(__xludf.DUMMYFUNCTION("""COMPUTED_VALUE"""),11)</f>
        <v>11</v>
      </c>
      <c r="Q44" s="1">
        <v>42</v>
      </c>
      <c r="R44" s="1">
        <v>197</v>
      </c>
      <c r="S44" s="1"/>
      <c r="T44" s="1">
        <v>266</v>
      </c>
    </row>
    <row r="45" spans="1:20" ht="15.75" customHeight="1" x14ac:dyDescent="0.35">
      <c r="A45" s="16">
        <v>43</v>
      </c>
      <c r="B45" s="16">
        <v>9</v>
      </c>
      <c r="C45" s="16"/>
      <c r="D45" s="1">
        <v>11</v>
      </c>
      <c r="F45" s="1">
        <f ca="1">IFERROR(__xludf.DUMMYFUNCTION("""COMPUTED_VALUE"""),11)</f>
        <v>11</v>
      </c>
      <c r="Q45" s="1">
        <v>43</v>
      </c>
      <c r="R45" s="1">
        <v>215</v>
      </c>
      <c r="S45" s="1"/>
      <c r="T45" s="1">
        <v>186</v>
      </c>
    </row>
    <row r="46" spans="1:20" ht="15.75" customHeight="1" x14ac:dyDescent="0.35">
      <c r="A46" s="16">
        <v>44</v>
      </c>
      <c r="B46" s="16">
        <v>10</v>
      </c>
      <c r="C46" s="16"/>
      <c r="D46" s="1">
        <v>11</v>
      </c>
      <c r="F46" s="1">
        <f ca="1">IFERROR(__xludf.DUMMYFUNCTION("""COMPUTED_VALUE"""),7)</f>
        <v>7</v>
      </c>
      <c r="Q46" s="1">
        <v>44</v>
      </c>
      <c r="R46" s="1">
        <v>210</v>
      </c>
      <c r="S46" s="1"/>
      <c r="T46" s="1">
        <v>220</v>
      </c>
    </row>
    <row r="47" spans="1:20" ht="15.75" customHeight="1" x14ac:dyDescent="0.35">
      <c r="A47" s="16">
        <v>45</v>
      </c>
      <c r="B47" s="16">
        <v>10</v>
      </c>
      <c r="C47" s="16"/>
      <c r="D47" s="1">
        <v>11</v>
      </c>
      <c r="F47" s="1">
        <f ca="1">IFERROR(__xludf.DUMMYFUNCTION("""COMPUTED_VALUE"""),7)</f>
        <v>7</v>
      </c>
      <c r="Q47" s="1">
        <v>45</v>
      </c>
      <c r="R47" s="1">
        <v>230</v>
      </c>
      <c r="S47" s="1"/>
      <c r="T47" s="1">
        <v>136</v>
      </c>
    </row>
    <row r="48" spans="1:20" ht="15.75" customHeight="1" x14ac:dyDescent="0.35">
      <c r="A48" s="16">
        <v>46</v>
      </c>
      <c r="B48" s="16">
        <v>10</v>
      </c>
      <c r="C48" s="16"/>
      <c r="D48" s="1">
        <v>11</v>
      </c>
      <c r="F48" s="1">
        <f ca="1">IFERROR(__xludf.DUMMYFUNCTION("""COMPUTED_VALUE"""),7)</f>
        <v>7</v>
      </c>
      <c r="Q48" s="1">
        <v>46</v>
      </c>
      <c r="R48" s="1">
        <v>250</v>
      </c>
      <c r="S48" s="1"/>
      <c r="T48" s="1">
        <v>156</v>
      </c>
    </row>
    <row r="49" spans="1:20" ht="15.75" customHeight="1" x14ac:dyDescent="0.35">
      <c r="A49" s="16">
        <v>47</v>
      </c>
      <c r="B49" s="16">
        <v>10</v>
      </c>
      <c r="C49" s="16"/>
      <c r="D49" s="1">
        <v>7</v>
      </c>
      <c r="F49" s="1">
        <f ca="1">IFERROR(__xludf.DUMMYFUNCTION("""COMPUTED_VALUE"""),11)</f>
        <v>11</v>
      </c>
      <c r="Q49" s="1">
        <v>47</v>
      </c>
      <c r="R49" s="1">
        <v>270</v>
      </c>
      <c r="S49" s="1"/>
      <c r="T49" s="1">
        <v>256</v>
      </c>
    </row>
    <row r="50" spans="1:20" ht="15.75" customHeight="1" x14ac:dyDescent="0.35">
      <c r="A50" s="16">
        <v>48</v>
      </c>
      <c r="B50" s="16">
        <v>10</v>
      </c>
      <c r="C50" s="16"/>
      <c r="D50" s="1">
        <v>7</v>
      </c>
      <c r="F50" s="1">
        <f ca="1">IFERROR(__xludf.DUMMYFUNCTION("""COMPUTED_VALUE"""),11)</f>
        <v>11</v>
      </c>
      <c r="Q50" s="1">
        <v>48</v>
      </c>
      <c r="R50" s="1">
        <v>186</v>
      </c>
      <c r="S50" s="1"/>
      <c r="T50" s="1">
        <v>266</v>
      </c>
    </row>
    <row r="51" spans="1:20" ht="15.75" customHeight="1" x14ac:dyDescent="0.35">
      <c r="A51" s="16">
        <v>49</v>
      </c>
      <c r="B51" s="16">
        <v>10</v>
      </c>
      <c r="C51" s="16"/>
      <c r="D51" s="1">
        <v>7</v>
      </c>
      <c r="F51" s="1">
        <f ca="1">IFERROR(__xludf.DUMMYFUNCTION("""COMPUTED_VALUE"""),11)</f>
        <v>11</v>
      </c>
      <c r="Q51" s="1">
        <v>49</v>
      </c>
      <c r="R51" s="1">
        <v>206</v>
      </c>
      <c r="S51" s="1"/>
      <c r="T51" s="1">
        <v>235</v>
      </c>
    </row>
    <row r="52" spans="1:20" ht="15.75" customHeight="1" x14ac:dyDescent="0.35">
      <c r="A52" s="16">
        <v>50</v>
      </c>
      <c r="B52" s="16">
        <v>10</v>
      </c>
      <c r="C52" s="16"/>
      <c r="D52" s="1">
        <v>11</v>
      </c>
      <c r="F52" s="1">
        <f ca="1">IFERROR(__xludf.DUMMYFUNCTION("""COMPUTED_VALUE"""),11)</f>
        <v>11</v>
      </c>
      <c r="Q52" s="1">
        <v>50</v>
      </c>
      <c r="R52" s="1">
        <v>226</v>
      </c>
      <c r="S52" s="1"/>
      <c r="T52" s="1">
        <v>245</v>
      </c>
    </row>
    <row r="53" spans="1:20" ht="15.75" customHeight="1" x14ac:dyDescent="0.35">
      <c r="A53" s="16">
        <v>51</v>
      </c>
      <c r="B53" s="16">
        <v>10</v>
      </c>
      <c r="C53" s="16"/>
      <c r="D53" s="1">
        <v>11</v>
      </c>
      <c r="F53" s="1">
        <f ca="1">IFERROR(__xludf.DUMMYFUNCTION("""COMPUTED_VALUE"""),11)</f>
        <v>11</v>
      </c>
      <c r="Q53" s="1">
        <v>51</v>
      </c>
      <c r="R53" s="1">
        <v>246</v>
      </c>
      <c r="S53" s="1"/>
      <c r="T53" s="1">
        <v>183</v>
      </c>
    </row>
    <row r="54" spans="1:20" ht="15.75" customHeight="1" x14ac:dyDescent="0.35">
      <c r="A54" s="16">
        <v>52</v>
      </c>
      <c r="B54" s="16">
        <v>9</v>
      </c>
      <c r="C54" s="16"/>
      <c r="D54" s="1">
        <v>11</v>
      </c>
      <c r="F54" s="1">
        <f ca="1">IFERROR(__xludf.DUMMYFUNCTION("""COMPUTED_VALUE"""),5)</f>
        <v>5</v>
      </c>
      <c r="Q54" s="1">
        <v>52</v>
      </c>
      <c r="R54" s="1">
        <v>177</v>
      </c>
      <c r="S54" s="1"/>
      <c r="T54" s="1">
        <v>159</v>
      </c>
    </row>
    <row r="55" spans="1:20" ht="15.75" customHeight="1" x14ac:dyDescent="0.35">
      <c r="A55" s="16">
        <v>53</v>
      </c>
      <c r="B55" s="16">
        <v>9</v>
      </c>
      <c r="C55" s="16"/>
      <c r="D55" s="1">
        <v>11</v>
      </c>
      <c r="F55" s="1">
        <f ca="1">IFERROR(__xludf.DUMMYFUNCTION("""COMPUTED_VALUE"""),10)</f>
        <v>10</v>
      </c>
      <c r="Q55" s="1">
        <v>53</v>
      </c>
      <c r="R55" s="1">
        <v>195</v>
      </c>
      <c r="S55" s="1"/>
      <c r="T55" s="1">
        <v>232</v>
      </c>
    </row>
    <row r="56" spans="1:20" ht="15.75" customHeight="1" x14ac:dyDescent="0.35">
      <c r="A56" s="16">
        <v>54</v>
      </c>
      <c r="B56" s="16">
        <v>9</v>
      </c>
      <c r="C56" s="16"/>
      <c r="D56" s="1">
        <v>11</v>
      </c>
      <c r="F56" s="1">
        <f ca="1">IFERROR(__xludf.DUMMYFUNCTION("""COMPUTED_VALUE"""),10)</f>
        <v>10</v>
      </c>
      <c r="Q56" s="1">
        <v>54</v>
      </c>
      <c r="R56" s="1">
        <v>213</v>
      </c>
      <c r="S56" s="1"/>
      <c r="T56" s="1">
        <v>256</v>
      </c>
    </row>
    <row r="57" spans="1:20" ht="15.75" customHeight="1" x14ac:dyDescent="0.35">
      <c r="A57" s="16">
        <v>55</v>
      </c>
      <c r="B57" s="16">
        <v>9</v>
      </c>
      <c r="C57" s="16"/>
      <c r="D57" s="1">
        <v>5</v>
      </c>
      <c r="F57" s="1">
        <f ca="1">IFERROR(__xludf.DUMMYFUNCTION("""COMPUTED_VALUE"""),11)</f>
        <v>11</v>
      </c>
      <c r="Q57" s="1">
        <v>55</v>
      </c>
      <c r="R57" s="1">
        <v>231</v>
      </c>
      <c r="S57" s="1"/>
      <c r="T57" s="1">
        <v>294</v>
      </c>
    </row>
    <row r="58" spans="1:20" ht="15.75" customHeight="1" x14ac:dyDescent="0.35">
      <c r="A58" s="16">
        <v>56</v>
      </c>
      <c r="B58" s="16">
        <v>12</v>
      </c>
      <c r="C58" s="16"/>
      <c r="D58" s="1">
        <v>10</v>
      </c>
      <c r="F58" s="1">
        <f ca="1">IFERROR(__xludf.DUMMYFUNCTION("""COMPUTED_VALUE"""),12)</f>
        <v>12</v>
      </c>
      <c r="Q58" s="1">
        <v>56</v>
      </c>
      <c r="R58" s="1">
        <v>260</v>
      </c>
      <c r="S58" s="1"/>
      <c r="T58" s="1">
        <v>332</v>
      </c>
    </row>
    <row r="59" spans="1:20" ht="15.75" customHeight="1" x14ac:dyDescent="0.35">
      <c r="A59" s="16">
        <v>57</v>
      </c>
      <c r="B59" s="16">
        <v>12</v>
      </c>
      <c r="C59" s="16"/>
      <c r="D59" s="1">
        <v>10</v>
      </c>
      <c r="F59" s="1">
        <f ca="1">IFERROR(__xludf.DUMMYFUNCTION("""COMPUTED_VALUE"""),13)</f>
        <v>13</v>
      </c>
      <c r="Q59" s="1">
        <v>57</v>
      </c>
      <c r="R59" s="1">
        <v>284</v>
      </c>
      <c r="S59" s="1"/>
      <c r="T59" s="1">
        <v>277</v>
      </c>
    </row>
    <row r="60" spans="1:20" ht="15.75" customHeight="1" x14ac:dyDescent="0.35">
      <c r="A60" s="16">
        <v>58</v>
      </c>
      <c r="B60" s="16">
        <v>12</v>
      </c>
      <c r="C60" s="16"/>
      <c r="D60" s="1">
        <v>11</v>
      </c>
      <c r="F60" s="1">
        <f ca="1">IFERROR(__xludf.DUMMYFUNCTION("""COMPUTED_VALUE"""),13)</f>
        <v>13</v>
      </c>
      <c r="Q60" s="1">
        <v>58</v>
      </c>
      <c r="R60" s="1">
        <v>308</v>
      </c>
      <c r="S60" s="1"/>
      <c r="T60" s="1">
        <v>303</v>
      </c>
    </row>
    <row r="61" spans="1:20" ht="15.75" customHeight="1" x14ac:dyDescent="0.35">
      <c r="A61" s="16">
        <v>59</v>
      </c>
      <c r="B61" s="16">
        <v>12</v>
      </c>
      <c r="C61" s="16"/>
      <c r="D61" s="1">
        <v>12</v>
      </c>
      <c r="F61" s="1">
        <f ca="1">IFERROR(__xludf.DUMMYFUNCTION("""COMPUTED_VALUE"""),13)</f>
        <v>13</v>
      </c>
      <c r="Q61" s="1">
        <v>59</v>
      </c>
      <c r="R61" s="1">
        <v>332</v>
      </c>
      <c r="S61" s="1"/>
      <c r="T61" s="1">
        <v>329</v>
      </c>
    </row>
    <row r="62" spans="1:20" ht="15.75" customHeight="1" x14ac:dyDescent="0.35">
      <c r="A62" s="16">
        <v>60</v>
      </c>
      <c r="B62" s="16">
        <v>13</v>
      </c>
      <c r="C62" s="16"/>
      <c r="D62" s="1">
        <v>13</v>
      </c>
      <c r="F62" s="1">
        <f ca="1">IFERROR(__xludf.DUMMYFUNCTION("""COMPUTED_VALUE"""),13)</f>
        <v>13</v>
      </c>
      <c r="Q62" s="1">
        <v>60</v>
      </c>
      <c r="R62" s="1">
        <v>277</v>
      </c>
      <c r="S62" s="1"/>
      <c r="T62" s="1">
        <v>355</v>
      </c>
    </row>
    <row r="63" spans="1:20" ht="15.75" customHeight="1" x14ac:dyDescent="0.35">
      <c r="A63" s="16">
        <v>61</v>
      </c>
      <c r="B63" s="16">
        <v>13</v>
      </c>
      <c r="C63" s="16"/>
      <c r="D63" s="1">
        <v>13</v>
      </c>
      <c r="F63" s="1">
        <f ca="1">IFERROR(__xludf.DUMMYFUNCTION("""COMPUTED_VALUE"""),13)</f>
        <v>13</v>
      </c>
      <c r="Q63" s="1">
        <v>61</v>
      </c>
      <c r="R63" s="1">
        <v>303</v>
      </c>
      <c r="S63" s="1"/>
      <c r="T63" s="1">
        <v>301</v>
      </c>
    </row>
    <row r="64" spans="1:20" ht="15.75" customHeight="1" x14ac:dyDescent="0.35">
      <c r="A64" s="16">
        <v>62</v>
      </c>
      <c r="B64" s="16">
        <v>13</v>
      </c>
      <c r="C64" s="16"/>
      <c r="D64" s="1">
        <v>13</v>
      </c>
      <c r="F64" s="1">
        <f ca="1">IFERROR(__xludf.DUMMYFUNCTION("""COMPUTED_VALUE"""),13)</f>
        <v>13</v>
      </c>
      <c r="Q64" s="1">
        <v>62</v>
      </c>
      <c r="R64" s="1">
        <v>329</v>
      </c>
      <c r="S64" s="1"/>
      <c r="T64" s="1">
        <v>327</v>
      </c>
    </row>
    <row r="65" spans="1:20" ht="15.75" customHeight="1" x14ac:dyDescent="0.35">
      <c r="A65" s="16">
        <v>63</v>
      </c>
      <c r="B65" s="16">
        <v>13</v>
      </c>
      <c r="C65" s="16"/>
      <c r="D65" s="1">
        <v>13</v>
      </c>
      <c r="F65" s="1">
        <f ca="1">IFERROR(__xludf.DUMMYFUNCTION("""COMPUTED_VALUE"""),13)</f>
        <v>13</v>
      </c>
      <c r="Q65" s="1">
        <v>63</v>
      </c>
      <c r="R65" s="1">
        <v>355</v>
      </c>
      <c r="S65" s="1"/>
      <c r="T65" s="1">
        <v>353</v>
      </c>
    </row>
    <row r="66" spans="1:20" ht="15.75" customHeight="1" x14ac:dyDescent="0.35">
      <c r="A66" s="16">
        <v>64</v>
      </c>
      <c r="B66" s="16">
        <v>13</v>
      </c>
      <c r="C66" s="16"/>
      <c r="D66" s="1">
        <v>13</v>
      </c>
      <c r="F66" s="1">
        <f ca="1">IFERROR(__xludf.DUMMYFUNCTION("""COMPUTED_VALUE"""),13)</f>
        <v>13</v>
      </c>
      <c r="Q66" s="1">
        <v>64</v>
      </c>
      <c r="R66" s="1">
        <v>301</v>
      </c>
      <c r="S66" s="1"/>
      <c r="T66" s="1">
        <v>379</v>
      </c>
    </row>
    <row r="67" spans="1:20" ht="15.75" customHeight="1" x14ac:dyDescent="0.35">
      <c r="A67" s="16">
        <v>65</v>
      </c>
      <c r="B67" s="16">
        <v>13</v>
      </c>
      <c r="C67" s="16"/>
      <c r="D67" s="1">
        <v>13</v>
      </c>
      <c r="F67" s="1">
        <f ca="1">IFERROR(__xludf.DUMMYFUNCTION("""COMPUTED_VALUE"""),12)</f>
        <v>12</v>
      </c>
      <c r="Q67" s="1">
        <v>65</v>
      </c>
      <c r="R67" s="1">
        <v>327</v>
      </c>
      <c r="S67" s="1"/>
      <c r="T67" s="1">
        <v>268</v>
      </c>
    </row>
    <row r="68" spans="1:20" ht="15.75" customHeight="1" x14ac:dyDescent="0.35">
      <c r="A68" s="16">
        <v>66</v>
      </c>
      <c r="B68" s="16">
        <v>13</v>
      </c>
      <c r="C68" s="16"/>
      <c r="D68" s="1">
        <v>13</v>
      </c>
      <c r="F68" s="1">
        <f ca="1">IFERROR(__xludf.DUMMYFUNCTION("""COMPUTED_VALUE"""),12)</f>
        <v>12</v>
      </c>
      <c r="Q68" s="1">
        <v>66</v>
      </c>
      <c r="R68" s="1">
        <v>353</v>
      </c>
      <c r="S68" s="1"/>
      <c r="T68" s="1">
        <v>292</v>
      </c>
    </row>
    <row r="69" spans="1:20" ht="15.75" customHeight="1" x14ac:dyDescent="0.35">
      <c r="A69" s="16">
        <v>67</v>
      </c>
      <c r="B69" s="16">
        <v>13</v>
      </c>
      <c r="C69" s="16"/>
      <c r="D69" s="1">
        <v>13</v>
      </c>
      <c r="F69" s="1">
        <f ca="1">IFERROR(__xludf.DUMMYFUNCTION("""COMPUTED_VALUE"""),12)</f>
        <v>12</v>
      </c>
      <c r="Q69" s="1">
        <v>67</v>
      </c>
      <c r="R69" s="1">
        <v>379</v>
      </c>
      <c r="S69" s="1"/>
      <c r="T69" s="1">
        <v>316</v>
      </c>
    </row>
    <row r="70" spans="1:20" ht="15.75" customHeight="1" x14ac:dyDescent="0.35">
      <c r="A70" s="16">
        <v>68</v>
      </c>
      <c r="B70" s="16">
        <v>12</v>
      </c>
      <c r="C70" s="16"/>
      <c r="D70" s="1">
        <v>12</v>
      </c>
      <c r="F70" s="1">
        <f ca="1">IFERROR(__xludf.DUMMYFUNCTION("""COMPUTED_VALUE"""),12)</f>
        <v>12</v>
      </c>
      <c r="Q70" s="1">
        <v>68</v>
      </c>
      <c r="R70" s="1">
        <v>268</v>
      </c>
      <c r="S70" s="1"/>
      <c r="T70" s="1">
        <v>340</v>
      </c>
    </row>
    <row r="71" spans="1:20" ht="15.75" customHeight="1" x14ac:dyDescent="0.35">
      <c r="A71" s="16">
        <v>69</v>
      </c>
      <c r="B71" s="16">
        <v>12</v>
      </c>
      <c r="C71" s="16"/>
      <c r="D71" s="1">
        <v>12</v>
      </c>
      <c r="F71" s="1">
        <f ca="1">IFERROR(__xludf.DUMMYFUNCTION("""COMPUTED_VALUE"""),13)</f>
        <v>13</v>
      </c>
      <c r="Q71" s="1">
        <v>69</v>
      </c>
      <c r="R71" s="1">
        <v>292</v>
      </c>
      <c r="S71" s="1"/>
      <c r="T71" s="1">
        <v>309</v>
      </c>
    </row>
    <row r="72" spans="1:20" ht="15.75" customHeight="1" x14ac:dyDescent="0.35">
      <c r="A72" s="16">
        <v>70</v>
      </c>
      <c r="B72" s="16">
        <v>12</v>
      </c>
      <c r="C72" s="16"/>
      <c r="D72" s="1">
        <v>12</v>
      </c>
      <c r="F72" s="1">
        <f ca="1">IFERROR(__xludf.DUMMYFUNCTION("""COMPUTED_VALUE"""),13)</f>
        <v>13</v>
      </c>
      <c r="Q72" s="1">
        <v>70</v>
      </c>
      <c r="R72" s="1">
        <v>316</v>
      </c>
      <c r="S72" s="1"/>
      <c r="T72" s="1">
        <v>335</v>
      </c>
    </row>
    <row r="73" spans="1:20" ht="15.75" customHeight="1" x14ac:dyDescent="0.35">
      <c r="A73" s="16">
        <v>71</v>
      </c>
      <c r="B73" s="16">
        <v>12</v>
      </c>
      <c r="C73" s="16"/>
      <c r="D73" s="1">
        <v>12</v>
      </c>
      <c r="F73" s="1">
        <f ca="1">IFERROR(__xludf.DUMMYFUNCTION("""COMPUTED_VALUE"""),13)</f>
        <v>13</v>
      </c>
      <c r="Q73" s="1">
        <v>71</v>
      </c>
      <c r="R73" s="1">
        <v>340</v>
      </c>
      <c r="S73" s="1"/>
      <c r="T73" s="1">
        <v>361</v>
      </c>
    </row>
    <row r="74" spans="1:20" ht="15.75" customHeight="1" x14ac:dyDescent="0.35">
      <c r="A74" s="16">
        <v>72</v>
      </c>
      <c r="B74" s="16">
        <v>13</v>
      </c>
      <c r="C74" s="16"/>
      <c r="D74" s="1">
        <v>13</v>
      </c>
      <c r="F74" s="1">
        <f ca="1">IFERROR(__xludf.DUMMYFUNCTION("""COMPUTED_VALUE"""),13)</f>
        <v>13</v>
      </c>
      <c r="Q74" s="1">
        <v>72</v>
      </c>
      <c r="R74" s="1">
        <v>309</v>
      </c>
      <c r="S74" s="1"/>
      <c r="T74" s="1">
        <v>387</v>
      </c>
    </row>
    <row r="75" spans="1:20" ht="15.75" customHeight="1" x14ac:dyDescent="0.35">
      <c r="A75" s="16">
        <v>73</v>
      </c>
      <c r="B75" s="16">
        <v>13</v>
      </c>
      <c r="C75" s="16"/>
      <c r="D75" s="1">
        <v>13</v>
      </c>
      <c r="F75" s="1">
        <f ca="1">IFERROR(__xludf.DUMMYFUNCTION("""COMPUTED_VALUE"""),11)</f>
        <v>11</v>
      </c>
      <c r="Q75" s="1">
        <v>73</v>
      </c>
      <c r="R75" s="1">
        <v>335</v>
      </c>
      <c r="S75" s="1"/>
      <c r="T75" s="1">
        <v>251</v>
      </c>
    </row>
    <row r="76" spans="1:20" ht="15.75" customHeight="1" x14ac:dyDescent="0.35">
      <c r="A76" s="16">
        <v>74</v>
      </c>
      <c r="B76" s="16">
        <v>13</v>
      </c>
      <c r="C76" s="16"/>
      <c r="D76" s="1">
        <v>13</v>
      </c>
      <c r="F76" s="1">
        <f ca="1">IFERROR(__xludf.DUMMYFUNCTION("""COMPUTED_VALUE"""),11)</f>
        <v>11</v>
      </c>
      <c r="Q76" s="1">
        <v>74</v>
      </c>
      <c r="R76" s="1">
        <v>361</v>
      </c>
      <c r="S76" s="1"/>
      <c r="T76" s="1">
        <v>273</v>
      </c>
    </row>
    <row r="77" spans="1:20" ht="15.75" customHeight="1" x14ac:dyDescent="0.35">
      <c r="A77" s="16">
        <v>75</v>
      </c>
      <c r="B77" s="16">
        <v>13</v>
      </c>
      <c r="C77" s="16"/>
      <c r="D77" s="1">
        <v>13</v>
      </c>
      <c r="F77" s="1">
        <f ca="1">IFERROR(__xludf.DUMMYFUNCTION("""COMPUTED_VALUE"""),11)</f>
        <v>11</v>
      </c>
      <c r="Q77" s="1">
        <v>75</v>
      </c>
      <c r="R77" s="1">
        <v>387</v>
      </c>
      <c r="S77" s="1"/>
      <c r="T77" s="1">
        <v>295</v>
      </c>
    </row>
    <row r="78" spans="1:20" ht="15.75" customHeight="1" x14ac:dyDescent="0.35">
      <c r="A78" s="16">
        <v>76</v>
      </c>
      <c r="B78" s="16">
        <v>11</v>
      </c>
      <c r="C78" s="16"/>
      <c r="D78" s="1">
        <v>11</v>
      </c>
      <c r="F78" s="1">
        <f ca="1">IFERROR(__xludf.DUMMYFUNCTION("""COMPUTED_VALUE"""),11)</f>
        <v>11</v>
      </c>
      <c r="Q78" s="1">
        <v>76</v>
      </c>
      <c r="R78" s="1">
        <v>251</v>
      </c>
      <c r="S78" s="1"/>
      <c r="T78" s="1">
        <v>317</v>
      </c>
    </row>
    <row r="79" spans="1:20" ht="15.75" customHeight="1" x14ac:dyDescent="0.35">
      <c r="A79" s="16">
        <v>77</v>
      </c>
      <c r="B79" s="16">
        <v>11</v>
      </c>
      <c r="C79" s="16"/>
      <c r="D79" s="1">
        <v>11</v>
      </c>
      <c r="F79" s="1">
        <f ca="1">IFERROR(__xludf.DUMMYFUNCTION("""COMPUTED_VALUE"""),11)</f>
        <v>11</v>
      </c>
      <c r="Q79" s="1">
        <v>77</v>
      </c>
      <c r="R79" s="1">
        <v>273</v>
      </c>
      <c r="S79" s="1"/>
      <c r="T79" s="1">
        <v>214</v>
      </c>
    </row>
    <row r="80" spans="1:20" ht="15.75" customHeight="1" x14ac:dyDescent="0.35">
      <c r="A80" s="16">
        <v>78</v>
      </c>
      <c r="B80" s="16">
        <v>11</v>
      </c>
      <c r="C80" s="16"/>
      <c r="D80" s="1">
        <v>11</v>
      </c>
      <c r="F80" s="1">
        <f ca="1">IFERROR(__xludf.DUMMYFUNCTION("""COMPUTED_VALUE"""),11)</f>
        <v>11</v>
      </c>
      <c r="Q80" s="1">
        <v>78</v>
      </c>
      <c r="R80" s="1">
        <v>295</v>
      </c>
      <c r="S80" s="1"/>
      <c r="T80" s="1">
        <v>226</v>
      </c>
    </row>
    <row r="81" spans="1:20" ht="15.75" customHeight="1" x14ac:dyDescent="0.35">
      <c r="A81" s="16">
        <v>79</v>
      </c>
      <c r="B81" s="16">
        <v>11</v>
      </c>
      <c r="C81" s="16"/>
      <c r="D81" s="1">
        <v>11</v>
      </c>
      <c r="F81" s="1">
        <f ca="1">IFERROR(__xludf.DUMMYFUNCTION("""COMPUTED_VALUE"""),11)</f>
        <v>11</v>
      </c>
      <c r="Q81" s="1">
        <v>79</v>
      </c>
      <c r="R81" s="1">
        <v>317</v>
      </c>
      <c r="S81" s="1"/>
      <c r="T81" s="1">
        <v>238</v>
      </c>
    </row>
    <row r="82" spans="1:20" ht="15.75" customHeight="1" x14ac:dyDescent="0.35">
      <c r="A82" s="16">
        <v>80</v>
      </c>
      <c r="B82" s="16">
        <v>8</v>
      </c>
      <c r="C82" s="16"/>
      <c r="D82" s="1">
        <v>11</v>
      </c>
      <c r="F82" s="1">
        <f ca="1">IFERROR(__xludf.DUMMYFUNCTION("""COMPUTED_VALUE"""),3)</f>
        <v>3</v>
      </c>
      <c r="Q82" s="1">
        <v>80</v>
      </c>
      <c r="R82" s="1">
        <v>152</v>
      </c>
      <c r="S82" s="1"/>
      <c r="T82" s="1">
        <v>98</v>
      </c>
    </row>
    <row r="83" spans="1:20" ht="15.75" customHeight="1" x14ac:dyDescent="0.35">
      <c r="A83" s="16">
        <v>81</v>
      </c>
      <c r="B83" s="16">
        <v>8</v>
      </c>
      <c r="C83" s="16"/>
      <c r="D83" s="1">
        <v>11</v>
      </c>
      <c r="F83" s="1">
        <f ca="1">IFERROR(__xludf.DUMMYFUNCTION("""COMPUTED_VALUE"""),6)</f>
        <v>6</v>
      </c>
      <c r="Q83" s="1">
        <v>81</v>
      </c>
      <c r="R83" s="1">
        <v>168</v>
      </c>
      <c r="S83" s="1"/>
      <c r="T83" s="1">
        <v>148</v>
      </c>
    </row>
    <row r="84" spans="1:20" ht="15.75" customHeight="1" x14ac:dyDescent="0.35">
      <c r="A84" s="16">
        <v>82</v>
      </c>
      <c r="B84" s="16">
        <v>8</v>
      </c>
      <c r="C84" s="16"/>
      <c r="D84" s="1">
        <v>11</v>
      </c>
      <c r="F84" s="1">
        <f ca="1">IFERROR(__xludf.DUMMYFUNCTION("""COMPUTED_VALUE"""),11)</f>
        <v>11</v>
      </c>
      <c r="Q84" s="1">
        <v>82</v>
      </c>
      <c r="R84" s="1">
        <v>184</v>
      </c>
      <c r="S84" s="1"/>
      <c r="T84" s="1">
        <v>272</v>
      </c>
    </row>
    <row r="85" spans="1:20" ht="15.75" customHeight="1" x14ac:dyDescent="0.35">
      <c r="A85" s="16">
        <v>83</v>
      </c>
      <c r="B85" s="16">
        <v>8</v>
      </c>
      <c r="C85" s="16"/>
      <c r="D85" s="1">
        <v>3</v>
      </c>
      <c r="F85" s="1">
        <f ca="1">IFERROR(__xludf.DUMMYFUNCTION("""COMPUTED_VALUE"""),11)</f>
        <v>11</v>
      </c>
      <c r="Q85" s="1">
        <v>83</v>
      </c>
      <c r="R85" s="1">
        <v>200</v>
      </c>
      <c r="S85" s="1"/>
      <c r="T85" s="1">
        <v>236</v>
      </c>
    </row>
    <row r="86" spans="1:20" ht="15.75" customHeight="1" x14ac:dyDescent="0.35">
      <c r="A86" s="16">
        <v>84</v>
      </c>
      <c r="B86" s="16">
        <v>8</v>
      </c>
      <c r="C86" s="16"/>
      <c r="D86" s="1">
        <v>6</v>
      </c>
      <c r="F86" s="1">
        <f ca="1">IFERROR(__xludf.DUMMYFUNCTION("""COMPUTED_VALUE"""),5)</f>
        <v>5</v>
      </c>
      <c r="Q86" s="1">
        <v>84</v>
      </c>
      <c r="R86" s="1">
        <v>184</v>
      </c>
      <c r="S86" s="1"/>
      <c r="T86" s="1">
        <v>174</v>
      </c>
    </row>
    <row r="87" spans="1:20" ht="15.75" customHeight="1" x14ac:dyDescent="0.35">
      <c r="A87" s="16">
        <v>85</v>
      </c>
      <c r="B87" s="16">
        <v>8</v>
      </c>
      <c r="C87" s="16"/>
      <c r="D87" s="1">
        <v>11</v>
      </c>
      <c r="F87" s="1">
        <f ca="1">IFERROR(__xludf.DUMMYFUNCTION("""COMPUTED_VALUE"""),7)</f>
        <v>7</v>
      </c>
      <c r="Q87" s="1">
        <v>85</v>
      </c>
      <c r="R87" s="1">
        <v>200</v>
      </c>
      <c r="S87" s="1"/>
      <c r="T87" s="1">
        <v>186</v>
      </c>
    </row>
    <row r="88" spans="1:20" ht="15.75" customHeight="1" x14ac:dyDescent="0.35">
      <c r="A88" s="16">
        <v>86</v>
      </c>
      <c r="B88" s="16">
        <v>8</v>
      </c>
      <c r="C88" s="16"/>
      <c r="D88" s="1">
        <v>11</v>
      </c>
      <c r="F88" s="1">
        <f ca="1">IFERROR(__xludf.DUMMYFUNCTION("""COMPUTED_VALUE"""),7)</f>
        <v>7</v>
      </c>
      <c r="Q88" s="1">
        <v>86</v>
      </c>
      <c r="R88" s="1">
        <v>216</v>
      </c>
      <c r="S88" s="1"/>
      <c r="T88" s="1">
        <v>202</v>
      </c>
    </row>
    <row r="89" spans="1:20" ht="15.75" customHeight="1" x14ac:dyDescent="0.35">
      <c r="A89" s="16">
        <v>87</v>
      </c>
      <c r="B89" s="16">
        <v>8</v>
      </c>
      <c r="C89" s="16"/>
      <c r="D89" s="1">
        <v>5</v>
      </c>
      <c r="F89" s="1">
        <f ca="1">IFERROR(__xludf.DUMMYFUNCTION("""COMPUTED_VALUE"""),7)</f>
        <v>7</v>
      </c>
      <c r="Q89" s="1">
        <v>87</v>
      </c>
      <c r="R89" s="1">
        <v>232</v>
      </c>
      <c r="S89" s="1"/>
      <c r="T89" s="1">
        <v>218</v>
      </c>
    </row>
    <row r="90" spans="1:20" ht="15.75" customHeight="1" x14ac:dyDescent="0.35">
      <c r="A90" s="16">
        <v>88</v>
      </c>
      <c r="B90" s="16">
        <v>8</v>
      </c>
      <c r="C90" s="16"/>
      <c r="D90" s="1">
        <v>7</v>
      </c>
      <c r="F90" s="1">
        <f ca="1">IFERROR(__xludf.DUMMYFUNCTION("""COMPUTED_VALUE"""),7)</f>
        <v>7</v>
      </c>
      <c r="Q90" s="1">
        <v>88</v>
      </c>
      <c r="R90" s="1">
        <v>200</v>
      </c>
      <c r="S90" s="1"/>
      <c r="T90" s="1">
        <v>234</v>
      </c>
    </row>
    <row r="91" spans="1:20" ht="15.75" customHeight="1" x14ac:dyDescent="0.35">
      <c r="A91" s="16">
        <v>89</v>
      </c>
      <c r="B91" s="16">
        <v>8</v>
      </c>
      <c r="C91" s="16"/>
      <c r="D91" s="1">
        <v>7</v>
      </c>
      <c r="F91" s="1">
        <f ca="1">IFERROR(__xludf.DUMMYFUNCTION("""COMPUTED_VALUE"""),11)</f>
        <v>11</v>
      </c>
      <c r="Q91" s="1">
        <v>89</v>
      </c>
      <c r="R91" s="1">
        <v>216</v>
      </c>
      <c r="S91" s="1"/>
      <c r="T91" s="1">
        <v>234</v>
      </c>
    </row>
    <row r="92" spans="1:20" ht="15.75" customHeight="1" x14ac:dyDescent="0.35">
      <c r="A92" s="16">
        <v>90</v>
      </c>
      <c r="B92" s="16">
        <v>8</v>
      </c>
      <c r="C92" s="16"/>
      <c r="D92" s="1">
        <v>7</v>
      </c>
      <c r="F92" s="1">
        <f ca="1">IFERROR(__xludf.DUMMYFUNCTION("""COMPUTED_VALUE"""),11)</f>
        <v>11</v>
      </c>
      <c r="Q92" s="1">
        <v>90</v>
      </c>
      <c r="R92" s="1">
        <v>232</v>
      </c>
      <c r="S92" s="1"/>
      <c r="T92" s="1">
        <v>260</v>
      </c>
    </row>
    <row r="93" spans="1:20" ht="15.75" customHeight="1" x14ac:dyDescent="0.35">
      <c r="A93" s="16">
        <v>91</v>
      </c>
      <c r="B93" s="16">
        <v>8</v>
      </c>
      <c r="C93" s="16"/>
      <c r="D93" s="1">
        <v>7</v>
      </c>
      <c r="F93" s="1">
        <f ca="1">IFERROR(__xludf.DUMMYFUNCTION("""COMPUTED_VALUE"""),11)</f>
        <v>11</v>
      </c>
      <c r="Q93" s="1">
        <v>91</v>
      </c>
      <c r="R93" s="1">
        <v>248</v>
      </c>
      <c r="S93" s="1"/>
      <c r="T93" s="1">
        <v>184</v>
      </c>
    </row>
    <row r="94" spans="1:20" ht="15.75" customHeight="1" x14ac:dyDescent="0.35">
      <c r="A94" s="16">
        <v>92</v>
      </c>
      <c r="B94" s="16">
        <v>8</v>
      </c>
      <c r="C94" s="16"/>
      <c r="D94" s="1">
        <v>11</v>
      </c>
      <c r="F94" s="1">
        <f ca="1">IFERROR(__xludf.DUMMYFUNCTION("""COMPUTED_VALUE"""),4)</f>
        <v>4</v>
      </c>
      <c r="Q94" s="1">
        <v>92</v>
      </c>
      <c r="R94" s="1">
        <v>160</v>
      </c>
      <c r="S94" s="1"/>
      <c r="T94" s="1">
        <v>128</v>
      </c>
    </row>
    <row r="95" spans="1:20" ht="15.75" customHeight="1" x14ac:dyDescent="0.35">
      <c r="A95" s="16">
        <v>93</v>
      </c>
      <c r="B95" s="16">
        <v>8</v>
      </c>
      <c r="C95" s="16"/>
      <c r="D95" s="1">
        <v>11</v>
      </c>
      <c r="F95" s="1">
        <f ca="1">IFERROR(__xludf.DUMMYFUNCTION("""COMPUTED_VALUE"""),7)</f>
        <v>7</v>
      </c>
      <c r="Q95" s="1">
        <v>93</v>
      </c>
      <c r="R95" s="1">
        <v>176</v>
      </c>
      <c r="S95" s="1"/>
      <c r="T95" s="1">
        <v>178</v>
      </c>
    </row>
    <row r="96" spans="1:20" ht="15.75" customHeight="1" x14ac:dyDescent="0.35">
      <c r="A96" s="16">
        <v>94</v>
      </c>
      <c r="B96" s="16">
        <v>8</v>
      </c>
      <c r="C96" s="16"/>
      <c r="D96" s="1">
        <v>11</v>
      </c>
      <c r="F96" s="1">
        <f ca="1">IFERROR(__xludf.DUMMYFUNCTION("""COMPUTED_VALUE"""),7)</f>
        <v>7</v>
      </c>
      <c r="Q96" s="1">
        <v>94</v>
      </c>
      <c r="R96" s="1">
        <v>192</v>
      </c>
      <c r="S96" s="1"/>
      <c r="T96" s="1">
        <v>194</v>
      </c>
    </row>
    <row r="97" spans="1:20" ht="15.75" customHeight="1" x14ac:dyDescent="0.35">
      <c r="A97" s="16">
        <v>95</v>
      </c>
      <c r="B97" s="16">
        <v>8</v>
      </c>
      <c r="C97" s="16"/>
      <c r="D97" s="1">
        <v>4</v>
      </c>
      <c r="F97" s="1">
        <f ca="1">IFERROR(__xludf.DUMMYFUNCTION("""COMPUTED_VALUE"""),7)</f>
        <v>7</v>
      </c>
      <c r="Q97" s="1">
        <v>95</v>
      </c>
      <c r="R97" s="1">
        <v>208</v>
      </c>
      <c r="S97" s="1"/>
      <c r="T97" s="1">
        <v>210</v>
      </c>
    </row>
    <row r="98" spans="1:20" ht="15.75" customHeight="1" x14ac:dyDescent="0.35">
      <c r="A98" s="16">
        <v>96</v>
      </c>
      <c r="B98" s="16">
        <v>8</v>
      </c>
      <c r="C98" s="16"/>
      <c r="D98" s="1">
        <v>7</v>
      </c>
      <c r="F98" s="1">
        <f ca="1">IFERROR(__xludf.DUMMYFUNCTION("""COMPUTED_VALUE"""),7)</f>
        <v>7</v>
      </c>
      <c r="Q98" s="1">
        <v>96</v>
      </c>
      <c r="R98" s="1">
        <v>192</v>
      </c>
      <c r="S98" s="1"/>
      <c r="T98" s="1">
        <v>226</v>
      </c>
    </row>
    <row r="99" spans="1:20" ht="15.75" customHeight="1" x14ac:dyDescent="0.35">
      <c r="A99" s="16">
        <v>97</v>
      </c>
      <c r="B99" s="16">
        <v>8</v>
      </c>
      <c r="C99" s="16"/>
      <c r="D99" s="1">
        <v>7</v>
      </c>
      <c r="F99" s="1">
        <f ca="1">IFERROR(__xludf.DUMMYFUNCTION("""COMPUTED_VALUE"""),7)</f>
        <v>7</v>
      </c>
      <c r="Q99" s="1">
        <v>97</v>
      </c>
      <c r="R99" s="1">
        <v>208</v>
      </c>
      <c r="S99" s="1"/>
      <c r="T99" s="1">
        <v>170</v>
      </c>
    </row>
    <row r="100" spans="1:20" ht="15.75" customHeight="1" x14ac:dyDescent="0.35">
      <c r="A100" s="16">
        <v>98</v>
      </c>
      <c r="B100" s="16">
        <v>8</v>
      </c>
      <c r="C100" s="16"/>
      <c r="D100" s="1">
        <v>7</v>
      </c>
      <c r="F100" s="1">
        <f ca="1">IFERROR(__xludf.DUMMYFUNCTION("""COMPUTED_VALUE"""),11)</f>
        <v>11</v>
      </c>
      <c r="Q100" s="1">
        <v>98</v>
      </c>
      <c r="R100" s="1">
        <v>224</v>
      </c>
      <c r="S100" s="1"/>
      <c r="T100" s="1">
        <v>298</v>
      </c>
    </row>
    <row r="101" spans="1:20" ht="15.75" customHeight="1" x14ac:dyDescent="0.35">
      <c r="A101" s="16">
        <v>99</v>
      </c>
      <c r="B101" s="16">
        <v>8</v>
      </c>
      <c r="C101" s="16"/>
      <c r="D101" s="1">
        <v>7</v>
      </c>
      <c r="F101" s="1">
        <f ca="1">IFERROR(__xludf.DUMMYFUNCTION("""COMPUTED_VALUE"""),9)</f>
        <v>9</v>
      </c>
      <c r="Q101" s="1">
        <v>99</v>
      </c>
      <c r="R101" s="1">
        <v>240</v>
      </c>
      <c r="S101" s="1"/>
      <c r="T101" s="1">
        <v>174</v>
      </c>
    </row>
    <row r="102" spans="1:20" ht="15.75" customHeight="1" x14ac:dyDescent="0.35">
      <c r="A102" s="16">
        <v>100</v>
      </c>
      <c r="B102" s="16">
        <v>8</v>
      </c>
      <c r="C102" s="16"/>
      <c r="D102" s="1">
        <v>7</v>
      </c>
      <c r="F102" s="1">
        <f ca="1">IFERROR(__xludf.DUMMYFUNCTION("""COMPUTED_VALUE"""),7)</f>
        <v>7</v>
      </c>
      <c r="Q102" s="1">
        <v>100</v>
      </c>
      <c r="R102" s="1">
        <v>184</v>
      </c>
      <c r="S102" s="1"/>
      <c r="T102" s="1">
        <v>218</v>
      </c>
    </row>
    <row r="103" spans="1:20" ht="15.75" customHeight="1" x14ac:dyDescent="0.35">
      <c r="A103" s="16">
        <v>101</v>
      </c>
      <c r="B103" s="16">
        <v>8</v>
      </c>
      <c r="C103" s="16"/>
      <c r="D103" s="1">
        <v>11</v>
      </c>
      <c r="F103" s="1">
        <f ca="1">IFERROR(__xludf.DUMMYFUNCTION("""COMPUTED_VALUE"""),8)</f>
        <v>8</v>
      </c>
      <c r="Q103" s="1">
        <v>101</v>
      </c>
      <c r="R103" s="1">
        <v>200</v>
      </c>
      <c r="S103" s="1"/>
      <c r="T103" s="1">
        <v>179</v>
      </c>
    </row>
    <row r="104" spans="1:20" ht="15.75" customHeight="1" x14ac:dyDescent="0.35">
      <c r="A104" s="16">
        <v>102</v>
      </c>
      <c r="B104" s="16">
        <v>8</v>
      </c>
      <c r="C104" s="16"/>
      <c r="D104" s="1">
        <v>9</v>
      </c>
      <c r="F104" s="1">
        <f ca="1">IFERROR(__xludf.DUMMYFUNCTION("""COMPUTED_VALUE"""),8)</f>
        <v>8</v>
      </c>
      <c r="Q104" s="1">
        <v>102</v>
      </c>
      <c r="R104" s="1">
        <v>216</v>
      </c>
      <c r="S104" s="1"/>
      <c r="T104" s="1">
        <v>197</v>
      </c>
    </row>
    <row r="105" spans="1:20" ht="15.75" customHeight="1" x14ac:dyDescent="0.35">
      <c r="A105" s="16">
        <v>103</v>
      </c>
      <c r="B105" s="16">
        <v>8</v>
      </c>
      <c r="C105" s="16"/>
      <c r="D105" s="1">
        <v>7</v>
      </c>
      <c r="F105" s="1">
        <f ca="1">IFERROR(__xludf.DUMMYFUNCTION("""COMPUTED_VALUE"""),8)</f>
        <v>8</v>
      </c>
      <c r="Q105" s="1">
        <v>103</v>
      </c>
      <c r="R105" s="1">
        <v>232</v>
      </c>
      <c r="S105" s="1"/>
      <c r="T105" s="1">
        <v>215</v>
      </c>
    </row>
    <row r="106" spans="1:20" ht="15.75" customHeight="1" x14ac:dyDescent="0.35">
      <c r="A106" s="16">
        <v>104</v>
      </c>
      <c r="B106" s="16">
        <v>9</v>
      </c>
      <c r="C106" s="16"/>
      <c r="D106" s="1">
        <v>8</v>
      </c>
      <c r="F106" s="1">
        <f ca="1">IFERROR(__xludf.DUMMYFUNCTION("""COMPUTED_VALUE"""),8)</f>
        <v>8</v>
      </c>
      <c r="Q106" s="1">
        <v>104</v>
      </c>
      <c r="R106" s="1">
        <v>193</v>
      </c>
      <c r="S106" s="1"/>
      <c r="T106" s="1">
        <v>233</v>
      </c>
    </row>
    <row r="107" spans="1:20" ht="15.75" customHeight="1" x14ac:dyDescent="0.35">
      <c r="A107" s="16">
        <v>105</v>
      </c>
      <c r="B107" s="16">
        <v>9</v>
      </c>
      <c r="C107" s="16"/>
      <c r="D107" s="1">
        <v>8</v>
      </c>
      <c r="F107" s="1">
        <f ca="1">IFERROR(__xludf.DUMMYFUNCTION("""COMPUTED_VALUE"""),11)</f>
        <v>11</v>
      </c>
      <c r="Q107" s="1">
        <v>105</v>
      </c>
      <c r="R107" s="1">
        <v>211</v>
      </c>
      <c r="S107" s="1"/>
      <c r="T107" s="1">
        <v>270</v>
      </c>
    </row>
    <row r="108" spans="1:20" ht="15.75" customHeight="1" x14ac:dyDescent="0.35">
      <c r="A108" s="16">
        <v>106</v>
      </c>
      <c r="B108" s="16">
        <v>9</v>
      </c>
      <c r="C108" s="16"/>
      <c r="D108" s="1">
        <v>8</v>
      </c>
      <c r="F108" s="1">
        <f ca="1">IFERROR(__xludf.DUMMYFUNCTION("""COMPUTED_VALUE"""),11)</f>
        <v>11</v>
      </c>
      <c r="Q108" s="1">
        <v>106</v>
      </c>
      <c r="R108" s="1">
        <v>229</v>
      </c>
      <c r="S108" s="1"/>
      <c r="T108" s="1">
        <v>290</v>
      </c>
    </row>
    <row r="109" spans="1:20" ht="15.75" customHeight="1" x14ac:dyDescent="0.35">
      <c r="A109" s="16">
        <v>107</v>
      </c>
      <c r="B109" s="16">
        <v>9</v>
      </c>
      <c r="C109" s="16"/>
      <c r="D109" s="1">
        <v>8</v>
      </c>
      <c r="F109" s="1">
        <f ca="1">IFERROR(__xludf.DUMMYFUNCTION("""COMPUTED_VALUE"""),3)</f>
        <v>3</v>
      </c>
      <c r="Q109" s="1">
        <v>107</v>
      </c>
      <c r="R109" s="1">
        <v>247</v>
      </c>
      <c r="S109" s="1"/>
      <c r="T109" s="1">
        <v>86</v>
      </c>
    </row>
    <row r="110" spans="1:20" ht="15.75" customHeight="1" x14ac:dyDescent="0.35">
      <c r="A110" s="16">
        <v>108</v>
      </c>
      <c r="B110" s="16">
        <v>8</v>
      </c>
      <c r="C110" s="16"/>
      <c r="D110" s="1">
        <v>11</v>
      </c>
      <c r="F110" s="1">
        <f ca="1">IFERROR(__xludf.DUMMYFUNCTION("""COMPUTED_VALUE"""),7)</f>
        <v>7</v>
      </c>
      <c r="Q110" s="1">
        <v>108</v>
      </c>
      <c r="R110" s="1">
        <v>192</v>
      </c>
      <c r="S110" s="1"/>
      <c r="T110" s="1">
        <v>218</v>
      </c>
    </row>
    <row r="111" spans="1:20" ht="15.75" customHeight="1" x14ac:dyDescent="0.35">
      <c r="A111" s="16">
        <v>109</v>
      </c>
      <c r="B111" s="16">
        <v>8</v>
      </c>
      <c r="C111" s="16"/>
      <c r="D111" s="1">
        <v>11</v>
      </c>
      <c r="F111" s="1">
        <f ca="1">IFERROR(__xludf.DUMMYFUNCTION("""COMPUTED_VALUE"""),11)</f>
        <v>11</v>
      </c>
      <c r="Q111" s="1">
        <v>109</v>
      </c>
      <c r="R111" s="1">
        <v>208</v>
      </c>
      <c r="S111" s="1"/>
      <c r="T111" s="1">
        <v>253</v>
      </c>
    </row>
    <row r="112" spans="1:20" ht="15.75" customHeight="1" x14ac:dyDescent="0.35">
      <c r="A112" s="16">
        <v>110</v>
      </c>
      <c r="B112" s="16">
        <v>8</v>
      </c>
      <c r="C112" s="16"/>
      <c r="D112" s="1">
        <v>3</v>
      </c>
      <c r="F112" s="1">
        <f ca="1">IFERROR(__xludf.DUMMYFUNCTION("""COMPUTED_VALUE"""),11)</f>
        <v>11</v>
      </c>
      <c r="Q112" s="1">
        <v>110</v>
      </c>
      <c r="R112" s="1">
        <v>224</v>
      </c>
      <c r="S112" s="1"/>
      <c r="T112" s="1">
        <v>287</v>
      </c>
    </row>
    <row r="113" spans="1:20" ht="15.75" customHeight="1" x14ac:dyDescent="0.35">
      <c r="A113" s="16">
        <v>111</v>
      </c>
      <c r="B113" s="16">
        <v>8</v>
      </c>
      <c r="C113" s="16"/>
      <c r="D113" s="1">
        <v>7</v>
      </c>
      <c r="F113" s="1">
        <f ca="1">IFERROR(__xludf.DUMMYFUNCTION("""COMPUTED_VALUE"""),7)</f>
        <v>7</v>
      </c>
      <c r="Q113" s="1">
        <v>111</v>
      </c>
      <c r="R113" s="1">
        <v>240</v>
      </c>
      <c r="S113" s="1"/>
      <c r="T113" s="1">
        <v>185</v>
      </c>
    </row>
    <row r="114" spans="1:20" ht="15.75" customHeight="1" x14ac:dyDescent="0.35">
      <c r="A114" s="16">
        <v>112</v>
      </c>
      <c r="B114" s="16">
        <v>9</v>
      </c>
      <c r="C114" s="16"/>
      <c r="D114" s="1">
        <v>11</v>
      </c>
      <c r="F114" s="1">
        <f ca="1">IFERROR(__xludf.DUMMYFUNCTION("""COMPUTED_VALUE"""),7)</f>
        <v>7</v>
      </c>
      <c r="Q114" s="1">
        <v>112</v>
      </c>
      <c r="R114" s="1">
        <v>209</v>
      </c>
      <c r="S114" s="1"/>
      <c r="T114" s="1">
        <v>219</v>
      </c>
    </row>
    <row r="115" spans="1:20" ht="15.75" customHeight="1" x14ac:dyDescent="0.35">
      <c r="A115" s="16">
        <v>113</v>
      </c>
      <c r="B115" s="16">
        <v>9</v>
      </c>
      <c r="C115" s="16"/>
      <c r="D115" s="1">
        <v>11</v>
      </c>
      <c r="F115" s="1">
        <f ca="1">IFERROR(__xludf.DUMMYFUNCTION("""COMPUTED_VALUE"""),11)</f>
        <v>11</v>
      </c>
      <c r="Q115" s="1">
        <v>113</v>
      </c>
      <c r="R115" s="1">
        <v>227</v>
      </c>
      <c r="S115" s="1"/>
      <c r="T115" s="1">
        <v>261</v>
      </c>
    </row>
    <row r="116" spans="1:20" ht="15.75" customHeight="1" x14ac:dyDescent="0.35">
      <c r="A116" s="16">
        <v>114</v>
      </c>
      <c r="B116" s="16">
        <v>9</v>
      </c>
      <c r="C116" s="16"/>
      <c r="D116" s="1">
        <v>7</v>
      </c>
      <c r="F116" s="1">
        <f ca="1">IFERROR(__xludf.DUMMYFUNCTION("""COMPUTED_VALUE"""),11)</f>
        <v>11</v>
      </c>
      <c r="Q116" s="1">
        <v>114</v>
      </c>
      <c r="R116" s="1">
        <v>245</v>
      </c>
      <c r="S116" s="1"/>
      <c r="T116" s="1">
        <v>279</v>
      </c>
    </row>
    <row r="117" spans="1:20" ht="15.75" customHeight="1" x14ac:dyDescent="0.35">
      <c r="A117" s="16">
        <v>115</v>
      </c>
      <c r="B117" s="16">
        <v>9</v>
      </c>
      <c r="C117" s="16"/>
      <c r="D117" s="1">
        <v>7</v>
      </c>
      <c r="F117" s="1">
        <f ca="1">IFERROR(__xludf.DUMMYFUNCTION("""COMPUTED_VALUE"""),7)</f>
        <v>7</v>
      </c>
      <c r="Q117" s="1">
        <v>115</v>
      </c>
      <c r="R117" s="1">
        <v>263</v>
      </c>
      <c r="S117" s="1"/>
      <c r="T117" s="1">
        <v>185</v>
      </c>
    </row>
    <row r="118" spans="1:20" ht="15.75" customHeight="1" x14ac:dyDescent="0.35">
      <c r="A118" s="16">
        <v>116</v>
      </c>
      <c r="B118" s="16">
        <v>9</v>
      </c>
      <c r="C118" s="16"/>
      <c r="D118" s="1">
        <v>11</v>
      </c>
      <c r="F118" s="1">
        <f ca="1">IFERROR(__xludf.DUMMYFUNCTION("""COMPUTED_VALUE"""),7)</f>
        <v>7</v>
      </c>
      <c r="Q118" s="1">
        <v>116</v>
      </c>
      <c r="R118" s="1">
        <v>209</v>
      </c>
      <c r="S118" s="1"/>
      <c r="T118" s="1">
        <v>219</v>
      </c>
    </row>
    <row r="119" spans="1:20" ht="15.75" customHeight="1" x14ac:dyDescent="0.35">
      <c r="A119" s="16">
        <v>117</v>
      </c>
      <c r="B119" s="16">
        <v>9</v>
      </c>
      <c r="C119" s="16"/>
      <c r="D119" s="1">
        <v>11</v>
      </c>
      <c r="F119" s="1">
        <f ca="1">IFERROR(__xludf.DUMMYFUNCTION("""COMPUTED_VALUE"""),11)</f>
        <v>11</v>
      </c>
      <c r="Q119" s="1">
        <v>117</v>
      </c>
      <c r="R119" s="1">
        <v>227</v>
      </c>
      <c r="S119" s="1"/>
      <c r="T119" s="1">
        <v>260</v>
      </c>
    </row>
    <row r="120" spans="1:20" ht="15.75" customHeight="1" x14ac:dyDescent="0.35">
      <c r="A120" s="16">
        <v>118</v>
      </c>
      <c r="B120" s="16">
        <v>9</v>
      </c>
      <c r="C120" s="16"/>
      <c r="D120" s="1">
        <v>7</v>
      </c>
      <c r="F120" s="1">
        <f ca="1">IFERROR(__xludf.DUMMYFUNCTION("""COMPUTED_VALUE"""),11)</f>
        <v>11</v>
      </c>
      <c r="Q120" s="1">
        <v>118</v>
      </c>
      <c r="R120" s="1">
        <v>245</v>
      </c>
      <c r="S120" s="1"/>
      <c r="T120" s="1">
        <v>284</v>
      </c>
    </row>
    <row r="121" spans="1:20" ht="15.75" customHeight="1" x14ac:dyDescent="0.35">
      <c r="A121" s="16">
        <v>119</v>
      </c>
      <c r="B121" s="16">
        <v>9</v>
      </c>
      <c r="C121" s="16"/>
      <c r="D121" s="1">
        <v>7</v>
      </c>
      <c r="F121" s="1">
        <f ca="1">IFERROR(__xludf.DUMMYFUNCTION("""COMPUTED_VALUE"""),10)</f>
        <v>10</v>
      </c>
      <c r="Q121" s="1">
        <v>119</v>
      </c>
      <c r="R121" s="1">
        <v>263</v>
      </c>
      <c r="S121" s="1"/>
      <c r="T121" s="1">
        <v>262</v>
      </c>
    </row>
    <row r="122" spans="1:20" ht="15.75" customHeight="1" x14ac:dyDescent="0.35">
      <c r="A122" s="16">
        <v>120</v>
      </c>
      <c r="B122" s="16">
        <v>10</v>
      </c>
      <c r="C122" s="16"/>
      <c r="D122" s="1">
        <v>11</v>
      </c>
      <c r="F122" s="1">
        <f ca="1">IFERROR(__xludf.DUMMYFUNCTION("""COMPUTED_VALUE"""),8)</f>
        <v>8</v>
      </c>
      <c r="Q122" s="1">
        <v>120</v>
      </c>
      <c r="R122" s="1">
        <v>234</v>
      </c>
      <c r="S122" s="1"/>
      <c r="T122" s="1">
        <v>250</v>
      </c>
    </row>
    <row r="123" spans="1:20" ht="15.75" customHeight="1" x14ac:dyDescent="0.35">
      <c r="A123" s="16">
        <v>121</v>
      </c>
      <c r="B123" s="16">
        <v>10</v>
      </c>
      <c r="C123" s="16"/>
      <c r="D123" s="1">
        <v>11</v>
      </c>
      <c r="F123" s="1">
        <f ca="1">IFERROR(__xludf.DUMMYFUNCTION("""COMPUTED_VALUE"""),11)</f>
        <v>11</v>
      </c>
      <c r="Q123" s="1">
        <v>121</v>
      </c>
      <c r="R123" s="1">
        <v>254</v>
      </c>
      <c r="S123" s="1"/>
      <c r="T123" s="1">
        <v>261</v>
      </c>
    </row>
    <row r="124" spans="1:20" ht="15.75" customHeight="1" x14ac:dyDescent="0.35">
      <c r="A124" s="16">
        <v>122</v>
      </c>
      <c r="B124" s="16">
        <v>10</v>
      </c>
      <c r="C124" s="16"/>
      <c r="D124" s="1">
        <v>10</v>
      </c>
      <c r="F124" s="1">
        <f ca="1">IFERROR(__xludf.DUMMYFUNCTION("""COMPUTED_VALUE"""),11)</f>
        <v>11</v>
      </c>
      <c r="Q124" s="1">
        <v>122</v>
      </c>
      <c r="R124" s="1">
        <v>274</v>
      </c>
      <c r="S124" s="1"/>
      <c r="T124" s="1">
        <v>295</v>
      </c>
    </row>
    <row r="125" spans="1:20" ht="15.75" customHeight="1" x14ac:dyDescent="0.35">
      <c r="A125" s="16">
        <v>123</v>
      </c>
      <c r="B125" s="16">
        <v>10</v>
      </c>
      <c r="C125" s="16"/>
      <c r="D125" s="1">
        <v>8</v>
      </c>
      <c r="F125" s="1">
        <f ca="1">IFERROR(__xludf.DUMMYFUNCTION("""COMPUTED_VALUE"""),10)</f>
        <v>10</v>
      </c>
      <c r="Q125" s="1">
        <v>123</v>
      </c>
      <c r="R125" s="1">
        <v>294</v>
      </c>
      <c r="S125" s="1"/>
      <c r="T125" s="1">
        <v>259</v>
      </c>
    </row>
    <row r="126" spans="1:20" ht="15.75" customHeight="1" x14ac:dyDescent="0.35">
      <c r="A126" s="16">
        <v>124</v>
      </c>
      <c r="B126" s="16">
        <v>9</v>
      </c>
      <c r="C126" s="16"/>
      <c r="D126" s="1">
        <v>11</v>
      </c>
      <c r="F126" s="1">
        <f ca="1">IFERROR(__xludf.DUMMYFUNCTION("""COMPUTED_VALUE"""),8)</f>
        <v>8</v>
      </c>
      <c r="Q126" s="1">
        <v>124</v>
      </c>
      <c r="R126" s="1">
        <v>217</v>
      </c>
      <c r="S126" s="1"/>
      <c r="T126" s="1">
        <v>249</v>
      </c>
    </row>
    <row r="127" spans="1:20" ht="15.75" customHeight="1" x14ac:dyDescent="0.35">
      <c r="A127" s="16">
        <v>125</v>
      </c>
      <c r="B127" s="16">
        <v>9</v>
      </c>
      <c r="C127" s="16"/>
      <c r="D127" s="1">
        <v>11</v>
      </c>
      <c r="F127" s="1">
        <f ca="1">IFERROR(__xludf.DUMMYFUNCTION("""COMPUTED_VALUE"""),9)</f>
        <v>9</v>
      </c>
      <c r="Q127" s="1">
        <v>125</v>
      </c>
      <c r="R127" s="1">
        <v>235</v>
      </c>
      <c r="S127" s="1"/>
      <c r="T127" s="1">
        <v>228</v>
      </c>
    </row>
    <row r="128" spans="1:20" ht="15.75" customHeight="1" x14ac:dyDescent="0.35">
      <c r="A128" s="16">
        <v>126</v>
      </c>
      <c r="B128" s="16">
        <v>9</v>
      </c>
      <c r="C128" s="16"/>
      <c r="D128" s="1">
        <v>10</v>
      </c>
      <c r="F128" s="1">
        <f ca="1">IFERROR(__xludf.DUMMYFUNCTION("""COMPUTED_VALUE"""),9)</f>
        <v>9</v>
      </c>
      <c r="Q128" s="1">
        <v>126</v>
      </c>
      <c r="R128" s="1">
        <v>253</v>
      </c>
      <c r="S128" s="1"/>
      <c r="T128" s="1">
        <v>248</v>
      </c>
    </row>
    <row r="129" spans="1:20" ht="15.75" customHeight="1" x14ac:dyDescent="0.35">
      <c r="A129" s="16">
        <v>127</v>
      </c>
      <c r="B129" s="16">
        <v>9</v>
      </c>
      <c r="C129" s="16"/>
      <c r="D129" s="1">
        <v>8</v>
      </c>
      <c r="F129" s="1">
        <f ca="1">IFERROR(__xludf.DUMMYFUNCTION("""COMPUTED_VALUE"""),9)</f>
        <v>9</v>
      </c>
      <c r="Q129" s="1">
        <v>127</v>
      </c>
      <c r="R129" s="1">
        <v>271</v>
      </c>
      <c r="S129" s="1"/>
      <c r="T129" s="1">
        <v>268</v>
      </c>
    </row>
    <row r="130" spans="1:20" ht="15.75" customHeight="1" x14ac:dyDescent="0.35">
      <c r="A130" s="16">
        <v>128</v>
      </c>
      <c r="B130" s="16">
        <v>10</v>
      </c>
      <c r="C130" s="16"/>
      <c r="D130" s="1">
        <v>9</v>
      </c>
      <c r="F130" s="1">
        <f ca="1">IFERROR(__xludf.DUMMYFUNCTION("""COMPUTED_VALUE"""),9)</f>
        <v>9</v>
      </c>
      <c r="Q130" s="1">
        <v>128</v>
      </c>
      <c r="R130" s="1">
        <v>250</v>
      </c>
      <c r="S130" s="1"/>
      <c r="T130" s="1">
        <v>288</v>
      </c>
    </row>
    <row r="131" spans="1:20" ht="15.75" customHeight="1" x14ac:dyDescent="0.35">
      <c r="A131" s="16">
        <v>129</v>
      </c>
      <c r="B131" s="16">
        <v>10</v>
      </c>
      <c r="C131" s="16"/>
      <c r="D131" s="1">
        <v>9</v>
      </c>
      <c r="F131" s="1">
        <f ca="1">IFERROR(__xludf.DUMMYFUNCTION("""COMPUTED_VALUE"""),11)</f>
        <v>11</v>
      </c>
      <c r="Q131" s="1">
        <v>129</v>
      </c>
      <c r="R131" s="1">
        <v>270</v>
      </c>
      <c r="S131" s="1"/>
      <c r="T131" s="1">
        <v>270</v>
      </c>
    </row>
    <row r="132" spans="1:20" ht="15.75" customHeight="1" x14ac:dyDescent="0.35">
      <c r="A132" s="16">
        <v>130</v>
      </c>
      <c r="B132" s="16">
        <v>10</v>
      </c>
      <c r="C132" s="16"/>
      <c r="D132" s="1">
        <v>9</v>
      </c>
      <c r="F132" s="1">
        <f ca="1">IFERROR(__xludf.DUMMYFUNCTION("""COMPUTED_VALUE"""),11)</f>
        <v>11</v>
      </c>
      <c r="Q132" s="1">
        <v>130</v>
      </c>
      <c r="R132" s="1">
        <v>290</v>
      </c>
      <c r="S132" s="1"/>
      <c r="T132" s="1">
        <v>290</v>
      </c>
    </row>
    <row r="133" spans="1:20" ht="15.75" customHeight="1" x14ac:dyDescent="0.35">
      <c r="A133" s="16">
        <v>131</v>
      </c>
      <c r="B133" s="16">
        <v>10</v>
      </c>
      <c r="C133" s="16"/>
      <c r="D133" s="1">
        <v>9</v>
      </c>
      <c r="F133" s="1">
        <f ca="1">IFERROR(__xludf.DUMMYFUNCTION("""COMPUTED_VALUE"""),3)</f>
        <v>3</v>
      </c>
      <c r="Q133" s="1">
        <v>131</v>
      </c>
      <c r="R133" s="1">
        <v>310</v>
      </c>
      <c r="S133" s="1"/>
      <c r="T133" s="1">
        <v>86</v>
      </c>
    </row>
    <row r="134" spans="1:20" ht="15.75" customHeight="1" x14ac:dyDescent="0.35">
      <c r="A134" s="16">
        <v>132</v>
      </c>
      <c r="B134" s="16">
        <v>8</v>
      </c>
      <c r="C134" s="16"/>
      <c r="D134" s="1">
        <v>11</v>
      </c>
      <c r="F134" s="1">
        <f ca="1">IFERROR(__xludf.DUMMYFUNCTION("""COMPUTED_VALUE"""),7)</f>
        <v>7</v>
      </c>
      <c r="Q134" s="1">
        <v>132</v>
      </c>
      <c r="R134" s="1">
        <v>192</v>
      </c>
      <c r="S134" s="1"/>
      <c r="T134" s="1">
        <v>218</v>
      </c>
    </row>
    <row r="135" spans="1:20" ht="15.75" customHeight="1" x14ac:dyDescent="0.35">
      <c r="A135" s="16">
        <v>133</v>
      </c>
      <c r="B135" s="16">
        <v>8</v>
      </c>
      <c r="C135" s="16"/>
      <c r="D135" s="1">
        <v>11</v>
      </c>
      <c r="F135" s="1">
        <f ca="1">IFERROR(__xludf.DUMMYFUNCTION("""COMPUTED_VALUE"""),11)</f>
        <v>11</v>
      </c>
      <c r="Q135" s="1">
        <v>133</v>
      </c>
      <c r="R135" s="1">
        <v>208</v>
      </c>
      <c r="S135" s="1"/>
      <c r="T135" s="1">
        <v>262</v>
      </c>
    </row>
    <row r="136" spans="1:20" ht="15.75" customHeight="1" x14ac:dyDescent="0.35">
      <c r="A136" s="16">
        <v>134</v>
      </c>
      <c r="B136" s="16">
        <v>8</v>
      </c>
      <c r="C136" s="16"/>
      <c r="D136" s="1">
        <v>3</v>
      </c>
      <c r="F136" s="1">
        <f ca="1">IFERROR(__xludf.DUMMYFUNCTION("""COMPUTED_VALUE"""),11)</f>
        <v>11</v>
      </c>
      <c r="Q136" s="1">
        <v>134</v>
      </c>
      <c r="R136" s="1">
        <v>224</v>
      </c>
      <c r="S136" s="1"/>
      <c r="T136" s="1">
        <v>298</v>
      </c>
    </row>
    <row r="137" spans="1:20" ht="15.75" customHeight="1" x14ac:dyDescent="0.35">
      <c r="A137" s="16">
        <v>135</v>
      </c>
      <c r="B137" s="16">
        <v>8</v>
      </c>
      <c r="C137" s="16"/>
      <c r="D137" s="1">
        <v>7</v>
      </c>
      <c r="F137" s="1">
        <f ca="1">IFERROR(__xludf.DUMMYFUNCTION("""COMPUTED_VALUE"""),3)</f>
        <v>3</v>
      </c>
      <c r="Q137" s="1">
        <v>135</v>
      </c>
      <c r="R137" s="1">
        <v>240</v>
      </c>
      <c r="S137" s="1"/>
      <c r="T137" s="1">
        <v>86</v>
      </c>
    </row>
    <row r="138" spans="1:20" ht="15.75" customHeight="1" x14ac:dyDescent="0.35">
      <c r="A138" s="16">
        <v>136</v>
      </c>
      <c r="B138" s="16">
        <v>8</v>
      </c>
      <c r="C138" s="16"/>
      <c r="D138" s="1">
        <v>11</v>
      </c>
      <c r="F138" s="1">
        <f ca="1">IFERROR(__xludf.DUMMYFUNCTION("""COMPUTED_VALUE"""),7)</f>
        <v>7</v>
      </c>
      <c r="Q138" s="1">
        <v>136</v>
      </c>
      <c r="R138" s="1">
        <v>192</v>
      </c>
      <c r="S138" s="1"/>
      <c r="T138" s="1">
        <v>218</v>
      </c>
    </row>
    <row r="139" spans="1:20" ht="15.75" customHeight="1" x14ac:dyDescent="0.35">
      <c r="A139" s="16">
        <v>137</v>
      </c>
      <c r="B139" s="16">
        <v>8</v>
      </c>
      <c r="C139" s="16"/>
      <c r="D139" s="1">
        <v>11</v>
      </c>
      <c r="F139" s="1">
        <f ca="1">IFERROR(__xludf.DUMMYFUNCTION("""COMPUTED_VALUE"""),11)</f>
        <v>11</v>
      </c>
      <c r="Q139" s="1">
        <v>137</v>
      </c>
      <c r="R139" s="1">
        <v>208</v>
      </c>
      <c r="S139" s="1"/>
      <c r="T139" s="1">
        <v>269</v>
      </c>
    </row>
    <row r="140" spans="1:20" ht="15.75" customHeight="1" x14ac:dyDescent="0.35">
      <c r="A140" s="16">
        <v>138</v>
      </c>
      <c r="B140" s="16">
        <v>8</v>
      </c>
      <c r="C140" s="16"/>
      <c r="D140" s="1">
        <v>3</v>
      </c>
      <c r="F140" s="1">
        <f ca="1">IFERROR(__xludf.DUMMYFUNCTION("""COMPUTED_VALUE"""),11)</f>
        <v>11</v>
      </c>
      <c r="Q140" s="1">
        <v>138</v>
      </c>
      <c r="R140" s="1">
        <v>224</v>
      </c>
      <c r="S140" s="1"/>
      <c r="T140" s="1">
        <v>295</v>
      </c>
    </row>
    <row r="141" spans="1:20" ht="15.75" customHeight="1" x14ac:dyDescent="0.35">
      <c r="A141" s="16">
        <v>139</v>
      </c>
      <c r="B141" s="16">
        <v>8</v>
      </c>
      <c r="C141" s="16"/>
      <c r="D141" s="1">
        <v>7</v>
      </c>
      <c r="F141" s="1">
        <f ca="1">IFERROR(__xludf.DUMMYFUNCTION("""COMPUTED_VALUE"""),6)</f>
        <v>6</v>
      </c>
      <c r="Q141" s="1">
        <v>139</v>
      </c>
      <c r="R141" s="1">
        <v>240</v>
      </c>
      <c r="S141" s="1"/>
      <c r="T141" s="1">
        <v>163</v>
      </c>
    </row>
    <row r="142" spans="1:20" ht="15.75" customHeight="1" x14ac:dyDescent="0.35">
      <c r="A142" s="16">
        <v>140</v>
      </c>
      <c r="B142" s="16">
        <v>9</v>
      </c>
      <c r="C142" s="16"/>
      <c r="D142" s="1">
        <v>11</v>
      </c>
      <c r="F142" s="1">
        <f ca="1">IFERROR(__xludf.DUMMYFUNCTION("""COMPUTED_VALUE"""),8)</f>
        <v>8</v>
      </c>
      <c r="Q142" s="1">
        <v>140</v>
      </c>
      <c r="R142" s="1">
        <v>217</v>
      </c>
      <c r="S142" s="1"/>
      <c r="T142" s="1">
        <v>249</v>
      </c>
    </row>
    <row r="143" spans="1:20" ht="15.75" customHeight="1" x14ac:dyDescent="0.35">
      <c r="A143" s="16">
        <v>141</v>
      </c>
      <c r="B143" s="16">
        <v>9</v>
      </c>
      <c r="C143" s="16"/>
      <c r="D143" s="1">
        <v>11</v>
      </c>
      <c r="F143" s="1">
        <f ca="1">IFERROR(__xludf.DUMMYFUNCTION("""COMPUTED_VALUE"""),11)</f>
        <v>11</v>
      </c>
      <c r="Q143" s="1">
        <v>141</v>
      </c>
      <c r="R143" s="1">
        <v>235</v>
      </c>
      <c r="S143" s="1"/>
      <c r="T143" s="1">
        <v>268</v>
      </c>
    </row>
    <row r="144" spans="1:20" ht="15.75" customHeight="1" x14ac:dyDescent="0.35">
      <c r="A144" s="16">
        <v>142</v>
      </c>
      <c r="B144" s="16">
        <v>9</v>
      </c>
      <c r="C144" s="16"/>
      <c r="D144" s="1">
        <v>6</v>
      </c>
      <c r="F144" s="1">
        <f ca="1">IFERROR(__xludf.DUMMYFUNCTION("""COMPUTED_VALUE"""),11)</f>
        <v>11</v>
      </c>
      <c r="Q144" s="1">
        <v>142</v>
      </c>
      <c r="R144" s="1">
        <v>253</v>
      </c>
      <c r="S144" s="1"/>
      <c r="T144" s="1">
        <v>292</v>
      </c>
    </row>
    <row r="145" spans="1:20" ht="15.75" customHeight="1" x14ac:dyDescent="0.35">
      <c r="A145" s="16">
        <v>143</v>
      </c>
      <c r="B145" s="16">
        <v>9</v>
      </c>
      <c r="C145" s="16"/>
      <c r="D145" s="1">
        <v>8</v>
      </c>
      <c r="F145" s="1">
        <f ca="1">IFERROR(__xludf.DUMMYFUNCTION("""COMPUTED_VALUE"""),9)</f>
        <v>9</v>
      </c>
      <c r="Q145" s="1">
        <v>143</v>
      </c>
      <c r="R145" s="1">
        <v>271</v>
      </c>
      <c r="S145" s="1"/>
      <c r="T145" s="1">
        <v>248</v>
      </c>
    </row>
    <row r="146" spans="1:20" ht="15.75" customHeight="1" x14ac:dyDescent="0.35">
      <c r="A146" s="16">
        <v>144</v>
      </c>
      <c r="B146" s="16">
        <v>10</v>
      </c>
      <c r="C146" s="16"/>
      <c r="D146" s="1">
        <v>11</v>
      </c>
      <c r="F146" s="1">
        <f ca="1">IFERROR(__xludf.DUMMYFUNCTION("""COMPUTED_VALUE"""),9)</f>
        <v>9</v>
      </c>
      <c r="Q146" s="1">
        <v>144</v>
      </c>
      <c r="R146" s="1">
        <v>242</v>
      </c>
      <c r="S146" s="1"/>
      <c r="T146" s="1">
        <v>280</v>
      </c>
    </row>
    <row r="147" spans="1:20" ht="15.75" customHeight="1" x14ac:dyDescent="0.35">
      <c r="A147" s="16">
        <v>145</v>
      </c>
      <c r="B147" s="16">
        <v>10</v>
      </c>
      <c r="C147" s="16"/>
      <c r="D147" s="1">
        <v>11</v>
      </c>
      <c r="F147" s="1">
        <f ca="1">IFERROR(__xludf.DUMMYFUNCTION("""COMPUTED_VALUE"""),11)</f>
        <v>11</v>
      </c>
      <c r="Q147" s="1">
        <v>145</v>
      </c>
      <c r="R147" s="1">
        <v>262</v>
      </c>
      <c r="S147" s="1"/>
      <c r="T147" s="1">
        <v>269</v>
      </c>
    </row>
    <row r="148" spans="1:20" ht="15.75" customHeight="1" x14ac:dyDescent="0.35">
      <c r="A148" s="16">
        <v>146</v>
      </c>
      <c r="B148" s="16">
        <v>10</v>
      </c>
      <c r="C148" s="16"/>
      <c r="D148" s="1">
        <v>9</v>
      </c>
      <c r="F148" s="1">
        <f ca="1">IFERROR(__xludf.DUMMYFUNCTION("""COMPUTED_VALUE"""),11)</f>
        <v>11</v>
      </c>
      <c r="Q148" s="1">
        <v>146</v>
      </c>
      <c r="R148" s="1">
        <v>282</v>
      </c>
      <c r="S148" s="1"/>
      <c r="T148" s="1">
        <v>295</v>
      </c>
    </row>
    <row r="149" spans="1:20" ht="15.75" customHeight="1" x14ac:dyDescent="0.35">
      <c r="A149" s="16">
        <v>147</v>
      </c>
      <c r="B149" s="16">
        <v>10</v>
      </c>
      <c r="C149" s="16"/>
      <c r="D149" s="1">
        <v>9</v>
      </c>
      <c r="F149" s="1">
        <f ca="1">IFERROR(__xludf.DUMMYFUNCTION("""COMPUTED_VALUE"""),6)</f>
        <v>6</v>
      </c>
      <c r="Q149" s="1">
        <v>147</v>
      </c>
      <c r="R149" s="1">
        <v>302</v>
      </c>
      <c r="S149" s="1"/>
      <c r="T149" s="1">
        <v>163</v>
      </c>
    </row>
    <row r="150" spans="1:20" ht="15.75" customHeight="1" x14ac:dyDescent="0.35">
      <c r="A150" s="16">
        <v>148</v>
      </c>
      <c r="B150" s="16">
        <v>9</v>
      </c>
      <c r="C150" s="16"/>
      <c r="D150" s="1">
        <v>11</v>
      </c>
      <c r="F150" s="1">
        <f ca="1">IFERROR(__xludf.DUMMYFUNCTION("""COMPUTED_VALUE"""),8)</f>
        <v>8</v>
      </c>
      <c r="Q150" s="1">
        <v>148</v>
      </c>
      <c r="R150" s="1">
        <v>217</v>
      </c>
      <c r="S150" s="1"/>
      <c r="T150" s="1">
        <v>249</v>
      </c>
    </row>
    <row r="151" spans="1:20" ht="15.75" customHeight="1" x14ac:dyDescent="0.35">
      <c r="A151" s="16">
        <v>149</v>
      </c>
      <c r="B151" s="16">
        <v>9</v>
      </c>
      <c r="C151" s="16"/>
      <c r="D151" s="1">
        <v>11</v>
      </c>
      <c r="F151" s="1">
        <f ca="1">IFERROR(__xludf.DUMMYFUNCTION("""COMPUTED_VALUE"""),11)</f>
        <v>11</v>
      </c>
      <c r="Q151" s="1">
        <v>149</v>
      </c>
      <c r="R151" s="1">
        <v>235</v>
      </c>
      <c r="S151" s="1"/>
      <c r="T151" s="1">
        <v>268</v>
      </c>
    </row>
    <row r="152" spans="1:20" ht="15.75" customHeight="1" x14ac:dyDescent="0.35">
      <c r="A152" s="16">
        <v>150</v>
      </c>
      <c r="B152" s="16">
        <v>9</v>
      </c>
      <c r="C152" s="16"/>
      <c r="D152" s="1">
        <v>6</v>
      </c>
      <c r="F152" s="1">
        <f ca="1">IFERROR(__xludf.DUMMYFUNCTION("""COMPUTED_VALUE"""),11)</f>
        <v>11</v>
      </c>
      <c r="Q152" s="1">
        <v>150</v>
      </c>
      <c r="R152" s="1">
        <v>253</v>
      </c>
      <c r="S152" s="1"/>
      <c r="T152" s="1">
        <v>292</v>
      </c>
    </row>
    <row r="153" spans="1:20" ht="15.75" customHeight="1" x14ac:dyDescent="0.35">
      <c r="A153" s="16">
        <v>151</v>
      </c>
      <c r="B153" s="16">
        <v>9</v>
      </c>
      <c r="C153" s="16"/>
      <c r="D153" s="1">
        <v>8</v>
      </c>
      <c r="F153" s="1">
        <f ca="1">IFERROR(__xludf.DUMMYFUNCTION("""COMPUTED_VALUE"""),9)</f>
        <v>9</v>
      </c>
      <c r="Q153" s="1">
        <v>151</v>
      </c>
      <c r="R153" s="1">
        <v>271</v>
      </c>
      <c r="S153" s="1"/>
      <c r="T153" s="1">
        <v>248</v>
      </c>
    </row>
    <row r="154" spans="1:20" ht="15.75" customHeight="1" x14ac:dyDescent="0.35">
      <c r="A154" s="16">
        <v>152</v>
      </c>
      <c r="B154" s="16">
        <v>10</v>
      </c>
      <c r="C154" s="16"/>
      <c r="D154" s="1">
        <v>11</v>
      </c>
      <c r="F154" s="1">
        <f ca="1">IFERROR(__xludf.DUMMYFUNCTION("""COMPUTED_VALUE"""),9)</f>
        <v>9</v>
      </c>
      <c r="Q154" s="1">
        <v>152</v>
      </c>
      <c r="R154" s="1">
        <v>242</v>
      </c>
      <c r="S154" s="1"/>
      <c r="T154" s="1">
        <v>280</v>
      </c>
    </row>
    <row r="155" spans="1:20" ht="15.75" customHeight="1" x14ac:dyDescent="0.35">
      <c r="A155" s="16">
        <v>153</v>
      </c>
      <c r="B155" s="16">
        <v>10</v>
      </c>
      <c r="C155" s="16"/>
      <c r="D155" s="1">
        <v>11</v>
      </c>
      <c r="F155" s="1">
        <f ca="1">IFERROR(__xludf.DUMMYFUNCTION("""COMPUTED_VALUE"""),11)</f>
        <v>11</v>
      </c>
      <c r="Q155" s="1">
        <v>153</v>
      </c>
      <c r="R155" s="1">
        <v>262</v>
      </c>
      <c r="S155" s="1"/>
      <c r="T155" s="1">
        <v>269</v>
      </c>
    </row>
    <row r="156" spans="1:20" ht="15.75" customHeight="1" x14ac:dyDescent="0.35">
      <c r="A156" s="16">
        <v>154</v>
      </c>
      <c r="B156" s="16">
        <v>10</v>
      </c>
      <c r="C156" s="16"/>
      <c r="D156" s="1">
        <v>9</v>
      </c>
      <c r="F156" s="1">
        <f ca="1">IFERROR(__xludf.DUMMYFUNCTION("""COMPUTED_VALUE"""),11)</f>
        <v>11</v>
      </c>
      <c r="Q156" s="1">
        <v>154</v>
      </c>
      <c r="R156" s="1">
        <v>282</v>
      </c>
      <c r="S156" s="1"/>
      <c r="T156" s="1">
        <v>295</v>
      </c>
    </row>
    <row r="157" spans="1:20" ht="15.75" customHeight="1" x14ac:dyDescent="0.35">
      <c r="A157" s="16">
        <v>155</v>
      </c>
      <c r="B157" s="16">
        <v>10</v>
      </c>
      <c r="C157" s="16"/>
      <c r="D157" s="1">
        <v>9</v>
      </c>
      <c r="F157" s="1">
        <f ca="1">IFERROR(__xludf.DUMMYFUNCTION("""COMPUTED_VALUE"""),6)</f>
        <v>6</v>
      </c>
      <c r="Q157" s="1">
        <v>155</v>
      </c>
      <c r="R157" s="1">
        <v>302</v>
      </c>
      <c r="S157" s="1"/>
      <c r="T157" s="1">
        <v>163</v>
      </c>
    </row>
    <row r="158" spans="1:20" ht="15.75" customHeight="1" x14ac:dyDescent="0.35">
      <c r="A158" s="16">
        <v>156</v>
      </c>
      <c r="B158" s="16">
        <v>9</v>
      </c>
      <c r="C158" s="16"/>
      <c r="D158" s="1">
        <v>11</v>
      </c>
      <c r="F158" s="1">
        <f ca="1">IFERROR(__xludf.DUMMYFUNCTION("""COMPUTED_VALUE"""),8)</f>
        <v>8</v>
      </c>
      <c r="Q158" s="1">
        <v>156</v>
      </c>
      <c r="R158" s="1">
        <v>217</v>
      </c>
      <c r="S158" s="1"/>
      <c r="T158" s="1">
        <v>249</v>
      </c>
    </row>
    <row r="159" spans="1:20" ht="15.75" customHeight="1" x14ac:dyDescent="0.35">
      <c r="A159" s="16">
        <v>157</v>
      </c>
      <c r="B159" s="16">
        <v>9</v>
      </c>
      <c r="C159" s="16"/>
      <c r="D159" s="1">
        <v>11</v>
      </c>
      <c r="F159" s="1">
        <f ca="1">IFERROR(__xludf.DUMMYFUNCTION("""COMPUTED_VALUE"""),11)</f>
        <v>11</v>
      </c>
      <c r="Q159" s="1">
        <v>157</v>
      </c>
      <c r="R159" s="1">
        <v>235</v>
      </c>
      <c r="S159" s="1"/>
      <c r="T159" s="1">
        <v>252</v>
      </c>
    </row>
    <row r="160" spans="1:20" ht="15.75" customHeight="1" x14ac:dyDescent="0.35">
      <c r="A160" s="16">
        <v>158</v>
      </c>
      <c r="B160" s="16">
        <v>9</v>
      </c>
      <c r="C160" s="16"/>
      <c r="D160" s="1">
        <v>6</v>
      </c>
      <c r="F160" s="1">
        <f ca="1">IFERROR(__xludf.DUMMYFUNCTION("""COMPUTED_VALUE"""),11)</f>
        <v>11</v>
      </c>
      <c r="Q160" s="1">
        <v>158</v>
      </c>
      <c r="R160" s="1">
        <v>253</v>
      </c>
      <c r="S160" s="1"/>
      <c r="T160" s="1">
        <v>284</v>
      </c>
    </row>
    <row r="161" spans="1:20" ht="15.75" customHeight="1" x14ac:dyDescent="0.35">
      <c r="A161" s="16">
        <v>159</v>
      </c>
      <c r="B161" s="16">
        <v>9</v>
      </c>
      <c r="C161" s="16"/>
      <c r="D161" s="1">
        <v>8</v>
      </c>
      <c r="F161" s="1">
        <f ca="1">IFERROR(__xludf.DUMMYFUNCTION("""COMPUTED_VALUE"""),10)</f>
        <v>10</v>
      </c>
      <c r="Q161" s="1">
        <v>159</v>
      </c>
      <c r="R161" s="1">
        <v>271</v>
      </c>
      <c r="S161" s="1"/>
      <c r="T161" s="1">
        <v>270</v>
      </c>
    </row>
    <row r="162" spans="1:20" ht="15.75" customHeight="1" x14ac:dyDescent="0.35">
      <c r="A162" s="16">
        <v>160</v>
      </c>
      <c r="B162" s="16">
        <v>10</v>
      </c>
      <c r="C162" s="16"/>
      <c r="D162" s="1">
        <v>11</v>
      </c>
      <c r="F162" s="1">
        <f ca="1">IFERROR(__xludf.DUMMYFUNCTION("""COMPUTED_VALUE"""),8)</f>
        <v>8</v>
      </c>
      <c r="Q162" s="1">
        <v>160</v>
      </c>
      <c r="R162" s="1">
        <v>234</v>
      </c>
      <c r="S162" s="1"/>
      <c r="T162" s="1">
        <v>250</v>
      </c>
    </row>
    <row r="163" spans="1:20" ht="15.75" customHeight="1" x14ac:dyDescent="0.35">
      <c r="A163" s="16">
        <v>161</v>
      </c>
      <c r="B163" s="16">
        <v>10</v>
      </c>
      <c r="C163" s="16"/>
      <c r="D163" s="1">
        <v>11</v>
      </c>
      <c r="F163" s="1">
        <f ca="1">IFERROR(__xludf.DUMMYFUNCTION("""COMPUTED_VALUE"""),11)</f>
        <v>11</v>
      </c>
      <c r="Q163" s="1">
        <v>161</v>
      </c>
      <c r="R163" s="1">
        <v>254</v>
      </c>
      <c r="S163" s="1"/>
      <c r="T163" s="1">
        <v>268</v>
      </c>
    </row>
    <row r="164" spans="1:20" ht="15.75" customHeight="1" x14ac:dyDescent="0.35">
      <c r="A164" s="16">
        <v>162</v>
      </c>
      <c r="B164" s="16">
        <v>10</v>
      </c>
      <c r="C164" s="16"/>
      <c r="D164" s="1">
        <v>10</v>
      </c>
      <c r="F164" s="1">
        <f ca="1">IFERROR(__xludf.DUMMYFUNCTION("""COMPUTED_VALUE"""),11)</f>
        <v>11</v>
      </c>
      <c r="Q164" s="1">
        <v>162</v>
      </c>
      <c r="R164" s="1">
        <v>274</v>
      </c>
      <c r="S164" s="1"/>
      <c r="T164" s="1">
        <v>292</v>
      </c>
    </row>
    <row r="165" spans="1:20" ht="15.75" customHeight="1" x14ac:dyDescent="0.35">
      <c r="A165" s="16">
        <v>163</v>
      </c>
      <c r="B165" s="16">
        <v>10</v>
      </c>
      <c r="C165" s="16"/>
      <c r="D165" s="1">
        <v>8</v>
      </c>
      <c r="F165" s="1">
        <f ca="1">IFERROR(__xludf.DUMMYFUNCTION("""COMPUTED_VALUE"""),9)</f>
        <v>9</v>
      </c>
      <c r="Q165" s="1">
        <v>163</v>
      </c>
      <c r="R165" s="1">
        <v>294</v>
      </c>
      <c r="S165" s="1"/>
      <c r="T165" s="1">
        <v>248</v>
      </c>
    </row>
    <row r="166" spans="1:20" ht="15.75" customHeight="1" x14ac:dyDescent="0.35">
      <c r="A166" s="16">
        <v>164</v>
      </c>
      <c r="B166" s="16">
        <v>10</v>
      </c>
      <c r="C166" s="16"/>
      <c r="D166" s="1">
        <v>11</v>
      </c>
      <c r="F166" s="1">
        <f ca="1">IFERROR(__xludf.DUMMYFUNCTION("""COMPUTED_VALUE"""),9)</f>
        <v>9</v>
      </c>
      <c r="Q166" s="1">
        <v>164</v>
      </c>
      <c r="R166" s="1">
        <v>242</v>
      </c>
      <c r="S166" s="1"/>
      <c r="T166" s="1">
        <v>280</v>
      </c>
    </row>
    <row r="167" spans="1:20" ht="15.75" customHeight="1" x14ac:dyDescent="0.35">
      <c r="A167" s="16">
        <v>165</v>
      </c>
      <c r="B167" s="16">
        <v>10</v>
      </c>
      <c r="C167" s="16"/>
      <c r="D167" s="1">
        <v>11</v>
      </c>
      <c r="F167" s="1">
        <f ca="1">IFERROR(__xludf.DUMMYFUNCTION("""COMPUTED_VALUE"""),11)</f>
        <v>11</v>
      </c>
      <c r="Q167" s="1">
        <v>165</v>
      </c>
      <c r="R167" s="1">
        <v>262</v>
      </c>
      <c r="S167" s="1"/>
      <c r="T167" s="1">
        <v>267</v>
      </c>
    </row>
    <row r="168" spans="1:20" ht="15.75" customHeight="1" x14ac:dyDescent="0.35">
      <c r="A168" s="16">
        <v>166</v>
      </c>
      <c r="B168" s="16">
        <v>10</v>
      </c>
      <c r="C168" s="16"/>
      <c r="D168" s="1">
        <v>9</v>
      </c>
      <c r="F168" s="1">
        <f ca="1">IFERROR(__xludf.DUMMYFUNCTION("""COMPUTED_VALUE"""),11)</f>
        <v>11</v>
      </c>
      <c r="Q168" s="1">
        <v>166</v>
      </c>
      <c r="R168" s="1">
        <v>282</v>
      </c>
      <c r="S168" s="1"/>
      <c r="T168" s="1">
        <v>289</v>
      </c>
    </row>
    <row r="169" spans="1:20" ht="15.75" customHeight="1" x14ac:dyDescent="0.35">
      <c r="A169" s="16">
        <v>167</v>
      </c>
      <c r="B169" s="16">
        <v>10</v>
      </c>
      <c r="C169" s="16"/>
      <c r="D169" s="1">
        <v>9</v>
      </c>
      <c r="F169" s="1">
        <f ca="1">IFERROR(__xludf.DUMMYFUNCTION("""COMPUTED_VALUE"""),11)</f>
        <v>11</v>
      </c>
      <c r="Q169" s="1">
        <v>167</v>
      </c>
      <c r="R169" s="1">
        <v>302</v>
      </c>
      <c r="S169" s="1"/>
      <c r="T169" s="1">
        <v>311</v>
      </c>
    </row>
    <row r="170" spans="1:20" ht="15.75" customHeight="1" x14ac:dyDescent="0.35">
      <c r="A170" s="16">
        <v>168</v>
      </c>
      <c r="B170" s="16">
        <v>11</v>
      </c>
      <c r="C170" s="16"/>
      <c r="D170" s="1">
        <v>11</v>
      </c>
      <c r="F170" s="1">
        <f ca="1">IFERROR(__xludf.DUMMYFUNCTION("""COMPUTED_VALUE"""),11)</f>
        <v>11</v>
      </c>
      <c r="Q170" s="1">
        <v>168</v>
      </c>
      <c r="R170" s="1">
        <v>267</v>
      </c>
      <c r="S170" s="1"/>
      <c r="T170" s="1">
        <v>333</v>
      </c>
    </row>
    <row r="171" spans="1:20" ht="15.75" customHeight="1" x14ac:dyDescent="0.35">
      <c r="A171" s="16">
        <v>169</v>
      </c>
      <c r="B171" s="16">
        <v>11</v>
      </c>
      <c r="C171" s="16"/>
      <c r="D171" s="1">
        <v>11</v>
      </c>
      <c r="F171" s="1">
        <f ca="1">IFERROR(__xludf.DUMMYFUNCTION("""COMPUTED_VALUE"""),11)</f>
        <v>11</v>
      </c>
      <c r="Q171" s="1">
        <v>169</v>
      </c>
      <c r="R171" s="1">
        <v>289</v>
      </c>
      <c r="S171" s="1"/>
      <c r="T171" s="1">
        <v>259</v>
      </c>
    </row>
    <row r="172" spans="1:20" ht="15.75" customHeight="1" x14ac:dyDescent="0.35">
      <c r="A172" s="16">
        <v>170</v>
      </c>
      <c r="B172" s="16">
        <v>11</v>
      </c>
      <c r="C172" s="16"/>
      <c r="D172" s="1">
        <v>11</v>
      </c>
      <c r="F172" s="1">
        <f ca="1">IFERROR(__xludf.DUMMYFUNCTION("""COMPUTED_VALUE"""),11)</f>
        <v>11</v>
      </c>
      <c r="Q172" s="1">
        <v>170</v>
      </c>
      <c r="R172" s="1">
        <v>311</v>
      </c>
      <c r="S172" s="1"/>
      <c r="T172" s="1">
        <v>281</v>
      </c>
    </row>
    <row r="173" spans="1:20" ht="15.75" customHeight="1" x14ac:dyDescent="0.35">
      <c r="A173" s="16">
        <v>171</v>
      </c>
      <c r="B173" s="16">
        <v>11</v>
      </c>
      <c r="C173" s="16"/>
      <c r="D173" s="1">
        <v>11</v>
      </c>
      <c r="F173" s="1">
        <f ca="1">IFERROR(__xludf.DUMMYFUNCTION("""COMPUTED_VALUE"""),11)</f>
        <v>11</v>
      </c>
      <c r="Q173" s="1">
        <v>171</v>
      </c>
      <c r="R173" s="1">
        <v>333</v>
      </c>
      <c r="S173" s="1"/>
      <c r="T173" s="1">
        <v>303</v>
      </c>
    </row>
    <row r="174" spans="1:20" ht="15.75" customHeight="1" x14ac:dyDescent="0.35">
      <c r="A174" s="16">
        <v>172</v>
      </c>
      <c r="B174" s="16">
        <v>11</v>
      </c>
      <c r="C174" s="16"/>
      <c r="D174" s="1">
        <v>11</v>
      </c>
      <c r="F174" s="1">
        <f ca="1">IFERROR(__xludf.DUMMYFUNCTION("""COMPUTED_VALUE"""),11)</f>
        <v>11</v>
      </c>
      <c r="Q174" s="1">
        <v>172</v>
      </c>
      <c r="R174" s="1">
        <v>259</v>
      </c>
      <c r="S174" s="1"/>
      <c r="T174" s="1">
        <v>325</v>
      </c>
    </row>
    <row r="175" spans="1:20" ht="15.75" customHeight="1" x14ac:dyDescent="0.35">
      <c r="A175" s="16">
        <v>173</v>
      </c>
      <c r="B175" s="16">
        <v>11</v>
      </c>
      <c r="C175" s="16"/>
      <c r="D175" s="1">
        <v>11</v>
      </c>
      <c r="F175" s="1">
        <f ca="1">IFERROR(__xludf.DUMMYFUNCTION("""COMPUTED_VALUE"""),11)</f>
        <v>11</v>
      </c>
      <c r="Q175" s="1">
        <v>173</v>
      </c>
      <c r="R175" s="1">
        <v>281</v>
      </c>
      <c r="S175" s="1"/>
      <c r="T175" s="1">
        <v>276</v>
      </c>
    </row>
    <row r="176" spans="1:20" ht="15.75" customHeight="1" x14ac:dyDescent="0.35">
      <c r="A176" s="16">
        <v>174</v>
      </c>
      <c r="B176" s="16">
        <v>11</v>
      </c>
      <c r="C176" s="16"/>
      <c r="D176" s="1">
        <v>11</v>
      </c>
      <c r="F176" s="1">
        <f ca="1">IFERROR(__xludf.DUMMYFUNCTION("""COMPUTED_VALUE"""),11)</f>
        <v>11</v>
      </c>
      <c r="Q176" s="1">
        <v>174</v>
      </c>
      <c r="R176" s="1">
        <v>303</v>
      </c>
      <c r="S176" s="1"/>
      <c r="T176" s="1">
        <v>300</v>
      </c>
    </row>
    <row r="177" spans="1:20" ht="15.75" customHeight="1" x14ac:dyDescent="0.35">
      <c r="A177" s="16">
        <v>175</v>
      </c>
      <c r="B177" s="16">
        <v>11</v>
      </c>
      <c r="C177" s="16"/>
      <c r="D177" s="1">
        <v>11</v>
      </c>
      <c r="F177" s="1">
        <f ca="1">IFERROR(__xludf.DUMMYFUNCTION("""COMPUTED_VALUE"""),8)</f>
        <v>8</v>
      </c>
      <c r="Q177" s="1">
        <v>175</v>
      </c>
      <c r="R177" s="1">
        <v>325</v>
      </c>
      <c r="S177" s="1"/>
      <c r="T177" s="1">
        <v>234</v>
      </c>
    </row>
    <row r="178" spans="1:20" ht="15.75" customHeight="1" x14ac:dyDescent="0.35">
      <c r="A178" s="16">
        <v>176</v>
      </c>
      <c r="B178" s="16">
        <v>10</v>
      </c>
      <c r="C178" s="16"/>
      <c r="D178" s="1">
        <v>11</v>
      </c>
      <c r="F178" s="1">
        <f ca="1">IFERROR(__xludf.DUMMYFUNCTION("""COMPUTED_VALUE"""),11)</f>
        <v>11</v>
      </c>
      <c r="Q178" s="1">
        <v>176</v>
      </c>
      <c r="R178" s="1">
        <v>250</v>
      </c>
      <c r="S178" s="1"/>
      <c r="T178" s="1">
        <v>334</v>
      </c>
    </row>
    <row r="179" spans="1:20" ht="15.75" customHeight="1" x14ac:dyDescent="0.35">
      <c r="A179" s="16">
        <v>177</v>
      </c>
      <c r="B179" s="16">
        <v>10</v>
      </c>
      <c r="C179" s="16"/>
      <c r="D179" s="1">
        <v>11</v>
      </c>
      <c r="F179" s="1">
        <f ca="1">IFERROR(__xludf.DUMMYFUNCTION("""COMPUTED_VALUE"""),11)</f>
        <v>11</v>
      </c>
      <c r="Q179" s="1">
        <v>177</v>
      </c>
      <c r="R179" s="1">
        <v>270</v>
      </c>
      <c r="S179" s="1"/>
      <c r="T179" s="1">
        <v>261</v>
      </c>
    </row>
    <row r="180" spans="1:20" ht="15.75" customHeight="1" x14ac:dyDescent="0.35">
      <c r="A180" s="16">
        <v>178</v>
      </c>
      <c r="B180" s="16">
        <v>10</v>
      </c>
      <c r="C180" s="16"/>
      <c r="D180" s="1">
        <v>8</v>
      </c>
      <c r="F180" s="1">
        <f ca="1">IFERROR(__xludf.DUMMYFUNCTION("""COMPUTED_VALUE"""),11)</f>
        <v>11</v>
      </c>
      <c r="Q180" s="1">
        <v>178</v>
      </c>
      <c r="R180" s="1">
        <v>290</v>
      </c>
      <c r="S180" s="1"/>
      <c r="T180" s="1">
        <v>283</v>
      </c>
    </row>
    <row r="181" spans="1:20" ht="15.75" customHeight="1" x14ac:dyDescent="0.35">
      <c r="A181" s="16">
        <v>179</v>
      </c>
      <c r="B181" s="16">
        <v>10</v>
      </c>
      <c r="C181" s="16"/>
      <c r="D181" s="1">
        <v>11</v>
      </c>
      <c r="F181" s="1">
        <f ca="1">IFERROR(__xludf.DUMMYFUNCTION("""COMPUTED_VALUE"""),11)</f>
        <v>11</v>
      </c>
      <c r="Q181" s="1">
        <v>179</v>
      </c>
      <c r="R181" s="1">
        <v>310</v>
      </c>
      <c r="S181" s="1"/>
      <c r="T181" s="1">
        <v>297</v>
      </c>
    </row>
    <row r="182" spans="1:20" ht="15.75" customHeight="1" x14ac:dyDescent="0.35">
      <c r="A182" s="16">
        <v>180</v>
      </c>
      <c r="B182" s="16">
        <v>11</v>
      </c>
      <c r="C182" s="16"/>
      <c r="D182" s="1">
        <v>11</v>
      </c>
      <c r="F182" s="1">
        <f ca="1">IFERROR(__xludf.DUMMYFUNCTION("""COMPUTED_VALUE"""),11)</f>
        <v>11</v>
      </c>
      <c r="Q182" s="1">
        <v>180</v>
      </c>
      <c r="R182" s="1">
        <v>259</v>
      </c>
      <c r="S182" s="1"/>
      <c r="T182" s="1">
        <v>327</v>
      </c>
    </row>
    <row r="183" spans="1:20" ht="15.75" customHeight="1" x14ac:dyDescent="0.35">
      <c r="A183" s="16">
        <v>181</v>
      </c>
      <c r="B183" s="16">
        <v>11</v>
      </c>
      <c r="C183" s="16"/>
      <c r="D183" s="1">
        <v>11</v>
      </c>
      <c r="F183" s="1">
        <f ca="1">IFERROR(__xludf.DUMMYFUNCTION("""COMPUTED_VALUE"""),11)</f>
        <v>11</v>
      </c>
      <c r="Q183" s="1">
        <v>181</v>
      </c>
      <c r="R183" s="1">
        <v>281</v>
      </c>
      <c r="S183" s="1"/>
      <c r="T183" s="1">
        <v>268</v>
      </c>
    </row>
    <row r="184" spans="1:20" ht="15.75" customHeight="1" x14ac:dyDescent="0.35">
      <c r="A184" s="16">
        <v>182</v>
      </c>
      <c r="B184" s="16">
        <v>11</v>
      </c>
      <c r="C184" s="16"/>
      <c r="D184" s="1">
        <v>11</v>
      </c>
      <c r="F184" s="1">
        <f ca="1">IFERROR(__xludf.DUMMYFUNCTION("""COMPUTED_VALUE"""),12)</f>
        <v>12</v>
      </c>
      <c r="Q184" s="1">
        <v>182</v>
      </c>
      <c r="R184" s="1">
        <v>303</v>
      </c>
      <c r="S184" s="1"/>
      <c r="T184" s="1">
        <v>316</v>
      </c>
    </row>
    <row r="185" spans="1:20" ht="15.75" customHeight="1" x14ac:dyDescent="0.35">
      <c r="A185" s="16">
        <v>183</v>
      </c>
      <c r="B185" s="16">
        <v>11</v>
      </c>
      <c r="C185" s="16"/>
      <c r="D185" s="1">
        <v>11</v>
      </c>
      <c r="F185" s="1">
        <f ca="1">IFERROR(__xludf.DUMMYFUNCTION("""COMPUTED_VALUE"""),12)</f>
        <v>12</v>
      </c>
      <c r="Q185" s="1">
        <v>183</v>
      </c>
      <c r="R185" s="1">
        <v>325</v>
      </c>
      <c r="S185" s="1"/>
      <c r="T185" s="1">
        <v>340</v>
      </c>
    </row>
    <row r="186" spans="1:20" ht="15.75" customHeight="1" x14ac:dyDescent="0.35">
      <c r="A186" s="16">
        <v>184</v>
      </c>
      <c r="B186" s="16">
        <v>12</v>
      </c>
      <c r="C186" s="16"/>
      <c r="D186" s="1">
        <v>11</v>
      </c>
      <c r="F186" s="1">
        <f ca="1">IFERROR(__xludf.DUMMYFUNCTION("""COMPUTED_VALUE"""),12)</f>
        <v>12</v>
      </c>
      <c r="Q186" s="1">
        <v>184</v>
      </c>
      <c r="R186" s="1">
        <v>292</v>
      </c>
      <c r="S186" s="1"/>
      <c r="T186" s="1">
        <v>364</v>
      </c>
    </row>
    <row r="187" spans="1:20" ht="15.75" customHeight="1" x14ac:dyDescent="0.35">
      <c r="A187" s="16">
        <v>185</v>
      </c>
      <c r="B187" s="16">
        <v>12</v>
      </c>
      <c r="C187" s="16"/>
      <c r="D187" s="1">
        <v>12</v>
      </c>
      <c r="F187" s="1">
        <f ca="1">IFERROR(__xludf.DUMMYFUNCTION("""COMPUTED_VALUE"""),11)</f>
        <v>11</v>
      </c>
      <c r="Q187" s="1">
        <v>185</v>
      </c>
      <c r="R187" s="1">
        <v>316</v>
      </c>
      <c r="S187" s="1"/>
      <c r="T187" s="1">
        <v>276</v>
      </c>
    </row>
    <row r="188" spans="1:20" ht="15.75" customHeight="1" x14ac:dyDescent="0.35">
      <c r="A188" s="16">
        <v>186</v>
      </c>
      <c r="B188" s="16">
        <v>12</v>
      </c>
      <c r="C188" s="16"/>
      <c r="D188" s="1">
        <v>12</v>
      </c>
      <c r="F188" s="1">
        <f ca="1">IFERROR(__xludf.DUMMYFUNCTION("""COMPUTED_VALUE"""),11)</f>
        <v>11</v>
      </c>
      <c r="Q188" s="1">
        <v>186</v>
      </c>
      <c r="R188" s="1">
        <v>340</v>
      </c>
      <c r="S188" s="1"/>
      <c r="T188" s="1">
        <v>300</v>
      </c>
    </row>
    <row r="189" spans="1:20" ht="15.75" customHeight="1" x14ac:dyDescent="0.35">
      <c r="A189" s="16">
        <v>187</v>
      </c>
      <c r="B189" s="16">
        <v>12</v>
      </c>
      <c r="C189" s="16"/>
      <c r="D189" s="1">
        <v>12</v>
      </c>
      <c r="F189" s="1">
        <f ca="1">IFERROR(__xludf.DUMMYFUNCTION("""COMPUTED_VALUE"""),9)</f>
        <v>9</v>
      </c>
      <c r="Q189" s="1">
        <v>187</v>
      </c>
      <c r="R189" s="1">
        <v>364</v>
      </c>
      <c r="S189" s="1"/>
      <c r="T189" s="1">
        <v>256</v>
      </c>
    </row>
    <row r="190" spans="1:20" ht="15.75" customHeight="1" x14ac:dyDescent="0.35">
      <c r="A190" s="16">
        <v>188</v>
      </c>
      <c r="B190" s="16">
        <v>10</v>
      </c>
      <c r="C190" s="16"/>
      <c r="D190" s="1">
        <v>11</v>
      </c>
      <c r="F190" s="1">
        <f ca="1">IFERROR(__xludf.DUMMYFUNCTION("""COMPUTED_VALUE"""),9)</f>
        <v>9</v>
      </c>
      <c r="Q190" s="1">
        <v>188</v>
      </c>
      <c r="R190" s="1">
        <v>250</v>
      </c>
      <c r="S190" s="1"/>
      <c r="T190" s="1">
        <v>288</v>
      </c>
    </row>
    <row r="191" spans="1:20" ht="15.75" customHeight="1" x14ac:dyDescent="0.35">
      <c r="A191" s="16">
        <v>189</v>
      </c>
      <c r="B191" s="16">
        <v>10</v>
      </c>
      <c r="C191" s="16"/>
      <c r="D191" s="1">
        <v>11</v>
      </c>
      <c r="F191" s="1">
        <f ca="1">IFERROR(__xludf.DUMMYFUNCTION("""COMPUTED_VALUE"""),11)</f>
        <v>11</v>
      </c>
      <c r="Q191" s="1">
        <v>189</v>
      </c>
      <c r="R191" s="1">
        <v>270</v>
      </c>
      <c r="S191" s="1"/>
      <c r="T191" s="1">
        <v>238</v>
      </c>
    </row>
    <row r="192" spans="1:20" ht="15.75" customHeight="1" x14ac:dyDescent="0.35">
      <c r="A192" s="16">
        <v>190</v>
      </c>
      <c r="B192" s="16">
        <v>10</v>
      </c>
      <c r="C192" s="16"/>
      <c r="D192" s="1">
        <v>9</v>
      </c>
      <c r="F192" s="1">
        <f ca="1">IFERROR(__xludf.DUMMYFUNCTION("""COMPUTED_VALUE"""),11)</f>
        <v>11</v>
      </c>
      <c r="Q192" s="1">
        <v>190</v>
      </c>
      <c r="R192" s="1">
        <v>290</v>
      </c>
      <c r="S192" s="1"/>
      <c r="T192" s="1">
        <v>282</v>
      </c>
    </row>
    <row r="193" spans="1:20" ht="15.75" customHeight="1" x14ac:dyDescent="0.35">
      <c r="A193" s="16">
        <v>191</v>
      </c>
      <c r="B193" s="16">
        <v>10</v>
      </c>
      <c r="C193" s="16"/>
      <c r="D193" s="1">
        <v>9</v>
      </c>
      <c r="F193" s="1">
        <f ca="1">IFERROR(__xludf.DUMMYFUNCTION("""COMPUTED_VALUE"""),5)</f>
        <v>5</v>
      </c>
      <c r="Q193" s="1">
        <v>191</v>
      </c>
      <c r="R193" s="1">
        <v>310</v>
      </c>
      <c r="S193" s="1"/>
      <c r="T193" s="1">
        <v>122</v>
      </c>
    </row>
    <row r="194" spans="1:20" ht="15.75" customHeight="1" x14ac:dyDescent="0.35">
      <c r="A194" s="16">
        <v>192</v>
      </c>
      <c r="B194" s="16">
        <v>8</v>
      </c>
      <c r="C194" s="16"/>
      <c r="D194" s="1">
        <v>11</v>
      </c>
      <c r="F194" s="1">
        <f ca="1">IFERROR(__xludf.DUMMYFUNCTION("""COMPUTED_VALUE"""),5)</f>
        <v>5</v>
      </c>
      <c r="Q194" s="1">
        <v>192</v>
      </c>
      <c r="R194" s="1">
        <v>176</v>
      </c>
      <c r="S194" s="1"/>
      <c r="T194" s="1">
        <v>158</v>
      </c>
    </row>
    <row r="195" spans="1:20" ht="15.75" customHeight="1" x14ac:dyDescent="0.35">
      <c r="A195" s="16">
        <v>193</v>
      </c>
      <c r="B195" s="16">
        <v>8</v>
      </c>
      <c r="C195" s="16"/>
      <c r="D195" s="1">
        <v>11</v>
      </c>
      <c r="F195" s="1">
        <f ca="1">IFERROR(__xludf.DUMMYFUNCTION("""COMPUTED_VALUE"""),11)</f>
        <v>11</v>
      </c>
      <c r="Q195" s="1">
        <v>193</v>
      </c>
      <c r="R195" s="1">
        <v>192</v>
      </c>
      <c r="S195" s="1"/>
      <c r="T195" s="1">
        <v>270</v>
      </c>
    </row>
    <row r="196" spans="1:20" ht="15.75" customHeight="1" x14ac:dyDescent="0.35">
      <c r="A196" s="16">
        <v>194</v>
      </c>
      <c r="B196" s="16">
        <v>8</v>
      </c>
      <c r="C196" s="16"/>
      <c r="D196" s="1">
        <v>5</v>
      </c>
      <c r="F196" s="1">
        <f ca="1">IFERROR(__xludf.DUMMYFUNCTION("""COMPUTED_VALUE"""),11)</f>
        <v>11</v>
      </c>
      <c r="Q196" s="1">
        <v>194</v>
      </c>
      <c r="R196" s="1">
        <v>208</v>
      </c>
      <c r="S196" s="1"/>
      <c r="T196" s="1">
        <v>290</v>
      </c>
    </row>
    <row r="197" spans="1:20" ht="15.75" customHeight="1" x14ac:dyDescent="0.35">
      <c r="A197" s="16">
        <v>195</v>
      </c>
      <c r="B197" s="16">
        <v>8</v>
      </c>
      <c r="C197" s="16"/>
      <c r="D197" s="1">
        <v>5</v>
      </c>
      <c r="F197" s="1">
        <f ca="1">IFERROR(__xludf.DUMMYFUNCTION("""COMPUTED_VALUE"""),3)</f>
        <v>3</v>
      </c>
      <c r="Q197" s="1">
        <v>195</v>
      </c>
      <c r="R197" s="1">
        <v>224</v>
      </c>
      <c r="S197" s="1"/>
      <c r="T197" s="1">
        <v>86</v>
      </c>
    </row>
    <row r="198" spans="1:20" ht="15.75" customHeight="1" x14ac:dyDescent="0.35">
      <c r="A198" s="16">
        <v>196</v>
      </c>
      <c r="B198" s="16">
        <v>8</v>
      </c>
      <c r="C198" s="16"/>
      <c r="D198" s="1">
        <v>11</v>
      </c>
      <c r="F198" s="1">
        <f ca="1">IFERROR(__xludf.DUMMYFUNCTION("""COMPUTED_VALUE"""),7)</f>
        <v>7</v>
      </c>
      <c r="Q198" s="1">
        <v>196</v>
      </c>
      <c r="R198" s="1">
        <v>192</v>
      </c>
      <c r="S198" s="1"/>
      <c r="T198" s="1">
        <v>218</v>
      </c>
    </row>
    <row r="199" spans="1:20" ht="15.75" customHeight="1" x14ac:dyDescent="0.35">
      <c r="A199" s="16">
        <v>197</v>
      </c>
      <c r="B199" s="16">
        <v>8</v>
      </c>
      <c r="C199" s="16"/>
      <c r="D199" s="1">
        <v>11</v>
      </c>
      <c r="F199" s="1">
        <f ca="1">IFERROR(__xludf.DUMMYFUNCTION("""COMPUTED_VALUE"""),11)</f>
        <v>11</v>
      </c>
      <c r="Q199" s="1">
        <v>197</v>
      </c>
      <c r="R199" s="1">
        <v>208</v>
      </c>
      <c r="S199" s="1"/>
      <c r="T199" s="1">
        <v>261</v>
      </c>
    </row>
    <row r="200" spans="1:20" ht="15.75" customHeight="1" x14ac:dyDescent="0.35">
      <c r="A200" s="16">
        <v>198</v>
      </c>
      <c r="B200" s="16">
        <v>8</v>
      </c>
      <c r="C200" s="16"/>
      <c r="D200" s="1">
        <v>3</v>
      </c>
      <c r="F200" s="1">
        <f ca="1">IFERROR(__xludf.DUMMYFUNCTION("""COMPUTED_VALUE"""),11)</f>
        <v>11</v>
      </c>
      <c r="Q200" s="1">
        <v>198</v>
      </c>
      <c r="R200" s="1">
        <v>224</v>
      </c>
      <c r="S200" s="1"/>
      <c r="T200" s="1">
        <v>295</v>
      </c>
    </row>
    <row r="201" spans="1:20" ht="15.75" customHeight="1" x14ac:dyDescent="0.35">
      <c r="A201" s="16">
        <v>199</v>
      </c>
      <c r="B201" s="16">
        <v>8</v>
      </c>
      <c r="C201" s="16"/>
      <c r="D201" s="1">
        <v>7</v>
      </c>
      <c r="F201" s="1">
        <f ca="1">IFERROR(__xludf.DUMMYFUNCTION("""COMPUTED_VALUE"""),7)</f>
        <v>7</v>
      </c>
      <c r="Q201" s="1">
        <v>199</v>
      </c>
      <c r="R201" s="1">
        <v>240</v>
      </c>
      <c r="S201" s="1"/>
      <c r="T201" s="1">
        <v>193</v>
      </c>
    </row>
    <row r="202" spans="1:20" ht="15.75" customHeight="1" x14ac:dyDescent="0.35">
      <c r="A202" s="16">
        <v>200</v>
      </c>
      <c r="B202" s="16">
        <v>9</v>
      </c>
      <c r="C202" s="16"/>
      <c r="D202" s="1">
        <v>11</v>
      </c>
      <c r="F202" s="1">
        <f ca="1">IFERROR(__xludf.DUMMYFUNCTION("""COMPUTED_VALUE"""),7)</f>
        <v>7</v>
      </c>
      <c r="Q202" s="1">
        <v>200</v>
      </c>
      <c r="R202" s="1">
        <v>217</v>
      </c>
      <c r="S202" s="1"/>
      <c r="T202" s="1">
        <v>227</v>
      </c>
    </row>
    <row r="203" spans="1:20" ht="15.75" customHeight="1" x14ac:dyDescent="0.35">
      <c r="A203" s="16">
        <v>201</v>
      </c>
      <c r="B203" s="16">
        <v>9</v>
      </c>
      <c r="C203" s="16"/>
      <c r="D203" s="1">
        <v>11</v>
      </c>
      <c r="F203" s="1">
        <f ca="1">IFERROR(__xludf.DUMMYFUNCTION("""COMPUTED_VALUE"""),11)</f>
        <v>11</v>
      </c>
      <c r="Q203" s="1">
        <v>201</v>
      </c>
      <c r="R203" s="1">
        <v>235</v>
      </c>
      <c r="S203" s="1"/>
      <c r="T203" s="1">
        <v>268</v>
      </c>
    </row>
    <row r="204" spans="1:20" ht="15.75" customHeight="1" x14ac:dyDescent="0.35">
      <c r="A204" s="16">
        <v>202</v>
      </c>
      <c r="B204" s="16">
        <v>9</v>
      </c>
      <c r="C204" s="16"/>
      <c r="D204" s="1">
        <v>7</v>
      </c>
      <c r="F204" s="1">
        <f ca="1">IFERROR(__xludf.DUMMYFUNCTION("""COMPUTED_VALUE"""),11)</f>
        <v>11</v>
      </c>
      <c r="Q204" s="1">
        <v>202</v>
      </c>
      <c r="R204" s="1">
        <v>253</v>
      </c>
      <c r="S204" s="1"/>
      <c r="T204" s="1">
        <v>292</v>
      </c>
    </row>
    <row r="205" spans="1:20" ht="15.75" customHeight="1" x14ac:dyDescent="0.35">
      <c r="A205" s="16">
        <v>203</v>
      </c>
      <c r="B205" s="16">
        <v>9</v>
      </c>
      <c r="C205" s="16"/>
      <c r="D205" s="1">
        <v>7</v>
      </c>
      <c r="F205" s="1">
        <f ca="1">IFERROR(__xludf.DUMMYFUNCTION("""COMPUTED_VALUE"""),9)</f>
        <v>9</v>
      </c>
      <c r="Q205" s="1">
        <v>203</v>
      </c>
      <c r="R205" s="1">
        <v>271</v>
      </c>
      <c r="S205" s="1"/>
      <c r="T205" s="1">
        <v>248</v>
      </c>
    </row>
    <row r="206" spans="1:20" ht="15.75" customHeight="1" x14ac:dyDescent="0.35">
      <c r="A206" s="16">
        <v>204</v>
      </c>
      <c r="B206" s="16">
        <v>10</v>
      </c>
      <c r="C206" s="16"/>
      <c r="D206" s="1">
        <v>11</v>
      </c>
      <c r="F206" s="1">
        <f ca="1">IFERROR(__xludf.DUMMYFUNCTION("""COMPUTED_VALUE"""),9)</f>
        <v>9</v>
      </c>
      <c r="Q206" s="1">
        <v>204</v>
      </c>
      <c r="R206" s="1">
        <v>242</v>
      </c>
      <c r="S206" s="1"/>
      <c r="T206" s="1">
        <v>280</v>
      </c>
    </row>
    <row r="207" spans="1:20" ht="15.75" customHeight="1" x14ac:dyDescent="0.35">
      <c r="A207" s="16">
        <v>205</v>
      </c>
      <c r="B207" s="16">
        <v>10</v>
      </c>
      <c r="C207" s="16"/>
      <c r="D207" s="1">
        <v>11</v>
      </c>
      <c r="F207" s="1">
        <f ca="1">IFERROR(__xludf.DUMMYFUNCTION("""COMPUTED_VALUE"""),11)</f>
        <v>11</v>
      </c>
      <c r="Q207" s="1">
        <v>205</v>
      </c>
      <c r="R207" s="1">
        <v>262</v>
      </c>
      <c r="S207" s="1"/>
      <c r="T207" s="1">
        <v>260</v>
      </c>
    </row>
    <row r="208" spans="1:20" ht="15.75" customHeight="1" x14ac:dyDescent="0.35">
      <c r="A208" s="16">
        <v>206</v>
      </c>
      <c r="B208" s="16">
        <v>10</v>
      </c>
      <c r="C208" s="16"/>
      <c r="D208" s="1">
        <v>9</v>
      </c>
      <c r="F208" s="1">
        <f ca="1">IFERROR(__xludf.DUMMYFUNCTION("""COMPUTED_VALUE"""),11)</f>
        <v>11</v>
      </c>
      <c r="Q208" s="1">
        <v>206</v>
      </c>
      <c r="R208" s="1">
        <v>282</v>
      </c>
      <c r="S208" s="1"/>
      <c r="T208" s="1">
        <v>292</v>
      </c>
    </row>
    <row r="209" spans="1:20" ht="15.75" customHeight="1" x14ac:dyDescent="0.35">
      <c r="A209" s="16">
        <v>207</v>
      </c>
      <c r="B209" s="16">
        <v>10</v>
      </c>
      <c r="C209" s="16"/>
      <c r="D209" s="1">
        <v>9</v>
      </c>
      <c r="F209" s="1">
        <f ca="1">IFERROR(__xludf.DUMMYFUNCTION("""COMPUTED_VALUE"""),9)</f>
        <v>9</v>
      </c>
      <c r="Q209" s="1">
        <v>207</v>
      </c>
      <c r="R209" s="1">
        <v>302</v>
      </c>
      <c r="S209" s="1"/>
      <c r="T209" s="1">
        <v>256</v>
      </c>
    </row>
    <row r="210" spans="1:20" ht="15.75" customHeight="1" x14ac:dyDescent="0.35">
      <c r="A210" s="16">
        <v>208</v>
      </c>
      <c r="B210" s="16">
        <v>10</v>
      </c>
      <c r="C210" s="16"/>
      <c r="D210" s="1">
        <v>11</v>
      </c>
      <c r="F210" s="1">
        <f ca="1">IFERROR(__xludf.DUMMYFUNCTION("""COMPUTED_VALUE"""),9)</f>
        <v>9</v>
      </c>
      <c r="Q210" s="1">
        <v>208</v>
      </c>
      <c r="R210" s="1">
        <v>242</v>
      </c>
      <c r="S210" s="1"/>
      <c r="T210" s="1">
        <v>280</v>
      </c>
    </row>
    <row r="211" spans="1:20" ht="15.75" customHeight="1" x14ac:dyDescent="0.35">
      <c r="A211" s="16">
        <v>209</v>
      </c>
      <c r="B211" s="16">
        <v>10</v>
      </c>
      <c r="C211" s="16"/>
      <c r="D211" s="1">
        <v>11</v>
      </c>
      <c r="F211" s="1">
        <f ca="1">IFERROR(__xludf.DUMMYFUNCTION("""COMPUTED_VALUE"""),11)</f>
        <v>11</v>
      </c>
      <c r="Q211" s="1">
        <v>209</v>
      </c>
      <c r="R211" s="1">
        <v>262</v>
      </c>
      <c r="S211" s="1"/>
      <c r="T211" s="1">
        <v>277</v>
      </c>
    </row>
    <row r="212" spans="1:20" ht="15.75" customHeight="1" x14ac:dyDescent="0.35">
      <c r="A212" s="16">
        <v>210</v>
      </c>
      <c r="B212" s="16">
        <v>10</v>
      </c>
      <c r="C212" s="16"/>
      <c r="D212" s="1">
        <v>9</v>
      </c>
      <c r="F212" s="1">
        <f ca="1">IFERROR(__xludf.DUMMYFUNCTION("""COMPUTED_VALUE"""),11)</f>
        <v>11</v>
      </c>
      <c r="Q212" s="1">
        <v>210</v>
      </c>
      <c r="R212" s="1">
        <v>282</v>
      </c>
      <c r="S212" s="1"/>
      <c r="T212" s="1">
        <v>303</v>
      </c>
    </row>
    <row r="213" spans="1:20" ht="15.75" customHeight="1" x14ac:dyDescent="0.35">
      <c r="A213" s="16">
        <v>211</v>
      </c>
      <c r="B213" s="16">
        <v>10</v>
      </c>
      <c r="C213" s="16"/>
      <c r="D213" s="1">
        <v>9</v>
      </c>
      <c r="F213" s="1">
        <f ca="1">IFERROR(__xludf.DUMMYFUNCTION("""COMPUTED_VALUE"""),5)</f>
        <v>5</v>
      </c>
      <c r="Q213" s="1">
        <v>211</v>
      </c>
      <c r="R213" s="1">
        <v>302</v>
      </c>
      <c r="S213" s="1"/>
      <c r="T213" s="1">
        <v>149</v>
      </c>
    </row>
    <row r="214" spans="1:20" ht="15.75" customHeight="1" x14ac:dyDescent="0.35">
      <c r="A214" s="16">
        <v>212</v>
      </c>
      <c r="B214" s="16">
        <v>9</v>
      </c>
      <c r="C214" s="16"/>
      <c r="D214" s="1">
        <v>11</v>
      </c>
      <c r="F214" s="1">
        <f ca="1">IFERROR(__xludf.DUMMYFUNCTION("""COMPUTED_VALUE"""),11)</f>
        <v>11</v>
      </c>
      <c r="Q214" s="1">
        <v>212</v>
      </c>
      <c r="R214" s="1">
        <v>225</v>
      </c>
      <c r="S214" s="1"/>
      <c r="T214" s="1">
        <v>327</v>
      </c>
    </row>
    <row r="215" spans="1:20" ht="15.75" customHeight="1" x14ac:dyDescent="0.35">
      <c r="A215" s="16">
        <v>213</v>
      </c>
      <c r="B215" s="16">
        <v>9</v>
      </c>
      <c r="C215" s="16"/>
      <c r="D215" s="1">
        <v>11</v>
      </c>
      <c r="F215" s="1">
        <f ca="1">IFERROR(__xludf.DUMMYFUNCTION("""COMPUTED_VALUE"""),11)</f>
        <v>11</v>
      </c>
      <c r="Q215" s="1">
        <v>213</v>
      </c>
      <c r="R215" s="1">
        <v>243</v>
      </c>
      <c r="S215" s="1"/>
      <c r="T215" s="1">
        <v>240</v>
      </c>
    </row>
    <row r="216" spans="1:20" ht="15.75" customHeight="1" x14ac:dyDescent="0.35">
      <c r="A216" s="16">
        <v>214</v>
      </c>
      <c r="B216" s="16">
        <v>9</v>
      </c>
      <c r="C216" s="16"/>
      <c r="D216" s="1">
        <v>5</v>
      </c>
      <c r="F216" s="1">
        <f ca="1">IFERROR(__xludf.DUMMYFUNCTION("""COMPUTED_VALUE"""),11)</f>
        <v>11</v>
      </c>
      <c r="Q216" s="1">
        <v>214</v>
      </c>
      <c r="R216" s="1">
        <v>261</v>
      </c>
      <c r="S216" s="1"/>
      <c r="T216" s="1">
        <v>264</v>
      </c>
    </row>
    <row r="217" spans="1:20" ht="15.75" customHeight="1" x14ac:dyDescent="0.35">
      <c r="A217" s="16">
        <v>215</v>
      </c>
      <c r="B217" s="16">
        <v>9</v>
      </c>
      <c r="C217" s="16"/>
      <c r="D217" s="1">
        <v>11</v>
      </c>
      <c r="F217" s="1">
        <f ca="1">IFERROR(__xludf.DUMMYFUNCTION("""COMPUTED_VALUE"""),11)</f>
        <v>11</v>
      </c>
      <c r="Q217" s="1">
        <v>215</v>
      </c>
      <c r="R217" s="1">
        <v>279</v>
      </c>
      <c r="S217" s="1"/>
      <c r="T217" s="1">
        <v>272</v>
      </c>
    </row>
    <row r="218" spans="1:20" ht="15.75" customHeight="1" x14ac:dyDescent="0.35">
      <c r="A218" s="16">
        <v>216</v>
      </c>
      <c r="B218" s="16">
        <v>10</v>
      </c>
      <c r="C218" s="16"/>
      <c r="D218" s="1">
        <v>11</v>
      </c>
      <c r="F218" s="1">
        <f ca="1">IFERROR(__xludf.DUMMYFUNCTION("""COMPUTED_VALUE"""),6)</f>
        <v>6</v>
      </c>
      <c r="Q218" s="1">
        <v>216</v>
      </c>
      <c r="R218" s="1">
        <v>218</v>
      </c>
      <c r="S218" s="1"/>
      <c r="T218" s="1">
        <v>190</v>
      </c>
    </row>
    <row r="219" spans="1:20" ht="15.75" customHeight="1" x14ac:dyDescent="0.35">
      <c r="A219" s="16">
        <v>217</v>
      </c>
      <c r="B219" s="16">
        <v>10</v>
      </c>
      <c r="C219" s="16"/>
      <c r="D219" s="1">
        <v>11</v>
      </c>
      <c r="F219" s="1">
        <f ca="1">IFERROR(__xludf.DUMMYFUNCTION("""COMPUTED_VALUE"""),11)</f>
        <v>11</v>
      </c>
      <c r="Q219" s="1">
        <v>217</v>
      </c>
      <c r="R219" s="1">
        <v>238</v>
      </c>
      <c r="S219" s="1"/>
      <c r="T219" s="1">
        <v>256</v>
      </c>
    </row>
    <row r="220" spans="1:20" ht="15.75" customHeight="1" x14ac:dyDescent="0.35">
      <c r="A220" s="16">
        <v>218</v>
      </c>
      <c r="B220" s="16">
        <v>10</v>
      </c>
      <c r="C220" s="16"/>
      <c r="D220" s="1">
        <v>11</v>
      </c>
      <c r="F220" s="1">
        <f ca="1">IFERROR(__xludf.DUMMYFUNCTION("""COMPUTED_VALUE"""),11)</f>
        <v>11</v>
      </c>
      <c r="Q220" s="1">
        <v>218</v>
      </c>
      <c r="R220" s="1">
        <v>258</v>
      </c>
      <c r="S220" s="1"/>
      <c r="T220" s="1">
        <v>278</v>
      </c>
    </row>
    <row r="221" spans="1:20" ht="15.75" customHeight="1" x14ac:dyDescent="0.35">
      <c r="A221" s="16">
        <v>219</v>
      </c>
      <c r="B221" s="16">
        <v>10</v>
      </c>
      <c r="C221" s="16"/>
      <c r="D221" s="1">
        <v>6</v>
      </c>
      <c r="F221" s="1">
        <f ca="1">IFERROR(__xludf.DUMMYFUNCTION("""COMPUTED_VALUE"""),11)</f>
        <v>11</v>
      </c>
      <c r="Q221" s="1">
        <v>219</v>
      </c>
      <c r="R221" s="1">
        <v>278</v>
      </c>
      <c r="S221" s="1"/>
      <c r="T221" s="1">
        <v>294</v>
      </c>
    </row>
    <row r="222" spans="1:20" ht="15.75" customHeight="1" x14ac:dyDescent="0.35">
      <c r="A222" s="16">
        <v>220</v>
      </c>
      <c r="B222" s="16">
        <v>10</v>
      </c>
      <c r="C222" s="16"/>
      <c r="D222" s="1">
        <v>11</v>
      </c>
      <c r="F222" s="1">
        <f ca="1">IFERROR(__xludf.DUMMYFUNCTION("""COMPUTED_VALUE"""),11)</f>
        <v>11</v>
      </c>
      <c r="Q222" s="1">
        <v>220</v>
      </c>
      <c r="R222" s="1">
        <v>234</v>
      </c>
      <c r="S222" s="1"/>
      <c r="T222" s="1">
        <v>318</v>
      </c>
    </row>
    <row r="223" spans="1:20" ht="15.75" customHeight="1" x14ac:dyDescent="0.35">
      <c r="A223" s="16">
        <v>221</v>
      </c>
      <c r="B223" s="16">
        <v>10</v>
      </c>
      <c r="C223" s="16"/>
      <c r="D223" s="1">
        <v>11</v>
      </c>
      <c r="F223" s="1">
        <f ca="1">IFERROR(__xludf.DUMMYFUNCTION("""COMPUTED_VALUE"""),11)</f>
        <v>11</v>
      </c>
      <c r="Q223" s="1">
        <v>221</v>
      </c>
      <c r="R223" s="1">
        <v>254</v>
      </c>
      <c r="S223" s="1"/>
      <c r="T223" s="1">
        <v>255</v>
      </c>
    </row>
    <row r="224" spans="1:20" ht="15.75" customHeight="1" x14ac:dyDescent="0.35">
      <c r="A224" s="16">
        <v>222</v>
      </c>
      <c r="B224" s="16">
        <v>10</v>
      </c>
      <c r="C224" s="16"/>
      <c r="D224" s="1">
        <v>11</v>
      </c>
      <c r="F224" s="1">
        <f ca="1">IFERROR(__xludf.DUMMYFUNCTION("""COMPUTED_VALUE"""),11)</f>
        <v>11</v>
      </c>
      <c r="Q224" s="1">
        <v>222</v>
      </c>
      <c r="R224" s="1">
        <v>274</v>
      </c>
      <c r="S224" s="1"/>
      <c r="T224" s="1">
        <v>281</v>
      </c>
    </row>
    <row r="225" spans="1:20" ht="15.75" customHeight="1" x14ac:dyDescent="0.35">
      <c r="A225" s="16">
        <v>223</v>
      </c>
      <c r="B225" s="16">
        <v>10</v>
      </c>
      <c r="C225" s="16"/>
      <c r="D225" s="1">
        <v>11</v>
      </c>
      <c r="F225" s="1">
        <f ca="1">IFERROR(__xludf.DUMMYFUNCTION("""COMPUTED_VALUE"""),11)</f>
        <v>11</v>
      </c>
      <c r="Q225" s="1">
        <v>223</v>
      </c>
      <c r="R225" s="1">
        <v>294</v>
      </c>
      <c r="S225" s="1"/>
      <c r="T225" s="1">
        <v>303</v>
      </c>
    </row>
    <row r="226" spans="1:20" ht="15.75" customHeight="1" x14ac:dyDescent="0.35">
      <c r="A226" s="16">
        <v>224</v>
      </c>
      <c r="B226" s="16">
        <v>9</v>
      </c>
      <c r="C226" s="16"/>
      <c r="D226" s="1">
        <v>11</v>
      </c>
      <c r="F226" s="1">
        <f ca="1">IFERROR(__xludf.DUMMYFUNCTION("""COMPUTED_VALUE"""),11)</f>
        <v>11</v>
      </c>
      <c r="Q226" s="1">
        <v>224</v>
      </c>
      <c r="R226" s="1">
        <v>201</v>
      </c>
      <c r="S226" s="1"/>
      <c r="T226" s="1">
        <v>255</v>
      </c>
    </row>
    <row r="227" spans="1:20" ht="15.75" customHeight="1" x14ac:dyDescent="0.35">
      <c r="A227" s="16">
        <v>225</v>
      </c>
      <c r="B227" s="16">
        <v>9</v>
      </c>
      <c r="C227" s="16"/>
      <c r="D227" s="1">
        <v>11</v>
      </c>
      <c r="F227" s="1">
        <f ca="1">IFERROR(__xludf.DUMMYFUNCTION("""COMPUTED_VALUE"""),11)</f>
        <v>11</v>
      </c>
      <c r="Q227" s="1">
        <v>225</v>
      </c>
      <c r="R227" s="1">
        <v>219</v>
      </c>
      <c r="S227" s="1"/>
      <c r="T227" s="1">
        <v>277</v>
      </c>
    </row>
    <row r="228" spans="1:20" ht="15.75" customHeight="1" x14ac:dyDescent="0.35">
      <c r="A228" s="16">
        <v>226</v>
      </c>
      <c r="B228" s="16">
        <v>9</v>
      </c>
      <c r="C228" s="16"/>
      <c r="D228" s="1">
        <v>0</v>
      </c>
      <c r="F228" s="1">
        <f ca="1">IFERROR(__xludf.DUMMYFUNCTION("""COMPUTED_VALUE"""),11)</f>
        <v>11</v>
      </c>
      <c r="Q228" s="1">
        <v>226</v>
      </c>
      <c r="R228" s="1">
        <v>237</v>
      </c>
      <c r="S228" s="1"/>
      <c r="T228" s="1">
        <v>283</v>
      </c>
    </row>
    <row r="229" spans="1:20" ht="15.75" customHeight="1" x14ac:dyDescent="0.35">
      <c r="A229" s="16">
        <v>227</v>
      </c>
      <c r="B229" s="16">
        <v>9</v>
      </c>
      <c r="C229" s="16"/>
      <c r="D229" s="1">
        <v>11</v>
      </c>
      <c r="F229" s="1">
        <f ca="1">IFERROR(__xludf.DUMMYFUNCTION("""COMPUTED_VALUE"""),11)</f>
        <v>11</v>
      </c>
      <c r="Q229" s="1">
        <v>227</v>
      </c>
      <c r="R229" s="1">
        <v>255</v>
      </c>
      <c r="S229" s="1"/>
      <c r="T229" s="1">
        <v>321</v>
      </c>
    </row>
    <row r="230" spans="1:20" ht="15.75" customHeight="1" x14ac:dyDescent="0.35">
      <c r="A230" s="16">
        <v>228</v>
      </c>
      <c r="B230" s="16">
        <v>11</v>
      </c>
      <c r="C230" s="16"/>
      <c r="D230" s="1">
        <v>11</v>
      </c>
      <c r="F230" s="1">
        <f ca="1">IFERROR(__xludf.DUMMYFUNCTION("""COMPUTED_VALUE"""),11)</f>
        <v>11</v>
      </c>
      <c r="Q230" s="1">
        <v>228</v>
      </c>
      <c r="R230" s="1">
        <v>251</v>
      </c>
      <c r="S230" s="1"/>
      <c r="T230" s="1">
        <v>248</v>
      </c>
    </row>
    <row r="231" spans="1:20" ht="15.75" customHeight="1" x14ac:dyDescent="0.35">
      <c r="A231" s="16">
        <v>229</v>
      </c>
      <c r="B231" s="16">
        <v>11</v>
      </c>
      <c r="C231" s="16"/>
      <c r="D231" s="1">
        <v>11</v>
      </c>
      <c r="F231" s="1">
        <f ca="1">IFERROR(__xludf.DUMMYFUNCTION("""COMPUTED_VALUE"""),11)</f>
        <v>11</v>
      </c>
      <c r="Q231" s="1">
        <v>229</v>
      </c>
      <c r="R231" s="1">
        <v>273</v>
      </c>
      <c r="S231" s="1"/>
      <c r="T231" s="1">
        <v>272</v>
      </c>
    </row>
    <row r="232" spans="1:20" ht="15.75" customHeight="1" x14ac:dyDescent="0.35">
      <c r="A232" s="16">
        <v>230</v>
      </c>
      <c r="B232" s="16">
        <v>11</v>
      </c>
      <c r="C232" s="16"/>
      <c r="D232" s="1">
        <v>11</v>
      </c>
      <c r="F232" s="1">
        <f ca="1">IFERROR(__xludf.DUMMYFUNCTION("""COMPUTED_VALUE"""),9)</f>
        <v>9</v>
      </c>
      <c r="Q232" s="1">
        <v>230</v>
      </c>
      <c r="R232" s="1">
        <v>295</v>
      </c>
      <c r="S232" s="1"/>
      <c r="T232" s="1">
        <v>204</v>
      </c>
    </row>
    <row r="233" spans="1:20" ht="15.75" customHeight="1" x14ac:dyDescent="0.35">
      <c r="A233" s="16">
        <v>231</v>
      </c>
      <c r="B233" s="16">
        <v>11</v>
      </c>
      <c r="C233" s="16"/>
      <c r="D233" s="1">
        <v>11</v>
      </c>
      <c r="F233" s="1">
        <f ca="1">IFERROR(__xludf.DUMMYFUNCTION("""COMPUTED_VALUE"""),7)</f>
        <v>7</v>
      </c>
      <c r="Q233" s="1">
        <v>231</v>
      </c>
      <c r="R233" s="1">
        <v>317</v>
      </c>
      <c r="S233" s="1"/>
      <c r="T233" s="1">
        <v>220</v>
      </c>
    </row>
    <row r="234" spans="1:20" ht="15.75" customHeight="1" x14ac:dyDescent="0.35">
      <c r="A234" s="16">
        <v>232</v>
      </c>
      <c r="B234" s="16">
        <v>10</v>
      </c>
      <c r="C234" s="16"/>
      <c r="D234" s="1">
        <v>11</v>
      </c>
      <c r="F234" s="1">
        <f ca="1">IFERROR(__xludf.DUMMYFUNCTION("""COMPUTED_VALUE"""),12)</f>
        <v>12</v>
      </c>
      <c r="Q234" s="1">
        <v>232</v>
      </c>
      <c r="R234" s="1">
        <v>218</v>
      </c>
      <c r="S234" s="1"/>
      <c r="T234" s="1">
        <v>300</v>
      </c>
    </row>
    <row r="235" spans="1:20" ht="15.75" customHeight="1" x14ac:dyDescent="0.35">
      <c r="A235" s="16">
        <v>233</v>
      </c>
      <c r="B235" s="16">
        <v>10</v>
      </c>
      <c r="C235" s="16"/>
      <c r="D235" s="1">
        <v>11</v>
      </c>
      <c r="F235" s="1">
        <f ca="1">IFERROR(__xludf.DUMMYFUNCTION("""COMPUTED_VALUE"""),12)</f>
        <v>12</v>
      </c>
      <c r="Q235" s="1">
        <v>233</v>
      </c>
      <c r="R235" s="1">
        <v>238</v>
      </c>
      <c r="S235" s="1"/>
      <c r="T235" s="1">
        <v>324</v>
      </c>
    </row>
    <row r="236" spans="1:20" ht="15.75" customHeight="1" x14ac:dyDescent="0.35">
      <c r="A236" s="16">
        <v>234</v>
      </c>
      <c r="B236" s="16">
        <v>10</v>
      </c>
      <c r="C236" s="16"/>
      <c r="D236" s="1">
        <v>9</v>
      </c>
      <c r="F236" s="1">
        <f ca="1">IFERROR(__xludf.DUMMYFUNCTION("""COMPUTED_VALUE"""),12)</f>
        <v>12</v>
      </c>
      <c r="Q236" s="1">
        <v>234</v>
      </c>
      <c r="R236" s="1">
        <v>258</v>
      </c>
      <c r="S236" s="1"/>
      <c r="T236" s="1">
        <v>348</v>
      </c>
    </row>
    <row r="237" spans="1:20" ht="15.75" customHeight="1" x14ac:dyDescent="0.35">
      <c r="A237" s="16">
        <v>235</v>
      </c>
      <c r="B237" s="16">
        <v>10</v>
      </c>
      <c r="C237" s="16"/>
      <c r="D237" s="1">
        <v>7</v>
      </c>
      <c r="F237" s="1">
        <f ca="1">IFERROR(__xludf.DUMMYFUNCTION("""COMPUTED_VALUE"""),12)</f>
        <v>12</v>
      </c>
      <c r="Q237" s="1">
        <v>235</v>
      </c>
      <c r="R237" s="1">
        <v>278</v>
      </c>
      <c r="S237" s="1"/>
      <c r="T237" s="1">
        <v>372</v>
      </c>
    </row>
    <row r="238" spans="1:20" ht="15.75" customHeight="1" x14ac:dyDescent="0.35">
      <c r="A238" s="16">
        <v>236</v>
      </c>
      <c r="B238" s="16">
        <v>12</v>
      </c>
      <c r="C238" s="16"/>
      <c r="D238" s="1">
        <v>12</v>
      </c>
      <c r="F238" s="1">
        <f ca="1">IFERROR(__xludf.DUMMYFUNCTION("""COMPUTED_VALUE"""),12)</f>
        <v>12</v>
      </c>
      <c r="Q238" s="1">
        <v>236</v>
      </c>
      <c r="R238" s="1">
        <v>300</v>
      </c>
      <c r="S238" s="1"/>
      <c r="T238" s="1">
        <v>292</v>
      </c>
    </row>
    <row r="239" spans="1:20" ht="15.75" customHeight="1" x14ac:dyDescent="0.35">
      <c r="A239" s="16">
        <v>237</v>
      </c>
      <c r="B239" s="16">
        <v>12</v>
      </c>
      <c r="C239" s="16"/>
      <c r="D239" s="1">
        <v>12</v>
      </c>
      <c r="F239" s="1">
        <f ca="1">IFERROR(__xludf.DUMMYFUNCTION("""COMPUTED_VALUE"""),12)</f>
        <v>12</v>
      </c>
      <c r="Q239" s="1">
        <v>237</v>
      </c>
      <c r="R239" s="1">
        <v>324</v>
      </c>
      <c r="S239" s="1"/>
      <c r="T239" s="1">
        <v>316</v>
      </c>
    </row>
    <row r="240" spans="1:20" ht="15.75" customHeight="1" x14ac:dyDescent="0.35">
      <c r="A240" s="16">
        <v>238</v>
      </c>
      <c r="B240" s="16">
        <v>12</v>
      </c>
      <c r="C240" s="16"/>
      <c r="D240" s="1">
        <v>12</v>
      </c>
      <c r="F240" s="1">
        <f ca="1">IFERROR(__xludf.DUMMYFUNCTION("""COMPUTED_VALUE"""),12)</f>
        <v>12</v>
      </c>
      <c r="Q240" s="1">
        <v>238</v>
      </c>
      <c r="R240" s="1">
        <v>348</v>
      </c>
      <c r="S240" s="1"/>
      <c r="T240" s="1">
        <v>340</v>
      </c>
    </row>
    <row r="241" spans="1:20" ht="15.75" customHeight="1" x14ac:dyDescent="0.35">
      <c r="A241" s="16">
        <v>239</v>
      </c>
      <c r="B241" s="16">
        <v>12</v>
      </c>
      <c r="C241" s="16"/>
      <c r="D241" s="1">
        <v>12</v>
      </c>
      <c r="F241" s="1">
        <f ca="1">IFERROR(__xludf.DUMMYFUNCTION("""COMPUTED_VALUE"""),12)</f>
        <v>12</v>
      </c>
      <c r="Q241" s="1">
        <v>239</v>
      </c>
      <c r="R241" s="1">
        <v>372</v>
      </c>
      <c r="S241" s="1"/>
      <c r="T241" s="1">
        <v>364</v>
      </c>
    </row>
    <row r="242" spans="1:20" ht="15.75" customHeight="1" x14ac:dyDescent="0.35">
      <c r="A242" s="16">
        <v>240</v>
      </c>
      <c r="B242" s="16">
        <v>12</v>
      </c>
      <c r="C242" s="16"/>
      <c r="D242" s="1">
        <v>12</v>
      </c>
      <c r="F242" s="1">
        <f ca="1">IFERROR(__xludf.DUMMYFUNCTION("""COMPUTED_VALUE"""),11)</f>
        <v>11</v>
      </c>
      <c r="Q242" s="1">
        <v>240</v>
      </c>
      <c r="R242" s="1">
        <v>292</v>
      </c>
      <c r="S242" s="1"/>
      <c r="T242" s="1">
        <v>267</v>
      </c>
    </row>
    <row r="243" spans="1:20" ht="15.75" customHeight="1" x14ac:dyDescent="0.35">
      <c r="A243" s="16">
        <v>241</v>
      </c>
      <c r="B243" s="16">
        <v>12</v>
      </c>
      <c r="C243" s="16"/>
      <c r="D243" s="1">
        <v>12</v>
      </c>
      <c r="F243" s="1">
        <f ca="1">IFERROR(__xludf.DUMMYFUNCTION("""COMPUTED_VALUE"""),11)</f>
        <v>11</v>
      </c>
      <c r="Q243" s="1">
        <v>241</v>
      </c>
      <c r="R243" s="1">
        <v>316</v>
      </c>
      <c r="S243" s="1"/>
      <c r="T243" s="1">
        <v>289</v>
      </c>
    </row>
    <row r="244" spans="1:20" ht="15.75" customHeight="1" x14ac:dyDescent="0.35">
      <c r="A244" s="16">
        <v>242</v>
      </c>
      <c r="B244" s="16">
        <v>12</v>
      </c>
      <c r="C244" s="16"/>
      <c r="D244" s="1">
        <v>12</v>
      </c>
      <c r="F244" s="1">
        <f ca="1">IFERROR(__xludf.DUMMYFUNCTION("""COMPUTED_VALUE"""),11)</f>
        <v>11</v>
      </c>
      <c r="Q244" s="1">
        <v>242</v>
      </c>
      <c r="R244" s="1">
        <v>340</v>
      </c>
      <c r="S244" s="1"/>
      <c r="T244" s="1">
        <v>311</v>
      </c>
    </row>
    <row r="245" spans="1:20" ht="15.75" customHeight="1" x14ac:dyDescent="0.35">
      <c r="A245" s="16">
        <v>243</v>
      </c>
      <c r="B245" s="16">
        <v>12</v>
      </c>
      <c r="C245" s="16"/>
      <c r="D245" s="1">
        <v>12</v>
      </c>
      <c r="F245" s="1">
        <f ca="1">IFERROR(__xludf.DUMMYFUNCTION("""COMPUTED_VALUE"""),11)</f>
        <v>11</v>
      </c>
      <c r="Q245" s="1">
        <v>243</v>
      </c>
      <c r="R245" s="1">
        <v>364</v>
      </c>
      <c r="S245" s="1"/>
      <c r="T245" s="1">
        <v>333</v>
      </c>
    </row>
    <row r="246" spans="1:20" ht="15.75" customHeight="1" x14ac:dyDescent="0.35">
      <c r="A246" s="16">
        <v>244</v>
      </c>
      <c r="B246" s="16">
        <v>11</v>
      </c>
      <c r="C246" s="16"/>
      <c r="D246" s="1">
        <v>11</v>
      </c>
      <c r="F246" s="1">
        <f ca="1">IFERROR(__xludf.DUMMYFUNCTION("""COMPUTED_VALUE"""),11)</f>
        <v>11</v>
      </c>
      <c r="Q246" s="1">
        <v>244</v>
      </c>
      <c r="R246" s="1">
        <v>267</v>
      </c>
      <c r="S246" s="1"/>
      <c r="T246" s="1">
        <v>252</v>
      </c>
    </row>
    <row r="247" spans="1:20" ht="15.75" customHeight="1" x14ac:dyDescent="0.35">
      <c r="A247" s="16">
        <v>245</v>
      </c>
      <c r="B247" s="16">
        <v>11</v>
      </c>
      <c r="C247" s="16"/>
      <c r="D247" s="1">
        <v>11</v>
      </c>
      <c r="F247" s="1">
        <f ca="1">IFERROR(__xludf.DUMMYFUNCTION("""COMPUTED_VALUE"""),11)</f>
        <v>11</v>
      </c>
      <c r="Q247" s="1">
        <v>245</v>
      </c>
      <c r="R247" s="1">
        <v>289</v>
      </c>
      <c r="S247" s="1"/>
      <c r="T247" s="1">
        <v>276</v>
      </c>
    </row>
    <row r="248" spans="1:20" ht="15.75" customHeight="1" x14ac:dyDescent="0.35">
      <c r="A248" s="16">
        <v>246</v>
      </c>
      <c r="B248" s="16">
        <v>11</v>
      </c>
      <c r="C248" s="16"/>
      <c r="D248" s="1">
        <v>11</v>
      </c>
      <c r="F248" s="1">
        <f ca="1">IFERROR(__xludf.DUMMYFUNCTION("""COMPUTED_VALUE"""),11)</f>
        <v>11</v>
      </c>
      <c r="Q248" s="1">
        <v>246</v>
      </c>
      <c r="R248" s="1">
        <v>311</v>
      </c>
      <c r="S248" s="1"/>
      <c r="T248" s="1">
        <v>276</v>
      </c>
    </row>
    <row r="249" spans="1:20" ht="15.75" customHeight="1" x14ac:dyDescent="0.35">
      <c r="A249" s="16">
        <v>247</v>
      </c>
      <c r="B249" s="16">
        <v>11</v>
      </c>
      <c r="C249" s="16"/>
      <c r="D249" s="1">
        <v>11</v>
      </c>
      <c r="F249" s="1">
        <f ca="1">IFERROR(__xludf.DUMMYFUNCTION("""COMPUTED_VALUE"""),11)</f>
        <v>11</v>
      </c>
      <c r="Q249" s="1">
        <v>247</v>
      </c>
      <c r="R249" s="1">
        <v>333</v>
      </c>
      <c r="S249" s="1"/>
      <c r="T249" s="1">
        <v>300</v>
      </c>
    </row>
    <row r="250" spans="1:20" ht="15.75" customHeight="1" x14ac:dyDescent="0.35">
      <c r="A250" s="16">
        <v>248</v>
      </c>
      <c r="B250" s="16">
        <v>10</v>
      </c>
      <c r="C250" s="16"/>
      <c r="D250" s="1">
        <v>11</v>
      </c>
      <c r="F250" s="1">
        <f ca="1">IFERROR(__xludf.DUMMYFUNCTION("""COMPUTED_VALUE"""),11)</f>
        <v>11</v>
      </c>
      <c r="Q250" s="1">
        <v>248</v>
      </c>
      <c r="R250" s="1">
        <v>226</v>
      </c>
      <c r="S250" s="1"/>
      <c r="T250" s="1">
        <v>257</v>
      </c>
    </row>
    <row r="251" spans="1:20" ht="15.75" customHeight="1" x14ac:dyDescent="0.35">
      <c r="A251" s="16">
        <v>249</v>
      </c>
      <c r="B251" s="16">
        <v>10</v>
      </c>
      <c r="C251" s="16"/>
      <c r="D251" s="1">
        <v>11</v>
      </c>
      <c r="F251" s="1">
        <f ca="1">IFERROR(__xludf.DUMMYFUNCTION("""COMPUTED_VALUE"""),11)</f>
        <v>11</v>
      </c>
      <c r="Q251" s="1">
        <v>249</v>
      </c>
      <c r="R251" s="1">
        <v>246</v>
      </c>
      <c r="S251" s="1"/>
      <c r="T251" s="1">
        <v>275</v>
      </c>
    </row>
    <row r="252" spans="1:20" ht="15.75" customHeight="1" x14ac:dyDescent="0.35">
      <c r="A252" s="16">
        <v>250</v>
      </c>
      <c r="B252" s="16">
        <v>10</v>
      </c>
      <c r="C252" s="16"/>
      <c r="D252" s="1">
        <v>11</v>
      </c>
      <c r="F252" s="1">
        <f ca="1">IFERROR(__xludf.DUMMYFUNCTION("""COMPUTED_VALUE"""),13)</f>
        <v>13</v>
      </c>
      <c r="Q252" s="1">
        <v>250</v>
      </c>
      <c r="R252" s="1">
        <v>266</v>
      </c>
      <c r="S252" s="1"/>
      <c r="T252" s="1">
        <v>345</v>
      </c>
    </row>
    <row r="253" spans="1:20" ht="15.75" customHeight="1" x14ac:dyDescent="0.35">
      <c r="A253" s="16">
        <v>251</v>
      </c>
      <c r="B253" s="16">
        <v>10</v>
      </c>
      <c r="C253" s="16"/>
      <c r="D253" s="1">
        <v>11</v>
      </c>
      <c r="F253" s="1">
        <f ca="1">IFERROR(__xludf.DUMMYFUNCTION("""COMPUTED_VALUE"""),13)</f>
        <v>13</v>
      </c>
      <c r="Q253" s="1">
        <v>251</v>
      </c>
      <c r="R253" s="1">
        <v>286</v>
      </c>
      <c r="S253" s="1"/>
      <c r="T253" s="1">
        <v>371</v>
      </c>
    </row>
    <row r="254" spans="1:20" ht="15.75" customHeight="1" x14ac:dyDescent="0.35">
      <c r="A254" s="16">
        <v>252</v>
      </c>
      <c r="B254" s="16">
        <v>13</v>
      </c>
      <c r="C254" s="16"/>
      <c r="D254" s="1">
        <v>11</v>
      </c>
      <c r="F254" s="1">
        <f ca="1">IFERROR(__xludf.DUMMYFUNCTION("""COMPUTED_VALUE"""),11)</f>
        <v>11</v>
      </c>
      <c r="Q254" s="1">
        <v>252</v>
      </c>
      <c r="R254" s="1">
        <v>293</v>
      </c>
      <c r="S254" s="1"/>
      <c r="T254" s="1">
        <v>300</v>
      </c>
    </row>
    <row r="255" spans="1:20" ht="15.75" customHeight="1" x14ac:dyDescent="0.35">
      <c r="A255" s="16">
        <v>253</v>
      </c>
      <c r="B255" s="16">
        <v>13</v>
      </c>
      <c r="C255" s="16"/>
      <c r="D255" s="1">
        <v>11</v>
      </c>
      <c r="F255" s="1">
        <f ca="1">IFERROR(__xludf.DUMMYFUNCTION("""COMPUTED_VALUE"""),11)</f>
        <v>11</v>
      </c>
      <c r="Q255" s="1">
        <v>253</v>
      </c>
      <c r="R255" s="1">
        <v>319</v>
      </c>
      <c r="S255" s="1"/>
      <c r="T255" s="1">
        <v>324</v>
      </c>
    </row>
    <row r="256" spans="1:20" ht="15.75" customHeight="1" x14ac:dyDescent="0.35">
      <c r="A256" s="16">
        <v>254</v>
      </c>
      <c r="B256" s="16">
        <v>13</v>
      </c>
      <c r="C256" s="16"/>
      <c r="D256" s="1">
        <v>13</v>
      </c>
      <c r="F256" s="1">
        <f ca="1">IFERROR(__xludf.DUMMYFUNCTION("""COMPUTED_VALUE"""),8)</f>
        <v>8</v>
      </c>
      <c r="Q256" s="1">
        <v>254</v>
      </c>
      <c r="R256" s="1">
        <v>345</v>
      </c>
      <c r="S256" s="1"/>
      <c r="T256" s="1">
        <v>258</v>
      </c>
    </row>
    <row r="257" spans="1:20" ht="15.75" customHeight="1" x14ac:dyDescent="0.35">
      <c r="A257" s="16">
        <v>255</v>
      </c>
      <c r="B257" s="16">
        <v>13</v>
      </c>
      <c r="C257" s="16"/>
      <c r="D257" s="1">
        <v>13</v>
      </c>
      <c r="F257" s="1">
        <f ca="1">IFERROR(__xludf.DUMMYFUNCTION("""COMPUTED_VALUE"""),11)</f>
        <v>11</v>
      </c>
      <c r="Q257" s="1">
        <v>255</v>
      </c>
      <c r="R257" s="1">
        <v>371</v>
      </c>
      <c r="S257" s="1"/>
      <c r="T257" s="1">
        <v>358</v>
      </c>
    </row>
    <row r="258" spans="1:20" ht="15.75" customHeight="1" x14ac:dyDescent="0.35">
      <c r="A258" s="16">
        <v>256</v>
      </c>
      <c r="B258" s="16">
        <v>10</v>
      </c>
      <c r="C258" s="16"/>
      <c r="D258" s="1">
        <v>11</v>
      </c>
      <c r="F258" s="1">
        <f ca="1">IFERROR(__xludf.DUMMYFUNCTION("""COMPUTED_VALUE"""),11)</f>
        <v>11</v>
      </c>
      <c r="Q258" s="1">
        <v>256</v>
      </c>
      <c r="R258" s="1">
        <v>274</v>
      </c>
      <c r="S258" s="1"/>
      <c r="T258" s="1">
        <v>240</v>
      </c>
    </row>
    <row r="259" spans="1:20" ht="15.75" customHeight="1" x14ac:dyDescent="0.35">
      <c r="A259" s="16">
        <v>257</v>
      </c>
      <c r="B259" s="16">
        <v>10</v>
      </c>
      <c r="C259" s="16"/>
      <c r="D259" s="1">
        <v>11</v>
      </c>
      <c r="F259" s="1">
        <f ca="1">IFERROR(__xludf.DUMMYFUNCTION("""COMPUTED_VALUE"""),11)</f>
        <v>11</v>
      </c>
      <c r="Q259" s="1">
        <v>257</v>
      </c>
      <c r="R259" s="1">
        <v>294</v>
      </c>
      <c r="S259" s="1"/>
      <c r="T259" s="1">
        <v>252</v>
      </c>
    </row>
    <row r="260" spans="1:20" ht="15.75" customHeight="1" x14ac:dyDescent="0.35">
      <c r="A260" s="16">
        <v>258</v>
      </c>
      <c r="B260" s="16">
        <v>10</v>
      </c>
      <c r="C260" s="16"/>
      <c r="D260" s="1">
        <v>8</v>
      </c>
      <c r="F260" s="1">
        <f ca="1">IFERROR(__xludf.DUMMYFUNCTION("""COMPUTED_VALUE"""),9)</f>
        <v>9</v>
      </c>
      <c r="Q260" s="1">
        <v>258</v>
      </c>
      <c r="R260" s="1">
        <v>314</v>
      </c>
      <c r="S260" s="1"/>
      <c r="T260" s="1">
        <v>212</v>
      </c>
    </row>
    <row r="261" spans="1:20" ht="15.75" customHeight="1" x14ac:dyDescent="0.35">
      <c r="A261" s="16">
        <v>259</v>
      </c>
      <c r="B261" s="16">
        <v>10</v>
      </c>
      <c r="C261" s="16"/>
      <c r="D261" s="1">
        <v>11</v>
      </c>
      <c r="F261" s="1">
        <f ca="1">IFERROR(__xludf.DUMMYFUNCTION("""COMPUTED_VALUE"""),4)</f>
        <v>4</v>
      </c>
      <c r="Q261" s="1">
        <v>259</v>
      </c>
      <c r="R261" s="1">
        <v>334</v>
      </c>
      <c r="S261" s="1"/>
      <c r="T261" s="1">
        <v>128</v>
      </c>
    </row>
    <row r="262" spans="1:20" ht="15.75" customHeight="1" x14ac:dyDescent="0.35">
      <c r="A262" s="16">
        <v>260</v>
      </c>
      <c r="B262" s="16">
        <v>8</v>
      </c>
      <c r="C262" s="16"/>
      <c r="D262" s="1">
        <v>11</v>
      </c>
      <c r="F262" s="1">
        <f ca="1">IFERROR(__xludf.DUMMYFUNCTION("""COMPUTED_VALUE"""),8)</f>
        <v>8</v>
      </c>
      <c r="Q262" s="1">
        <v>260</v>
      </c>
      <c r="R262" s="1">
        <v>168</v>
      </c>
      <c r="S262" s="1"/>
      <c r="T262" s="1">
        <v>179</v>
      </c>
    </row>
    <row r="263" spans="1:20" ht="15.75" customHeight="1" x14ac:dyDescent="0.35">
      <c r="A263" s="16">
        <v>261</v>
      </c>
      <c r="B263" s="16">
        <v>8</v>
      </c>
      <c r="C263" s="16"/>
      <c r="D263" s="1">
        <v>11</v>
      </c>
      <c r="F263" s="1">
        <f ca="1">IFERROR(__xludf.DUMMYFUNCTION("""COMPUTED_VALUE"""),8)</f>
        <v>8</v>
      </c>
      <c r="Q263" s="1">
        <v>261</v>
      </c>
      <c r="R263" s="1">
        <v>184</v>
      </c>
      <c r="S263" s="1"/>
      <c r="T263" s="1">
        <v>197</v>
      </c>
    </row>
    <row r="264" spans="1:20" ht="15.75" customHeight="1" x14ac:dyDescent="0.35">
      <c r="A264" s="16">
        <v>262</v>
      </c>
      <c r="B264" s="16">
        <v>8</v>
      </c>
      <c r="C264" s="16"/>
      <c r="D264" s="1">
        <v>9</v>
      </c>
      <c r="F264" s="1">
        <f ca="1">IFERROR(__xludf.DUMMYFUNCTION("""COMPUTED_VALUE"""),8)</f>
        <v>8</v>
      </c>
      <c r="Q264" s="1">
        <v>262</v>
      </c>
      <c r="R264" s="1">
        <v>200</v>
      </c>
      <c r="S264" s="1"/>
      <c r="T264" s="1">
        <v>215</v>
      </c>
    </row>
    <row r="265" spans="1:20" ht="15.75" customHeight="1" x14ac:dyDescent="0.35">
      <c r="A265" s="16">
        <v>263</v>
      </c>
      <c r="B265" s="16">
        <v>8</v>
      </c>
      <c r="C265" s="16"/>
      <c r="D265" s="1">
        <v>4</v>
      </c>
      <c r="F265" s="1">
        <f ca="1">IFERROR(__xludf.DUMMYFUNCTION("""COMPUTED_VALUE"""),8)</f>
        <v>8</v>
      </c>
      <c r="Q265" s="1">
        <v>263</v>
      </c>
      <c r="R265" s="1">
        <v>216</v>
      </c>
      <c r="S265" s="1"/>
      <c r="T265" s="1">
        <v>233</v>
      </c>
    </row>
    <row r="266" spans="1:20" ht="15.75" customHeight="1" x14ac:dyDescent="0.35">
      <c r="A266" s="16">
        <v>264</v>
      </c>
      <c r="B266" s="16">
        <v>9</v>
      </c>
      <c r="C266" s="16"/>
      <c r="D266" s="1">
        <v>8</v>
      </c>
      <c r="F266" s="1">
        <f ca="1">IFERROR(__xludf.DUMMYFUNCTION("""COMPUTED_VALUE"""),11)</f>
        <v>11</v>
      </c>
      <c r="Q266" s="1">
        <v>264</v>
      </c>
      <c r="R266" s="1">
        <v>201</v>
      </c>
      <c r="S266" s="1"/>
      <c r="T266" s="1">
        <v>323</v>
      </c>
    </row>
    <row r="267" spans="1:20" ht="15.75" customHeight="1" x14ac:dyDescent="0.35">
      <c r="A267" s="16">
        <v>265</v>
      </c>
      <c r="B267" s="16">
        <v>9</v>
      </c>
      <c r="C267" s="16"/>
      <c r="D267" s="1">
        <v>8</v>
      </c>
      <c r="F267" s="1">
        <f ca="1">IFERROR(__xludf.DUMMYFUNCTION("""COMPUTED_VALUE"""),11)</f>
        <v>11</v>
      </c>
      <c r="Q267" s="1">
        <v>265</v>
      </c>
      <c r="R267" s="1">
        <v>219</v>
      </c>
      <c r="S267" s="1"/>
      <c r="T267" s="1">
        <v>345</v>
      </c>
    </row>
    <row r="268" spans="1:20" ht="15.75" customHeight="1" x14ac:dyDescent="0.35">
      <c r="A268" s="16">
        <v>266</v>
      </c>
      <c r="B268" s="16">
        <v>9</v>
      </c>
      <c r="C268" s="16"/>
      <c r="D268" s="1">
        <v>8</v>
      </c>
      <c r="F268" s="1">
        <f ca="1">IFERROR(__xludf.DUMMYFUNCTION("""COMPUTED_VALUE"""),11)</f>
        <v>11</v>
      </c>
      <c r="Q268" s="1">
        <v>266</v>
      </c>
      <c r="R268" s="1">
        <v>237</v>
      </c>
      <c r="S268" s="1"/>
      <c r="T268" s="1">
        <v>367</v>
      </c>
    </row>
    <row r="269" spans="1:20" ht="15.75" customHeight="1" x14ac:dyDescent="0.35">
      <c r="A269" s="16">
        <v>267</v>
      </c>
      <c r="B269" s="16">
        <v>9</v>
      </c>
      <c r="C269" s="16"/>
      <c r="D269" s="1">
        <v>8</v>
      </c>
      <c r="F269" s="1">
        <f ca="1">IFERROR(__xludf.DUMMYFUNCTION("""COMPUTED_VALUE"""),11)</f>
        <v>11</v>
      </c>
      <c r="Q269" s="1">
        <v>267</v>
      </c>
      <c r="R269" s="1">
        <v>255</v>
      </c>
      <c r="S269" s="1"/>
      <c r="T269" s="1">
        <v>389</v>
      </c>
    </row>
    <row r="270" spans="1:20" ht="15.75" customHeight="1" x14ac:dyDescent="0.35">
      <c r="A270" s="16">
        <v>268</v>
      </c>
      <c r="B270" s="16">
        <v>11</v>
      </c>
      <c r="C270" s="16"/>
      <c r="D270" s="1">
        <v>11</v>
      </c>
      <c r="F270" s="1">
        <f ca="1">IFERROR(__xludf.DUMMYFUNCTION("""COMPUTED_VALUE"""),11)</f>
        <v>11</v>
      </c>
      <c r="Q270" s="1">
        <v>268</v>
      </c>
      <c r="R270" s="1">
        <v>323</v>
      </c>
      <c r="S270" s="1"/>
      <c r="T270" s="1">
        <v>253</v>
      </c>
    </row>
    <row r="271" spans="1:20" ht="15.75" customHeight="1" x14ac:dyDescent="0.35">
      <c r="A271" s="16">
        <v>269</v>
      </c>
      <c r="B271" s="16">
        <v>11</v>
      </c>
      <c r="C271" s="16"/>
      <c r="D271" s="1">
        <v>11</v>
      </c>
      <c r="F271" s="1">
        <f ca="1">IFERROR(__xludf.DUMMYFUNCTION("""COMPUTED_VALUE"""),11)</f>
        <v>11</v>
      </c>
      <c r="Q271" s="1">
        <v>269</v>
      </c>
      <c r="R271" s="1">
        <v>345</v>
      </c>
      <c r="S271" s="1"/>
      <c r="T271" s="1">
        <v>271</v>
      </c>
    </row>
    <row r="272" spans="1:20" ht="15.75" customHeight="1" x14ac:dyDescent="0.35">
      <c r="A272" s="16">
        <v>270</v>
      </c>
      <c r="B272" s="16">
        <v>11</v>
      </c>
      <c r="C272" s="16"/>
      <c r="D272" s="1">
        <v>11</v>
      </c>
      <c r="F272" s="1">
        <f ca="1">IFERROR(__xludf.DUMMYFUNCTION("""COMPUTED_VALUE"""),11)</f>
        <v>11</v>
      </c>
      <c r="Q272" s="1">
        <v>270</v>
      </c>
      <c r="R272" s="1">
        <v>367</v>
      </c>
      <c r="S272" s="1"/>
      <c r="T272" s="1">
        <v>265</v>
      </c>
    </row>
    <row r="273" spans="1:20" ht="15.75" customHeight="1" x14ac:dyDescent="0.35">
      <c r="A273" s="16">
        <v>271</v>
      </c>
      <c r="B273" s="16">
        <v>11</v>
      </c>
      <c r="C273" s="16"/>
      <c r="D273" s="1">
        <v>11</v>
      </c>
      <c r="F273" s="1">
        <f ca="1">IFERROR(__xludf.DUMMYFUNCTION("""COMPUTED_VALUE"""),6)</f>
        <v>6</v>
      </c>
      <c r="Q273" s="1">
        <v>271</v>
      </c>
      <c r="R273" s="1">
        <v>389</v>
      </c>
      <c r="S273" s="1"/>
      <c r="T273" s="1">
        <v>189</v>
      </c>
    </row>
    <row r="274" spans="1:20" ht="15.75" customHeight="1" x14ac:dyDescent="0.35">
      <c r="A274" s="16">
        <v>272</v>
      </c>
      <c r="B274" s="16">
        <v>9</v>
      </c>
      <c r="C274" s="16"/>
      <c r="D274" s="1">
        <v>11</v>
      </c>
      <c r="F274" s="1">
        <f ca="1">IFERROR(__xludf.DUMMYFUNCTION("""COMPUTED_VALUE"""),11)</f>
        <v>11</v>
      </c>
      <c r="Q274" s="1">
        <v>272</v>
      </c>
      <c r="R274" s="1">
        <v>201</v>
      </c>
      <c r="S274" s="1"/>
      <c r="T274" s="1">
        <v>233</v>
      </c>
    </row>
    <row r="275" spans="1:20" ht="15.75" customHeight="1" x14ac:dyDescent="0.35">
      <c r="A275" s="16">
        <v>273</v>
      </c>
      <c r="B275" s="16">
        <v>9</v>
      </c>
      <c r="C275" s="16"/>
      <c r="D275" s="1">
        <v>11</v>
      </c>
      <c r="F275" s="1">
        <f ca="1">IFERROR(__xludf.DUMMYFUNCTION("""COMPUTED_VALUE"""),11)</f>
        <v>11</v>
      </c>
      <c r="Q275" s="1">
        <v>273</v>
      </c>
      <c r="R275" s="1">
        <v>219</v>
      </c>
      <c r="S275" s="1"/>
      <c r="T275" s="1">
        <v>253</v>
      </c>
    </row>
    <row r="276" spans="1:20" ht="15.75" customHeight="1" x14ac:dyDescent="0.35">
      <c r="A276" s="16">
        <v>274</v>
      </c>
      <c r="B276" s="16">
        <v>9</v>
      </c>
      <c r="C276" s="16"/>
      <c r="D276" s="1">
        <v>11</v>
      </c>
      <c r="F276" s="1">
        <f ca="1">IFERROR(__xludf.DUMMYFUNCTION("""COMPUTED_VALUE"""),11)</f>
        <v>11</v>
      </c>
      <c r="Q276" s="1">
        <v>274</v>
      </c>
      <c r="R276" s="1">
        <v>237</v>
      </c>
      <c r="S276" s="1"/>
      <c r="T276" s="1">
        <v>255</v>
      </c>
    </row>
    <row r="277" spans="1:20" ht="15.75" customHeight="1" x14ac:dyDescent="0.35">
      <c r="A277" s="16">
        <v>275</v>
      </c>
      <c r="B277" s="16">
        <v>9</v>
      </c>
      <c r="C277" s="16"/>
      <c r="D277" s="1">
        <v>6</v>
      </c>
      <c r="F277" s="1">
        <f ca="1">IFERROR(__xludf.DUMMYFUNCTION("""COMPUTED_VALUE"""),4)</f>
        <v>4</v>
      </c>
      <c r="Q277" s="1">
        <v>275</v>
      </c>
      <c r="R277" s="1">
        <v>255</v>
      </c>
      <c r="S277" s="1"/>
      <c r="T277" s="1">
        <v>129</v>
      </c>
    </row>
    <row r="278" spans="1:20" ht="15.75" customHeight="1" x14ac:dyDescent="0.35">
      <c r="A278" s="16">
        <v>276</v>
      </c>
      <c r="B278" s="16">
        <v>9</v>
      </c>
      <c r="C278" s="16"/>
      <c r="D278" s="1">
        <v>11</v>
      </c>
      <c r="F278" s="1">
        <f ca="1">IFERROR(__xludf.DUMMYFUNCTION("""COMPUTED_VALUE"""),9)</f>
        <v>9</v>
      </c>
      <c r="Q278" s="1">
        <v>276</v>
      </c>
      <c r="R278" s="1">
        <v>185</v>
      </c>
      <c r="S278" s="1"/>
      <c r="T278" s="1">
        <v>199</v>
      </c>
    </row>
    <row r="279" spans="1:20" ht="15.75" customHeight="1" x14ac:dyDescent="0.35">
      <c r="A279" s="16">
        <v>277</v>
      </c>
      <c r="B279" s="16">
        <v>9</v>
      </c>
      <c r="C279" s="16"/>
      <c r="D279" s="1">
        <v>11</v>
      </c>
      <c r="F279" s="1">
        <f ca="1">IFERROR(__xludf.DUMMYFUNCTION("""COMPUTED_VALUE"""),11)</f>
        <v>11</v>
      </c>
      <c r="Q279" s="1">
        <v>277</v>
      </c>
      <c r="R279" s="1">
        <v>203</v>
      </c>
      <c r="S279" s="1"/>
      <c r="T279" s="1">
        <v>277</v>
      </c>
    </row>
    <row r="280" spans="1:20" ht="15.75" customHeight="1" x14ac:dyDescent="0.35">
      <c r="A280" s="16">
        <v>278</v>
      </c>
      <c r="B280" s="16">
        <v>9</v>
      </c>
      <c r="C280" s="16"/>
      <c r="D280" s="1">
        <v>11</v>
      </c>
      <c r="F280" s="1">
        <f ca="1">IFERROR(__xludf.DUMMYFUNCTION("""COMPUTED_VALUE"""),11)</f>
        <v>11</v>
      </c>
      <c r="Q280" s="1">
        <v>278</v>
      </c>
      <c r="R280" s="1">
        <v>221</v>
      </c>
      <c r="S280" s="1"/>
      <c r="T280" s="1">
        <v>275</v>
      </c>
    </row>
    <row r="281" spans="1:20" ht="15.75" customHeight="1" x14ac:dyDescent="0.35">
      <c r="A281" s="16">
        <v>279</v>
      </c>
      <c r="B281" s="16">
        <v>9</v>
      </c>
      <c r="C281" s="16"/>
      <c r="D281" s="1">
        <v>4</v>
      </c>
      <c r="F281" s="1">
        <f ca="1">IFERROR(__xludf.DUMMYFUNCTION("""COMPUTED_VALUE"""),11)</f>
        <v>11</v>
      </c>
      <c r="Q281" s="1">
        <v>279</v>
      </c>
      <c r="R281" s="1">
        <v>239</v>
      </c>
      <c r="S281" s="1"/>
      <c r="T281" s="1">
        <v>313</v>
      </c>
    </row>
    <row r="282" spans="1:20" ht="15.75" customHeight="1" x14ac:dyDescent="0.35">
      <c r="A282" s="16">
        <v>280</v>
      </c>
      <c r="B282" s="16">
        <v>11</v>
      </c>
      <c r="C282" s="16"/>
      <c r="D282" s="1">
        <v>9</v>
      </c>
      <c r="F282" s="1">
        <f ca="1">IFERROR(__xludf.DUMMYFUNCTION("""COMPUTED_VALUE"""),11)</f>
        <v>11</v>
      </c>
      <c r="Q282" s="1">
        <v>280</v>
      </c>
      <c r="R282" s="1">
        <v>243</v>
      </c>
      <c r="S282" s="1"/>
      <c r="T282" s="1">
        <v>280</v>
      </c>
    </row>
    <row r="283" spans="1:20" ht="15.75" customHeight="1" x14ac:dyDescent="0.35">
      <c r="A283" s="16">
        <v>281</v>
      </c>
      <c r="B283" s="16">
        <v>11</v>
      </c>
      <c r="C283" s="16"/>
      <c r="D283" s="1">
        <v>11</v>
      </c>
      <c r="F283" s="1">
        <f ca="1">IFERROR(__xludf.DUMMYFUNCTION("""COMPUTED_VALUE"""),11)</f>
        <v>11</v>
      </c>
      <c r="Q283" s="1">
        <v>281</v>
      </c>
      <c r="R283" s="1">
        <v>265</v>
      </c>
      <c r="S283" s="1"/>
      <c r="T283" s="1">
        <v>296</v>
      </c>
    </row>
    <row r="284" spans="1:20" ht="15.75" customHeight="1" x14ac:dyDescent="0.35">
      <c r="A284" s="16">
        <v>282</v>
      </c>
      <c r="B284" s="16">
        <v>11</v>
      </c>
      <c r="C284" s="16"/>
      <c r="D284" s="1">
        <v>11</v>
      </c>
      <c r="F284" s="1">
        <f ca="1">IFERROR(__xludf.DUMMYFUNCTION("""COMPUTED_VALUE"""),7)</f>
        <v>7</v>
      </c>
      <c r="Q284" s="1">
        <v>282</v>
      </c>
      <c r="R284" s="1">
        <v>287</v>
      </c>
      <c r="S284" s="1"/>
      <c r="T284" s="1">
        <v>208</v>
      </c>
    </row>
    <row r="285" spans="1:20" ht="15.75" customHeight="1" x14ac:dyDescent="0.35">
      <c r="A285" s="16">
        <v>283</v>
      </c>
      <c r="B285" s="16">
        <v>11</v>
      </c>
      <c r="C285" s="16"/>
      <c r="D285" s="1">
        <v>11</v>
      </c>
      <c r="F285" s="1">
        <f ca="1">IFERROR(__xludf.DUMMYFUNCTION("""COMPUTED_VALUE"""),9)</f>
        <v>9</v>
      </c>
      <c r="Q285" s="1">
        <v>283</v>
      </c>
      <c r="R285" s="1">
        <v>309</v>
      </c>
      <c r="S285" s="1"/>
      <c r="T285" s="1">
        <v>288</v>
      </c>
    </row>
    <row r="286" spans="1:20" ht="15.75" customHeight="1" x14ac:dyDescent="0.35">
      <c r="A286" s="16">
        <v>284</v>
      </c>
      <c r="B286" s="16">
        <v>10</v>
      </c>
      <c r="C286" s="16"/>
      <c r="D286" s="1">
        <v>11</v>
      </c>
      <c r="F286" s="1">
        <f ca="1">IFERROR(__xludf.DUMMYFUNCTION("""COMPUTED_VALUE"""),11)</f>
        <v>11</v>
      </c>
      <c r="Q286" s="1">
        <v>284</v>
      </c>
      <c r="R286" s="1">
        <v>250</v>
      </c>
      <c r="S286" s="1"/>
      <c r="T286" s="1">
        <v>259</v>
      </c>
    </row>
    <row r="287" spans="1:20" ht="15.75" customHeight="1" x14ac:dyDescent="0.35">
      <c r="A287" s="16">
        <v>285</v>
      </c>
      <c r="B287" s="16">
        <v>10</v>
      </c>
      <c r="C287" s="16"/>
      <c r="D287" s="1">
        <v>11</v>
      </c>
      <c r="F287" s="1">
        <f ca="1">IFERROR(__xludf.DUMMYFUNCTION("""COMPUTED_VALUE"""),11)</f>
        <v>11</v>
      </c>
      <c r="Q287" s="1">
        <v>285</v>
      </c>
      <c r="R287" s="1">
        <v>270</v>
      </c>
      <c r="S287" s="1"/>
      <c r="T287" s="1">
        <v>281</v>
      </c>
    </row>
    <row r="288" spans="1:20" ht="15.75" customHeight="1" x14ac:dyDescent="0.35">
      <c r="A288" s="16">
        <v>286</v>
      </c>
      <c r="B288" s="16">
        <v>10</v>
      </c>
      <c r="C288" s="16"/>
      <c r="D288" s="1">
        <v>7</v>
      </c>
      <c r="F288" s="1">
        <f ca="1">IFERROR(__xludf.DUMMYFUNCTION("""COMPUTED_VALUE"""),11)</f>
        <v>11</v>
      </c>
      <c r="Q288" s="1">
        <v>286</v>
      </c>
      <c r="R288" s="1">
        <v>290</v>
      </c>
      <c r="S288" s="1"/>
      <c r="T288" s="1">
        <v>303</v>
      </c>
    </row>
    <row r="289" spans="1:20" ht="15.75" customHeight="1" x14ac:dyDescent="0.35">
      <c r="A289" s="16">
        <v>287</v>
      </c>
      <c r="B289" s="16">
        <v>10</v>
      </c>
      <c r="C289" s="16"/>
      <c r="D289" s="1">
        <v>9</v>
      </c>
      <c r="F289" s="1">
        <f ca="1">IFERROR(__xludf.DUMMYFUNCTION("""COMPUTED_VALUE"""),11)</f>
        <v>11</v>
      </c>
      <c r="Q289" s="1">
        <v>287</v>
      </c>
      <c r="R289" s="1">
        <v>310</v>
      </c>
      <c r="S289" s="1"/>
      <c r="T289" s="1">
        <v>325</v>
      </c>
    </row>
    <row r="290" spans="1:20" ht="15.75" customHeight="1" x14ac:dyDescent="0.35">
      <c r="A290" s="16">
        <v>288</v>
      </c>
      <c r="B290" s="16">
        <v>11</v>
      </c>
      <c r="C290" s="16"/>
      <c r="D290" s="1">
        <v>11</v>
      </c>
      <c r="F290" s="1">
        <f ca="1">IFERROR(__xludf.DUMMYFUNCTION("""COMPUTED_VALUE"""),11)</f>
        <v>11</v>
      </c>
      <c r="Q290" s="1">
        <v>288</v>
      </c>
      <c r="R290" s="1">
        <v>259</v>
      </c>
      <c r="S290" s="1"/>
      <c r="T290" s="1">
        <v>267</v>
      </c>
    </row>
    <row r="291" spans="1:20" ht="15.75" customHeight="1" x14ac:dyDescent="0.35">
      <c r="A291" s="16">
        <v>289</v>
      </c>
      <c r="B291" s="16">
        <v>11</v>
      </c>
      <c r="C291" s="16"/>
      <c r="D291" s="1">
        <v>11</v>
      </c>
      <c r="F291" s="1">
        <f ca="1">IFERROR(__xludf.DUMMYFUNCTION("""COMPUTED_VALUE"""),11)</f>
        <v>11</v>
      </c>
      <c r="Q291" s="1">
        <v>289</v>
      </c>
      <c r="R291" s="1">
        <v>281</v>
      </c>
      <c r="S291" s="1"/>
      <c r="T291" s="1">
        <v>289</v>
      </c>
    </row>
    <row r="292" spans="1:20" ht="15.75" customHeight="1" x14ac:dyDescent="0.35">
      <c r="A292" s="16">
        <v>290</v>
      </c>
      <c r="B292" s="16">
        <v>11</v>
      </c>
      <c r="C292" s="16"/>
      <c r="D292" s="1">
        <v>11</v>
      </c>
      <c r="F292" s="1">
        <f ca="1">IFERROR(__xludf.DUMMYFUNCTION("""COMPUTED_VALUE"""),11)</f>
        <v>11</v>
      </c>
      <c r="Q292" s="1">
        <v>290</v>
      </c>
      <c r="R292" s="1">
        <v>303</v>
      </c>
      <c r="S292" s="1"/>
      <c r="T292" s="1">
        <v>311</v>
      </c>
    </row>
    <row r="293" spans="1:20" ht="15.75" customHeight="1" x14ac:dyDescent="0.35">
      <c r="A293" s="16">
        <v>291</v>
      </c>
      <c r="B293" s="16">
        <v>11</v>
      </c>
      <c r="C293" s="16"/>
      <c r="D293" s="1">
        <v>11</v>
      </c>
      <c r="F293" s="1">
        <f ca="1">IFERROR(__xludf.DUMMYFUNCTION("""COMPUTED_VALUE"""),11)</f>
        <v>11</v>
      </c>
      <c r="Q293" s="1">
        <v>291</v>
      </c>
      <c r="R293" s="1">
        <v>325</v>
      </c>
      <c r="S293" s="1"/>
      <c r="T293" s="1">
        <v>333</v>
      </c>
    </row>
    <row r="294" spans="1:20" ht="15.75" customHeight="1" x14ac:dyDescent="0.35">
      <c r="A294" s="16">
        <v>292</v>
      </c>
      <c r="B294" s="16">
        <v>11</v>
      </c>
      <c r="C294" s="16"/>
      <c r="D294" s="1">
        <v>11</v>
      </c>
      <c r="F294" s="1">
        <f ca="1">IFERROR(__xludf.DUMMYFUNCTION("""COMPUTED_VALUE"""),11)</f>
        <v>11</v>
      </c>
      <c r="Q294" s="1">
        <v>292</v>
      </c>
      <c r="R294" s="1">
        <v>267</v>
      </c>
      <c r="S294" s="1"/>
      <c r="T294" s="1">
        <v>267</v>
      </c>
    </row>
    <row r="295" spans="1:20" ht="15.75" customHeight="1" x14ac:dyDescent="0.35">
      <c r="A295" s="16">
        <v>293</v>
      </c>
      <c r="B295" s="16">
        <v>11</v>
      </c>
      <c r="C295" s="16"/>
      <c r="D295" s="1">
        <v>11</v>
      </c>
      <c r="F295" s="1">
        <f ca="1">IFERROR(__xludf.DUMMYFUNCTION("""COMPUTED_VALUE"""),11)</f>
        <v>11</v>
      </c>
      <c r="Q295" s="1">
        <v>293</v>
      </c>
      <c r="R295" s="1">
        <v>289</v>
      </c>
      <c r="S295" s="1"/>
      <c r="T295" s="1">
        <v>289</v>
      </c>
    </row>
    <row r="296" spans="1:20" ht="15.75" customHeight="1" x14ac:dyDescent="0.35">
      <c r="A296" s="16">
        <v>294</v>
      </c>
      <c r="B296" s="16">
        <v>11</v>
      </c>
      <c r="C296" s="16"/>
      <c r="D296" s="1">
        <v>11</v>
      </c>
      <c r="F296" s="1">
        <f ca="1">IFERROR(__xludf.DUMMYFUNCTION("""COMPUTED_VALUE"""),11)</f>
        <v>11</v>
      </c>
      <c r="Q296" s="1">
        <v>294</v>
      </c>
      <c r="R296" s="1">
        <v>311</v>
      </c>
      <c r="S296" s="1"/>
      <c r="T296" s="1">
        <v>311</v>
      </c>
    </row>
    <row r="297" spans="1:20" ht="15.75" customHeight="1" x14ac:dyDescent="0.35">
      <c r="A297" s="16">
        <v>295</v>
      </c>
      <c r="B297" s="16">
        <v>11</v>
      </c>
      <c r="C297" s="16"/>
      <c r="D297" s="1">
        <v>11</v>
      </c>
      <c r="F297" s="1">
        <f ca="1">IFERROR(__xludf.DUMMYFUNCTION("""COMPUTED_VALUE"""),11)</f>
        <v>11</v>
      </c>
      <c r="Q297" s="1">
        <v>295</v>
      </c>
      <c r="R297" s="1">
        <v>333</v>
      </c>
      <c r="S297" s="1"/>
      <c r="T297" s="1">
        <v>333</v>
      </c>
    </row>
    <row r="298" spans="1:20" ht="15.75" customHeight="1" x14ac:dyDescent="0.35">
      <c r="A298" s="16">
        <v>296</v>
      </c>
      <c r="B298" s="16">
        <v>11</v>
      </c>
      <c r="C298" s="16"/>
      <c r="D298" s="1">
        <v>11</v>
      </c>
      <c r="F298" s="1">
        <f ca="1">IFERROR(__xludf.DUMMYFUNCTION("""COMPUTED_VALUE"""),12)</f>
        <v>12</v>
      </c>
      <c r="Q298" s="1">
        <v>296</v>
      </c>
      <c r="R298" s="1">
        <v>267</v>
      </c>
      <c r="S298" s="1"/>
      <c r="T298" s="1">
        <v>284</v>
      </c>
    </row>
    <row r="299" spans="1:20" ht="15.75" customHeight="1" x14ac:dyDescent="0.35">
      <c r="A299" s="16">
        <v>297</v>
      </c>
      <c r="B299" s="16">
        <v>11</v>
      </c>
      <c r="C299" s="16"/>
      <c r="D299" s="1">
        <v>11</v>
      </c>
      <c r="F299" s="1">
        <f ca="1">IFERROR(__xludf.DUMMYFUNCTION("""COMPUTED_VALUE"""),12)</f>
        <v>12</v>
      </c>
      <c r="Q299" s="1">
        <v>297</v>
      </c>
      <c r="R299" s="1">
        <v>289</v>
      </c>
      <c r="S299" s="1"/>
      <c r="T299" s="1">
        <v>308</v>
      </c>
    </row>
    <row r="300" spans="1:20" ht="15.75" customHeight="1" x14ac:dyDescent="0.35">
      <c r="A300" s="16">
        <v>298</v>
      </c>
      <c r="B300" s="16">
        <v>11</v>
      </c>
      <c r="C300" s="16"/>
      <c r="D300" s="1">
        <v>11</v>
      </c>
      <c r="F300" s="1">
        <f ca="1">IFERROR(__xludf.DUMMYFUNCTION("""COMPUTED_VALUE"""),12)</f>
        <v>12</v>
      </c>
      <c r="Q300" s="1">
        <v>298</v>
      </c>
      <c r="R300" s="1">
        <v>311</v>
      </c>
      <c r="S300" s="1"/>
      <c r="T300" s="1">
        <v>332</v>
      </c>
    </row>
    <row r="301" spans="1:20" ht="15.75" customHeight="1" x14ac:dyDescent="0.35">
      <c r="A301" s="16">
        <v>299</v>
      </c>
      <c r="B301" s="16">
        <v>11</v>
      </c>
      <c r="C301" s="16"/>
      <c r="D301" s="1">
        <v>11</v>
      </c>
      <c r="F301" s="1">
        <f ca="1">IFERROR(__xludf.DUMMYFUNCTION("""COMPUTED_VALUE"""),12)</f>
        <v>12</v>
      </c>
      <c r="Q301" s="1">
        <v>299</v>
      </c>
      <c r="R301" s="1">
        <v>333</v>
      </c>
      <c r="S301" s="1"/>
      <c r="T301" s="1">
        <v>356</v>
      </c>
    </row>
    <row r="302" spans="1:20" ht="15.75" customHeight="1" x14ac:dyDescent="0.35">
      <c r="A302" s="16">
        <v>300</v>
      </c>
      <c r="B302" s="16">
        <v>12</v>
      </c>
      <c r="C302" s="16"/>
      <c r="D302" s="1">
        <v>12</v>
      </c>
      <c r="F302" s="1">
        <f ca="1">IFERROR(__xludf.DUMMYFUNCTION("""COMPUTED_VALUE"""),12)</f>
        <v>12</v>
      </c>
      <c r="Q302" s="1">
        <v>300</v>
      </c>
      <c r="R302" s="1">
        <v>284</v>
      </c>
      <c r="S302" s="1"/>
      <c r="T302" s="1">
        <v>300</v>
      </c>
    </row>
    <row r="303" spans="1:20" ht="15.75" customHeight="1" x14ac:dyDescent="0.35">
      <c r="A303" s="16">
        <v>301</v>
      </c>
      <c r="B303" s="16">
        <v>12</v>
      </c>
      <c r="C303" s="16"/>
      <c r="D303" s="1">
        <v>12</v>
      </c>
      <c r="F303" s="1">
        <f ca="1">IFERROR(__xludf.DUMMYFUNCTION("""COMPUTED_VALUE"""),12)</f>
        <v>12</v>
      </c>
      <c r="Q303" s="1">
        <v>301</v>
      </c>
      <c r="R303" s="1">
        <v>308</v>
      </c>
      <c r="S303" s="1"/>
      <c r="T303" s="1">
        <v>324</v>
      </c>
    </row>
    <row r="304" spans="1:20" ht="15.75" customHeight="1" x14ac:dyDescent="0.35">
      <c r="A304" s="16">
        <v>302</v>
      </c>
      <c r="B304" s="16">
        <v>12</v>
      </c>
      <c r="C304" s="16"/>
      <c r="D304" s="1">
        <v>12</v>
      </c>
      <c r="F304" s="1">
        <f ca="1">IFERROR(__xludf.DUMMYFUNCTION("""COMPUTED_VALUE"""),12)</f>
        <v>12</v>
      </c>
      <c r="Q304" s="1">
        <v>302</v>
      </c>
      <c r="R304" s="1">
        <v>332</v>
      </c>
      <c r="S304" s="1"/>
      <c r="T304" s="1">
        <v>348</v>
      </c>
    </row>
    <row r="305" spans="1:20" ht="15.75" customHeight="1" x14ac:dyDescent="0.35">
      <c r="A305" s="16">
        <v>303</v>
      </c>
      <c r="B305" s="16">
        <v>12</v>
      </c>
      <c r="C305" s="16"/>
      <c r="D305" s="1">
        <v>12</v>
      </c>
      <c r="F305" s="1">
        <f ca="1">IFERROR(__xludf.DUMMYFUNCTION("""COMPUTED_VALUE"""),12)</f>
        <v>12</v>
      </c>
      <c r="Q305" s="1">
        <v>303</v>
      </c>
      <c r="R305" s="1">
        <v>356</v>
      </c>
      <c r="S305" s="1"/>
      <c r="T305" s="1">
        <v>372</v>
      </c>
    </row>
    <row r="306" spans="1:20" ht="15.75" customHeight="1" x14ac:dyDescent="0.35">
      <c r="A306" s="16">
        <v>304</v>
      </c>
      <c r="B306" s="16">
        <v>12</v>
      </c>
      <c r="C306" s="16"/>
      <c r="D306" s="1">
        <v>12</v>
      </c>
      <c r="F306" s="1">
        <f ca="1">IFERROR(__xludf.DUMMYFUNCTION("""COMPUTED_VALUE"""),13)</f>
        <v>13</v>
      </c>
      <c r="Q306" s="1">
        <v>304</v>
      </c>
      <c r="R306" s="1">
        <v>300</v>
      </c>
      <c r="S306" s="1"/>
      <c r="T306" s="1">
        <v>309</v>
      </c>
    </row>
    <row r="307" spans="1:20" ht="15.75" customHeight="1" x14ac:dyDescent="0.35">
      <c r="A307" s="16">
        <v>305</v>
      </c>
      <c r="B307" s="16">
        <v>12</v>
      </c>
      <c r="C307" s="16"/>
      <c r="D307" s="1">
        <v>12</v>
      </c>
      <c r="F307" s="1">
        <f ca="1">IFERROR(__xludf.DUMMYFUNCTION("""COMPUTED_VALUE"""),13)</f>
        <v>13</v>
      </c>
      <c r="Q307" s="1">
        <v>305</v>
      </c>
      <c r="R307" s="1">
        <v>324</v>
      </c>
      <c r="S307" s="1"/>
      <c r="T307" s="1">
        <v>335</v>
      </c>
    </row>
    <row r="308" spans="1:20" ht="15.75" customHeight="1" x14ac:dyDescent="0.35">
      <c r="A308" s="16">
        <v>306</v>
      </c>
      <c r="B308" s="16">
        <v>12</v>
      </c>
      <c r="C308" s="16"/>
      <c r="D308" s="1">
        <v>12</v>
      </c>
      <c r="F308" s="1">
        <f ca="1">IFERROR(__xludf.DUMMYFUNCTION("""COMPUTED_VALUE"""),13)</f>
        <v>13</v>
      </c>
      <c r="Q308" s="1">
        <v>306</v>
      </c>
      <c r="R308" s="1">
        <v>348</v>
      </c>
      <c r="S308" s="1"/>
      <c r="T308" s="1">
        <v>361</v>
      </c>
    </row>
    <row r="309" spans="1:20" ht="15.75" customHeight="1" x14ac:dyDescent="0.35">
      <c r="A309" s="16">
        <v>307</v>
      </c>
      <c r="B309" s="16">
        <v>12</v>
      </c>
      <c r="C309" s="16"/>
      <c r="D309" s="1">
        <v>12</v>
      </c>
      <c r="F309" s="1">
        <f ca="1">IFERROR(__xludf.DUMMYFUNCTION("""COMPUTED_VALUE"""),13)</f>
        <v>13</v>
      </c>
      <c r="Q309" s="1">
        <v>307</v>
      </c>
      <c r="R309" s="1">
        <v>372</v>
      </c>
      <c r="S309" s="1"/>
      <c r="T309" s="1">
        <v>387</v>
      </c>
    </row>
    <row r="310" spans="1:20" ht="15.75" customHeight="1" x14ac:dyDescent="0.35">
      <c r="A310" s="16">
        <v>308</v>
      </c>
      <c r="B310" s="16">
        <v>13</v>
      </c>
      <c r="C310" s="16"/>
      <c r="D310" s="1">
        <v>13</v>
      </c>
      <c r="F310" s="1">
        <f ca="1">IFERROR(__xludf.DUMMYFUNCTION("""COMPUTED_VALUE"""),14)</f>
        <v>14</v>
      </c>
      <c r="Q310" s="1">
        <v>308</v>
      </c>
      <c r="R310" s="1">
        <v>309</v>
      </c>
      <c r="S310" s="1"/>
      <c r="T310" s="1">
        <v>326</v>
      </c>
    </row>
    <row r="311" spans="1:20" ht="15.75" customHeight="1" x14ac:dyDescent="0.35">
      <c r="A311" s="16">
        <v>309</v>
      </c>
      <c r="B311" s="16">
        <v>13</v>
      </c>
      <c r="C311" s="16"/>
      <c r="D311" s="1">
        <v>13</v>
      </c>
      <c r="F311" s="1">
        <f ca="1">IFERROR(__xludf.DUMMYFUNCTION("""COMPUTED_VALUE"""),14)</f>
        <v>14</v>
      </c>
      <c r="Q311" s="1">
        <v>309</v>
      </c>
      <c r="R311" s="1">
        <v>335</v>
      </c>
      <c r="S311" s="1"/>
      <c r="T311" s="1">
        <v>354</v>
      </c>
    </row>
    <row r="312" spans="1:20" ht="15.75" customHeight="1" x14ac:dyDescent="0.35">
      <c r="A312" s="16">
        <v>310</v>
      </c>
      <c r="B312" s="16">
        <v>13</v>
      </c>
      <c r="C312" s="16"/>
      <c r="D312" s="1">
        <v>13</v>
      </c>
      <c r="F312" s="1">
        <f ca="1">IFERROR(__xludf.DUMMYFUNCTION("""COMPUTED_VALUE"""),14)</f>
        <v>14</v>
      </c>
      <c r="Q312" s="1">
        <v>310</v>
      </c>
      <c r="R312" s="1">
        <v>361</v>
      </c>
      <c r="S312" s="1"/>
      <c r="T312" s="1">
        <v>382</v>
      </c>
    </row>
    <row r="313" spans="1:20" ht="15.75" customHeight="1" x14ac:dyDescent="0.35">
      <c r="A313" s="16">
        <v>311</v>
      </c>
      <c r="B313" s="16">
        <v>13</v>
      </c>
      <c r="C313" s="16"/>
      <c r="D313" s="1">
        <v>13</v>
      </c>
      <c r="F313" s="1">
        <f ca="1">IFERROR(__xludf.DUMMYFUNCTION("""COMPUTED_VALUE"""),14)</f>
        <v>14</v>
      </c>
      <c r="Q313" s="1">
        <v>311</v>
      </c>
      <c r="R313" s="1">
        <v>387</v>
      </c>
      <c r="S313" s="1"/>
      <c r="T313" s="1">
        <v>410</v>
      </c>
    </row>
    <row r="314" spans="1:20" ht="15.75" customHeight="1" x14ac:dyDescent="0.35">
      <c r="A314" s="16">
        <v>312</v>
      </c>
      <c r="B314" s="16">
        <v>14</v>
      </c>
      <c r="C314" s="16"/>
      <c r="D314" s="1">
        <v>14</v>
      </c>
      <c r="F314" s="1">
        <f ca="1">IFERROR(__xludf.DUMMYFUNCTION("""COMPUTED_VALUE"""),13)</f>
        <v>13</v>
      </c>
      <c r="Q314" s="1">
        <v>312</v>
      </c>
      <c r="R314" s="1">
        <v>326</v>
      </c>
      <c r="S314" s="1"/>
      <c r="T314" s="1">
        <v>325</v>
      </c>
    </row>
    <row r="315" spans="1:20" ht="15.75" customHeight="1" x14ac:dyDescent="0.35">
      <c r="A315" s="16">
        <v>313</v>
      </c>
      <c r="B315" s="16">
        <v>14</v>
      </c>
      <c r="C315" s="16"/>
      <c r="D315" s="1">
        <v>14</v>
      </c>
      <c r="F315" s="1">
        <f ca="1">IFERROR(__xludf.DUMMYFUNCTION("""COMPUTED_VALUE"""),13)</f>
        <v>13</v>
      </c>
      <c r="Q315" s="1">
        <v>313</v>
      </c>
      <c r="R315" s="1">
        <v>354</v>
      </c>
      <c r="S315" s="1"/>
      <c r="T315" s="1">
        <v>351</v>
      </c>
    </row>
    <row r="316" spans="1:20" ht="15.75" customHeight="1" x14ac:dyDescent="0.35">
      <c r="A316" s="16">
        <v>314</v>
      </c>
      <c r="B316" s="16">
        <v>14</v>
      </c>
      <c r="C316" s="16"/>
      <c r="D316" s="1">
        <v>14</v>
      </c>
      <c r="F316" s="1">
        <f ca="1">IFERROR(__xludf.DUMMYFUNCTION("""COMPUTED_VALUE"""),13)</f>
        <v>13</v>
      </c>
      <c r="Q316" s="1">
        <v>314</v>
      </c>
      <c r="R316" s="1">
        <v>382</v>
      </c>
      <c r="S316" s="1"/>
      <c r="T316" s="1">
        <v>377</v>
      </c>
    </row>
    <row r="317" spans="1:20" ht="15.75" customHeight="1" x14ac:dyDescent="0.35">
      <c r="A317" s="16">
        <v>315</v>
      </c>
      <c r="B317" s="16">
        <v>14</v>
      </c>
      <c r="C317" s="16"/>
      <c r="D317" s="1">
        <v>14</v>
      </c>
      <c r="F317" s="1">
        <f ca="1">IFERROR(__xludf.DUMMYFUNCTION("""COMPUTED_VALUE"""),13)</f>
        <v>13</v>
      </c>
      <c r="Q317" s="1">
        <v>315</v>
      </c>
      <c r="R317" s="1">
        <v>410</v>
      </c>
      <c r="S317" s="1"/>
      <c r="T317" s="1">
        <v>403</v>
      </c>
    </row>
    <row r="318" spans="1:20" ht="15.75" customHeight="1" x14ac:dyDescent="0.35">
      <c r="A318" s="16">
        <v>316</v>
      </c>
      <c r="B318" s="16">
        <v>13</v>
      </c>
      <c r="C318" s="16"/>
      <c r="D318" s="1">
        <v>13</v>
      </c>
      <c r="F318" s="1">
        <f ca="1">IFERROR(__xludf.DUMMYFUNCTION("""COMPUTED_VALUE"""),14)</f>
        <v>14</v>
      </c>
      <c r="Q318" s="1">
        <v>316</v>
      </c>
      <c r="R318" s="1">
        <v>325</v>
      </c>
      <c r="S318" s="1"/>
      <c r="T318" s="1">
        <v>326</v>
      </c>
    </row>
    <row r="319" spans="1:20" ht="15.75" customHeight="1" x14ac:dyDescent="0.35">
      <c r="A319" s="16">
        <v>317</v>
      </c>
      <c r="B319" s="16">
        <v>13</v>
      </c>
      <c r="C319" s="16"/>
      <c r="D319" s="1">
        <v>13</v>
      </c>
      <c r="F319" s="1">
        <f ca="1">IFERROR(__xludf.DUMMYFUNCTION("""COMPUTED_VALUE"""),14)</f>
        <v>14</v>
      </c>
      <c r="Q319" s="1">
        <v>317</v>
      </c>
      <c r="R319" s="1">
        <v>351</v>
      </c>
      <c r="S319" s="1"/>
      <c r="T319" s="1">
        <v>354</v>
      </c>
    </row>
    <row r="320" spans="1:20" ht="15.75" customHeight="1" x14ac:dyDescent="0.35">
      <c r="A320" s="16">
        <v>318</v>
      </c>
      <c r="B320" s="16">
        <v>13</v>
      </c>
      <c r="C320" s="16"/>
      <c r="D320" s="1">
        <v>13</v>
      </c>
      <c r="F320" s="1">
        <f ca="1">IFERROR(__xludf.DUMMYFUNCTION("""COMPUTED_VALUE"""),14)</f>
        <v>14</v>
      </c>
      <c r="Q320" s="1">
        <v>318</v>
      </c>
      <c r="R320" s="1">
        <v>377</v>
      </c>
      <c r="S320" s="1"/>
      <c r="T320" s="1">
        <v>382</v>
      </c>
    </row>
    <row r="321" spans="1:20" ht="15.75" customHeight="1" x14ac:dyDescent="0.35">
      <c r="A321" s="16">
        <v>319</v>
      </c>
      <c r="B321" s="16">
        <v>13</v>
      </c>
      <c r="C321" s="16"/>
      <c r="D321" s="1">
        <v>13</v>
      </c>
      <c r="F321" s="1">
        <f ca="1">IFERROR(__xludf.DUMMYFUNCTION("""COMPUTED_VALUE"""),14)</f>
        <v>14</v>
      </c>
      <c r="Q321" s="1">
        <v>319</v>
      </c>
      <c r="R321" s="1">
        <v>403</v>
      </c>
      <c r="S321" s="1"/>
      <c r="T321" s="1">
        <v>410</v>
      </c>
    </row>
    <row r="322" spans="1:20" ht="15.75" customHeight="1" x14ac:dyDescent="0.35">
      <c r="A322" s="16">
        <v>320</v>
      </c>
      <c r="B322" s="16">
        <v>14</v>
      </c>
      <c r="C322" s="16"/>
      <c r="D322" s="1">
        <v>14</v>
      </c>
      <c r="F322" s="1">
        <f ca="1">IFERROR(__xludf.DUMMYFUNCTION("""COMPUTED_VALUE"""),14)</f>
        <v>14</v>
      </c>
      <c r="Q322" s="1">
        <v>320</v>
      </c>
      <c r="R322" s="1">
        <v>326</v>
      </c>
      <c r="S322" s="1"/>
      <c r="T322" s="1">
        <v>342</v>
      </c>
    </row>
    <row r="323" spans="1:20" ht="15.75" customHeight="1" x14ac:dyDescent="0.35">
      <c r="A323" s="16">
        <v>321</v>
      </c>
      <c r="B323" s="16">
        <v>14</v>
      </c>
      <c r="C323" s="16"/>
      <c r="D323" s="1">
        <v>14</v>
      </c>
      <c r="F323" s="1">
        <f ca="1">IFERROR(__xludf.DUMMYFUNCTION("""COMPUTED_VALUE"""),14)</f>
        <v>14</v>
      </c>
      <c r="Q323" s="1">
        <v>321</v>
      </c>
      <c r="R323" s="1">
        <v>354</v>
      </c>
      <c r="S323" s="1"/>
      <c r="T323" s="1">
        <v>370</v>
      </c>
    </row>
    <row r="324" spans="1:20" ht="15.75" customHeight="1" x14ac:dyDescent="0.35">
      <c r="A324" s="16">
        <v>322</v>
      </c>
      <c r="B324" s="16">
        <v>14</v>
      </c>
      <c r="C324" s="16"/>
      <c r="D324" s="1">
        <v>14</v>
      </c>
      <c r="F324" s="1">
        <f ca="1">IFERROR(__xludf.DUMMYFUNCTION("""COMPUTED_VALUE"""),14)</f>
        <v>14</v>
      </c>
      <c r="Q324" s="1">
        <v>322</v>
      </c>
      <c r="R324" s="1">
        <v>382</v>
      </c>
      <c r="S324" s="1"/>
      <c r="T324" s="1">
        <v>398</v>
      </c>
    </row>
    <row r="325" spans="1:20" ht="15.75" customHeight="1" x14ac:dyDescent="0.35">
      <c r="A325" s="16">
        <v>323</v>
      </c>
      <c r="B325" s="16">
        <v>14</v>
      </c>
      <c r="C325" s="16"/>
      <c r="D325" s="1">
        <v>14</v>
      </c>
      <c r="F325" s="1">
        <f ca="1">IFERROR(__xludf.DUMMYFUNCTION("""COMPUTED_VALUE"""),14)</f>
        <v>14</v>
      </c>
      <c r="Q325" s="1">
        <v>323</v>
      </c>
      <c r="R325" s="1">
        <v>410</v>
      </c>
      <c r="S325" s="1"/>
      <c r="T325" s="1">
        <v>426</v>
      </c>
    </row>
    <row r="326" spans="1:20" ht="15.75" customHeight="1" x14ac:dyDescent="0.35">
      <c r="A326" s="16">
        <v>324</v>
      </c>
      <c r="B326" s="16">
        <v>14</v>
      </c>
      <c r="C326" s="16"/>
      <c r="D326" s="1">
        <v>14</v>
      </c>
      <c r="F326" s="1">
        <f ca="1">IFERROR(__xludf.DUMMYFUNCTION("""COMPUTED_VALUE"""),14)</f>
        <v>14</v>
      </c>
      <c r="Q326" s="1">
        <v>324</v>
      </c>
      <c r="R326" s="1">
        <v>342</v>
      </c>
      <c r="S326" s="1"/>
      <c r="T326" s="1">
        <v>342</v>
      </c>
    </row>
    <row r="327" spans="1:20" ht="15.75" customHeight="1" x14ac:dyDescent="0.35">
      <c r="A327" s="16">
        <v>325</v>
      </c>
      <c r="B327" s="16">
        <v>14</v>
      </c>
      <c r="C327" s="16"/>
      <c r="D327" s="1">
        <v>14</v>
      </c>
      <c r="F327" s="1">
        <f ca="1">IFERROR(__xludf.DUMMYFUNCTION("""COMPUTED_VALUE"""),14)</f>
        <v>14</v>
      </c>
      <c r="Q327" s="1">
        <v>325</v>
      </c>
      <c r="R327" s="1">
        <v>370</v>
      </c>
      <c r="S327" s="1"/>
      <c r="T327" s="1">
        <v>370</v>
      </c>
    </row>
    <row r="328" spans="1:20" ht="15.75" customHeight="1" x14ac:dyDescent="0.35">
      <c r="A328" s="16">
        <v>326</v>
      </c>
      <c r="B328" s="16">
        <v>14</v>
      </c>
      <c r="C328" s="16"/>
      <c r="D328" s="1">
        <v>14</v>
      </c>
      <c r="F328" s="1">
        <f ca="1">IFERROR(__xludf.DUMMYFUNCTION("""COMPUTED_VALUE"""),13)</f>
        <v>13</v>
      </c>
      <c r="Q328" s="1">
        <v>326</v>
      </c>
      <c r="R328" s="1">
        <v>398</v>
      </c>
      <c r="S328" s="1"/>
      <c r="T328" s="1">
        <v>398</v>
      </c>
    </row>
    <row r="329" spans="1:20" ht="15.75" customHeight="1" x14ac:dyDescent="0.35">
      <c r="A329" s="16">
        <v>328</v>
      </c>
      <c r="B329" s="16">
        <v>14</v>
      </c>
      <c r="C329" s="16"/>
      <c r="D329" s="1">
        <v>14</v>
      </c>
      <c r="F329" s="1">
        <f ca="1">IFERROR(__xludf.DUMMYFUNCTION("""COMPUTED_VALUE"""),13)</f>
        <v>13</v>
      </c>
      <c r="Q329" s="1">
        <v>327</v>
      </c>
      <c r="R329" s="1">
        <v>426</v>
      </c>
      <c r="S329" s="1"/>
      <c r="T329" s="1">
        <v>426</v>
      </c>
    </row>
    <row r="330" spans="1:20" ht="15.75" customHeight="1" x14ac:dyDescent="0.35">
      <c r="A330" s="16">
        <v>329</v>
      </c>
      <c r="B330" s="16">
        <v>14</v>
      </c>
      <c r="C330" s="16"/>
      <c r="D330" s="1">
        <v>14</v>
      </c>
      <c r="F330" s="1">
        <f ca="1">IFERROR(__xludf.DUMMYFUNCTION("""COMPUTED_VALUE"""),13)</f>
        <v>13</v>
      </c>
      <c r="Q330" s="1">
        <v>328</v>
      </c>
      <c r="R330" s="1">
        <v>342</v>
      </c>
      <c r="S330" s="1"/>
      <c r="T330" s="1">
        <v>317</v>
      </c>
    </row>
    <row r="331" spans="1:20" ht="15.75" customHeight="1" x14ac:dyDescent="0.35">
      <c r="A331" s="16">
        <v>330</v>
      </c>
      <c r="B331" s="16">
        <v>14</v>
      </c>
      <c r="C331" s="16"/>
      <c r="D331" s="1">
        <v>14</v>
      </c>
      <c r="F331" s="1">
        <f ca="1">IFERROR(__xludf.DUMMYFUNCTION("""COMPUTED_VALUE"""),13)</f>
        <v>13</v>
      </c>
      <c r="Q331" s="1">
        <v>329</v>
      </c>
      <c r="R331" s="1">
        <v>370</v>
      </c>
      <c r="S331" s="1"/>
      <c r="T331" s="1">
        <v>343</v>
      </c>
    </row>
    <row r="332" spans="1:20" ht="15.75" customHeight="1" x14ac:dyDescent="0.35">
      <c r="A332" s="16">
        <v>332</v>
      </c>
      <c r="B332" s="16">
        <v>13</v>
      </c>
      <c r="C332" s="16"/>
      <c r="D332" s="1">
        <v>13</v>
      </c>
      <c r="F332" s="1">
        <f ca="1">IFERROR(__xludf.DUMMYFUNCTION("""COMPUTED_VALUE"""),14)</f>
        <v>14</v>
      </c>
      <c r="Q332" s="1">
        <v>330</v>
      </c>
      <c r="R332" s="1">
        <v>398</v>
      </c>
      <c r="S332" s="1"/>
      <c r="T332" s="1">
        <v>369</v>
      </c>
    </row>
    <row r="333" spans="1:20" ht="15.75" customHeight="1" x14ac:dyDescent="0.35">
      <c r="A333" s="16">
        <v>333</v>
      </c>
      <c r="B333" s="16">
        <v>13</v>
      </c>
      <c r="C333" s="16"/>
      <c r="D333" s="1">
        <v>13</v>
      </c>
      <c r="F333" s="1">
        <f ca="1">IFERROR(__xludf.DUMMYFUNCTION("""COMPUTED_VALUE"""),14)</f>
        <v>14</v>
      </c>
      <c r="Q333" s="1">
        <v>331</v>
      </c>
      <c r="R333" s="1">
        <v>426</v>
      </c>
      <c r="S333" s="1"/>
      <c r="T333" s="1">
        <v>395</v>
      </c>
    </row>
    <row r="334" spans="1:20" ht="15.75" customHeight="1" x14ac:dyDescent="0.35">
      <c r="A334" s="16">
        <v>334</v>
      </c>
      <c r="B334" s="16">
        <v>13</v>
      </c>
      <c r="C334" s="16"/>
      <c r="D334" s="1">
        <v>13</v>
      </c>
      <c r="F334" s="1">
        <f ca="1">IFERROR(__xludf.DUMMYFUNCTION("""COMPUTED_VALUE"""),14)</f>
        <v>14</v>
      </c>
      <c r="Q334" s="1">
        <v>332</v>
      </c>
      <c r="R334" s="1">
        <v>317</v>
      </c>
      <c r="S334" s="1"/>
      <c r="T334" s="1">
        <v>334</v>
      </c>
    </row>
    <row r="335" spans="1:20" ht="15.75" customHeight="1" x14ac:dyDescent="0.35">
      <c r="A335" s="16">
        <v>335</v>
      </c>
      <c r="B335" s="16">
        <v>13</v>
      </c>
      <c r="C335" s="16"/>
      <c r="D335" s="1">
        <v>13</v>
      </c>
      <c r="F335" s="1">
        <f ca="1">IFERROR(__xludf.DUMMYFUNCTION("""COMPUTED_VALUE"""),15)</f>
        <v>15</v>
      </c>
      <c r="Q335" s="1">
        <v>333</v>
      </c>
      <c r="R335" s="1">
        <v>343</v>
      </c>
      <c r="S335" s="1"/>
      <c r="T335" s="1">
        <v>362</v>
      </c>
    </row>
    <row r="336" spans="1:20" ht="15.75" customHeight="1" x14ac:dyDescent="0.35">
      <c r="A336" s="16">
        <v>336</v>
      </c>
      <c r="B336" s="16">
        <v>14</v>
      </c>
      <c r="C336" s="16"/>
      <c r="D336" s="1">
        <v>14</v>
      </c>
      <c r="F336" s="1">
        <f ca="1">IFERROR(__xludf.DUMMYFUNCTION("""COMPUTED_VALUE"""),15)</f>
        <v>15</v>
      </c>
      <c r="Q336" s="1">
        <v>334</v>
      </c>
      <c r="R336" s="1">
        <v>369</v>
      </c>
      <c r="S336" s="1"/>
      <c r="T336" s="1">
        <v>390</v>
      </c>
    </row>
    <row r="337" spans="1:20" ht="15.75" customHeight="1" x14ac:dyDescent="0.35">
      <c r="A337" s="16">
        <v>337</v>
      </c>
      <c r="B337" s="16">
        <v>14</v>
      </c>
      <c r="C337" s="16"/>
      <c r="D337" s="1">
        <v>14</v>
      </c>
      <c r="F337" s="1">
        <f ca="1">IFERROR(__xludf.DUMMYFUNCTION("""COMPUTED_VALUE"""),13)</f>
        <v>13</v>
      </c>
      <c r="Q337" s="1">
        <v>335</v>
      </c>
      <c r="R337" s="1">
        <v>395</v>
      </c>
      <c r="S337" s="1"/>
      <c r="T337" s="1">
        <v>418</v>
      </c>
    </row>
    <row r="338" spans="1:20" ht="15.75" customHeight="1" x14ac:dyDescent="0.35">
      <c r="A338" s="16">
        <v>338</v>
      </c>
      <c r="B338" s="16">
        <v>14</v>
      </c>
      <c r="C338" s="16"/>
      <c r="D338" s="1">
        <v>14</v>
      </c>
      <c r="F338" s="1">
        <f ca="1">IFERROR(__xludf.DUMMYFUNCTION("""COMPUTED_VALUE"""),13)</f>
        <v>13</v>
      </c>
      <c r="Q338" s="1">
        <v>336</v>
      </c>
      <c r="R338" s="1">
        <v>334</v>
      </c>
      <c r="S338" s="1"/>
      <c r="T338" s="1">
        <v>367</v>
      </c>
    </row>
    <row r="339" spans="1:20" ht="15.75" customHeight="1" x14ac:dyDescent="0.35">
      <c r="A339" s="16">
        <v>340</v>
      </c>
      <c r="B339" s="16">
        <v>15</v>
      </c>
      <c r="C339" s="16"/>
      <c r="D339" s="1">
        <v>15</v>
      </c>
      <c r="F339" s="1">
        <f ca="1">IFERROR(__xludf.DUMMYFUNCTION("""COMPUTED_VALUE"""),13)</f>
        <v>13</v>
      </c>
      <c r="Q339" s="1">
        <v>337</v>
      </c>
      <c r="R339" s="1">
        <v>362</v>
      </c>
      <c r="S339" s="1"/>
      <c r="T339" s="1">
        <v>397</v>
      </c>
    </row>
    <row r="340" spans="1:20" ht="15.75" customHeight="1" x14ac:dyDescent="0.35">
      <c r="A340" s="16">
        <v>341</v>
      </c>
      <c r="B340" s="16">
        <v>15</v>
      </c>
      <c r="C340" s="16"/>
      <c r="D340" s="1">
        <v>15</v>
      </c>
      <c r="F340" s="1">
        <f ca="1">IFERROR(__xludf.DUMMYFUNCTION("""COMPUTED_VALUE"""),13)</f>
        <v>13</v>
      </c>
      <c r="Q340" s="1">
        <v>338</v>
      </c>
      <c r="R340" s="1">
        <v>390</v>
      </c>
      <c r="S340" s="1"/>
      <c r="T340" s="1">
        <v>427</v>
      </c>
    </row>
    <row r="341" spans="1:20" ht="15.75" customHeight="1" x14ac:dyDescent="0.35">
      <c r="A341" s="16">
        <v>344</v>
      </c>
      <c r="B341" s="16">
        <v>13</v>
      </c>
      <c r="C341" s="16"/>
      <c r="D341" s="1">
        <v>13</v>
      </c>
      <c r="F341" s="1">
        <f ca="1">IFERROR(__xludf.DUMMYFUNCTION("""COMPUTED_VALUE"""),13)</f>
        <v>13</v>
      </c>
      <c r="Q341" s="1">
        <v>339</v>
      </c>
      <c r="R341" s="1">
        <v>418</v>
      </c>
      <c r="S341" s="1"/>
      <c r="T341" s="1">
        <v>457</v>
      </c>
    </row>
    <row r="342" spans="1:20" ht="15.75" customHeight="1" x14ac:dyDescent="0.35">
      <c r="A342" s="16">
        <v>345</v>
      </c>
      <c r="B342" s="16">
        <v>13</v>
      </c>
      <c r="C342" s="16"/>
      <c r="D342" s="1">
        <v>13</v>
      </c>
      <c r="F342" s="1">
        <f ca="1">IFERROR(__xludf.DUMMYFUNCTION("""COMPUTED_VALUE"""),13)</f>
        <v>13</v>
      </c>
      <c r="Q342" s="1">
        <v>340</v>
      </c>
      <c r="R342" s="1">
        <v>367</v>
      </c>
      <c r="S342" s="1"/>
      <c r="T342" s="1">
        <v>309</v>
      </c>
    </row>
    <row r="343" spans="1:20" ht="15.75" customHeight="1" x14ac:dyDescent="0.35">
      <c r="A343" s="16">
        <v>346</v>
      </c>
      <c r="B343" s="16">
        <v>13</v>
      </c>
      <c r="C343" s="16"/>
      <c r="D343" s="1">
        <v>13</v>
      </c>
      <c r="F343" s="1">
        <f ca="1">IFERROR(__xludf.DUMMYFUNCTION("""COMPUTED_VALUE"""),13)</f>
        <v>13</v>
      </c>
      <c r="Q343" s="1">
        <v>341</v>
      </c>
      <c r="R343" s="1">
        <v>397</v>
      </c>
      <c r="S343" s="1"/>
      <c r="T343" s="1">
        <v>335</v>
      </c>
    </row>
    <row r="344" spans="1:20" ht="15.75" customHeight="1" x14ac:dyDescent="0.35">
      <c r="A344" s="16">
        <v>347</v>
      </c>
      <c r="B344" s="16">
        <v>13</v>
      </c>
      <c r="C344" s="16"/>
      <c r="D344" s="1">
        <v>13</v>
      </c>
      <c r="F344" s="1">
        <f ca="1">IFERROR(__xludf.DUMMYFUNCTION("""COMPUTED_VALUE"""),13)</f>
        <v>13</v>
      </c>
      <c r="Q344" s="1">
        <v>342</v>
      </c>
      <c r="R344" s="1">
        <v>427</v>
      </c>
      <c r="S344" s="1"/>
      <c r="T344" s="1">
        <v>361</v>
      </c>
    </row>
    <row r="345" spans="1:20" ht="15.75" customHeight="1" x14ac:dyDescent="0.35">
      <c r="A345" s="16">
        <v>348</v>
      </c>
      <c r="B345" s="16">
        <v>13</v>
      </c>
      <c r="C345" s="16"/>
      <c r="D345" s="1">
        <v>13</v>
      </c>
      <c r="F345" s="1">
        <f ca="1">IFERROR(__xludf.DUMMYFUNCTION("""COMPUTED_VALUE"""),11)</f>
        <v>11</v>
      </c>
      <c r="Q345" s="1">
        <v>343</v>
      </c>
      <c r="R345" s="1">
        <v>457</v>
      </c>
      <c r="S345" s="1"/>
      <c r="T345" s="1">
        <v>387</v>
      </c>
    </row>
    <row r="346" spans="1:20" ht="15.75" customHeight="1" x14ac:dyDescent="0.35">
      <c r="A346" s="16">
        <v>349</v>
      </c>
      <c r="B346" s="16">
        <v>13</v>
      </c>
      <c r="C346" s="16"/>
      <c r="D346" s="1">
        <v>13</v>
      </c>
      <c r="F346" s="1">
        <f ca="1">IFERROR(__xludf.DUMMYFUNCTION("""COMPUTED_VALUE"""),11)</f>
        <v>11</v>
      </c>
      <c r="Q346" s="1">
        <v>344</v>
      </c>
      <c r="R346" s="1">
        <v>309</v>
      </c>
      <c r="S346" s="1"/>
      <c r="T346" s="1">
        <v>325</v>
      </c>
    </row>
    <row r="347" spans="1:20" ht="15.75" customHeight="1" x14ac:dyDescent="0.35">
      <c r="A347" s="16">
        <v>350</v>
      </c>
      <c r="B347" s="16">
        <v>13</v>
      </c>
      <c r="C347" s="16"/>
      <c r="D347" s="1">
        <v>13</v>
      </c>
      <c r="F347" s="1">
        <f ca="1">IFERROR(__xludf.DUMMYFUNCTION("""COMPUTED_VALUE"""),11)</f>
        <v>11</v>
      </c>
      <c r="Q347" s="1">
        <v>345</v>
      </c>
      <c r="R347" s="1">
        <v>335</v>
      </c>
      <c r="S347" s="1"/>
      <c r="T347" s="1">
        <v>351</v>
      </c>
    </row>
    <row r="348" spans="1:20" ht="15.75" customHeight="1" x14ac:dyDescent="0.35">
      <c r="A348" s="16">
        <v>351</v>
      </c>
      <c r="B348" s="16">
        <v>13</v>
      </c>
      <c r="C348" s="16"/>
      <c r="D348" s="1">
        <v>13</v>
      </c>
      <c r="F348" s="1">
        <f ca="1">IFERROR(__xludf.DUMMYFUNCTION("""COMPUTED_VALUE"""),11)</f>
        <v>11</v>
      </c>
      <c r="Q348" s="1">
        <v>346</v>
      </c>
      <c r="R348" s="1">
        <v>361</v>
      </c>
      <c r="S348" s="1"/>
      <c r="T348" s="1">
        <v>377</v>
      </c>
    </row>
    <row r="349" spans="1:20" ht="15.75" customHeight="1" x14ac:dyDescent="0.35">
      <c r="A349" s="16">
        <v>352</v>
      </c>
      <c r="B349" s="16">
        <v>11</v>
      </c>
      <c r="C349" s="16"/>
      <c r="D349" s="1">
        <v>11</v>
      </c>
      <c r="F349" s="1">
        <f ca="1">IFERROR(__xludf.DUMMYFUNCTION("""COMPUTED_VALUE"""),14)</f>
        <v>14</v>
      </c>
      <c r="Q349" s="1">
        <v>347</v>
      </c>
      <c r="R349" s="1">
        <v>387</v>
      </c>
      <c r="S349" s="1"/>
      <c r="T349" s="1">
        <v>403</v>
      </c>
    </row>
    <row r="350" spans="1:20" ht="15.75" customHeight="1" x14ac:dyDescent="0.35">
      <c r="A350" s="16">
        <v>353</v>
      </c>
      <c r="B350" s="16">
        <v>11</v>
      </c>
      <c r="C350" s="16"/>
      <c r="D350" s="1">
        <v>11</v>
      </c>
      <c r="F350" s="1">
        <f ca="1">IFERROR(__xludf.DUMMYFUNCTION("""COMPUTED_VALUE"""),14)</f>
        <v>14</v>
      </c>
      <c r="Q350" s="1">
        <v>348</v>
      </c>
      <c r="R350" s="1">
        <v>325</v>
      </c>
      <c r="S350" s="1"/>
      <c r="T350" s="1">
        <v>243</v>
      </c>
    </row>
    <row r="351" spans="1:20" ht="15.75" customHeight="1" x14ac:dyDescent="0.35">
      <c r="A351" s="16">
        <v>354</v>
      </c>
      <c r="B351" s="16">
        <v>11</v>
      </c>
      <c r="C351" s="16"/>
      <c r="D351" s="1">
        <v>11</v>
      </c>
      <c r="F351" s="1">
        <f ca="1">IFERROR(__xludf.DUMMYFUNCTION("""COMPUTED_VALUE"""),15)</f>
        <v>15</v>
      </c>
      <c r="Q351" s="1">
        <v>349</v>
      </c>
      <c r="R351" s="1">
        <v>351</v>
      </c>
      <c r="S351" s="1"/>
      <c r="T351" s="1">
        <v>265</v>
      </c>
    </row>
    <row r="352" spans="1:20" ht="15.75" customHeight="1" x14ac:dyDescent="0.35">
      <c r="A352" s="16">
        <v>355</v>
      </c>
      <c r="B352" s="16">
        <v>11</v>
      </c>
      <c r="C352" s="16"/>
      <c r="D352" s="1">
        <v>11</v>
      </c>
      <c r="F352" s="1">
        <f ca="1">IFERROR(__xludf.DUMMYFUNCTION("""COMPUTED_VALUE"""),15)</f>
        <v>15</v>
      </c>
      <c r="Q352" s="1">
        <v>350</v>
      </c>
      <c r="R352" s="1">
        <v>377</v>
      </c>
      <c r="S352" s="1"/>
      <c r="T352" s="1">
        <v>287</v>
      </c>
    </row>
    <row r="353" spans="1:20" ht="15.75" customHeight="1" x14ac:dyDescent="0.35">
      <c r="A353" s="16">
        <v>356</v>
      </c>
      <c r="B353" s="16">
        <v>14</v>
      </c>
      <c r="C353" s="16"/>
      <c r="D353" s="1">
        <v>14</v>
      </c>
      <c r="F353" s="1">
        <f ca="1">IFERROR(__xludf.DUMMYFUNCTION("""COMPUTED_VALUE"""),15)</f>
        <v>15</v>
      </c>
      <c r="Q353" s="1">
        <v>351</v>
      </c>
      <c r="R353" s="1">
        <v>403</v>
      </c>
      <c r="S353" s="1"/>
      <c r="T353" s="1">
        <v>309</v>
      </c>
    </row>
    <row r="354" spans="1:20" ht="15.75" customHeight="1" x14ac:dyDescent="0.35">
      <c r="A354" s="16">
        <v>357</v>
      </c>
      <c r="B354" s="16">
        <v>14</v>
      </c>
      <c r="C354" s="16"/>
      <c r="D354" s="1">
        <v>14</v>
      </c>
      <c r="F354" s="1">
        <f ca="1">IFERROR(__xludf.DUMMYFUNCTION("""COMPUTED_VALUE"""),16)</f>
        <v>16</v>
      </c>
      <c r="Q354" s="1">
        <v>352</v>
      </c>
      <c r="R354" s="1">
        <v>243</v>
      </c>
      <c r="S354" s="1"/>
      <c r="T354" s="1">
        <v>366</v>
      </c>
    </row>
    <row r="355" spans="1:20" ht="15.75" customHeight="1" x14ac:dyDescent="0.35">
      <c r="A355" s="16">
        <v>360</v>
      </c>
      <c r="B355" s="16">
        <v>15</v>
      </c>
      <c r="C355" s="16"/>
      <c r="D355" s="1">
        <v>15</v>
      </c>
      <c r="F355" s="1">
        <f ca="1">IFERROR(__xludf.DUMMYFUNCTION("""COMPUTED_VALUE"""),17)</f>
        <v>17</v>
      </c>
      <c r="Q355" s="1">
        <v>353</v>
      </c>
      <c r="R355" s="1">
        <v>265</v>
      </c>
      <c r="S355" s="1"/>
      <c r="T355" s="1">
        <v>394</v>
      </c>
    </row>
    <row r="356" spans="1:20" ht="15.75" customHeight="1" x14ac:dyDescent="0.35">
      <c r="A356" s="16">
        <v>361</v>
      </c>
      <c r="B356" s="16">
        <v>15</v>
      </c>
      <c r="C356" s="16"/>
      <c r="D356" s="1">
        <v>15</v>
      </c>
      <c r="F356" s="1">
        <f ca="1">IFERROR(__xludf.DUMMYFUNCTION("""COMPUTED_VALUE"""),16)</f>
        <v>16</v>
      </c>
      <c r="Q356" s="1">
        <v>354</v>
      </c>
      <c r="R356" s="1">
        <v>287</v>
      </c>
      <c r="S356" s="1"/>
      <c r="T356" s="1">
        <v>422</v>
      </c>
    </row>
    <row r="357" spans="1:20" ht="15.75" customHeight="1" x14ac:dyDescent="0.35">
      <c r="A357" s="16">
        <v>362</v>
      </c>
      <c r="B357" s="16">
        <v>15</v>
      </c>
      <c r="C357" s="16"/>
      <c r="D357" s="1">
        <v>15</v>
      </c>
      <c r="F357" s="1">
        <f ca="1">IFERROR(__xludf.DUMMYFUNCTION("""COMPUTED_VALUE"""),13)</f>
        <v>13</v>
      </c>
      <c r="Q357" s="1">
        <v>355</v>
      </c>
      <c r="R357" s="1">
        <v>309</v>
      </c>
      <c r="S357" s="1"/>
      <c r="T357" s="1">
        <v>450</v>
      </c>
    </row>
    <row r="358" spans="1:20" ht="15.75" customHeight="1" x14ac:dyDescent="0.35">
      <c r="A358" s="16">
        <v>364</v>
      </c>
      <c r="B358" s="16">
        <v>16</v>
      </c>
      <c r="C358" s="16"/>
      <c r="D358" s="1">
        <v>16</v>
      </c>
      <c r="F358" s="1">
        <f ca="1">IFERROR(__xludf.DUMMYFUNCTION("""COMPUTED_VALUE"""),13)</f>
        <v>13</v>
      </c>
      <c r="Q358" s="1">
        <v>356</v>
      </c>
      <c r="R358" s="1">
        <v>366</v>
      </c>
      <c r="S358" s="1"/>
      <c r="T358" s="1">
        <v>343</v>
      </c>
    </row>
    <row r="359" spans="1:20" ht="15.75" customHeight="1" x14ac:dyDescent="0.35">
      <c r="A359" s="16">
        <v>368</v>
      </c>
      <c r="B359" s="16">
        <v>17</v>
      </c>
      <c r="C359" s="16"/>
      <c r="D359" s="1">
        <v>17</v>
      </c>
      <c r="F359" s="1">
        <f ca="1">IFERROR(__xludf.DUMMYFUNCTION("""COMPUTED_VALUE"""),13)</f>
        <v>13</v>
      </c>
      <c r="Q359" s="1">
        <v>357</v>
      </c>
      <c r="R359" s="1">
        <v>394</v>
      </c>
      <c r="S359" s="1"/>
      <c r="T359" s="1">
        <v>373</v>
      </c>
    </row>
    <row r="360" spans="1:20" ht="15.75" customHeight="1" x14ac:dyDescent="0.35">
      <c r="A360" s="16">
        <v>372</v>
      </c>
      <c r="B360" s="16">
        <v>16</v>
      </c>
      <c r="C360" s="16"/>
      <c r="D360" s="1">
        <v>16</v>
      </c>
      <c r="F360" s="1">
        <f ca="1">IFERROR(__xludf.DUMMYFUNCTION("""COMPUTED_VALUE"""),13)</f>
        <v>13</v>
      </c>
      <c r="Q360" s="1">
        <v>358</v>
      </c>
      <c r="R360" s="1">
        <v>422</v>
      </c>
      <c r="S360" s="1"/>
      <c r="T360" s="1">
        <v>403</v>
      </c>
    </row>
    <row r="361" spans="1:20" ht="15.75" customHeight="1" x14ac:dyDescent="0.35">
      <c r="A361" s="16">
        <v>376</v>
      </c>
      <c r="B361" s="16">
        <v>13</v>
      </c>
      <c r="C361" s="16"/>
      <c r="D361" s="1">
        <v>13</v>
      </c>
      <c r="F361" s="1">
        <f ca="1">IFERROR(__xludf.DUMMYFUNCTION("""COMPUTED_VALUE"""),12)</f>
        <v>12</v>
      </c>
      <c r="Q361" s="1">
        <v>359</v>
      </c>
      <c r="R361" s="1">
        <v>450</v>
      </c>
      <c r="S361" s="1"/>
      <c r="T361" s="1">
        <v>433</v>
      </c>
    </row>
    <row r="362" spans="1:20" ht="15.75" customHeight="1" x14ac:dyDescent="0.35">
      <c r="A362" s="16">
        <v>377</v>
      </c>
      <c r="B362" s="16">
        <v>13</v>
      </c>
      <c r="C362" s="16"/>
      <c r="D362" s="1">
        <v>13</v>
      </c>
      <c r="F362" s="1">
        <f ca="1">IFERROR(__xludf.DUMMYFUNCTION("""COMPUTED_VALUE"""),12)</f>
        <v>12</v>
      </c>
      <c r="Q362" s="1">
        <v>360</v>
      </c>
      <c r="R362" s="1">
        <v>343</v>
      </c>
      <c r="S362" s="1"/>
      <c r="T362" s="1">
        <v>392</v>
      </c>
    </row>
    <row r="363" spans="1:20" ht="15.75" customHeight="1" x14ac:dyDescent="0.35">
      <c r="A363" s="16">
        <v>378</v>
      </c>
      <c r="B363" s="16">
        <v>13</v>
      </c>
      <c r="C363" s="16"/>
      <c r="D363" s="1">
        <v>13</v>
      </c>
      <c r="F363" s="1">
        <f ca="1">IFERROR(__xludf.DUMMYFUNCTION("""COMPUTED_VALUE"""),12)</f>
        <v>12</v>
      </c>
      <c r="Q363" s="1">
        <v>361</v>
      </c>
      <c r="R363" s="1">
        <v>373</v>
      </c>
      <c r="S363" s="1"/>
      <c r="T363" s="1">
        <v>424</v>
      </c>
    </row>
    <row r="364" spans="1:20" ht="15.75" customHeight="1" x14ac:dyDescent="0.35">
      <c r="A364" s="16">
        <v>379</v>
      </c>
      <c r="B364" s="16">
        <v>13</v>
      </c>
      <c r="C364" s="16"/>
      <c r="D364" s="1">
        <v>13</v>
      </c>
      <c r="F364" s="1">
        <f ca="1">IFERROR(__xludf.DUMMYFUNCTION("""COMPUTED_VALUE"""),12)</f>
        <v>12</v>
      </c>
      <c r="Q364" s="1">
        <v>362</v>
      </c>
      <c r="R364" s="1">
        <v>403</v>
      </c>
      <c r="S364" s="1"/>
      <c r="T364" s="1">
        <v>456</v>
      </c>
    </row>
    <row r="365" spans="1:20" ht="15.75" customHeight="1" x14ac:dyDescent="0.35">
      <c r="A365" s="16">
        <v>380</v>
      </c>
      <c r="B365" s="16">
        <v>12</v>
      </c>
      <c r="C365" s="16"/>
      <c r="D365" s="1">
        <v>12</v>
      </c>
      <c r="F365" s="1">
        <f ca="1">IFERROR(__xludf.DUMMYFUNCTION("""COMPUTED_VALUE"""),11)</f>
        <v>11</v>
      </c>
      <c r="Q365" s="1">
        <v>363</v>
      </c>
      <c r="R365" s="1">
        <v>433</v>
      </c>
      <c r="S365" s="1"/>
      <c r="T365" s="1">
        <v>488</v>
      </c>
    </row>
    <row r="366" spans="1:20" ht="15.75" customHeight="1" x14ac:dyDescent="0.35">
      <c r="A366" s="16">
        <v>381</v>
      </c>
      <c r="B366" s="16">
        <v>12</v>
      </c>
      <c r="C366" s="16"/>
      <c r="D366" s="1">
        <v>12</v>
      </c>
      <c r="F366" s="1">
        <f ca="1">IFERROR(__xludf.DUMMYFUNCTION("""COMPUTED_VALUE"""),11)</f>
        <v>11</v>
      </c>
      <c r="Q366" s="1">
        <v>364</v>
      </c>
      <c r="R366" s="1">
        <v>392</v>
      </c>
      <c r="S366" s="1"/>
      <c r="T366" s="1">
        <v>401</v>
      </c>
    </row>
    <row r="367" spans="1:20" ht="15.75" customHeight="1" x14ac:dyDescent="0.35">
      <c r="A367" s="16">
        <v>382</v>
      </c>
      <c r="B367" s="16">
        <v>12</v>
      </c>
      <c r="C367" s="16"/>
      <c r="D367" s="1">
        <v>12</v>
      </c>
      <c r="F367" s="1">
        <f ca="1">IFERROR(__xludf.DUMMYFUNCTION("""COMPUTED_VALUE"""),11)</f>
        <v>11</v>
      </c>
      <c r="Q367" s="1">
        <v>365</v>
      </c>
      <c r="R367" s="1">
        <v>424</v>
      </c>
      <c r="S367" s="1"/>
      <c r="T367" s="1">
        <v>435</v>
      </c>
    </row>
    <row r="368" spans="1:20" ht="15.75" customHeight="1" x14ac:dyDescent="0.35">
      <c r="A368" s="16">
        <v>383</v>
      </c>
      <c r="B368" s="16">
        <v>12</v>
      </c>
      <c r="C368" s="16"/>
      <c r="D368" s="1">
        <v>12</v>
      </c>
      <c r="F368" s="1">
        <f ca="1">IFERROR(__xludf.DUMMYFUNCTION("""COMPUTED_VALUE"""),11)</f>
        <v>11</v>
      </c>
      <c r="Q368" s="1">
        <v>366</v>
      </c>
      <c r="R368" s="1">
        <v>456</v>
      </c>
      <c r="S368" s="1"/>
      <c r="T368" s="1">
        <v>469</v>
      </c>
    </row>
    <row r="369" spans="1:20" ht="15.75" customHeight="1" x14ac:dyDescent="0.35">
      <c r="A369" s="16">
        <v>384</v>
      </c>
      <c r="B369" s="16">
        <v>11</v>
      </c>
      <c r="C369" s="16"/>
      <c r="D369" s="1">
        <v>11</v>
      </c>
      <c r="F369" s="1">
        <f ca="1">IFERROR(__xludf.DUMMYFUNCTION("""COMPUTED_VALUE"""),14)</f>
        <v>14</v>
      </c>
      <c r="Q369" s="1">
        <v>367</v>
      </c>
      <c r="R369" s="1">
        <v>488</v>
      </c>
      <c r="S369" s="1"/>
      <c r="T369" s="1">
        <v>503</v>
      </c>
    </row>
    <row r="370" spans="1:20" ht="15.75" customHeight="1" x14ac:dyDescent="0.35">
      <c r="A370" s="16">
        <v>385</v>
      </c>
      <c r="B370" s="16">
        <v>11</v>
      </c>
      <c r="C370" s="16"/>
      <c r="D370" s="1">
        <v>11</v>
      </c>
      <c r="F370" s="1">
        <f ca="1">IFERROR(__xludf.DUMMYFUNCTION("""COMPUTED_VALUE"""),14)</f>
        <v>14</v>
      </c>
      <c r="Q370" s="1">
        <v>368</v>
      </c>
      <c r="R370" s="1">
        <v>401</v>
      </c>
      <c r="S370" s="1"/>
      <c r="T370" s="1">
        <v>392</v>
      </c>
    </row>
    <row r="371" spans="1:20" ht="15.75" customHeight="1" x14ac:dyDescent="0.35">
      <c r="A371" s="16">
        <v>386</v>
      </c>
      <c r="B371" s="16">
        <v>11</v>
      </c>
      <c r="C371" s="16"/>
      <c r="D371" s="1">
        <v>11</v>
      </c>
      <c r="F371" s="1">
        <f ca="1">IFERROR(__xludf.DUMMYFUNCTION("""COMPUTED_VALUE"""),14)</f>
        <v>14</v>
      </c>
      <c r="Q371" s="1">
        <v>369</v>
      </c>
      <c r="R371" s="1">
        <v>435</v>
      </c>
      <c r="S371" s="1"/>
      <c r="T371" s="1">
        <v>424</v>
      </c>
    </row>
    <row r="372" spans="1:20" ht="15.75" customHeight="1" x14ac:dyDescent="0.35">
      <c r="A372" s="16">
        <v>387</v>
      </c>
      <c r="B372" s="16">
        <v>11</v>
      </c>
      <c r="C372" s="16"/>
      <c r="D372" s="1">
        <v>11</v>
      </c>
      <c r="F372" s="1">
        <f ca="1">IFERROR(__xludf.DUMMYFUNCTION("""COMPUTED_VALUE"""),13)</f>
        <v>13</v>
      </c>
      <c r="Q372" s="1">
        <v>370</v>
      </c>
      <c r="R372" s="1">
        <v>469</v>
      </c>
      <c r="S372" s="1"/>
      <c r="T372" s="1">
        <v>456</v>
      </c>
    </row>
    <row r="373" spans="1:20" ht="15.75" customHeight="1" x14ac:dyDescent="0.35">
      <c r="A373" s="16">
        <v>388</v>
      </c>
      <c r="B373" s="16">
        <v>14</v>
      </c>
      <c r="C373" s="16"/>
      <c r="D373" s="1">
        <v>14</v>
      </c>
      <c r="F373" s="1">
        <f ca="1">IFERROR(__xludf.DUMMYFUNCTION("""COMPUTED_VALUE"""),13)</f>
        <v>13</v>
      </c>
      <c r="Q373" s="1">
        <v>371</v>
      </c>
      <c r="R373" s="1">
        <v>503</v>
      </c>
      <c r="S373" s="1"/>
      <c r="T373" s="1">
        <v>488</v>
      </c>
    </row>
    <row r="374" spans="1:20" ht="15.75" customHeight="1" x14ac:dyDescent="0.35">
      <c r="A374" s="16">
        <v>389</v>
      </c>
      <c r="B374" s="16">
        <v>14</v>
      </c>
      <c r="C374" s="16"/>
      <c r="D374" s="1">
        <v>14</v>
      </c>
      <c r="F374" s="1">
        <f ca="1">IFERROR(__xludf.DUMMYFUNCTION("""COMPUTED_VALUE"""),13)</f>
        <v>13</v>
      </c>
      <c r="Q374" s="1">
        <v>372</v>
      </c>
      <c r="R374" s="1">
        <v>392</v>
      </c>
      <c r="S374" s="1"/>
      <c r="T374" s="1">
        <v>317</v>
      </c>
    </row>
    <row r="375" spans="1:20" ht="15.75" customHeight="1" x14ac:dyDescent="0.35">
      <c r="A375" s="16">
        <v>390</v>
      </c>
      <c r="B375" s="16">
        <v>14</v>
      </c>
      <c r="C375" s="16"/>
      <c r="D375" s="1">
        <v>14</v>
      </c>
      <c r="F375" s="1">
        <f ca="1">IFERROR(__xludf.DUMMYFUNCTION("""COMPUTED_VALUE"""),13)</f>
        <v>13</v>
      </c>
      <c r="Q375" s="1">
        <v>373</v>
      </c>
      <c r="R375" s="1">
        <v>424</v>
      </c>
      <c r="S375" s="1"/>
      <c r="T375" s="1">
        <v>343</v>
      </c>
    </row>
    <row r="376" spans="1:20" ht="15.75" customHeight="1" x14ac:dyDescent="0.35">
      <c r="A376" s="16">
        <v>392</v>
      </c>
      <c r="B376" s="16">
        <v>13</v>
      </c>
      <c r="C376" s="16"/>
      <c r="D376" s="1">
        <v>13</v>
      </c>
      <c r="F376" s="1">
        <f ca="1">IFERROR(__xludf.DUMMYFUNCTION("""COMPUTED_VALUE"""),11)</f>
        <v>11</v>
      </c>
      <c r="Q376" s="1">
        <v>374</v>
      </c>
      <c r="R376" s="1">
        <v>456</v>
      </c>
      <c r="S376" s="1"/>
      <c r="T376" s="1">
        <v>369</v>
      </c>
    </row>
    <row r="377" spans="1:20" ht="15.75" customHeight="1" x14ac:dyDescent="0.35">
      <c r="A377" s="16">
        <v>393</v>
      </c>
      <c r="B377" s="16">
        <v>13</v>
      </c>
      <c r="C377" s="16"/>
      <c r="D377" s="1">
        <v>13</v>
      </c>
      <c r="F377" s="1">
        <f ca="1">IFERROR(__xludf.DUMMYFUNCTION("""COMPUTED_VALUE"""),11)</f>
        <v>11</v>
      </c>
      <c r="Q377" s="1">
        <v>375</v>
      </c>
      <c r="R377" s="1">
        <v>488</v>
      </c>
      <c r="S377" s="1"/>
      <c r="T377" s="1">
        <v>395</v>
      </c>
    </row>
    <row r="378" spans="1:20" ht="15.75" customHeight="1" x14ac:dyDescent="0.35">
      <c r="A378" s="16">
        <v>394</v>
      </c>
      <c r="B378" s="16">
        <v>13</v>
      </c>
      <c r="C378" s="16"/>
      <c r="D378" s="1">
        <v>13</v>
      </c>
      <c r="F378" s="1">
        <f ca="1">IFERROR(__xludf.DUMMYFUNCTION("""COMPUTED_VALUE"""),11)</f>
        <v>11</v>
      </c>
      <c r="Q378" s="1">
        <v>376</v>
      </c>
      <c r="R378" s="1">
        <v>317</v>
      </c>
      <c r="S378" s="1"/>
      <c r="T378" s="1">
        <v>284</v>
      </c>
    </row>
    <row r="379" spans="1:20" ht="15.75" customHeight="1" x14ac:dyDescent="0.35">
      <c r="A379" s="16">
        <v>395</v>
      </c>
      <c r="B379" s="16">
        <v>13</v>
      </c>
      <c r="C379" s="16"/>
      <c r="D379" s="1">
        <v>13</v>
      </c>
      <c r="F379" s="1">
        <f ca="1">IFERROR(__xludf.DUMMYFUNCTION("""COMPUTED_VALUE"""),11)</f>
        <v>11</v>
      </c>
      <c r="Q379" s="1">
        <v>377</v>
      </c>
      <c r="R379" s="1">
        <v>343</v>
      </c>
      <c r="S379" s="1"/>
      <c r="T379" s="1">
        <v>308</v>
      </c>
    </row>
    <row r="380" spans="1:20" ht="15.75" customHeight="1" x14ac:dyDescent="0.35">
      <c r="A380" s="16">
        <v>396</v>
      </c>
      <c r="B380" s="16">
        <v>11</v>
      </c>
      <c r="C380" s="16"/>
      <c r="D380" s="1">
        <v>11</v>
      </c>
      <c r="F380" s="1">
        <f ca="1">IFERROR(__xludf.DUMMYFUNCTION("""COMPUTED_VALUE"""),12)</f>
        <v>12</v>
      </c>
      <c r="Q380" s="1">
        <v>378</v>
      </c>
      <c r="R380" s="1">
        <v>369</v>
      </c>
      <c r="S380" s="1"/>
      <c r="T380" s="1">
        <v>332</v>
      </c>
    </row>
    <row r="381" spans="1:20" ht="15.75" customHeight="1" x14ac:dyDescent="0.35">
      <c r="A381" s="16">
        <v>397</v>
      </c>
      <c r="B381" s="16">
        <v>11</v>
      </c>
      <c r="C381" s="16"/>
      <c r="D381" s="1">
        <v>11</v>
      </c>
      <c r="F381" s="1">
        <f ca="1">IFERROR(__xludf.DUMMYFUNCTION("""COMPUTED_VALUE"""),12)</f>
        <v>12</v>
      </c>
      <c r="Q381" s="1">
        <v>379</v>
      </c>
      <c r="R381" s="1">
        <v>395</v>
      </c>
      <c r="S381" s="1"/>
      <c r="T381" s="1">
        <v>356</v>
      </c>
    </row>
    <row r="382" spans="1:20" ht="15.75" customHeight="1" x14ac:dyDescent="0.35">
      <c r="A382" s="16">
        <v>398</v>
      </c>
      <c r="B382" s="16">
        <v>11</v>
      </c>
      <c r="C382" s="16"/>
      <c r="D382" s="1">
        <v>11</v>
      </c>
      <c r="F382" s="1">
        <f ca="1">IFERROR(__xludf.DUMMYFUNCTION("""COMPUTED_VALUE"""),12)</f>
        <v>12</v>
      </c>
      <c r="Q382" s="1">
        <v>380</v>
      </c>
      <c r="R382" s="1">
        <v>284</v>
      </c>
      <c r="S382" s="1"/>
      <c r="T382" s="1">
        <v>251</v>
      </c>
    </row>
    <row r="383" spans="1:20" ht="15.75" customHeight="1" x14ac:dyDescent="0.35">
      <c r="A383" s="16">
        <v>399</v>
      </c>
      <c r="B383" s="16">
        <v>11</v>
      </c>
      <c r="C383" s="16"/>
      <c r="D383" s="1">
        <v>11</v>
      </c>
      <c r="F383" s="1">
        <f ca="1">IFERROR(__xludf.DUMMYFUNCTION("""COMPUTED_VALUE"""),12)</f>
        <v>12</v>
      </c>
      <c r="Q383" s="1">
        <v>381</v>
      </c>
      <c r="R383" s="1">
        <v>308</v>
      </c>
      <c r="S383" s="1"/>
      <c r="T383" s="1">
        <v>273</v>
      </c>
    </row>
    <row r="384" spans="1:20" ht="15.75" customHeight="1" x14ac:dyDescent="0.35">
      <c r="A384" s="16">
        <v>400</v>
      </c>
      <c r="B384" s="16">
        <v>12</v>
      </c>
      <c r="C384" s="16"/>
      <c r="D384" s="1">
        <v>12</v>
      </c>
      <c r="F384" s="1">
        <f ca="1">IFERROR(__xludf.DUMMYFUNCTION("""COMPUTED_VALUE"""),11)</f>
        <v>11</v>
      </c>
      <c r="Q384" s="1">
        <v>382</v>
      </c>
      <c r="R384" s="1">
        <v>332</v>
      </c>
      <c r="S384" s="1"/>
      <c r="T384" s="1">
        <v>295</v>
      </c>
    </row>
    <row r="385" spans="1:20" ht="15.75" customHeight="1" x14ac:dyDescent="0.35">
      <c r="A385" s="16">
        <v>401</v>
      </c>
      <c r="B385" s="16">
        <v>12</v>
      </c>
      <c r="C385" s="16"/>
      <c r="D385" s="1">
        <v>12</v>
      </c>
      <c r="F385" s="1">
        <f ca="1">IFERROR(__xludf.DUMMYFUNCTION("""COMPUTED_VALUE"""),11)</f>
        <v>11</v>
      </c>
      <c r="Q385" s="1">
        <v>383</v>
      </c>
      <c r="R385" s="1">
        <v>356</v>
      </c>
      <c r="S385" s="1"/>
      <c r="T385" s="1">
        <v>317</v>
      </c>
    </row>
    <row r="386" spans="1:20" ht="15.75" customHeight="1" x14ac:dyDescent="0.35">
      <c r="A386" s="16">
        <v>402</v>
      </c>
      <c r="B386" s="16">
        <v>12</v>
      </c>
      <c r="C386" s="16"/>
      <c r="D386" s="1">
        <v>12</v>
      </c>
      <c r="F386" s="1">
        <f ca="1">IFERROR(__xludf.DUMMYFUNCTION("""COMPUTED_VALUE"""),9)</f>
        <v>9</v>
      </c>
      <c r="Q386" s="1">
        <v>384</v>
      </c>
      <c r="R386" s="1">
        <v>251</v>
      </c>
      <c r="S386" s="1"/>
      <c r="T386" s="1">
        <v>350</v>
      </c>
    </row>
    <row r="387" spans="1:20" ht="15.75" customHeight="1" x14ac:dyDescent="0.35">
      <c r="A387" s="16">
        <v>403</v>
      </c>
      <c r="B387" s="16">
        <v>12</v>
      </c>
      <c r="C387" s="16"/>
      <c r="D387" s="1">
        <v>12</v>
      </c>
      <c r="F387" s="1">
        <f ca="1">IFERROR(__xludf.DUMMYFUNCTION("""COMPUTED_VALUE"""),9)</f>
        <v>9</v>
      </c>
      <c r="Q387" s="1">
        <v>385</v>
      </c>
      <c r="R387" s="1">
        <v>273</v>
      </c>
      <c r="S387" s="1"/>
      <c r="T387" s="1">
        <v>378</v>
      </c>
    </row>
    <row r="388" spans="1:20" ht="15.75" customHeight="1" x14ac:dyDescent="0.35">
      <c r="A388" s="16">
        <v>404</v>
      </c>
      <c r="B388" s="16">
        <v>10</v>
      </c>
      <c r="C388" s="16"/>
      <c r="D388" s="1">
        <v>11</v>
      </c>
      <c r="F388" s="1">
        <f ca="1">IFERROR(__xludf.DUMMYFUNCTION("""COMPUTED_VALUE"""),11)</f>
        <v>11</v>
      </c>
      <c r="Q388" s="1">
        <v>386</v>
      </c>
      <c r="R388" s="1">
        <v>295</v>
      </c>
      <c r="S388" s="1"/>
      <c r="T388" s="1">
        <v>406</v>
      </c>
    </row>
    <row r="389" spans="1:20" ht="15.75" customHeight="1" x14ac:dyDescent="0.35">
      <c r="A389" s="16">
        <v>405</v>
      </c>
      <c r="B389" s="16">
        <v>10</v>
      </c>
      <c r="C389" s="16"/>
      <c r="D389" s="1">
        <v>11</v>
      </c>
      <c r="F389" s="1">
        <f ca="1">IFERROR(__xludf.DUMMYFUNCTION("""COMPUTED_VALUE"""),11)</f>
        <v>11</v>
      </c>
      <c r="Q389" s="1">
        <v>387</v>
      </c>
      <c r="R389" s="1">
        <v>317</v>
      </c>
      <c r="S389" s="1"/>
      <c r="T389" s="1">
        <v>434</v>
      </c>
    </row>
    <row r="390" spans="1:20" ht="15.75" customHeight="1" x14ac:dyDescent="0.35">
      <c r="A390" s="16">
        <v>406</v>
      </c>
      <c r="B390" s="16">
        <v>10</v>
      </c>
      <c r="C390" s="16"/>
      <c r="D390" s="1">
        <v>9</v>
      </c>
      <c r="F390" s="1">
        <f ca="1">IFERROR(__xludf.DUMMYFUNCTION("""COMPUTED_VALUE"""),11)</f>
        <v>11</v>
      </c>
      <c r="Q390" s="1">
        <v>388</v>
      </c>
      <c r="R390" s="1">
        <v>350</v>
      </c>
      <c r="S390" s="1"/>
      <c r="T390" s="1">
        <v>333</v>
      </c>
    </row>
    <row r="391" spans="1:20" ht="15.75" customHeight="1" x14ac:dyDescent="0.35">
      <c r="A391" s="16">
        <v>407</v>
      </c>
      <c r="B391" s="16">
        <v>10</v>
      </c>
      <c r="C391" s="16"/>
      <c r="D391" s="1">
        <v>9</v>
      </c>
      <c r="F391" s="1">
        <f ca="1">IFERROR(__xludf.DUMMYFUNCTION("""COMPUTED_VALUE"""),7)</f>
        <v>7</v>
      </c>
      <c r="Q391" s="1">
        <v>389</v>
      </c>
      <c r="R391" s="1">
        <v>378</v>
      </c>
      <c r="S391" s="1"/>
      <c r="T391" s="1">
        <v>359</v>
      </c>
    </row>
    <row r="392" spans="1:20" ht="15.75" customHeight="1" x14ac:dyDescent="0.35">
      <c r="A392" s="16">
        <v>408</v>
      </c>
      <c r="B392" s="16">
        <v>8</v>
      </c>
      <c r="C392" s="16"/>
      <c r="D392" s="1">
        <v>11</v>
      </c>
      <c r="F392" s="1">
        <f ca="1">IFERROR(__xludf.DUMMYFUNCTION("""COMPUTED_VALUE"""),6)</f>
        <v>6</v>
      </c>
      <c r="Q392" s="1">
        <v>390</v>
      </c>
      <c r="R392" s="1">
        <v>406</v>
      </c>
      <c r="S392" s="1"/>
      <c r="T392" s="1">
        <v>385</v>
      </c>
    </row>
    <row r="393" spans="1:20" ht="15.75" customHeight="1" x14ac:dyDescent="0.35">
      <c r="A393" s="16">
        <v>409</v>
      </c>
      <c r="B393" s="16">
        <v>8</v>
      </c>
      <c r="C393" s="16"/>
      <c r="D393" s="1">
        <v>11</v>
      </c>
      <c r="F393" s="1">
        <f ca="1">IFERROR(__xludf.DUMMYFUNCTION("""COMPUTED_VALUE"""),6)</f>
        <v>6</v>
      </c>
      <c r="Q393" s="1">
        <v>391</v>
      </c>
      <c r="R393" s="1">
        <v>434</v>
      </c>
      <c r="S393" s="1"/>
      <c r="T393" s="1">
        <v>411</v>
      </c>
    </row>
    <row r="394" spans="1:20" ht="15.75" customHeight="1" x14ac:dyDescent="0.35">
      <c r="A394" s="16">
        <v>410</v>
      </c>
      <c r="B394" s="16">
        <v>8</v>
      </c>
      <c r="C394" s="16"/>
      <c r="D394" s="1">
        <v>11</v>
      </c>
      <c r="F394" s="1">
        <f ca="1">IFERROR(__xludf.DUMMYFUNCTION("""COMPUTED_VALUE"""),6)</f>
        <v>6</v>
      </c>
      <c r="Q394" s="1">
        <v>392</v>
      </c>
      <c r="R394" s="1">
        <v>333</v>
      </c>
      <c r="S394" s="1"/>
      <c r="T394" s="1">
        <v>251</v>
      </c>
    </row>
    <row r="395" spans="1:20" ht="15.75" customHeight="1" x14ac:dyDescent="0.35">
      <c r="A395" s="16">
        <v>411</v>
      </c>
      <c r="B395" s="16">
        <v>8</v>
      </c>
      <c r="C395" s="16"/>
      <c r="D395" s="1">
        <v>7</v>
      </c>
      <c r="F395" s="1">
        <f ca="1">IFERROR(__xludf.DUMMYFUNCTION("""COMPUTED_VALUE"""),6)</f>
        <v>6</v>
      </c>
      <c r="Q395" s="1">
        <v>393</v>
      </c>
      <c r="R395" s="1">
        <v>359</v>
      </c>
      <c r="S395" s="1"/>
      <c r="T395" s="1">
        <v>273</v>
      </c>
    </row>
    <row r="396" spans="1:20" ht="15.75" customHeight="1" x14ac:dyDescent="0.35">
      <c r="A396" s="16">
        <v>412</v>
      </c>
      <c r="B396" s="16">
        <v>7</v>
      </c>
      <c r="C396" s="16"/>
      <c r="D396" s="1">
        <v>6</v>
      </c>
      <c r="F396" s="1">
        <f ca="1">IFERROR(__xludf.DUMMYFUNCTION("""COMPUTED_VALUE"""),7)</f>
        <v>7</v>
      </c>
      <c r="Q396" s="1">
        <v>394</v>
      </c>
      <c r="R396" s="1">
        <v>385</v>
      </c>
      <c r="S396" s="1"/>
      <c r="T396" s="1">
        <v>295</v>
      </c>
    </row>
    <row r="397" spans="1:20" ht="15.75" customHeight="1" x14ac:dyDescent="0.35">
      <c r="A397" s="16">
        <v>413</v>
      </c>
      <c r="B397" s="16">
        <v>7</v>
      </c>
      <c r="C397" s="16"/>
      <c r="D397" s="1">
        <v>6</v>
      </c>
      <c r="F397" s="1">
        <f ca="1">IFERROR(__xludf.DUMMYFUNCTION("""COMPUTED_VALUE"""),7)</f>
        <v>7</v>
      </c>
      <c r="Q397" s="1">
        <v>395</v>
      </c>
      <c r="R397" s="1">
        <v>411</v>
      </c>
      <c r="S397" s="1"/>
      <c r="T397" s="1">
        <v>317</v>
      </c>
    </row>
    <row r="398" spans="1:20" ht="15.75" customHeight="1" x14ac:dyDescent="0.35">
      <c r="A398" s="16">
        <v>414</v>
      </c>
      <c r="B398" s="16">
        <v>7</v>
      </c>
      <c r="C398" s="16"/>
      <c r="D398" s="1">
        <v>6</v>
      </c>
      <c r="F398" s="1">
        <f ca="1">IFERROR(__xludf.DUMMYFUNCTION("""COMPUTED_VALUE"""),7)</f>
        <v>7</v>
      </c>
      <c r="Q398" s="1">
        <v>396</v>
      </c>
      <c r="R398" s="1">
        <v>251</v>
      </c>
      <c r="S398" s="1"/>
      <c r="T398" s="1">
        <v>308</v>
      </c>
    </row>
    <row r="399" spans="1:20" ht="15.75" customHeight="1" x14ac:dyDescent="0.35">
      <c r="A399" s="16">
        <v>415</v>
      </c>
      <c r="B399" s="16">
        <v>7</v>
      </c>
      <c r="C399" s="16"/>
      <c r="D399" s="1">
        <v>6</v>
      </c>
      <c r="F399" s="1">
        <f ca="1">IFERROR(__xludf.DUMMYFUNCTION("""COMPUTED_VALUE"""),11)</f>
        <v>11</v>
      </c>
      <c r="Q399" s="1">
        <v>397</v>
      </c>
      <c r="R399" s="1">
        <v>273</v>
      </c>
      <c r="S399" s="1"/>
      <c r="T399" s="1">
        <v>332</v>
      </c>
    </row>
    <row r="400" spans="1:20" ht="15.75" customHeight="1" x14ac:dyDescent="0.35">
      <c r="A400" s="16">
        <v>416</v>
      </c>
      <c r="B400" s="16">
        <v>8</v>
      </c>
      <c r="C400" s="16"/>
      <c r="D400" s="1">
        <v>7</v>
      </c>
      <c r="F400" s="1">
        <f ca="1">IFERROR(__xludf.DUMMYFUNCTION("""COMPUTED_VALUE"""),11)</f>
        <v>11</v>
      </c>
      <c r="Q400" s="1">
        <v>398</v>
      </c>
      <c r="R400" s="1">
        <v>295</v>
      </c>
      <c r="S400" s="1"/>
      <c r="T400" s="1">
        <v>356</v>
      </c>
    </row>
    <row r="401" spans="1:20" ht="15.75" customHeight="1" x14ac:dyDescent="0.35">
      <c r="A401" s="16">
        <v>417</v>
      </c>
      <c r="B401" s="16">
        <v>8</v>
      </c>
      <c r="C401" s="16"/>
      <c r="D401" s="1">
        <v>7</v>
      </c>
      <c r="F401" s="1">
        <f ca="1">IFERROR(__xludf.DUMMYFUNCTION("""COMPUTED_VALUE"""),11)</f>
        <v>11</v>
      </c>
      <c r="Q401" s="1">
        <v>399</v>
      </c>
      <c r="R401" s="1">
        <v>317</v>
      </c>
      <c r="S401" s="1"/>
      <c r="T401" s="1">
        <v>380</v>
      </c>
    </row>
    <row r="402" spans="1:20" ht="15.75" customHeight="1" x14ac:dyDescent="0.35">
      <c r="A402" s="16">
        <v>418</v>
      </c>
      <c r="B402" s="16">
        <v>8</v>
      </c>
      <c r="C402" s="16"/>
      <c r="D402" s="1">
        <v>7</v>
      </c>
      <c r="F402" s="1">
        <f ca="1">IFERROR(__xludf.DUMMYFUNCTION("""COMPUTED_VALUE"""),11)</f>
        <v>11</v>
      </c>
      <c r="Q402" s="1">
        <v>400</v>
      </c>
      <c r="R402" s="1">
        <v>308</v>
      </c>
      <c r="S402" s="1"/>
      <c r="T402" s="1">
        <v>284</v>
      </c>
    </row>
    <row r="403" spans="1:20" ht="15.75" customHeight="1" x14ac:dyDescent="0.35">
      <c r="A403" s="16">
        <v>419</v>
      </c>
      <c r="B403" s="16">
        <v>8</v>
      </c>
      <c r="C403" s="16"/>
      <c r="D403" s="1">
        <v>11</v>
      </c>
      <c r="F403" s="1">
        <f ca="1">IFERROR(__xludf.DUMMYFUNCTION("""COMPUTED_VALUE"""),6)</f>
        <v>6</v>
      </c>
      <c r="Q403" s="1">
        <v>401</v>
      </c>
      <c r="R403" s="1">
        <v>332</v>
      </c>
      <c r="S403" s="1"/>
      <c r="T403" s="1">
        <v>308</v>
      </c>
    </row>
    <row r="404" spans="1:20" ht="15.75" customHeight="1" x14ac:dyDescent="0.35">
      <c r="A404" s="16">
        <v>420</v>
      </c>
      <c r="B404" s="16">
        <v>9</v>
      </c>
      <c r="C404" s="16"/>
      <c r="D404" s="1">
        <v>11</v>
      </c>
      <c r="F404" s="1">
        <f ca="1">IFERROR(__xludf.DUMMYFUNCTION("""COMPUTED_VALUE"""),9)</f>
        <v>9</v>
      </c>
      <c r="Q404" s="1">
        <v>402</v>
      </c>
      <c r="R404" s="1">
        <v>356</v>
      </c>
      <c r="S404" s="1"/>
      <c r="T404" s="1">
        <v>264</v>
      </c>
    </row>
    <row r="405" spans="1:20" ht="15.75" customHeight="1" x14ac:dyDescent="0.35">
      <c r="A405" s="16">
        <v>421</v>
      </c>
      <c r="B405" s="16">
        <v>9</v>
      </c>
      <c r="C405" s="16"/>
      <c r="D405" s="1">
        <v>11</v>
      </c>
      <c r="F405" s="1">
        <f ca="1">IFERROR(__xludf.DUMMYFUNCTION("""COMPUTED_VALUE"""),9)</f>
        <v>9</v>
      </c>
      <c r="Q405" s="1">
        <v>403</v>
      </c>
      <c r="R405" s="1">
        <v>380</v>
      </c>
      <c r="S405" s="1"/>
      <c r="T405" s="1">
        <v>296</v>
      </c>
    </row>
    <row r="406" spans="1:20" ht="15.75" customHeight="1" x14ac:dyDescent="0.35">
      <c r="A406" s="16">
        <v>422</v>
      </c>
      <c r="B406" s="16">
        <v>9</v>
      </c>
      <c r="C406" s="16"/>
      <c r="D406" s="1">
        <v>11</v>
      </c>
      <c r="F406" s="1">
        <f ca="1">IFERROR(__xludf.DUMMYFUNCTION("""COMPUTED_VALUE"""),9)</f>
        <v>9</v>
      </c>
      <c r="Q406" s="1">
        <v>404</v>
      </c>
      <c r="R406" s="1">
        <v>258</v>
      </c>
      <c r="S406" s="1"/>
      <c r="T406" s="1">
        <v>270</v>
      </c>
    </row>
    <row r="407" spans="1:20" ht="15.75" customHeight="1" x14ac:dyDescent="0.35">
      <c r="A407" s="16">
        <v>423</v>
      </c>
      <c r="B407" s="16">
        <v>9</v>
      </c>
      <c r="C407" s="16"/>
      <c r="D407" s="1">
        <v>6</v>
      </c>
      <c r="F407" s="1">
        <f ca="1">IFERROR(__xludf.DUMMYFUNCTION("""COMPUTED_VALUE"""),9)</f>
        <v>9</v>
      </c>
      <c r="Q407" s="1">
        <v>405</v>
      </c>
      <c r="R407" s="1">
        <v>278</v>
      </c>
      <c r="S407" s="1"/>
      <c r="T407" s="1">
        <v>290</v>
      </c>
    </row>
    <row r="408" spans="1:20" ht="15.75" customHeight="1" x14ac:dyDescent="0.35">
      <c r="A408" s="16">
        <v>424</v>
      </c>
      <c r="B408" s="16">
        <v>10</v>
      </c>
      <c r="C408" s="16"/>
      <c r="D408" s="1">
        <v>9</v>
      </c>
      <c r="F408" s="1">
        <f ca="1">IFERROR(__xludf.DUMMYFUNCTION("""COMPUTED_VALUE"""),11)</f>
        <v>11</v>
      </c>
      <c r="Q408" s="1">
        <v>406</v>
      </c>
      <c r="R408" s="1">
        <v>298</v>
      </c>
      <c r="S408" s="1"/>
      <c r="T408" s="1">
        <v>262</v>
      </c>
    </row>
    <row r="409" spans="1:20" ht="15.75" customHeight="1" x14ac:dyDescent="0.35">
      <c r="A409" s="16">
        <v>425</v>
      </c>
      <c r="B409" s="16">
        <v>10</v>
      </c>
      <c r="C409" s="16"/>
      <c r="D409" s="1">
        <v>9</v>
      </c>
      <c r="F409" s="1">
        <f ca="1">IFERROR(__xludf.DUMMYFUNCTION("""COMPUTED_VALUE"""),11)</f>
        <v>11</v>
      </c>
      <c r="Q409" s="1">
        <v>407</v>
      </c>
      <c r="R409" s="1">
        <v>318</v>
      </c>
      <c r="S409" s="1"/>
      <c r="T409" s="1">
        <v>218</v>
      </c>
    </row>
    <row r="410" spans="1:20" ht="15.75" customHeight="1" x14ac:dyDescent="0.35">
      <c r="A410" s="16">
        <v>426</v>
      </c>
      <c r="B410" s="16">
        <v>10</v>
      </c>
      <c r="C410" s="16"/>
      <c r="D410" s="1">
        <v>9</v>
      </c>
      <c r="F410" s="1">
        <f ca="1">IFERROR(__xludf.DUMMYFUNCTION("""COMPUTED_VALUE"""),11)</f>
        <v>11</v>
      </c>
      <c r="Q410" s="1">
        <v>408</v>
      </c>
      <c r="R410" s="1">
        <v>192</v>
      </c>
      <c r="S410" s="1"/>
      <c r="T410" s="1">
        <v>129</v>
      </c>
    </row>
    <row r="411" spans="1:20" ht="15.75" customHeight="1" x14ac:dyDescent="0.35">
      <c r="A411" s="16">
        <v>427</v>
      </c>
      <c r="B411" s="16">
        <v>10</v>
      </c>
      <c r="C411" s="16"/>
      <c r="D411" s="1">
        <v>9</v>
      </c>
      <c r="F411" s="1">
        <f ca="1">IFERROR(__xludf.DUMMYFUNCTION("""COMPUTED_VALUE"""),12)</f>
        <v>12</v>
      </c>
      <c r="Q411" s="1">
        <v>409</v>
      </c>
      <c r="R411" s="1">
        <v>208</v>
      </c>
      <c r="S411" s="1"/>
      <c r="T411" s="1">
        <v>143</v>
      </c>
    </row>
    <row r="412" spans="1:20" ht="15.75" customHeight="1" x14ac:dyDescent="0.35">
      <c r="A412" s="16">
        <v>428</v>
      </c>
      <c r="B412" s="16">
        <v>12</v>
      </c>
      <c r="C412" s="16"/>
      <c r="D412" s="1">
        <v>11</v>
      </c>
      <c r="F412" s="1">
        <f ca="1">IFERROR(__xludf.DUMMYFUNCTION("""COMPUTED_VALUE"""),14)</f>
        <v>14</v>
      </c>
      <c r="Q412" s="1">
        <v>410</v>
      </c>
      <c r="R412" s="1">
        <v>224</v>
      </c>
      <c r="S412" s="1"/>
      <c r="T412" s="1">
        <v>157</v>
      </c>
    </row>
    <row r="413" spans="1:20" ht="15.75" customHeight="1" x14ac:dyDescent="0.35">
      <c r="A413" s="16">
        <v>429</v>
      </c>
      <c r="B413" s="16">
        <v>12</v>
      </c>
      <c r="C413" s="16"/>
      <c r="D413" s="1">
        <v>11</v>
      </c>
      <c r="F413" s="1">
        <f ca="1">IFERROR(__xludf.DUMMYFUNCTION("""COMPUTED_VALUE"""),14)</f>
        <v>14</v>
      </c>
      <c r="Q413" s="1">
        <v>411</v>
      </c>
      <c r="R413" s="1">
        <v>240</v>
      </c>
      <c r="S413" s="1"/>
      <c r="T413" s="1">
        <v>171</v>
      </c>
    </row>
    <row r="414" spans="1:20" ht="15.75" customHeight="1" x14ac:dyDescent="0.35">
      <c r="A414" s="16">
        <v>430</v>
      </c>
      <c r="B414" s="16">
        <v>12</v>
      </c>
      <c r="C414" s="16"/>
      <c r="D414" s="1">
        <v>11</v>
      </c>
      <c r="F414" s="1">
        <f ca="1">IFERROR(__xludf.DUMMYFUNCTION("""COMPUTED_VALUE"""),14)</f>
        <v>14</v>
      </c>
      <c r="Q414" s="1">
        <v>412</v>
      </c>
      <c r="R414" s="1">
        <v>151</v>
      </c>
      <c r="S414" s="1"/>
      <c r="T414" s="1">
        <v>170</v>
      </c>
    </row>
    <row r="415" spans="1:20" ht="15.75" customHeight="1" x14ac:dyDescent="0.35">
      <c r="A415" s="16">
        <v>431</v>
      </c>
      <c r="B415" s="16">
        <v>12</v>
      </c>
      <c r="C415" s="16"/>
      <c r="D415" s="1">
        <v>12</v>
      </c>
      <c r="F415" s="1">
        <f ca="1">IFERROR(__xludf.DUMMYFUNCTION("""COMPUTED_VALUE"""),14)</f>
        <v>14</v>
      </c>
      <c r="Q415" s="1">
        <v>413</v>
      </c>
      <c r="R415" s="1">
        <v>165</v>
      </c>
      <c r="S415" s="1"/>
      <c r="T415" s="1">
        <v>186</v>
      </c>
    </row>
    <row r="416" spans="1:20" ht="15.75" customHeight="1" x14ac:dyDescent="0.35">
      <c r="A416" s="16">
        <v>432</v>
      </c>
      <c r="B416" s="16">
        <v>14</v>
      </c>
      <c r="C416" s="16"/>
      <c r="D416" s="1">
        <v>14</v>
      </c>
      <c r="F416" s="1">
        <f ca="1">IFERROR(__xludf.DUMMYFUNCTION("""COMPUTED_VALUE"""),15)</f>
        <v>15</v>
      </c>
      <c r="Q416" s="1">
        <v>414</v>
      </c>
      <c r="R416" s="1">
        <v>179</v>
      </c>
      <c r="S416" s="1"/>
      <c r="T416" s="1">
        <v>202</v>
      </c>
    </row>
    <row r="417" spans="1:20" ht="15.75" customHeight="1" x14ac:dyDescent="0.35">
      <c r="A417" s="16">
        <v>433</v>
      </c>
      <c r="B417" s="16">
        <v>14</v>
      </c>
      <c r="C417" s="16"/>
      <c r="D417" s="1">
        <v>14</v>
      </c>
      <c r="F417" s="1">
        <f ca="1">IFERROR(__xludf.DUMMYFUNCTION("""COMPUTED_VALUE"""),15)</f>
        <v>15</v>
      </c>
      <c r="Q417" s="1">
        <v>415</v>
      </c>
      <c r="R417" s="1">
        <v>193</v>
      </c>
      <c r="S417" s="1"/>
      <c r="T417" s="1">
        <v>314</v>
      </c>
    </row>
    <row r="418" spans="1:20" ht="15.75" customHeight="1" x14ac:dyDescent="0.35">
      <c r="A418" s="16">
        <v>434</v>
      </c>
      <c r="B418" s="16">
        <v>14</v>
      </c>
      <c r="C418" s="16"/>
      <c r="D418" s="1">
        <v>14</v>
      </c>
      <c r="F418" s="1">
        <f ca="1">IFERROR(__xludf.DUMMYFUNCTION("""COMPUTED_VALUE"""),14)</f>
        <v>14</v>
      </c>
      <c r="Q418" s="1">
        <v>416</v>
      </c>
      <c r="R418" s="1">
        <v>192</v>
      </c>
      <c r="S418" s="1"/>
      <c r="T418" s="1">
        <v>245</v>
      </c>
    </row>
    <row r="419" spans="1:20" ht="15.75" customHeight="1" x14ac:dyDescent="0.35">
      <c r="A419" s="16">
        <v>435</v>
      </c>
      <c r="B419" s="16">
        <v>14</v>
      </c>
      <c r="C419" s="16"/>
      <c r="D419" s="1">
        <v>14</v>
      </c>
      <c r="F419" s="1">
        <f ca="1">IFERROR(__xludf.DUMMYFUNCTION("""COMPUTED_VALUE"""),14)</f>
        <v>14</v>
      </c>
      <c r="Q419" s="1">
        <v>417</v>
      </c>
      <c r="R419" s="1">
        <v>208</v>
      </c>
      <c r="S419" s="1"/>
      <c r="T419" s="1">
        <v>263</v>
      </c>
    </row>
    <row r="420" spans="1:20" ht="15.75" customHeight="1" x14ac:dyDescent="0.35">
      <c r="A420" s="16">
        <v>436</v>
      </c>
      <c r="B420" s="16">
        <v>15</v>
      </c>
      <c r="C420" s="16"/>
      <c r="D420" s="1">
        <v>15</v>
      </c>
      <c r="F420" s="1">
        <f ca="1">IFERROR(__xludf.DUMMYFUNCTION("""COMPUTED_VALUE"""),14)</f>
        <v>14</v>
      </c>
      <c r="Q420" s="1">
        <v>418</v>
      </c>
      <c r="R420" s="1">
        <v>224</v>
      </c>
      <c r="S420" s="1"/>
      <c r="T420" s="1">
        <v>185</v>
      </c>
    </row>
    <row r="421" spans="1:20" ht="15.75" customHeight="1" x14ac:dyDescent="0.35">
      <c r="A421" s="16">
        <v>437</v>
      </c>
      <c r="B421" s="16">
        <v>15</v>
      </c>
      <c r="C421" s="16"/>
      <c r="D421" s="1">
        <v>15</v>
      </c>
      <c r="F421" s="1">
        <f ca="1">IFERROR(__xludf.DUMMYFUNCTION("""COMPUTED_VALUE"""),14)</f>
        <v>14</v>
      </c>
      <c r="Q421" s="1">
        <v>419</v>
      </c>
      <c r="R421" s="1">
        <v>240</v>
      </c>
      <c r="S421" s="1"/>
      <c r="T421" s="1">
        <v>189</v>
      </c>
    </row>
    <row r="422" spans="1:20" ht="15.75" customHeight="1" x14ac:dyDescent="0.35">
      <c r="A422" s="16">
        <v>440</v>
      </c>
      <c r="B422" s="16">
        <v>14</v>
      </c>
      <c r="C422" s="16"/>
      <c r="D422" s="1">
        <v>14</v>
      </c>
      <c r="F422" s="1">
        <f ca="1">IFERROR(__xludf.DUMMYFUNCTION("""COMPUTED_VALUE"""),14)</f>
        <v>14</v>
      </c>
      <c r="Q422" s="1">
        <v>420</v>
      </c>
      <c r="R422" s="1">
        <v>193</v>
      </c>
      <c r="S422" s="1"/>
      <c r="T422" s="1">
        <v>220</v>
      </c>
    </row>
    <row r="423" spans="1:20" ht="15.75" customHeight="1" x14ac:dyDescent="0.35">
      <c r="A423" s="16">
        <v>441</v>
      </c>
      <c r="B423" s="16">
        <v>14</v>
      </c>
      <c r="C423" s="16"/>
      <c r="D423" s="1">
        <v>14</v>
      </c>
      <c r="F423" s="1">
        <f ca="1">IFERROR(__xludf.DUMMYFUNCTION("""COMPUTED_VALUE"""),14)</f>
        <v>14</v>
      </c>
      <c r="Q423" s="1">
        <v>421</v>
      </c>
      <c r="R423" s="1">
        <v>211</v>
      </c>
      <c r="S423" s="1"/>
      <c r="T423" s="1">
        <v>240</v>
      </c>
    </row>
    <row r="424" spans="1:20" ht="15.75" customHeight="1" x14ac:dyDescent="0.35">
      <c r="A424" s="16">
        <v>442</v>
      </c>
      <c r="B424" s="16">
        <v>14</v>
      </c>
      <c r="C424" s="16"/>
      <c r="D424" s="1">
        <v>14</v>
      </c>
      <c r="F424" s="1">
        <f ca="1">IFERROR(__xludf.DUMMYFUNCTION("""COMPUTED_VALUE"""),13)</f>
        <v>13</v>
      </c>
      <c r="Q424" s="1">
        <v>422</v>
      </c>
      <c r="R424" s="1">
        <v>229</v>
      </c>
      <c r="S424" s="1"/>
      <c r="T424" s="1">
        <v>260</v>
      </c>
    </row>
    <row r="425" spans="1:20" ht="15.75" customHeight="1" x14ac:dyDescent="0.35">
      <c r="A425" s="16">
        <v>444</v>
      </c>
      <c r="B425" s="16">
        <v>14</v>
      </c>
      <c r="C425" s="16"/>
      <c r="D425" s="1">
        <v>14</v>
      </c>
      <c r="F425" s="1">
        <f ca="1">IFERROR(__xludf.DUMMYFUNCTION("""COMPUTED_VALUE"""),13)</f>
        <v>13</v>
      </c>
      <c r="Q425" s="1">
        <v>423</v>
      </c>
      <c r="R425" s="1">
        <v>247</v>
      </c>
      <c r="S425" s="1"/>
      <c r="T425" s="1">
        <v>280</v>
      </c>
    </row>
    <row r="426" spans="1:20" ht="15.75" customHeight="1" x14ac:dyDescent="0.35">
      <c r="A426" s="16">
        <v>445</v>
      </c>
      <c r="B426" s="16">
        <v>14</v>
      </c>
      <c r="C426" s="16"/>
      <c r="D426" s="1">
        <v>14</v>
      </c>
      <c r="F426" s="1">
        <f ca="1">IFERROR(__xludf.DUMMYFUNCTION("""COMPUTED_VALUE"""),13)</f>
        <v>13</v>
      </c>
      <c r="Q426" s="1">
        <v>424</v>
      </c>
      <c r="R426" s="1">
        <v>234</v>
      </c>
      <c r="S426" s="1"/>
      <c r="T426" s="1">
        <v>262</v>
      </c>
    </row>
    <row r="427" spans="1:20" ht="15.75" customHeight="1" x14ac:dyDescent="0.35">
      <c r="A427" s="16">
        <v>446</v>
      </c>
      <c r="B427" s="16">
        <v>14</v>
      </c>
      <c r="C427" s="16"/>
      <c r="D427" s="1">
        <v>14</v>
      </c>
      <c r="F427" s="1">
        <f ca="1">IFERROR(__xludf.DUMMYFUNCTION("""COMPUTED_VALUE"""),13)</f>
        <v>13</v>
      </c>
      <c r="Q427" s="1">
        <v>425</v>
      </c>
      <c r="R427" s="1">
        <v>254</v>
      </c>
      <c r="S427" s="1"/>
      <c r="T427" s="1">
        <v>286</v>
      </c>
    </row>
    <row r="428" spans="1:20" ht="15.75" customHeight="1" x14ac:dyDescent="0.35">
      <c r="A428" s="16">
        <v>448</v>
      </c>
      <c r="B428" s="16">
        <v>13</v>
      </c>
      <c r="C428" s="16"/>
      <c r="D428" s="1">
        <v>13</v>
      </c>
      <c r="F428" s="1">
        <f ca="1">IFERROR(__xludf.DUMMYFUNCTION("""COMPUTED_VALUE"""),13)</f>
        <v>13</v>
      </c>
      <c r="Q428" s="1">
        <v>426</v>
      </c>
      <c r="R428" s="1">
        <v>274</v>
      </c>
      <c r="S428" s="1"/>
      <c r="T428" s="1">
        <v>310</v>
      </c>
    </row>
    <row r="429" spans="1:20" ht="15.75" customHeight="1" x14ac:dyDescent="0.35">
      <c r="A429" s="16">
        <v>449</v>
      </c>
      <c r="B429" s="16">
        <v>13</v>
      </c>
      <c r="C429" s="16"/>
      <c r="D429" s="1">
        <v>13</v>
      </c>
      <c r="F429" s="1">
        <f ca="1">IFERROR(__xludf.DUMMYFUNCTION("""COMPUTED_VALUE"""),13)</f>
        <v>13</v>
      </c>
      <c r="Q429" s="1">
        <v>427</v>
      </c>
      <c r="R429" s="1">
        <v>294</v>
      </c>
      <c r="S429" s="1"/>
      <c r="T429" s="1">
        <v>348</v>
      </c>
    </row>
    <row r="430" spans="1:20" ht="15.75" customHeight="1" x14ac:dyDescent="0.35">
      <c r="A430" s="16">
        <v>450</v>
      </c>
      <c r="B430" s="16">
        <v>13</v>
      </c>
      <c r="C430" s="16"/>
      <c r="D430" s="1">
        <v>13</v>
      </c>
      <c r="F430" s="1">
        <f ca="1">IFERROR(__xludf.DUMMYFUNCTION("""COMPUTED_VALUE"""),13)</f>
        <v>13</v>
      </c>
      <c r="Q430" s="1">
        <v>428</v>
      </c>
      <c r="R430" s="1">
        <v>276</v>
      </c>
      <c r="S430" s="1"/>
      <c r="T430" s="1">
        <v>310</v>
      </c>
    </row>
    <row r="431" spans="1:20" ht="15.75" customHeight="1" x14ac:dyDescent="0.35">
      <c r="A431" s="16">
        <v>451</v>
      </c>
      <c r="B431" s="16">
        <v>13</v>
      </c>
      <c r="C431" s="16"/>
      <c r="D431" s="1">
        <v>13</v>
      </c>
      <c r="F431" s="1">
        <f ca="1">IFERROR(__xludf.DUMMYFUNCTION("""COMPUTED_VALUE"""),13)</f>
        <v>13</v>
      </c>
      <c r="Q431" s="1">
        <v>429</v>
      </c>
      <c r="R431" s="1">
        <v>300</v>
      </c>
      <c r="S431" s="1"/>
      <c r="T431" s="1">
        <v>338</v>
      </c>
    </row>
    <row r="432" spans="1:20" ht="15.75" customHeight="1" x14ac:dyDescent="0.35">
      <c r="A432" s="16">
        <v>452</v>
      </c>
      <c r="B432" s="16">
        <v>13</v>
      </c>
      <c r="C432" s="16"/>
      <c r="D432" s="1">
        <v>13</v>
      </c>
      <c r="F432" s="1">
        <f ca="1">IFERROR(__xludf.DUMMYFUNCTION("""COMPUTED_VALUE"""),11)</f>
        <v>11</v>
      </c>
      <c r="Q432" s="1">
        <v>430</v>
      </c>
      <c r="R432" s="1">
        <v>324</v>
      </c>
      <c r="S432" s="1"/>
      <c r="T432" s="1">
        <v>366</v>
      </c>
    </row>
    <row r="433" spans="1:20" ht="15.75" customHeight="1" x14ac:dyDescent="0.35">
      <c r="A433" s="16">
        <v>453</v>
      </c>
      <c r="B433" s="16">
        <v>13</v>
      </c>
      <c r="C433" s="16"/>
      <c r="D433" s="1">
        <v>13</v>
      </c>
      <c r="F433" s="1">
        <f ca="1">IFERROR(__xludf.DUMMYFUNCTION("""COMPUTED_VALUE"""),11)</f>
        <v>11</v>
      </c>
      <c r="Q433" s="1">
        <v>431</v>
      </c>
      <c r="R433" s="1">
        <v>348</v>
      </c>
      <c r="S433" s="1"/>
      <c r="T433" s="1">
        <v>394</v>
      </c>
    </row>
    <row r="434" spans="1:20" ht="15.75" customHeight="1" x14ac:dyDescent="0.35">
      <c r="A434" s="16">
        <v>454</v>
      </c>
      <c r="B434" s="16">
        <v>13</v>
      </c>
      <c r="C434" s="16"/>
      <c r="D434" s="1">
        <v>13</v>
      </c>
      <c r="F434" s="1">
        <f ca="1">IFERROR(__xludf.DUMMYFUNCTION("""COMPUTED_VALUE"""),11)</f>
        <v>11</v>
      </c>
      <c r="Q434" s="1">
        <v>432</v>
      </c>
      <c r="R434" s="1">
        <v>310</v>
      </c>
      <c r="S434" s="1"/>
      <c r="T434" s="1">
        <v>367</v>
      </c>
    </row>
    <row r="435" spans="1:20" ht="15.75" customHeight="1" x14ac:dyDescent="0.35">
      <c r="A435" s="16">
        <v>455</v>
      </c>
      <c r="B435" s="16">
        <v>13</v>
      </c>
      <c r="C435" s="16"/>
      <c r="D435" s="1">
        <v>13</v>
      </c>
      <c r="F435" s="1">
        <f ca="1">IFERROR(__xludf.DUMMYFUNCTION("""COMPUTED_VALUE"""),11)</f>
        <v>11</v>
      </c>
      <c r="Q435" s="1">
        <v>433</v>
      </c>
      <c r="R435" s="1">
        <v>338</v>
      </c>
      <c r="S435" s="1"/>
      <c r="T435" s="1">
        <v>397</v>
      </c>
    </row>
    <row r="436" spans="1:20" ht="15.75" customHeight="1" x14ac:dyDescent="0.35">
      <c r="A436" s="16">
        <v>456</v>
      </c>
      <c r="B436" s="16">
        <v>11</v>
      </c>
      <c r="C436" s="16"/>
      <c r="D436" s="1">
        <v>11</v>
      </c>
      <c r="F436" s="1">
        <f ca="1">IFERROR(__xludf.DUMMYFUNCTION("""COMPUTED_VALUE"""),13)</f>
        <v>13</v>
      </c>
      <c r="Q436" s="1">
        <v>434</v>
      </c>
      <c r="R436" s="1">
        <v>366</v>
      </c>
      <c r="S436" s="1"/>
      <c r="T436" s="1">
        <v>427</v>
      </c>
    </row>
    <row r="437" spans="1:20" ht="15.75" customHeight="1" x14ac:dyDescent="0.35">
      <c r="A437" s="16">
        <v>457</v>
      </c>
      <c r="B437" s="16">
        <v>11</v>
      </c>
      <c r="C437" s="16"/>
      <c r="D437" s="1">
        <v>11</v>
      </c>
      <c r="F437" s="1">
        <f ca="1">IFERROR(__xludf.DUMMYFUNCTION("""COMPUTED_VALUE"""),13)</f>
        <v>13</v>
      </c>
      <c r="Q437" s="1">
        <v>435</v>
      </c>
      <c r="R437" s="1">
        <v>394</v>
      </c>
      <c r="S437" s="1"/>
      <c r="T437" s="1">
        <v>457</v>
      </c>
    </row>
    <row r="438" spans="1:20" ht="15.75" customHeight="1" x14ac:dyDescent="0.35">
      <c r="A438" s="16">
        <v>458</v>
      </c>
      <c r="B438" s="16">
        <v>11</v>
      </c>
      <c r="C438" s="16"/>
      <c r="D438" s="1">
        <v>11</v>
      </c>
      <c r="F438" s="1">
        <f ca="1">IFERROR(__xludf.DUMMYFUNCTION("""COMPUTED_VALUE"""),13)</f>
        <v>13</v>
      </c>
      <c r="Q438" s="1">
        <v>436</v>
      </c>
      <c r="R438" s="1">
        <v>367</v>
      </c>
      <c r="S438" s="1"/>
      <c r="T438" s="1">
        <v>334</v>
      </c>
    </row>
    <row r="439" spans="1:20" ht="15.75" customHeight="1" x14ac:dyDescent="0.35">
      <c r="A439" s="16">
        <v>459</v>
      </c>
      <c r="B439" s="16">
        <v>11</v>
      </c>
      <c r="C439" s="16"/>
      <c r="D439" s="1">
        <v>11</v>
      </c>
      <c r="F439" s="1">
        <f ca="1">IFERROR(__xludf.DUMMYFUNCTION("""COMPUTED_VALUE"""),13)</f>
        <v>13</v>
      </c>
      <c r="Q439" s="1">
        <v>437</v>
      </c>
      <c r="R439" s="1">
        <v>397</v>
      </c>
      <c r="S439" s="1"/>
      <c r="T439" s="1">
        <v>362</v>
      </c>
    </row>
    <row r="440" spans="1:20" ht="15.75" customHeight="1" x14ac:dyDescent="0.35">
      <c r="A440" s="16">
        <v>460</v>
      </c>
      <c r="B440" s="16">
        <v>13</v>
      </c>
      <c r="C440" s="16"/>
      <c r="D440" s="1">
        <v>13</v>
      </c>
      <c r="F440" s="1">
        <f ca="1">IFERROR(__xludf.DUMMYFUNCTION("""COMPUTED_VALUE"""),12)</f>
        <v>12</v>
      </c>
      <c r="Q440" s="1">
        <v>438</v>
      </c>
      <c r="R440" s="1">
        <v>427</v>
      </c>
      <c r="S440" s="1"/>
      <c r="T440" s="1">
        <v>390</v>
      </c>
    </row>
    <row r="441" spans="1:20" ht="15.75" customHeight="1" x14ac:dyDescent="0.35">
      <c r="A441" s="16">
        <v>461</v>
      </c>
      <c r="B441" s="16">
        <v>13</v>
      </c>
      <c r="C441" s="16"/>
      <c r="D441" s="1">
        <v>13</v>
      </c>
      <c r="F441" s="1">
        <f ca="1">IFERROR(__xludf.DUMMYFUNCTION("""COMPUTED_VALUE"""),12)</f>
        <v>12</v>
      </c>
      <c r="Q441" s="1">
        <v>439</v>
      </c>
      <c r="R441" s="1">
        <v>457</v>
      </c>
      <c r="S441" s="1"/>
      <c r="T441" s="1">
        <v>418</v>
      </c>
    </row>
    <row r="442" spans="1:20" ht="15.75" customHeight="1" x14ac:dyDescent="0.35">
      <c r="A442" s="16">
        <v>462</v>
      </c>
      <c r="B442" s="16">
        <v>13</v>
      </c>
      <c r="C442" s="16"/>
      <c r="D442" s="1">
        <v>13</v>
      </c>
      <c r="F442" s="1">
        <f ca="1">IFERROR(__xludf.DUMMYFUNCTION("""COMPUTED_VALUE"""),12)</f>
        <v>12</v>
      </c>
      <c r="Q442" s="1">
        <v>440</v>
      </c>
      <c r="R442" s="1">
        <v>334</v>
      </c>
      <c r="S442" s="1"/>
      <c r="T442" s="1">
        <v>342</v>
      </c>
    </row>
    <row r="443" spans="1:20" ht="15.75" customHeight="1" x14ac:dyDescent="0.35">
      <c r="A443" s="16">
        <v>463</v>
      </c>
      <c r="B443" s="16">
        <v>13</v>
      </c>
      <c r="C443" s="16"/>
      <c r="D443" s="1">
        <v>13</v>
      </c>
      <c r="F443" s="1">
        <f ca="1">IFERROR(__xludf.DUMMYFUNCTION("""COMPUTED_VALUE"""),12)</f>
        <v>12</v>
      </c>
      <c r="Q443" s="1">
        <v>441</v>
      </c>
      <c r="R443" s="1">
        <v>362</v>
      </c>
      <c r="S443" s="1"/>
      <c r="T443" s="1">
        <v>370</v>
      </c>
    </row>
    <row r="444" spans="1:20" ht="15.75" customHeight="1" x14ac:dyDescent="0.35">
      <c r="A444" s="16">
        <v>464</v>
      </c>
      <c r="B444" s="16">
        <v>12</v>
      </c>
      <c r="C444" s="16"/>
      <c r="D444" s="1">
        <v>12</v>
      </c>
      <c r="F444" s="1">
        <f ca="1">IFERROR(__xludf.DUMMYFUNCTION("""COMPUTED_VALUE"""),13)</f>
        <v>13</v>
      </c>
      <c r="Q444" s="1">
        <v>442</v>
      </c>
      <c r="R444" s="1">
        <v>390</v>
      </c>
      <c r="S444" s="1"/>
      <c r="T444" s="1">
        <v>398</v>
      </c>
    </row>
    <row r="445" spans="1:20" ht="15.75" customHeight="1" x14ac:dyDescent="0.35">
      <c r="A445" s="16">
        <v>465</v>
      </c>
      <c r="B445" s="16">
        <v>12</v>
      </c>
      <c r="C445" s="16"/>
      <c r="D445" s="1">
        <v>12</v>
      </c>
      <c r="F445" s="1">
        <f ca="1">IFERROR(__xludf.DUMMYFUNCTION("""COMPUTED_VALUE"""),13)</f>
        <v>13</v>
      </c>
      <c r="Q445" s="1">
        <v>443</v>
      </c>
      <c r="R445" s="1">
        <v>418</v>
      </c>
      <c r="S445" s="1"/>
      <c r="T445" s="1">
        <v>426</v>
      </c>
    </row>
    <row r="446" spans="1:20" ht="15.75" customHeight="1" x14ac:dyDescent="0.35">
      <c r="A446" s="16">
        <v>466</v>
      </c>
      <c r="B446" s="16">
        <v>12</v>
      </c>
      <c r="C446" s="16"/>
      <c r="D446" s="1">
        <v>12</v>
      </c>
      <c r="F446" s="1">
        <f ca="1">IFERROR(__xludf.DUMMYFUNCTION("""COMPUTED_VALUE"""),13)</f>
        <v>13</v>
      </c>
      <c r="Q446" s="1">
        <v>444</v>
      </c>
      <c r="R446" s="1">
        <v>342</v>
      </c>
      <c r="S446" s="1"/>
      <c r="T446" s="1">
        <v>309</v>
      </c>
    </row>
    <row r="447" spans="1:20" ht="15.75" customHeight="1" x14ac:dyDescent="0.35">
      <c r="A447" s="16">
        <v>467</v>
      </c>
      <c r="B447" s="16">
        <v>12</v>
      </c>
      <c r="C447" s="16"/>
      <c r="D447" s="1">
        <v>12</v>
      </c>
      <c r="F447" s="1">
        <f ca="1">IFERROR(__xludf.DUMMYFUNCTION("""COMPUTED_VALUE"""),13)</f>
        <v>13</v>
      </c>
      <c r="Q447" s="1">
        <v>445</v>
      </c>
      <c r="R447" s="1">
        <v>370</v>
      </c>
      <c r="S447" s="1"/>
      <c r="T447" s="1">
        <v>335</v>
      </c>
    </row>
    <row r="448" spans="1:20" ht="15.75" customHeight="1" x14ac:dyDescent="0.35">
      <c r="A448" s="16">
        <v>468</v>
      </c>
      <c r="B448" s="16">
        <v>13</v>
      </c>
      <c r="C448" s="16"/>
      <c r="D448" s="1">
        <v>13</v>
      </c>
      <c r="F448" s="1">
        <f ca="1">IFERROR(__xludf.DUMMYFUNCTION("""COMPUTED_VALUE"""),14)</f>
        <v>14</v>
      </c>
      <c r="Q448" s="1">
        <v>446</v>
      </c>
      <c r="R448" s="1">
        <v>398</v>
      </c>
      <c r="S448" s="1"/>
      <c r="T448" s="1">
        <v>361</v>
      </c>
    </row>
    <row r="449" spans="1:20" ht="15.75" customHeight="1" x14ac:dyDescent="0.35">
      <c r="A449" s="16">
        <v>469</v>
      </c>
      <c r="B449" s="16">
        <v>13</v>
      </c>
      <c r="C449" s="16"/>
      <c r="D449" s="1">
        <v>13</v>
      </c>
      <c r="F449" s="1">
        <f ca="1">IFERROR(__xludf.DUMMYFUNCTION("""COMPUTED_VALUE"""),14)</f>
        <v>14</v>
      </c>
      <c r="Q449" s="1">
        <v>447</v>
      </c>
      <c r="R449" s="1">
        <v>426</v>
      </c>
      <c r="S449" s="1"/>
      <c r="T449" s="1">
        <v>387</v>
      </c>
    </row>
    <row r="450" spans="1:20" ht="15.75" customHeight="1" x14ac:dyDescent="0.35">
      <c r="A450" s="16">
        <v>470</v>
      </c>
      <c r="B450" s="16">
        <v>13</v>
      </c>
      <c r="C450" s="16"/>
      <c r="D450" s="1">
        <v>13</v>
      </c>
      <c r="F450" s="1">
        <f ca="1">IFERROR(__xludf.DUMMYFUNCTION("""COMPUTED_VALUE"""),14)</f>
        <v>14</v>
      </c>
      <c r="Q450" s="1">
        <v>448</v>
      </c>
      <c r="R450" s="1">
        <v>309</v>
      </c>
      <c r="S450" s="1"/>
      <c r="T450" s="1">
        <v>309</v>
      </c>
    </row>
    <row r="451" spans="1:20" ht="15.75" customHeight="1" x14ac:dyDescent="0.35">
      <c r="A451" s="16">
        <v>471</v>
      </c>
      <c r="B451" s="16">
        <v>13</v>
      </c>
      <c r="C451" s="16"/>
      <c r="D451" s="1">
        <v>13</v>
      </c>
      <c r="F451" s="1">
        <f ca="1">IFERROR(__xludf.DUMMYFUNCTION("""COMPUTED_VALUE"""),15)</f>
        <v>15</v>
      </c>
      <c r="Q451" s="1">
        <v>449</v>
      </c>
      <c r="R451" s="1">
        <v>335</v>
      </c>
      <c r="S451" s="1"/>
      <c r="T451" s="1">
        <v>335</v>
      </c>
    </row>
    <row r="452" spans="1:20" ht="15.75" customHeight="1" x14ac:dyDescent="0.35">
      <c r="A452" s="16">
        <v>472</v>
      </c>
      <c r="B452" s="16">
        <v>14</v>
      </c>
      <c r="C452" s="16"/>
      <c r="D452" s="1">
        <v>14</v>
      </c>
      <c r="F452" s="1">
        <f ca="1">IFERROR(__xludf.DUMMYFUNCTION("""COMPUTED_VALUE"""),15)</f>
        <v>15</v>
      </c>
      <c r="Q452" s="1">
        <v>450</v>
      </c>
      <c r="R452" s="1">
        <v>361</v>
      </c>
      <c r="S452" s="1"/>
      <c r="T452" s="1">
        <v>361</v>
      </c>
    </row>
    <row r="453" spans="1:20" ht="15.75" customHeight="1" x14ac:dyDescent="0.35">
      <c r="A453" s="16">
        <v>473</v>
      </c>
      <c r="B453" s="16">
        <v>14</v>
      </c>
      <c r="C453" s="16"/>
      <c r="D453" s="1">
        <v>14</v>
      </c>
      <c r="F453" s="1">
        <f ca="1">IFERROR(__xludf.DUMMYFUNCTION("""COMPUTED_VALUE"""),15)</f>
        <v>15</v>
      </c>
      <c r="Q453" s="1">
        <v>451</v>
      </c>
      <c r="R453" s="1">
        <v>387</v>
      </c>
      <c r="S453" s="1"/>
      <c r="T453" s="1">
        <v>387</v>
      </c>
    </row>
    <row r="454" spans="1:20" ht="15.75" customHeight="1" x14ac:dyDescent="0.35">
      <c r="A454" s="16">
        <v>474</v>
      </c>
      <c r="B454" s="16">
        <v>14</v>
      </c>
      <c r="C454" s="16"/>
      <c r="D454" s="1">
        <v>14</v>
      </c>
      <c r="F454" s="1">
        <f ca="1">IFERROR(__xludf.DUMMYFUNCTION("""COMPUTED_VALUE"""),15)</f>
        <v>15</v>
      </c>
      <c r="Q454" s="1">
        <v>452</v>
      </c>
      <c r="R454" s="1">
        <v>309</v>
      </c>
      <c r="S454" s="1"/>
      <c r="T454" s="1">
        <v>259</v>
      </c>
    </row>
    <row r="455" spans="1:20" ht="15.75" customHeight="1" x14ac:dyDescent="0.35">
      <c r="A455" s="16">
        <v>476</v>
      </c>
      <c r="B455" s="16">
        <v>15</v>
      </c>
      <c r="C455" s="16"/>
      <c r="D455" s="1">
        <v>15</v>
      </c>
      <c r="F455" s="1">
        <f ca="1">IFERROR(__xludf.DUMMYFUNCTION("""COMPUTED_VALUE"""),15)</f>
        <v>15</v>
      </c>
      <c r="Q455" s="1">
        <v>453</v>
      </c>
      <c r="R455" s="1">
        <v>335</v>
      </c>
      <c r="S455" s="1"/>
      <c r="T455" s="1">
        <v>281</v>
      </c>
    </row>
    <row r="456" spans="1:20" ht="15.75" customHeight="1" x14ac:dyDescent="0.35">
      <c r="A456" s="16">
        <v>477</v>
      </c>
      <c r="B456" s="16">
        <v>15</v>
      </c>
      <c r="C456" s="16"/>
      <c r="D456" s="1">
        <v>15</v>
      </c>
      <c r="F456" s="1">
        <f ca="1">IFERROR(__xludf.DUMMYFUNCTION("""COMPUTED_VALUE"""),16)</f>
        <v>16</v>
      </c>
      <c r="Q456" s="1">
        <v>454</v>
      </c>
      <c r="R456" s="1">
        <v>361</v>
      </c>
      <c r="S456" s="1"/>
      <c r="T456" s="1">
        <v>303</v>
      </c>
    </row>
    <row r="457" spans="1:20" ht="15.75" customHeight="1" x14ac:dyDescent="0.35">
      <c r="A457" s="16">
        <v>478</v>
      </c>
      <c r="B457" s="16">
        <v>15</v>
      </c>
      <c r="C457" s="16"/>
      <c r="D457" s="1">
        <v>15</v>
      </c>
      <c r="F457" s="1">
        <f ca="1">IFERROR(__xludf.DUMMYFUNCTION("""COMPUTED_VALUE"""),15)</f>
        <v>15</v>
      </c>
      <c r="Q457" s="1">
        <v>455</v>
      </c>
      <c r="R457" s="1">
        <v>387</v>
      </c>
      <c r="S457" s="1"/>
      <c r="T457" s="1">
        <v>325</v>
      </c>
    </row>
    <row r="458" spans="1:20" ht="15.75" customHeight="1" x14ac:dyDescent="0.35">
      <c r="A458" s="16">
        <v>480</v>
      </c>
      <c r="B458" s="16">
        <v>15</v>
      </c>
      <c r="C458" s="16"/>
      <c r="D458" s="1">
        <v>15</v>
      </c>
      <c r="F458" s="1">
        <f ca="1">IFERROR(__xludf.DUMMYFUNCTION("""COMPUTED_VALUE"""),15)</f>
        <v>15</v>
      </c>
      <c r="Q458" s="1">
        <v>456</v>
      </c>
      <c r="R458" s="1">
        <v>259</v>
      </c>
      <c r="S458" s="1"/>
      <c r="T458" s="1">
        <v>285</v>
      </c>
    </row>
    <row r="459" spans="1:20" ht="15.75" customHeight="1" x14ac:dyDescent="0.35">
      <c r="A459" s="16">
        <v>481</v>
      </c>
      <c r="B459" s="16">
        <v>15</v>
      </c>
      <c r="C459" s="16"/>
      <c r="D459" s="1">
        <v>15</v>
      </c>
      <c r="F459" s="1">
        <f ca="1">IFERROR(__xludf.DUMMYFUNCTION("""COMPUTED_VALUE"""),17)</f>
        <v>17</v>
      </c>
      <c r="Q459" s="1">
        <v>457</v>
      </c>
      <c r="R459" s="1">
        <v>281</v>
      </c>
      <c r="S459" s="1"/>
      <c r="T459" s="1">
        <v>311</v>
      </c>
    </row>
    <row r="460" spans="1:20" ht="15.75" customHeight="1" x14ac:dyDescent="0.35">
      <c r="A460" s="16">
        <v>484</v>
      </c>
      <c r="B460" s="16">
        <v>16</v>
      </c>
      <c r="C460" s="16"/>
      <c r="D460" s="1">
        <v>16</v>
      </c>
      <c r="F460" s="1">
        <f ca="1">IFERROR(__xludf.DUMMYFUNCTION("""COMPUTED_VALUE"""),16)</f>
        <v>16</v>
      </c>
      <c r="Q460" s="1">
        <v>458</v>
      </c>
      <c r="R460" s="1">
        <v>303</v>
      </c>
      <c r="S460" s="1"/>
      <c r="T460" s="1">
        <v>337</v>
      </c>
    </row>
    <row r="461" spans="1:20" ht="15.75" customHeight="1" x14ac:dyDescent="0.35">
      <c r="A461" s="16">
        <v>488</v>
      </c>
      <c r="B461" s="16">
        <v>15</v>
      </c>
      <c r="C461" s="16"/>
      <c r="D461" s="1">
        <v>15</v>
      </c>
      <c r="F461" s="1">
        <f ca="1">IFERROR(__xludf.DUMMYFUNCTION("""COMPUTED_VALUE"""),16)</f>
        <v>16</v>
      </c>
      <c r="Q461" s="1">
        <v>459</v>
      </c>
      <c r="R461" s="1">
        <v>325</v>
      </c>
      <c r="S461" s="1"/>
      <c r="T461" s="1">
        <v>363</v>
      </c>
    </row>
    <row r="462" spans="1:20" ht="15.75" customHeight="1" x14ac:dyDescent="0.35">
      <c r="A462" s="16">
        <v>489</v>
      </c>
      <c r="B462" s="16">
        <v>15</v>
      </c>
      <c r="C462" s="16"/>
      <c r="D462" s="1">
        <v>15</v>
      </c>
      <c r="F462" s="1">
        <f ca="1">IFERROR(__xludf.DUMMYFUNCTION("""COMPUTED_VALUE"""),16)</f>
        <v>16</v>
      </c>
      <c r="Q462" s="1">
        <v>460</v>
      </c>
      <c r="R462" s="1">
        <v>285</v>
      </c>
      <c r="S462" s="1"/>
      <c r="T462" s="1">
        <v>300</v>
      </c>
    </row>
    <row r="463" spans="1:20" ht="15.75" customHeight="1" x14ac:dyDescent="0.35">
      <c r="A463" s="16">
        <v>492</v>
      </c>
      <c r="B463" s="16">
        <v>17</v>
      </c>
      <c r="C463" s="16"/>
      <c r="D463" s="1">
        <v>17</v>
      </c>
      <c r="F463" s="1">
        <f ca="1">IFERROR(__xludf.DUMMYFUNCTION("""COMPUTED_VALUE"""),15)</f>
        <v>15</v>
      </c>
      <c r="Q463" s="1">
        <v>461</v>
      </c>
      <c r="R463" s="1">
        <v>311</v>
      </c>
      <c r="S463" s="1"/>
      <c r="T463" s="1">
        <v>324</v>
      </c>
    </row>
    <row r="464" spans="1:20" ht="15.75" customHeight="1" x14ac:dyDescent="0.35">
      <c r="A464" s="16">
        <v>564</v>
      </c>
      <c r="B464" s="16">
        <v>16</v>
      </c>
      <c r="C464" s="16"/>
      <c r="D464" s="1">
        <v>16</v>
      </c>
      <c r="F464" s="1">
        <f ca="1">IFERROR(__xludf.DUMMYFUNCTION("""COMPUTED_VALUE"""),15)</f>
        <v>15</v>
      </c>
      <c r="Q464" s="1">
        <v>462</v>
      </c>
      <c r="R464" s="1">
        <v>337</v>
      </c>
      <c r="S464" s="1"/>
      <c r="T464" s="1">
        <v>348</v>
      </c>
    </row>
    <row r="465" spans="1:20" ht="15.75" customHeight="1" x14ac:dyDescent="0.35">
      <c r="A465" s="16">
        <v>565</v>
      </c>
      <c r="B465" s="16">
        <v>16</v>
      </c>
      <c r="C465" s="16"/>
      <c r="D465" s="1">
        <v>16</v>
      </c>
      <c r="F465" s="1">
        <f ca="1">IFERROR(__xludf.DUMMYFUNCTION("""COMPUTED_VALUE"""),15)</f>
        <v>15</v>
      </c>
      <c r="Q465" s="1">
        <v>463</v>
      </c>
      <c r="R465" s="1">
        <v>363</v>
      </c>
      <c r="S465" s="1"/>
      <c r="T465" s="1">
        <v>372</v>
      </c>
    </row>
    <row r="466" spans="1:20" ht="15.75" customHeight="1" x14ac:dyDescent="0.35">
      <c r="A466" s="16">
        <v>568</v>
      </c>
      <c r="B466" s="16">
        <v>16</v>
      </c>
      <c r="C466" s="16"/>
      <c r="D466" s="1">
        <v>16</v>
      </c>
      <c r="F466" s="1">
        <f ca="1">IFERROR(__xludf.DUMMYFUNCTION("""COMPUTED_VALUE"""),15)</f>
        <v>15</v>
      </c>
      <c r="Q466" s="1">
        <v>464</v>
      </c>
      <c r="R466" s="1">
        <v>300</v>
      </c>
      <c r="S466" s="1"/>
      <c r="T466" s="1">
        <v>317</v>
      </c>
    </row>
    <row r="467" spans="1:20" ht="15.75" customHeight="1" x14ac:dyDescent="0.35">
      <c r="A467" s="16">
        <v>572</v>
      </c>
      <c r="B467" s="16">
        <v>15</v>
      </c>
      <c r="C467" s="16"/>
      <c r="D467" s="1">
        <v>15</v>
      </c>
      <c r="F467" s="1">
        <f ca="1">IFERROR(__xludf.DUMMYFUNCTION("""COMPUTED_VALUE"""),15)</f>
        <v>15</v>
      </c>
      <c r="Q467" s="1">
        <v>465</v>
      </c>
      <c r="R467" s="1">
        <v>324</v>
      </c>
      <c r="S467" s="1"/>
      <c r="T467" s="1">
        <v>343</v>
      </c>
    </row>
    <row r="468" spans="1:20" ht="15.75" customHeight="1" x14ac:dyDescent="0.35">
      <c r="A468" s="16">
        <v>573</v>
      </c>
      <c r="B468" s="16">
        <v>15</v>
      </c>
      <c r="C468" s="16"/>
      <c r="D468" s="1">
        <v>15</v>
      </c>
      <c r="F468" s="1">
        <f ca="1">IFERROR(__xludf.DUMMYFUNCTION("""COMPUTED_VALUE"""),15)</f>
        <v>15</v>
      </c>
      <c r="Q468" s="1">
        <v>466</v>
      </c>
      <c r="R468" s="1">
        <v>348</v>
      </c>
      <c r="S468" s="1"/>
      <c r="T468" s="1">
        <v>369</v>
      </c>
    </row>
    <row r="469" spans="1:20" ht="15.75" customHeight="1" x14ac:dyDescent="0.35">
      <c r="A469" s="16">
        <v>574</v>
      </c>
      <c r="B469" s="16">
        <v>15</v>
      </c>
      <c r="C469" s="16"/>
      <c r="D469" s="1">
        <v>15</v>
      </c>
      <c r="F469" s="1">
        <f ca="1">IFERROR(__xludf.DUMMYFUNCTION("""COMPUTED_VALUE"""),14)</f>
        <v>14</v>
      </c>
      <c r="Q469" s="1">
        <v>467</v>
      </c>
      <c r="R469" s="1">
        <v>372</v>
      </c>
      <c r="S469" s="1"/>
      <c r="T469" s="1">
        <v>395</v>
      </c>
    </row>
    <row r="470" spans="1:20" ht="15.75" customHeight="1" x14ac:dyDescent="0.35">
      <c r="A470" s="16">
        <v>580</v>
      </c>
      <c r="B470" s="16">
        <v>15</v>
      </c>
      <c r="C470" s="16"/>
      <c r="D470" s="1">
        <v>15</v>
      </c>
      <c r="F470" s="1">
        <f ca="1">IFERROR(__xludf.DUMMYFUNCTION("""COMPUTED_VALUE"""),14)</f>
        <v>14</v>
      </c>
      <c r="Q470" s="1">
        <v>468</v>
      </c>
      <c r="R470" s="1">
        <v>317</v>
      </c>
      <c r="S470" s="1"/>
      <c r="T470" s="1">
        <v>350</v>
      </c>
    </row>
    <row r="471" spans="1:20" ht="15.75" customHeight="1" x14ac:dyDescent="0.35">
      <c r="A471" s="16">
        <v>581</v>
      </c>
      <c r="B471" s="16">
        <v>15</v>
      </c>
      <c r="C471" s="16"/>
      <c r="D471" s="1">
        <v>15</v>
      </c>
      <c r="F471" s="1">
        <f ca="1">IFERROR(__xludf.DUMMYFUNCTION("""COMPUTED_VALUE"""),14)</f>
        <v>14</v>
      </c>
      <c r="Q471" s="1">
        <v>469</v>
      </c>
      <c r="R471" s="1">
        <v>343</v>
      </c>
      <c r="S471" s="1"/>
      <c r="T471" s="1">
        <v>378</v>
      </c>
    </row>
    <row r="472" spans="1:20" ht="15.75" customHeight="1" x14ac:dyDescent="0.35">
      <c r="A472" s="16">
        <v>582</v>
      </c>
      <c r="B472" s="16">
        <v>15</v>
      </c>
      <c r="C472" s="16"/>
      <c r="D472" s="1">
        <v>15</v>
      </c>
      <c r="F472" s="1">
        <f ca="1">IFERROR(__xludf.DUMMYFUNCTION("""COMPUTED_VALUE"""),16)</f>
        <v>16</v>
      </c>
      <c r="Q472" s="1">
        <v>470</v>
      </c>
      <c r="R472" s="1">
        <v>369</v>
      </c>
      <c r="S472" s="1"/>
      <c r="T472" s="1">
        <v>406</v>
      </c>
    </row>
    <row r="473" spans="1:20" ht="15.75" customHeight="1" x14ac:dyDescent="0.35">
      <c r="A473" s="16">
        <v>584</v>
      </c>
      <c r="B473" s="16">
        <v>14</v>
      </c>
      <c r="C473" s="16"/>
      <c r="D473" s="1">
        <v>14</v>
      </c>
      <c r="F473" s="1">
        <f ca="1">IFERROR(__xludf.DUMMYFUNCTION("""COMPUTED_VALUE"""),15)</f>
        <v>15</v>
      </c>
      <c r="Q473" s="1">
        <v>471</v>
      </c>
      <c r="R473" s="1">
        <v>395</v>
      </c>
      <c r="S473" s="1"/>
      <c r="T473" s="1">
        <v>434</v>
      </c>
    </row>
    <row r="474" spans="1:20" ht="15.75" customHeight="1" x14ac:dyDescent="0.35">
      <c r="A474" s="16">
        <v>585</v>
      </c>
      <c r="B474" s="16">
        <v>14</v>
      </c>
      <c r="C474" s="16"/>
      <c r="D474" s="1">
        <v>14</v>
      </c>
      <c r="F474" s="1">
        <f ca="1">IFERROR(__xludf.DUMMYFUNCTION("""COMPUTED_VALUE"""),15)</f>
        <v>15</v>
      </c>
      <c r="Q474" s="1">
        <v>472</v>
      </c>
      <c r="R474" s="1">
        <v>350</v>
      </c>
      <c r="S474" s="1"/>
      <c r="T474" s="1">
        <v>343</v>
      </c>
    </row>
    <row r="475" spans="1:20" ht="15.75" customHeight="1" x14ac:dyDescent="0.35">
      <c r="A475" s="16">
        <v>586</v>
      </c>
      <c r="B475" s="16">
        <v>14</v>
      </c>
      <c r="C475" s="16"/>
      <c r="D475" s="1">
        <v>14</v>
      </c>
      <c r="F475" s="1">
        <f ca="1">IFERROR(__xludf.DUMMYFUNCTION("""COMPUTED_VALUE"""),12)</f>
        <v>12</v>
      </c>
      <c r="Q475" s="1">
        <v>473</v>
      </c>
      <c r="R475" s="1">
        <v>378</v>
      </c>
      <c r="S475" s="1"/>
      <c r="T475" s="1">
        <v>373</v>
      </c>
    </row>
    <row r="476" spans="1:20" ht="15.75" customHeight="1" x14ac:dyDescent="0.35">
      <c r="A476" s="16">
        <v>596</v>
      </c>
      <c r="B476" s="16">
        <v>16</v>
      </c>
      <c r="C476" s="16"/>
      <c r="D476" s="1">
        <v>16</v>
      </c>
      <c r="F476" s="1">
        <f ca="1">IFERROR(__xludf.DUMMYFUNCTION("""COMPUTED_VALUE"""),12)</f>
        <v>12</v>
      </c>
      <c r="Q476" s="1">
        <v>474</v>
      </c>
      <c r="R476" s="1">
        <v>406</v>
      </c>
      <c r="S476" s="1"/>
      <c r="T476" s="1">
        <v>403</v>
      </c>
    </row>
    <row r="477" spans="1:20" ht="15.75" customHeight="1" x14ac:dyDescent="0.35">
      <c r="A477" s="16">
        <v>600</v>
      </c>
      <c r="B477" s="16">
        <v>15</v>
      </c>
      <c r="C477" s="16"/>
      <c r="D477" s="1">
        <v>15</v>
      </c>
      <c r="F477" s="1">
        <f ca="1">IFERROR(__xludf.DUMMYFUNCTION("""COMPUTED_VALUE"""),12)</f>
        <v>12</v>
      </c>
      <c r="Q477" s="1">
        <v>475</v>
      </c>
      <c r="R477" s="1">
        <v>434</v>
      </c>
      <c r="S477" s="1"/>
      <c r="T477" s="1">
        <v>433</v>
      </c>
    </row>
    <row r="478" spans="1:20" ht="15.75" customHeight="1" x14ac:dyDescent="0.35">
      <c r="A478" s="16">
        <v>604</v>
      </c>
      <c r="B478" s="16">
        <v>15</v>
      </c>
      <c r="C478" s="16"/>
      <c r="D478" s="1">
        <v>15</v>
      </c>
      <c r="F478" s="1">
        <f ca="1">IFERROR(__xludf.DUMMYFUNCTION("""COMPUTED_VALUE"""),12)</f>
        <v>12</v>
      </c>
      <c r="Q478" s="1">
        <v>476</v>
      </c>
      <c r="R478" s="1">
        <v>343</v>
      </c>
      <c r="S478" s="1"/>
      <c r="T478" s="1">
        <v>359</v>
      </c>
    </row>
    <row r="479" spans="1:20" ht="15.75" customHeight="1" x14ac:dyDescent="0.35">
      <c r="A479" s="16">
        <v>608</v>
      </c>
      <c r="B479" s="16">
        <v>12</v>
      </c>
      <c r="C479" s="16"/>
      <c r="D479" s="1">
        <v>12</v>
      </c>
      <c r="F479" s="1">
        <f ca="1">IFERROR(__xludf.DUMMYFUNCTION("""COMPUTED_VALUE"""),15)</f>
        <v>15</v>
      </c>
      <c r="Q479" s="1">
        <v>477</v>
      </c>
      <c r="R479" s="1">
        <v>373</v>
      </c>
      <c r="S479" s="1"/>
      <c r="T479" s="1">
        <v>389</v>
      </c>
    </row>
    <row r="480" spans="1:20" ht="15.75" customHeight="1" x14ac:dyDescent="0.35">
      <c r="A480" s="16">
        <v>609</v>
      </c>
      <c r="B480" s="16">
        <v>12</v>
      </c>
      <c r="C480" s="16"/>
      <c r="D480" s="1">
        <v>12</v>
      </c>
      <c r="F480" s="1">
        <f ca="1">IFERROR(__xludf.DUMMYFUNCTION("""COMPUTED_VALUE"""),15)</f>
        <v>15</v>
      </c>
      <c r="Q480" s="1">
        <v>478</v>
      </c>
      <c r="R480" s="1">
        <v>403</v>
      </c>
      <c r="S480" s="1"/>
      <c r="T480" s="1">
        <v>419</v>
      </c>
    </row>
    <row r="481" spans="1:20" ht="15.75" customHeight="1" x14ac:dyDescent="0.35">
      <c r="A481" s="16">
        <v>610</v>
      </c>
      <c r="B481" s="16">
        <v>12</v>
      </c>
      <c r="C481" s="16"/>
      <c r="D481" s="1">
        <v>12</v>
      </c>
      <c r="F481" s="1">
        <f ca="1">IFERROR(__xludf.DUMMYFUNCTION("""COMPUTED_VALUE"""),14)</f>
        <v>14</v>
      </c>
      <c r="Q481" s="1">
        <v>479</v>
      </c>
      <c r="R481" s="1">
        <v>433</v>
      </c>
      <c r="S481" s="1"/>
      <c r="T481" s="1">
        <v>449</v>
      </c>
    </row>
    <row r="482" spans="1:20" ht="15.75" customHeight="1" x14ac:dyDescent="0.35">
      <c r="A482" s="16">
        <v>611</v>
      </c>
      <c r="B482" s="16">
        <v>12</v>
      </c>
      <c r="C482" s="16"/>
      <c r="D482" s="1">
        <v>12</v>
      </c>
      <c r="F482" s="1">
        <f ca="1">IFERROR(__xludf.DUMMYFUNCTION("""COMPUTED_VALUE"""),14)</f>
        <v>14</v>
      </c>
      <c r="Q482" s="1">
        <v>480</v>
      </c>
      <c r="R482" s="1">
        <v>359</v>
      </c>
      <c r="S482" s="1"/>
      <c r="T482" s="1">
        <v>384</v>
      </c>
    </row>
    <row r="483" spans="1:20" ht="15.75" customHeight="1" x14ac:dyDescent="0.35">
      <c r="A483" s="16">
        <v>612</v>
      </c>
      <c r="B483" s="16">
        <v>15</v>
      </c>
      <c r="C483" s="16"/>
      <c r="D483" s="1">
        <v>15</v>
      </c>
      <c r="F483" s="1">
        <f ca="1">IFERROR(__xludf.DUMMYFUNCTION("""COMPUTED_VALUE"""),16)</f>
        <v>16</v>
      </c>
      <c r="Q483" s="1">
        <v>481</v>
      </c>
      <c r="R483" s="1">
        <v>389</v>
      </c>
      <c r="S483" s="1"/>
      <c r="T483" s="1">
        <v>416</v>
      </c>
    </row>
    <row r="484" spans="1:20" ht="15.75" customHeight="1" x14ac:dyDescent="0.35">
      <c r="A484" s="16">
        <v>613</v>
      </c>
      <c r="B484" s="16">
        <v>15</v>
      </c>
      <c r="C484" s="16"/>
      <c r="D484" s="1">
        <v>15</v>
      </c>
      <c r="F484" s="1">
        <f ca="1">IFERROR(__xludf.DUMMYFUNCTION("""COMPUTED_VALUE"""),15)</f>
        <v>15</v>
      </c>
      <c r="Q484" s="1">
        <v>482</v>
      </c>
      <c r="R484" s="1">
        <v>419</v>
      </c>
      <c r="S484" s="1"/>
      <c r="T484" s="1">
        <v>448</v>
      </c>
    </row>
    <row r="485" spans="1:20" ht="15.75" customHeight="1" x14ac:dyDescent="0.35">
      <c r="A485" s="16">
        <v>624</v>
      </c>
      <c r="B485" s="16">
        <v>14</v>
      </c>
      <c r="C485" s="16"/>
      <c r="D485" s="1">
        <v>14</v>
      </c>
      <c r="F485" s="1">
        <f ca="1">IFERROR(__xludf.DUMMYFUNCTION("""COMPUTED_VALUE"""),15)</f>
        <v>15</v>
      </c>
      <c r="Q485" s="1">
        <v>483</v>
      </c>
      <c r="R485" s="1">
        <v>449</v>
      </c>
      <c r="S485" s="1"/>
      <c r="T485" s="1">
        <v>480</v>
      </c>
    </row>
    <row r="486" spans="1:20" ht="15.75" customHeight="1" x14ac:dyDescent="0.35">
      <c r="A486" s="16">
        <v>625</v>
      </c>
      <c r="B486" s="16">
        <v>14</v>
      </c>
      <c r="C486" s="16"/>
      <c r="D486" s="1">
        <v>14</v>
      </c>
      <c r="F486" s="1">
        <f ca="1">IFERROR(__xludf.DUMMYFUNCTION("""COMPUTED_VALUE"""),16)</f>
        <v>16</v>
      </c>
      <c r="Q486" s="1">
        <v>484</v>
      </c>
      <c r="R486" s="1">
        <v>384</v>
      </c>
      <c r="S486" s="1"/>
      <c r="T486" s="1">
        <v>359</v>
      </c>
    </row>
    <row r="487" spans="1:20" ht="15.75" customHeight="1" x14ac:dyDescent="0.35">
      <c r="A487" s="16">
        <v>628</v>
      </c>
      <c r="B487" s="16">
        <v>16</v>
      </c>
      <c r="C487" s="16"/>
      <c r="D487" s="1">
        <v>16</v>
      </c>
      <c r="F487" s="1">
        <f ca="1">IFERROR(__xludf.DUMMYFUNCTION("""COMPUTED_VALUE"""),16)</f>
        <v>16</v>
      </c>
      <c r="Q487" s="1">
        <v>485</v>
      </c>
      <c r="R487" s="1">
        <v>416</v>
      </c>
      <c r="S487" s="1"/>
      <c r="T487" s="1">
        <v>389</v>
      </c>
    </row>
    <row r="488" spans="1:20" ht="15.75" customHeight="1" x14ac:dyDescent="0.35">
      <c r="A488" s="16">
        <v>636</v>
      </c>
      <c r="B488" s="16">
        <v>15</v>
      </c>
      <c r="C488" s="16"/>
      <c r="D488" s="1">
        <v>15</v>
      </c>
      <c r="F488" s="1">
        <f ca="1">IFERROR(__xludf.DUMMYFUNCTION("""COMPUTED_VALUE"""),15)</f>
        <v>15</v>
      </c>
      <c r="Q488" s="1">
        <v>486</v>
      </c>
      <c r="R488" s="1">
        <v>448</v>
      </c>
      <c r="S488" s="1"/>
      <c r="T488" s="1">
        <v>419</v>
      </c>
    </row>
    <row r="489" spans="1:20" ht="15.75" customHeight="1" x14ac:dyDescent="0.35">
      <c r="A489" s="16">
        <v>637</v>
      </c>
      <c r="B489" s="16">
        <v>15</v>
      </c>
      <c r="C489" s="16"/>
      <c r="D489" s="1">
        <v>15</v>
      </c>
      <c r="F489" s="1">
        <f ca="1">IFERROR(__xludf.DUMMYFUNCTION("""COMPUTED_VALUE"""),15)</f>
        <v>15</v>
      </c>
      <c r="Q489" s="1">
        <v>487</v>
      </c>
      <c r="R489" s="1">
        <v>480</v>
      </c>
      <c r="S489" s="1"/>
      <c r="T489" s="1">
        <v>449</v>
      </c>
    </row>
    <row r="490" spans="1:20" ht="15.75" customHeight="1" x14ac:dyDescent="0.35">
      <c r="A490" s="16">
        <v>644</v>
      </c>
      <c r="B490" s="16">
        <v>16</v>
      </c>
      <c r="C490" s="16"/>
      <c r="D490" s="1">
        <v>16</v>
      </c>
      <c r="F490" s="1">
        <f ca="1">IFERROR(__xludf.DUMMYFUNCTION("""COMPUTED_VALUE"""),15)</f>
        <v>15</v>
      </c>
      <c r="Q490" s="1">
        <v>488</v>
      </c>
      <c r="R490" s="1">
        <v>359</v>
      </c>
      <c r="S490" s="1"/>
      <c r="T490" s="1">
        <v>385</v>
      </c>
    </row>
    <row r="491" spans="1:20" ht="15.75" customHeight="1" x14ac:dyDescent="0.35">
      <c r="A491" s="16">
        <v>645</v>
      </c>
      <c r="B491" s="16">
        <v>16</v>
      </c>
      <c r="C491" s="16"/>
      <c r="D491" s="1">
        <v>16</v>
      </c>
      <c r="F491" s="1">
        <f ca="1">IFERROR(__xludf.DUMMYFUNCTION("""COMPUTED_VALUE"""),15)</f>
        <v>15</v>
      </c>
      <c r="Q491" s="1">
        <v>489</v>
      </c>
      <c r="R491" s="1">
        <v>389</v>
      </c>
      <c r="S491" s="1"/>
      <c r="T491" s="1">
        <v>419</v>
      </c>
    </row>
    <row r="492" spans="1:20" ht="15.75" customHeight="1" x14ac:dyDescent="0.35">
      <c r="A492" s="16">
        <v>652</v>
      </c>
      <c r="B492" s="16">
        <v>15</v>
      </c>
      <c r="C492" s="16"/>
      <c r="D492" s="1">
        <v>15</v>
      </c>
      <c r="F492" s="1">
        <f ca="1">IFERROR(__xludf.DUMMYFUNCTION("""COMPUTED_VALUE"""),16)</f>
        <v>16</v>
      </c>
      <c r="Q492" s="1">
        <v>490</v>
      </c>
      <c r="R492" s="1">
        <v>419</v>
      </c>
      <c r="S492" s="1"/>
      <c r="T492" s="1">
        <v>453</v>
      </c>
    </row>
    <row r="493" spans="1:20" ht="15.75" customHeight="1" x14ac:dyDescent="0.35">
      <c r="A493" s="16">
        <v>653</v>
      </c>
      <c r="B493" s="16">
        <v>15</v>
      </c>
      <c r="C493" s="16"/>
      <c r="D493" s="1">
        <v>15</v>
      </c>
      <c r="F493" s="1">
        <f ca="1">IFERROR(__xludf.DUMMYFUNCTION("""COMPUTED_VALUE"""),13)</f>
        <v>13</v>
      </c>
      <c r="Q493" s="1">
        <v>491</v>
      </c>
      <c r="R493" s="1">
        <v>449</v>
      </c>
      <c r="S493" s="1"/>
      <c r="T493" s="1">
        <v>487</v>
      </c>
    </row>
    <row r="494" spans="1:20" ht="15.75" customHeight="1" x14ac:dyDescent="0.35">
      <c r="A494" s="16">
        <v>656</v>
      </c>
      <c r="B494" s="16">
        <v>15</v>
      </c>
      <c r="C494" s="16"/>
      <c r="D494" s="1">
        <v>15</v>
      </c>
      <c r="F494" s="1">
        <f ca="1">IFERROR(__xludf.DUMMYFUNCTION("""COMPUTED_VALUE"""),13)</f>
        <v>13</v>
      </c>
      <c r="Q494" s="1">
        <v>492</v>
      </c>
      <c r="R494" s="1">
        <v>385</v>
      </c>
      <c r="S494" s="1"/>
      <c r="T494" s="1">
        <v>443</v>
      </c>
    </row>
    <row r="495" spans="1:20" ht="15.75" customHeight="1" x14ac:dyDescent="0.35">
      <c r="A495" s="16">
        <v>657</v>
      </c>
      <c r="B495" s="16">
        <v>15</v>
      </c>
      <c r="C495" s="16"/>
      <c r="D495" s="1">
        <v>15</v>
      </c>
      <c r="F495" s="1">
        <f ca="1">IFERROR(__xludf.DUMMYFUNCTION("""COMPUTED_VALUE"""),13)</f>
        <v>13</v>
      </c>
      <c r="Q495" s="1">
        <v>493</v>
      </c>
      <c r="R495" s="1">
        <v>419</v>
      </c>
      <c r="S495" s="1"/>
      <c r="T495" s="1">
        <v>481</v>
      </c>
    </row>
    <row r="496" spans="1:20" ht="15.75" customHeight="1" x14ac:dyDescent="0.35">
      <c r="A496" s="16">
        <v>660</v>
      </c>
      <c r="B496" s="16">
        <v>16</v>
      </c>
      <c r="C496" s="16"/>
      <c r="D496" s="1">
        <v>16</v>
      </c>
      <c r="F496" s="1">
        <f ca="1">IFERROR(__xludf.DUMMYFUNCTION("""COMPUTED_VALUE"""),13)</f>
        <v>13</v>
      </c>
      <c r="Q496" s="1">
        <v>494</v>
      </c>
      <c r="R496" s="1">
        <v>453</v>
      </c>
      <c r="S496" s="1"/>
      <c r="T496" s="1">
        <v>519</v>
      </c>
    </row>
    <row r="497" spans="1:20" ht="15.75" customHeight="1" x14ac:dyDescent="0.35">
      <c r="A497" s="16">
        <v>664</v>
      </c>
      <c r="B497" s="16">
        <v>13</v>
      </c>
      <c r="C497" s="16"/>
      <c r="D497" s="1">
        <v>13</v>
      </c>
      <c r="F497" s="1">
        <f ca="1">IFERROR(__xludf.DUMMYFUNCTION("""COMPUTED_VALUE"""),12)</f>
        <v>12</v>
      </c>
      <c r="Q497" s="1">
        <v>495</v>
      </c>
      <c r="R497" s="1">
        <v>487</v>
      </c>
      <c r="S497" s="1"/>
      <c r="T497" s="1">
        <v>557</v>
      </c>
    </row>
    <row r="498" spans="1:20" ht="15.75" customHeight="1" x14ac:dyDescent="0.35">
      <c r="A498" s="16">
        <v>665</v>
      </c>
      <c r="B498" s="16">
        <v>13</v>
      </c>
      <c r="C498" s="16"/>
      <c r="D498" s="1">
        <v>13</v>
      </c>
      <c r="F498" s="1">
        <f ca="1">IFERROR(__xludf.DUMMYFUNCTION("""COMPUTED_VALUE"""),12)</f>
        <v>12</v>
      </c>
      <c r="Q498" s="1">
        <v>496</v>
      </c>
      <c r="R498" s="1">
        <v>443</v>
      </c>
      <c r="S498" s="1"/>
      <c r="T498" s="1">
        <v>566</v>
      </c>
    </row>
    <row r="499" spans="1:20" ht="15.75" customHeight="1" x14ac:dyDescent="0.35">
      <c r="A499" s="16">
        <v>666</v>
      </c>
      <c r="B499" s="16">
        <v>13</v>
      </c>
      <c r="C499" s="16"/>
      <c r="D499" s="1">
        <v>13</v>
      </c>
      <c r="F499" s="1">
        <f ca="1">IFERROR(__xludf.DUMMYFUNCTION("""COMPUTED_VALUE"""),12)</f>
        <v>12</v>
      </c>
      <c r="Q499" s="1">
        <v>497</v>
      </c>
      <c r="R499" s="1">
        <v>481</v>
      </c>
      <c r="S499" s="1"/>
      <c r="T499" s="1">
        <v>610</v>
      </c>
    </row>
    <row r="500" spans="1:20" ht="15.75" customHeight="1" x14ac:dyDescent="0.35">
      <c r="A500" s="16">
        <v>667</v>
      </c>
      <c r="B500" s="16">
        <v>13</v>
      </c>
      <c r="C500" s="16"/>
      <c r="D500" s="1">
        <v>13</v>
      </c>
      <c r="F500" s="1">
        <f ca="1">IFERROR(__xludf.DUMMYFUNCTION("""COMPUTED_VALUE"""),12)</f>
        <v>12</v>
      </c>
      <c r="Q500" s="1">
        <v>498</v>
      </c>
      <c r="R500" s="1">
        <v>519</v>
      </c>
      <c r="S500" s="1"/>
      <c r="T500" s="1">
        <v>654</v>
      </c>
    </row>
    <row r="501" spans="1:20" ht="15.75" customHeight="1" x14ac:dyDescent="0.35">
      <c r="A501" s="16">
        <v>668</v>
      </c>
      <c r="B501" s="16">
        <v>12</v>
      </c>
      <c r="C501" s="16"/>
      <c r="D501" s="1">
        <v>12</v>
      </c>
      <c r="F501" s="1">
        <f ca="1">IFERROR(__xludf.DUMMYFUNCTION("""COMPUTED_VALUE"""),13)</f>
        <v>13</v>
      </c>
      <c r="Q501" s="1">
        <v>499</v>
      </c>
      <c r="R501" s="1">
        <v>557</v>
      </c>
      <c r="S501" s="1"/>
      <c r="T501" s="1">
        <v>698</v>
      </c>
    </row>
    <row r="502" spans="1:20" ht="15.75" customHeight="1" x14ac:dyDescent="0.35">
      <c r="A502" s="16">
        <v>669</v>
      </c>
      <c r="B502" s="16">
        <v>12</v>
      </c>
      <c r="C502" s="16"/>
      <c r="D502" s="1">
        <v>12</v>
      </c>
      <c r="F502" s="1">
        <f ca="1">IFERROR(__xludf.DUMMYFUNCTION("""COMPUTED_VALUE"""),13)</f>
        <v>13</v>
      </c>
      <c r="Q502" s="1">
        <v>500</v>
      </c>
      <c r="R502" s="1">
        <v>566</v>
      </c>
      <c r="S502" s="1"/>
      <c r="T502" s="1">
        <v>518</v>
      </c>
    </row>
    <row r="503" spans="1:20" ht="15.75" customHeight="1" x14ac:dyDescent="0.35">
      <c r="A503" s="16">
        <v>670</v>
      </c>
      <c r="B503" s="16">
        <v>12</v>
      </c>
      <c r="C503" s="16"/>
      <c r="D503" s="1">
        <v>12</v>
      </c>
      <c r="F503" s="1">
        <f ca="1">IFERROR(__xludf.DUMMYFUNCTION("""COMPUTED_VALUE"""),13)</f>
        <v>13</v>
      </c>
      <c r="Q503" s="1">
        <v>501</v>
      </c>
      <c r="R503" s="1">
        <v>610</v>
      </c>
      <c r="S503" s="1"/>
      <c r="T503" s="1">
        <v>562</v>
      </c>
    </row>
    <row r="504" spans="1:20" ht="15.75" customHeight="1" x14ac:dyDescent="0.35">
      <c r="A504" s="16">
        <v>671</v>
      </c>
      <c r="B504" s="16">
        <v>12</v>
      </c>
      <c r="C504" s="16"/>
      <c r="D504" s="1">
        <v>12</v>
      </c>
      <c r="F504" s="1">
        <f ca="1">IFERROR(__xludf.DUMMYFUNCTION("""COMPUTED_VALUE"""),13)</f>
        <v>13</v>
      </c>
      <c r="Q504" s="1">
        <v>502</v>
      </c>
      <c r="R504" s="1">
        <v>654</v>
      </c>
      <c r="S504" s="1"/>
      <c r="T504" s="1">
        <v>606</v>
      </c>
    </row>
    <row r="505" spans="1:20" ht="15.75" customHeight="1" x14ac:dyDescent="0.35">
      <c r="A505" s="16">
        <v>672</v>
      </c>
      <c r="B505" s="16">
        <v>13</v>
      </c>
      <c r="C505" s="16"/>
      <c r="D505" s="1">
        <v>13</v>
      </c>
      <c r="F505" s="1">
        <f ca="1">IFERROR(__xludf.DUMMYFUNCTION("""COMPUTED_VALUE"""),11)</f>
        <v>11</v>
      </c>
      <c r="Q505" s="1">
        <v>503</v>
      </c>
      <c r="R505" s="1">
        <v>698</v>
      </c>
      <c r="S505" s="1"/>
      <c r="T505" s="1">
        <v>650</v>
      </c>
    </row>
    <row r="506" spans="1:20" ht="15.75" customHeight="1" x14ac:dyDescent="0.35">
      <c r="A506" s="16">
        <v>673</v>
      </c>
      <c r="B506" s="16">
        <v>13</v>
      </c>
      <c r="C506" s="16"/>
      <c r="D506" s="1">
        <v>13</v>
      </c>
      <c r="F506" s="1">
        <f ca="1">IFERROR(__xludf.DUMMYFUNCTION("""COMPUTED_VALUE"""),11)</f>
        <v>11</v>
      </c>
      <c r="Q506" s="1">
        <v>504</v>
      </c>
      <c r="R506" s="1">
        <v>518</v>
      </c>
      <c r="S506" s="1"/>
      <c r="T506" s="1">
        <v>534</v>
      </c>
    </row>
    <row r="507" spans="1:20" ht="15.75" customHeight="1" x14ac:dyDescent="0.35">
      <c r="A507" s="16">
        <v>674</v>
      </c>
      <c r="B507" s="16">
        <v>13</v>
      </c>
      <c r="C507" s="16"/>
      <c r="D507" s="1">
        <v>13</v>
      </c>
      <c r="F507" s="1">
        <f ca="1">IFERROR(__xludf.DUMMYFUNCTION("""COMPUTED_VALUE"""),11)</f>
        <v>11</v>
      </c>
      <c r="Q507" s="1">
        <v>505</v>
      </c>
      <c r="R507" s="1">
        <v>562</v>
      </c>
      <c r="S507" s="1"/>
      <c r="T507" s="1">
        <v>578</v>
      </c>
    </row>
    <row r="508" spans="1:20" ht="15.75" customHeight="1" x14ac:dyDescent="0.35">
      <c r="A508" s="16">
        <v>675</v>
      </c>
      <c r="B508" s="16">
        <v>13</v>
      </c>
      <c r="C508" s="16"/>
      <c r="D508" s="1">
        <v>13</v>
      </c>
      <c r="F508" s="1">
        <f ca="1">IFERROR(__xludf.DUMMYFUNCTION("""COMPUTED_VALUE"""),11)</f>
        <v>11</v>
      </c>
      <c r="Q508" s="1">
        <v>506</v>
      </c>
      <c r="R508" s="1">
        <v>606</v>
      </c>
      <c r="S508" s="1"/>
      <c r="T508" s="1">
        <v>622</v>
      </c>
    </row>
    <row r="509" spans="1:20" ht="15.75" customHeight="1" x14ac:dyDescent="0.35">
      <c r="A509" s="16">
        <v>676</v>
      </c>
      <c r="B509" s="16">
        <v>11</v>
      </c>
      <c r="C509" s="16"/>
      <c r="D509" s="1">
        <v>11</v>
      </c>
      <c r="F509" s="1">
        <f ca="1">IFERROR(__xludf.DUMMYFUNCTION("""COMPUTED_VALUE"""),12)</f>
        <v>12</v>
      </c>
      <c r="Q509" s="1">
        <v>507</v>
      </c>
      <c r="R509" s="1">
        <v>650</v>
      </c>
      <c r="S509" s="1"/>
      <c r="T509" s="1">
        <v>666</v>
      </c>
    </row>
    <row r="510" spans="1:20" ht="15.75" customHeight="1" x14ac:dyDescent="0.35">
      <c r="A510" s="16">
        <v>677</v>
      </c>
      <c r="B510" s="16">
        <v>11</v>
      </c>
      <c r="C510" s="16"/>
      <c r="D510" s="1">
        <v>11</v>
      </c>
      <c r="F510" s="1">
        <f ca="1">IFERROR(__xludf.DUMMYFUNCTION("""COMPUTED_VALUE"""),12)</f>
        <v>12</v>
      </c>
      <c r="Q510" s="1">
        <v>508</v>
      </c>
      <c r="R510" s="1">
        <v>534</v>
      </c>
      <c r="S510" s="1"/>
      <c r="T510" s="1">
        <v>510</v>
      </c>
    </row>
    <row r="511" spans="1:20" ht="15.75" customHeight="1" x14ac:dyDescent="0.35">
      <c r="A511" s="16">
        <v>678</v>
      </c>
      <c r="B511" s="16">
        <v>11</v>
      </c>
      <c r="C511" s="16"/>
      <c r="D511" s="1">
        <v>11</v>
      </c>
      <c r="F511" s="1">
        <f ca="1">IFERROR(__xludf.DUMMYFUNCTION("""COMPUTED_VALUE"""),12)</f>
        <v>12</v>
      </c>
      <c r="Q511" s="1">
        <v>509</v>
      </c>
      <c r="R511" s="1">
        <v>578</v>
      </c>
      <c r="S511" s="1"/>
      <c r="T511" s="1">
        <v>554</v>
      </c>
    </row>
    <row r="512" spans="1:20" ht="15.75" customHeight="1" x14ac:dyDescent="0.35">
      <c r="A512" s="16">
        <v>679</v>
      </c>
      <c r="B512" s="16">
        <v>11</v>
      </c>
      <c r="C512" s="16"/>
      <c r="D512" s="1">
        <v>11</v>
      </c>
      <c r="F512" s="1">
        <f ca="1">IFERROR(__xludf.DUMMYFUNCTION("""COMPUTED_VALUE"""),12)</f>
        <v>12</v>
      </c>
      <c r="Q512" s="1">
        <v>510</v>
      </c>
      <c r="R512" s="1">
        <v>622</v>
      </c>
      <c r="S512" s="1"/>
      <c r="T512" s="1">
        <v>598</v>
      </c>
    </row>
    <row r="513" spans="1:20" ht="15.75" customHeight="1" x14ac:dyDescent="0.35">
      <c r="A513" s="16">
        <v>680</v>
      </c>
      <c r="B513" s="16">
        <v>12</v>
      </c>
      <c r="C513" s="16"/>
      <c r="D513" s="1">
        <v>12</v>
      </c>
      <c r="F513" s="1">
        <f ca="1">IFERROR(__xludf.DUMMYFUNCTION("""COMPUTED_VALUE"""),14)</f>
        <v>14</v>
      </c>
      <c r="Q513" s="1">
        <v>511</v>
      </c>
      <c r="R513" s="1">
        <v>666</v>
      </c>
      <c r="S513" s="1"/>
      <c r="T513" s="1">
        <v>642</v>
      </c>
    </row>
    <row r="514" spans="1:20" ht="15.75" customHeight="1" x14ac:dyDescent="0.35">
      <c r="A514" s="16">
        <v>681</v>
      </c>
      <c r="B514" s="16">
        <v>12</v>
      </c>
      <c r="C514" s="16"/>
      <c r="D514" s="1">
        <v>12</v>
      </c>
      <c r="F514" s="1">
        <f ca="1">IFERROR(__xludf.DUMMYFUNCTION("""COMPUTED_VALUE"""),14)</f>
        <v>14</v>
      </c>
      <c r="Q514" s="1">
        <v>512</v>
      </c>
      <c r="R514" s="1">
        <v>510</v>
      </c>
      <c r="S514" s="1"/>
      <c r="T514" s="1">
        <v>576</v>
      </c>
    </row>
    <row r="515" spans="1:20" ht="15.75" customHeight="1" x14ac:dyDescent="0.35">
      <c r="A515" s="16">
        <v>682</v>
      </c>
      <c r="B515" s="16">
        <v>12</v>
      </c>
      <c r="C515" s="16"/>
      <c r="D515" s="1">
        <v>12</v>
      </c>
      <c r="F515" s="1">
        <f ca="1">IFERROR(__xludf.DUMMYFUNCTION("""COMPUTED_VALUE"""),14)</f>
        <v>14</v>
      </c>
      <c r="Q515" s="1">
        <v>513</v>
      </c>
      <c r="R515" s="1">
        <v>554</v>
      </c>
      <c r="S515" s="1"/>
      <c r="T515" s="1">
        <v>624</v>
      </c>
    </row>
    <row r="516" spans="1:20" ht="15.75" customHeight="1" x14ac:dyDescent="0.35">
      <c r="A516" s="16">
        <v>683</v>
      </c>
      <c r="B516" s="16">
        <v>12</v>
      </c>
      <c r="C516" s="16"/>
      <c r="D516" s="1">
        <v>12</v>
      </c>
      <c r="F516" s="1">
        <f ca="1">IFERROR(__xludf.DUMMYFUNCTION("""COMPUTED_VALUE"""),14)</f>
        <v>14</v>
      </c>
      <c r="Q516" s="1">
        <v>514</v>
      </c>
      <c r="R516" s="1">
        <v>598</v>
      </c>
      <c r="S516" s="1"/>
      <c r="T516" s="1">
        <v>672</v>
      </c>
    </row>
    <row r="517" spans="1:20" ht="15.75" customHeight="1" x14ac:dyDescent="0.35">
      <c r="A517" s="16">
        <v>684</v>
      </c>
      <c r="B517" s="16">
        <v>14</v>
      </c>
      <c r="C517" s="16"/>
      <c r="D517" s="1">
        <v>14</v>
      </c>
      <c r="F517" s="1">
        <f ca="1">IFERROR(__xludf.DUMMYFUNCTION("""COMPUTED_VALUE"""),14)</f>
        <v>14</v>
      </c>
      <c r="Q517" s="1">
        <v>515</v>
      </c>
      <c r="R517" s="1">
        <v>642</v>
      </c>
      <c r="S517" s="1"/>
      <c r="T517" s="1">
        <v>720</v>
      </c>
    </row>
    <row r="518" spans="1:20" ht="15.75" customHeight="1" x14ac:dyDescent="0.35">
      <c r="A518" s="16">
        <v>685</v>
      </c>
      <c r="B518" s="16">
        <v>14</v>
      </c>
      <c r="C518" s="16"/>
      <c r="D518" s="1">
        <v>14</v>
      </c>
      <c r="F518" s="1">
        <f ca="1">IFERROR(__xludf.DUMMYFUNCTION("""COMPUTED_VALUE"""),14)</f>
        <v>14</v>
      </c>
      <c r="Q518" s="1">
        <v>516</v>
      </c>
      <c r="R518" s="1">
        <v>576</v>
      </c>
      <c r="S518" s="1"/>
      <c r="T518" s="1">
        <v>468</v>
      </c>
    </row>
    <row r="519" spans="1:20" ht="15.75" customHeight="1" x14ac:dyDescent="0.35">
      <c r="A519" s="16">
        <v>686</v>
      </c>
      <c r="B519" s="16">
        <v>14</v>
      </c>
      <c r="C519" s="16"/>
      <c r="D519" s="1">
        <v>14</v>
      </c>
      <c r="F519" s="1">
        <f ca="1">IFERROR(__xludf.DUMMYFUNCTION("""COMPUTED_VALUE"""),15)</f>
        <v>15</v>
      </c>
      <c r="Q519" s="1">
        <v>517</v>
      </c>
      <c r="R519" s="1">
        <v>624</v>
      </c>
      <c r="S519" s="1"/>
      <c r="T519" s="1">
        <v>508</v>
      </c>
    </row>
    <row r="520" spans="1:20" ht="15.75" customHeight="1" x14ac:dyDescent="0.35">
      <c r="A520" s="16">
        <v>688</v>
      </c>
      <c r="B520" s="16">
        <v>14</v>
      </c>
      <c r="C520" s="16"/>
      <c r="D520" s="1">
        <v>14</v>
      </c>
      <c r="F520" s="1">
        <f ca="1">IFERROR(__xludf.DUMMYFUNCTION("""COMPUTED_VALUE"""),15)</f>
        <v>15</v>
      </c>
      <c r="Q520" s="1">
        <v>518</v>
      </c>
      <c r="R520" s="1">
        <v>672</v>
      </c>
      <c r="S520" s="1"/>
      <c r="T520" s="1">
        <v>548</v>
      </c>
    </row>
    <row r="521" spans="1:20" ht="15.75" customHeight="1" x14ac:dyDescent="0.35">
      <c r="A521" s="16">
        <v>689</v>
      </c>
      <c r="B521" s="16">
        <v>14</v>
      </c>
      <c r="C521" s="16"/>
      <c r="D521" s="1">
        <v>14</v>
      </c>
      <c r="F521" s="1">
        <f ca="1">IFERROR(__xludf.DUMMYFUNCTION("""COMPUTED_VALUE"""),13)</f>
        <v>13</v>
      </c>
      <c r="Q521" s="1">
        <v>519</v>
      </c>
      <c r="R521" s="1">
        <v>720</v>
      </c>
      <c r="S521" s="1"/>
      <c r="T521" s="1">
        <v>588</v>
      </c>
    </row>
    <row r="522" spans="1:20" ht="15.75" customHeight="1" x14ac:dyDescent="0.35">
      <c r="A522" s="16">
        <v>690</v>
      </c>
      <c r="B522" s="16">
        <v>14</v>
      </c>
      <c r="C522" s="16"/>
      <c r="D522" s="1">
        <v>14</v>
      </c>
      <c r="F522" s="1">
        <f ca="1">IFERROR(__xludf.DUMMYFUNCTION("""COMPUTED_VALUE"""),13)</f>
        <v>13</v>
      </c>
      <c r="Q522" s="1">
        <v>520</v>
      </c>
      <c r="R522" s="1">
        <v>468</v>
      </c>
      <c r="S522" s="1"/>
      <c r="T522" s="1">
        <v>583</v>
      </c>
    </row>
    <row r="523" spans="1:20" ht="15.75" customHeight="1" x14ac:dyDescent="0.35">
      <c r="A523" s="16">
        <v>692</v>
      </c>
      <c r="B523" s="16">
        <v>15</v>
      </c>
      <c r="C523" s="16"/>
      <c r="D523" s="1">
        <v>15</v>
      </c>
      <c r="F523" s="1">
        <f ca="1">IFERROR(__xludf.DUMMYFUNCTION("""COMPUTED_VALUE"""),13)</f>
        <v>13</v>
      </c>
      <c r="Q523" s="1">
        <v>521</v>
      </c>
      <c r="R523" s="1">
        <v>508</v>
      </c>
      <c r="S523" s="1"/>
      <c r="T523" s="1">
        <v>629</v>
      </c>
    </row>
    <row r="524" spans="1:20" ht="15.75" customHeight="1" x14ac:dyDescent="0.35">
      <c r="A524" s="16">
        <v>693</v>
      </c>
      <c r="B524" s="16">
        <v>15</v>
      </c>
      <c r="C524" s="16"/>
      <c r="D524" s="1">
        <v>15</v>
      </c>
      <c r="F524" s="1">
        <f ca="1">IFERROR(__xludf.DUMMYFUNCTION("""COMPUTED_VALUE"""),13)</f>
        <v>13</v>
      </c>
      <c r="Q524" s="1">
        <v>522</v>
      </c>
      <c r="R524" s="1">
        <v>548</v>
      </c>
      <c r="S524" s="1"/>
      <c r="T524" s="1">
        <v>675</v>
      </c>
    </row>
    <row r="525" spans="1:20" ht="15.75" customHeight="1" x14ac:dyDescent="0.35">
      <c r="A525" s="16">
        <v>696</v>
      </c>
      <c r="B525" s="16">
        <v>13</v>
      </c>
      <c r="C525" s="16"/>
      <c r="D525" s="1">
        <v>13</v>
      </c>
      <c r="F525" s="1">
        <f ca="1">IFERROR(__xludf.DUMMYFUNCTION("""COMPUTED_VALUE"""),11)</f>
        <v>11</v>
      </c>
      <c r="Q525" s="1">
        <v>523</v>
      </c>
      <c r="R525" s="1">
        <v>588</v>
      </c>
      <c r="S525" s="1"/>
      <c r="T525" s="1">
        <v>721</v>
      </c>
    </row>
    <row r="526" spans="1:20" ht="15.75" customHeight="1" x14ac:dyDescent="0.35">
      <c r="A526" s="16">
        <v>697</v>
      </c>
      <c r="B526" s="16">
        <v>13</v>
      </c>
      <c r="C526" s="16"/>
      <c r="D526" s="1">
        <v>13</v>
      </c>
      <c r="F526" s="1">
        <f ca="1">IFERROR(__xludf.DUMMYFUNCTION("""COMPUTED_VALUE"""),11)</f>
        <v>11</v>
      </c>
      <c r="Q526" s="1">
        <v>524</v>
      </c>
      <c r="R526" s="1">
        <v>583</v>
      </c>
      <c r="S526" s="1"/>
      <c r="T526" s="1">
        <v>451</v>
      </c>
    </row>
    <row r="527" spans="1:20" ht="15.75" customHeight="1" x14ac:dyDescent="0.35">
      <c r="A527" s="16">
        <v>698</v>
      </c>
      <c r="B527" s="16">
        <v>13</v>
      </c>
      <c r="C527" s="16"/>
      <c r="D527" s="1">
        <v>13</v>
      </c>
      <c r="F527" s="1">
        <f ca="1">IFERROR(__xludf.DUMMYFUNCTION("""COMPUTED_VALUE"""),11)</f>
        <v>11</v>
      </c>
      <c r="Q527" s="1">
        <v>525</v>
      </c>
      <c r="R527" s="1">
        <v>629</v>
      </c>
      <c r="S527" s="1"/>
      <c r="T527" s="1">
        <v>489</v>
      </c>
    </row>
    <row r="528" spans="1:20" ht="15.75" customHeight="1" x14ac:dyDescent="0.35">
      <c r="A528" s="16">
        <v>699</v>
      </c>
      <c r="B528" s="16">
        <v>13</v>
      </c>
      <c r="C528" s="16"/>
      <c r="D528" s="1">
        <v>13</v>
      </c>
      <c r="F528" s="1">
        <f ca="1">IFERROR(__xludf.DUMMYFUNCTION("""COMPUTED_VALUE"""),11)</f>
        <v>11</v>
      </c>
      <c r="Q528" s="1">
        <v>526</v>
      </c>
      <c r="R528" s="1">
        <v>675</v>
      </c>
      <c r="S528" s="1"/>
      <c r="T528" s="1">
        <v>527</v>
      </c>
    </row>
    <row r="529" spans="1:20" ht="15.75" customHeight="1" x14ac:dyDescent="0.35">
      <c r="A529" s="16">
        <v>700</v>
      </c>
      <c r="B529" s="16">
        <v>11</v>
      </c>
      <c r="C529" s="16"/>
      <c r="D529" s="1">
        <v>11</v>
      </c>
      <c r="F529" s="1">
        <f ca="1">IFERROR(__xludf.DUMMYFUNCTION("""COMPUTED_VALUE"""),11)</f>
        <v>11</v>
      </c>
      <c r="Q529" s="1">
        <v>527</v>
      </c>
      <c r="R529" s="1">
        <v>721</v>
      </c>
      <c r="S529" s="1"/>
      <c r="T529" s="1">
        <v>565</v>
      </c>
    </row>
    <row r="530" spans="1:20" ht="15.75" customHeight="1" x14ac:dyDescent="0.35">
      <c r="A530" s="16">
        <v>701</v>
      </c>
      <c r="B530" s="16">
        <v>11</v>
      </c>
      <c r="C530" s="16"/>
      <c r="D530" s="1">
        <v>11</v>
      </c>
      <c r="F530" s="1">
        <f ca="1">IFERROR(__xludf.DUMMYFUNCTION("""COMPUTED_VALUE"""),11)</f>
        <v>11</v>
      </c>
      <c r="Q530" s="1">
        <v>528</v>
      </c>
      <c r="R530" s="1">
        <v>451</v>
      </c>
      <c r="S530" s="1"/>
      <c r="T530" s="1">
        <v>493</v>
      </c>
    </row>
    <row r="531" spans="1:20" ht="15.75" customHeight="1" x14ac:dyDescent="0.35">
      <c r="A531" s="16">
        <v>702</v>
      </c>
      <c r="B531" s="16">
        <v>11</v>
      </c>
      <c r="C531" s="16"/>
      <c r="D531" s="1">
        <v>11</v>
      </c>
      <c r="F531" s="1">
        <f ca="1">IFERROR(__xludf.DUMMYFUNCTION("""COMPUTED_VALUE"""),11)</f>
        <v>11</v>
      </c>
      <c r="Q531" s="1">
        <v>529</v>
      </c>
      <c r="R531" s="1">
        <v>489</v>
      </c>
      <c r="S531" s="1"/>
      <c r="T531" s="1">
        <v>535</v>
      </c>
    </row>
    <row r="532" spans="1:20" ht="15.75" customHeight="1" x14ac:dyDescent="0.35">
      <c r="A532" s="16">
        <v>703</v>
      </c>
      <c r="B532" s="16">
        <v>11</v>
      </c>
      <c r="C532" s="16"/>
      <c r="D532" s="1">
        <v>11</v>
      </c>
      <c r="F532" s="1">
        <f ca="1">IFERROR(__xludf.DUMMYFUNCTION("""COMPUTED_VALUE"""),11)</f>
        <v>11</v>
      </c>
      <c r="Q532" s="1">
        <v>530</v>
      </c>
      <c r="R532" s="1">
        <v>527</v>
      </c>
      <c r="S532" s="1"/>
      <c r="T532" s="1">
        <v>577</v>
      </c>
    </row>
    <row r="533" spans="1:20" ht="15.75" customHeight="1" x14ac:dyDescent="0.35">
      <c r="A533" s="16">
        <v>704</v>
      </c>
      <c r="B533" s="16">
        <v>11</v>
      </c>
      <c r="C533" s="16"/>
      <c r="D533" s="1">
        <v>11</v>
      </c>
      <c r="F533" s="1">
        <f ca="1">IFERROR(__xludf.DUMMYFUNCTION("""COMPUTED_VALUE"""),12)</f>
        <v>12</v>
      </c>
      <c r="Q533" s="1">
        <v>531</v>
      </c>
      <c r="R533" s="1">
        <v>565</v>
      </c>
      <c r="S533" s="1"/>
      <c r="T533" s="1">
        <v>619</v>
      </c>
    </row>
    <row r="534" spans="1:20" ht="15.75" customHeight="1" x14ac:dyDescent="0.35">
      <c r="A534" s="16">
        <v>705</v>
      </c>
      <c r="B534" s="16">
        <v>11</v>
      </c>
      <c r="C534" s="16"/>
      <c r="D534" s="1">
        <v>11</v>
      </c>
      <c r="F534" s="1">
        <f ca="1">IFERROR(__xludf.DUMMYFUNCTION("""COMPUTED_VALUE"""),12)</f>
        <v>12</v>
      </c>
      <c r="Q534" s="1">
        <v>532</v>
      </c>
      <c r="R534" s="1">
        <v>493</v>
      </c>
      <c r="S534" s="1"/>
      <c r="T534" s="1">
        <v>501</v>
      </c>
    </row>
    <row r="535" spans="1:20" ht="15.75" customHeight="1" x14ac:dyDescent="0.35">
      <c r="A535" s="16">
        <v>706</v>
      </c>
      <c r="B535" s="16">
        <v>11</v>
      </c>
      <c r="C535" s="16"/>
      <c r="D535" s="1">
        <v>11</v>
      </c>
      <c r="F535" s="1">
        <f ca="1">IFERROR(__xludf.DUMMYFUNCTION("""COMPUTED_VALUE"""),12)</f>
        <v>12</v>
      </c>
      <c r="Q535" s="1">
        <v>533</v>
      </c>
      <c r="R535" s="1">
        <v>535</v>
      </c>
      <c r="S535" s="1"/>
      <c r="T535" s="1">
        <v>543</v>
      </c>
    </row>
    <row r="536" spans="1:20" ht="15.75" customHeight="1" x14ac:dyDescent="0.35">
      <c r="A536" s="16">
        <v>707</v>
      </c>
      <c r="B536" s="16">
        <v>11</v>
      </c>
      <c r="C536" s="16"/>
      <c r="D536" s="1">
        <v>11</v>
      </c>
      <c r="F536" s="1">
        <f ca="1">IFERROR(__xludf.DUMMYFUNCTION("""COMPUTED_VALUE"""),12)</f>
        <v>12</v>
      </c>
      <c r="Q536" s="1">
        <v>534</v>
      </c>
      <c r="R536" s="1">
        <v>577</v>
      </c>
      <c r="S536" s="1"/>
      <c r="T536" s="1">
        <v>585</v>
      </c>
    </row>
    <row r="537" spans="1:20" ht="15.75" customHeight="1" x14ac:dyDescent="0.35">
      <c r="A537" s="16">
        <v>708</v>
      </c>
      <c r="B537" s="16">
        <v>12</v>
      </c>
      <c r="C537" s="16"/>
      <c r="D537" s="1">
        <v>12</v>
      </c>
      <c r="F537" s="1">
        <f ca="1">IFERROR(__xludf.DUMMYFUNCTION("""COMPUTED_VALUE"""),11)</f>
        <v>11</v>
      </c>
      <c r="Q537" s="1">
        <v>535</v>
      </c>
      <c r="R537" s="1">
        <v>619</v>
      </c>
      <c r="S537" s="1"/>
      <c r="T537" s="1">
        <v>627</v>
      </c>
    </row>
    <row r="538" spans="1:20" ht="15.75" customHeight="1" x14ac:dyDescent="0.35">
      <c r="A538" s="16">
        <v>709</v>
      </c>
      <c r="B538" s="16">
        <v>12</v>
      </c>
      <c r="C538" s="16"/>
      <c r="D538" s="1">
        <v>12</v>
      </c>
      <c r="F538" s="1">
        <f ca="1">IFERROR(__xludf.DUMMYFUNCTION("""COMPUTED_VALUE"""),11)</f>
        <v>11</v>
      </c>
      <c r="Q538" s="1">
        <v>536</v>
      </c>
      <c r="R538" s="1">
        <v>501</v>
      </c>
      <c r="S538" s="1"/>
      <c r="T538" s="1">
        <v>551</v>
      </c>
    </row>
    <row r="539" spans="1:20" ht="15.75" customHeight="1" x14ac:dyDescent="0.35">
      <c r="A539" s="16">
        <v>710</v>
      </c>
      <c r="B539" s="16">
        <v>12</v>
      </c>
      <c r="C539" s="16"/>
      <c r="D539" s="1">
        <v>12</v>
      </c>
      <c r="F539" s="1">
        <f ca="1">IFERROR(__xludf.DUMMYFUNCTION("""COMPUTED_VALUE"""),11)</f>
        <v>11</v>
      </c>
      <c r="Q539" s="1">
        <v>537</v>
      </c>
      <c r="R539" s="1">
        <v>543</v>
      </c>
      <c r="S539" s="1"/>
      <c r="T539" s="1">
        <v>597</v>
      </c>
    </row>
    <row r="540" spans="1:20" ht="15.75" customHeight="1" x14ac:dyDescent="0.35">
      <c r="A540" s="16">
        <v>711</v>
      </c>
      <c r="B540" s="16">
        <v>12</v>
      </c>
      <c r="C540" s="16"/>
      <c r="D540" s="1">
        <v>12</v>
      </c>
      <c r="F540" s="1">
        <f ca="1">IFERROR(__xludf.DUMMYFUNCTION("""COMPUTED_VALUE"""),11)</f>
        <v>11</v>
      </c>
      <c r="Q540" s="1">
        <v>538</v>
      </c>
      <c r="R540" s="1">
        <v>585</v>
      </c>
      <c r="S540" s="1"/>
      <c r="T540" s="1">
        <v>643</v>
      </c>
    </row>
    <row r="541" spans="1:20" ht="15.75" customHeight="1" x14ac:dyDescent="0.35">
      <c r="A541" s="16">
        <v>712</v>
      </c>
      <c r="B541" s="16">
        <v>11</v>
      </c>
      <c r="C541" s="16"/>
      <c r="D541" s="1">
        <v>11</v>
      </c>
      <c r="F541" s="1">
        <f ca="1">IFERROR(__xludf.DUMMYFUNCTION("""COMPUTED_VALUE"""),11)</f>
        <v>11</v>
      </c>
      <c r="Q541" s="1">
        <v>539</v>
      </c>
      <c r="R541" s="1">
        <v>627</v>
      </c>
      <c r="S541" s="1"/>
      <c r="T541" s="1">
        <v>689</v>
      </c>
    </row>
    <row r="542" spans="1:20" ht="15.75" customHeight="1" x14ac:dyDescent="0.35">
      <c r="A542" s="16">
        <v>713</v>
      </c>
      <c r="B542" s="16">
        <v>11</v>
      </c>
      <c r="C542" s="16"/>
      <c r="D542" s="1">
        <v>11</v>
      </c>
      <c r="F542" s="1">
        <f ca="1">IFERROR(__xludf.DUMMYFUNCTION("""COMPUTED_VALUE"""),11)</f>
        <v>11</v>
      </c>
      <c r="Q542" s="1">
        <v>540</v>
      </c>
      <c r="R542" s="1">
        <v>551</v>
      </c>
      <c r="S542" s="1"/>
      <c r="T542" s="1">
        <v>542</v>
      </c>
    </row>
    <row r="543" spans="1:20" ht="15.75" customHeight="1" x14ac:dyDescent="0.35">
      <c r="A543" s="16">
        <v>714</v>
      </c>
      <c r="B543" s="16">
        <v>11</v>
      </c>
      <c r="C543" s="16"/>
      <c r="D543" s="1">
        <v>11</v>
      </c>
      <c r="F543" s="1">
        <f ca="1">IFERROR(__xludf.DUMMYFUNCTION("""COMPUTED_VALUE"""),11)</f>
        <v>11</v>
      </c>
      <c r="Q543" s="1">
        <v>541</v>
      </c>
      <c r="R543" s="1">
        <v>597</v>
      </c>
      <c r="S543" s="1"/>
      <c r="T543" s="1">
        <v>586</v>
      </c>
    </row>
    <row r="544" spans="1:20" ht="15.75" customHeight="1" x14ac:dyDescent="0.35">
      <c r="A544" s="16">
        <v>715</v>
      </c>
      <c r="B544" s="16">
        <v>11</v>
      </c>
      <c r="C544" s="16"/>
      <c r="D544" s="1">
        <v>11</v>
      </c>
      <c r="F544" s="1">
        <f ca="1">IFERROR(__xludf.DUMMYFUNCTION("""COMPUTED_VALUE"""),11)</f>
        <v>11</v>
      </c>
      <c r="Q544" s="1">
        <v>542</v>
      </c>
      <c r="R544" s="1">
        <v>643</v>
      </c>
      <c r="S544" s="1"/>
      <c r="T544" s="1">
        <v>630</v>
      </c>
    </row>
    <row r="545" spans="1:20" ht="15.75" customHeight="1" x14ac:dyDescent="0.35">
      <c r="A545" s="16">
        <v>716</v>
      </c>
      <c r="B545" s="16">
        <v>11</v>
      </c>
      <c r="C545" s="16"/>
      <c r="D545" s="1">
        <v>11</v>
      </c>
      <c r="F545" s="1">
        <f ca="1">IFERROR(__xludf.DUMMYFUNCTION("""COMPUTED_VALUE"""),12)</f>
        <v>12</v>
      </c>
      <c r="Q545" s="1">
        <v>543</v>
      </c>
      <c r="R545" s="1">
        <v>689</v>
      </c>
      <c r="S545" s="1"/>
      <c r="T545" s="1">
        <v>674</v>
      </c>
    </row>
    <row r="546" spans="1:20" ht="15.75" customHeight="1" x14ac:dyDescent="0.35">
      <c r="A546" s="16">
        <v>717</v>
      </c>
      <c r="B546" s="16">
        <v>11</v>
      </c>
      <c r="C546" s="16"/>
      <c r="D546" s="1">
        <v>11</v>
      </c>
      <c r="F546" s="1">
        <f ca="1">IFERROR(__xludf.DUMMYFUNCTION("""COMPUTED_VALUE"""),12)</f>
        <v>12</v>
      </c>
      <c r="Q546" s="1">
        <v>544</v>
      </c>
      <c r="R546" s="1">
        <v>542</v>
      </c>
      <c r="S546" s="1"/>
      <c r="T546" s="1">
        <v>525</v>
      </c>
    </row>
    <row r="547" spans="1:20" ht="15.75" customHeight="1" x14ac:dyDescent="0.35">
      <c r="A547" s="16">
        <v>718</v>
      </c>
      <c r="B547" s="16">
        <v>11</v>
      </c>
      <c r="C547" s="16"/>
      <c r="D547" s="1">
        <v>11</v>
      </c>
      <c r="F547" s="1">
        <f ca="1">IFERROR(__xludf.DUMMYFUNCTION("""COMPUTED_VALUE"""),12)</f>
        <v>12</v>
      </c>
      <c r="Q547" s="1">
        <v>545</v>
      </c>
      <c r="R547" s="1">
        <v>586</v>
      </c>
      <c r="S547" s="1"/>
      <c r="T547" s="1">
        <v>567</v>
      </c>
    </row>
    <row r="548" spans="1:20" ht="15.75" customHeight="1" x14ac:dyDescent="0.35">
      <c r="A548" s="16">
        <v>719</v>
      </c>
      <c r="B548" s="16">
        <v>11</v>
      </c>
      <c r="C548" s="16"/>
      <c r="D548" s="1">
        <v>11</v>
      </c>
      <c r="F548" s="1">
        <f ca="1">IFERROR(__xludf.DUMMYFUNCTION("""COMPUTED_VALUE"""),12)</f>
        <v>12</v>
      </c>
      <c r="Q548" s="1">
        <v>546</v>
      </c>
      <c r="R548" s="1">
        <v>630</v>
      </c>
      <c r="S548" s="1"/>
      <c r="T548" s="1">
        <v>609</v>
      </c>
    </row>
    <row r="549" spans="1:20" ht="15.75" customHeight="1" x14ac:dyDescent="0.35">
      <c r="A549" s="16">
        <v>720</v>
      </c>
      <c r="B549" s="16">
        <v>12</v>
      </c>
      <c r="C549" s="16"/>
      <c r="D549" s="1">
        <v>12</v>
      </c>
      <c r="F549" s="1">
        <f ca="1">IFERROR(__xludf.DUMMYFUNCTION("""COMPUTED_VALUE"""),13)</f>
        <v>13</v>
      </c>
      <c r="Q549" s="1">
        <v>547</v>
      </c>
      <c r="R549" s="1">
        <v>674</v>
      </c>
      <c r="S549" s="1"/>
      <c r="T549" s="1">
        <v>651</v>
      </c>
    </row>
    <row r="550" spans="1:20" ht="15.75" customHeight="1" x14ac:dyDescent="0.35">
      <c r="A550" s="16">
        <v>721</v>
      </c>
      <c r="B550" s="16">
        <v>12</v>
      </c>
      <c r="C550" s="16"/>
      <c r="D550" s="1">
        <v>12</v>
      </c>
      <c r="F550" s="1">
        <f ca="1">IFERROR(__xludf.DUMMYFUNCTION("""COMPUTED_VALUE"""),13)</f>
        <v>13</v>
      </c>
      <c r="Q550" s="1">
        <v>548</v>
      </c>
      <c r="R550" s="1">
        <v>525</v>
      </c>
      <c r="S550" s="1"/>
      <c r="T550" s="1">
        <v>475</v>
      </c>
    </row>
    <row r="551" spans="1:20" ht="15.75" customHeight="1" x14ac:dyDescent="0.35">
      <c r="A551" s="16">
        <v>722</v>
      </c>
      <c r="B551" s="16">
        <v>12</v>
      </c>
      <c r="C551" s="16"/>
      <c r="D551" s="1">
        <v>12</v>
      </c>
      <c r="F551" s="1">
        <f ca="1">IFERROR(__xludf.DUMMYFUNCTION("""COMPUTED_VALUE"""),13)</f>
        <v>13</v>
      </c>
      <c r="Q551" s="1">
        <v>549</v>
      </c>
      <c r="R551" s="1">
        <v>567</v>
      </c>
      <c r="S551" s="1"/>
      <c r="T551" s="1">
        <v>513</v>
      </c>
    </row>
    <row r="552" spans="1:20" ht="15.75" customHeight="1" x14ac:dyDescent="0.35">
      <c r="A552" s="16">
        <v>723</v>
      </c>
      <c r="B552" s="16">
        <v>12</v>
      </c>
      <c r="C552" s="16"/>
      <c r="D552" s="1">
        <v>12</v>
      </c>
      <c r="F552" s="1">
        <f ca="1">IFERROR(__xludf.DUMMYFUNCTION("""COMPUTED_VALUE"""),13)</f>
        <v>13</v>
      </c>
      <c r="Q552" s="1">
        <v>550</v>
      </c>
      <c r="R552" s="1">
        <v>609</v>
      </c>
      <c r="S552" s="1"/>
      <c r="T552" s="1">
        <v>551</v>
      </c>
    </row>
    <row r="553" spans="1:20" ht="15.75" customHeight="1" x14ac:dyDescent="0.35">
      <c r="A553" s="16">
        <v>724</v>
      </c>
      <c r="B553" s="16">
        <v>13</v>
      </c>
      <c r="C553" s="16"/>
      <c r="D553" s="1">
        <v>13</v>
      </c>
      <c r="F553" s="1">
        <f ca="1">IFERROR(__xludf.DUMMYFUNCTION("""COMPUTED_VALUE"""),14)</f>
        <v>14</v>
      </c>
      <c r="Q553" s="1">
        <v>551</v>
      </c>
      <c r="R553" s="1">
        <v>651</v>
      </c>
      <c r="S553" s="1"/>
      <c r="T553" s="1">
        <v>589</v>
      </c>
    </row>
    <row r="554" spans="1:20" ht="15.75" customHeight="1" x14ac:dyDescent="0.35">
      <c r="A554" s="16">
        <v>725</v>
      </c>
      <c r="B554" s="16">
        <v>13</v>
      </c>
      <c r="C554" s="16"/>
      <c r="D554" s="1">
        <v>13</v>
      </c>
      <c r="F554" s="1">
        <f ca="1">IFERROR(__xludf.DUMMYFUNCTION("""COMPUTED_VALUE"""),14)</f>
        <v>14</v>
      </c>
      <c r="Q554" s="1">
        <v>552</v>
      </c>
      <c r="R554" s="1">
        <v>475</v>
      </c>
      <c r="S554" s="1"/>
      <c r="T554" s="1">
        <v>483</v>
      </c>
    </row>
    <row r="555" spans="1:20" ht="15.75" customHeight="1" x14ac:dyDescent="0.35">
      <c r="A555" s="16">
        <v>726</v>
      </c>
      <c r="B555" s="16">
        <v>13</v>
      </c>
      <c r="C555" s="16"/>
      <c r="D555" s="1">
        <v>13</v>
      </c>
      <c r="F555" s="1">
        <f ca="1">IFERROR(__xludf.DUMMYFUNCTION("""COMPUTED_VALUE"""),14)</f>
        <v>14</v>
      </c>
      <c r="Q555" s="1">
        <v>553</v>
      </c>
      <c r="R555" s="1">
        <v>513</v>
      </c>
      <c r="S555" s="1"/>
      <c r="T555" s="1">
        <v>521</v>
      </c>
    </row>
    <row r="556" spans="1:20" ht="15.75" customHeight="1" x14ac:dyDescent="0.35">
      <c r="A556" s="16">
        <v>727</v>
      </c>
      <c r="B556" s="16">
        <v>13</v>
      </c>
      <c r="C556" s="16"/>
      <c r="D556" s="1">
        <v>13</v>
      </c>
      <c r="F556" s="1">
        <f ca="1">IFERROR(__xludf.DUMMYFUNCTION("""COMPUTED_VALUE"""),14)</f>
        <v>14</v>
      </c>
      <c r="Q556" s="1">
        <v>554</v>
      </c>
      <c r="R556" s="1">
        <v>551</v>
      </c>
      <c r="S556" s="1"/>
      <c r="T556" s="1">
        <v>559</v>
      </c>
    </row>
    <row r="557" spans="1:20" ht="15.75" customHeight="1" x14ac:dyDescent="0.35">
      <c r="A557" s="16">
        <v>728</v>
      </c>
      <c r="B557" s="16">
        <v>14</v>
      </c>
      <c r="C557" s="16"/>
      <c r="D557" s="1">
        <v>14</v>
      </c>
      <c r="F557" s="1">
        <f ca="1">IFERROR(__xludf.DUMMYFUNCTION("""COMPUTED_VALUE"""),16)</f>
        <v>16</v>
      </c>
      <c r="Q557" s="1">
        <v>555</v>
      </c>
      <c r="R557" s="1">
        <v>589</v>
      </c>
      <c r="S557" s="1"/>
      <c r="T557" s="1">
        <v>597</v>
      </c>
    </row>
    <row r="558" spans="1:20" ht="15.75" customHeight="1" x14ac:dyDescent="0.35">
      <c r="A558" s="16">
        <v>729</v>
      </c>
      <c r="B558" s="16">
        <v>14</v>
      </c>
      <c r="C558" s="16"/>
      <c r="D558" s="1">
        <v>14</v>
      </c>
      <c r="F558" s="1">
        <f ca="1">IFERROR(__xludf.DUMMYFUNCTION("""COMPUTED_VALUE"""),15)</f>
        <v>15</v>
      </c>
      <c r="Q558" s="1">
        <v>556</v>
      </c>
      <c r="R558" s="1">
        <v>483</v>
      </c>
      <c r="S558" s="1"/>
      <c r="T558" s="1">
        <v>466</v>
      </c>
    </row>
    <row r="559" spans="1:20" ht="15.75" customHeight="1" x14ac:dyDescent="0.35">
      <c r="A559" s="16">
        <v>730</v>
      </c>
      <c r="B559" s="16">
        <v>14</v>
      </c>
      <c r="C559" s="16"/>
      <c r="D559" s="1">
        <v>14</v>
      </c>
      <c r="F559" s="1">
        <f ca="1">IFERROR(__xludf.DUMMYFUNCTION("""COMPUTED_VALUE"""),15)</f>
        <v>15</v>
      </c>
      <c r="Q559" s="1">
        <v>557</v>
      </c>
      <c r="R559" s="1">
        <v>521</v>
      </c>
      <c r="S559" s="1"/>
      <c r="T559" s="1">
        <v>502</v>
      </c>
    </row>
    <row r="560" spans="1:20" ht="15.75" customHeight="1" x14ac:dyDescent="0.35">
      <c r="A560" s="16">
        <v>731</v>
      </c>
      <c r="B560" s="16">
        <v>14</v>
      </c>
      <c r="C560" s="16"/>
      <c r="D560" s="1">
        <v>14</v>
      </c>
      <c r="F560" s="1">
        <f ca="1">IFERROR(__xludf.DUMMYFUNCTION("""COMPUTED_VALUE"""),15)</f>
        <v>15</v>
      </c>
      <c r="Q560" s="1">
        <v>558</v>
      </c>
      <c r="R560" s="1">
        <v>559</v>
      </c>
      <c r="S560" s="1"/>
      <c r="T560" s="1">
        <v>538</v>
      </c>
    </row>
    <row r="561" spans="1:20" ht="15.75" customHeight="1" x14ac:dyDescent="0.35">
      <c r="A561" s="16">
        <v>732</v>
      </c>
      <c r="B561" s="16">
        <v>16</v>
      </c>
      <c r="C561" s="16"/>
      <c r="D561" s="1">
        <v>16</v>
      </c>
      <c r="F561" s="1">
        <f ca="1">IFERROR(__xludf.DUMMYFUNCTION("""COMPUTED_VALUE"""),15)</f>
        <v>15</v>
      </c>
      <c r="Q561" s="1">
        <v>559</v>
      </c>
      <c r="R561" s="1">
        <v>597</v>
      </c>
      <c r="S561" s="1"/>
      <c r="T561" s="1">
        <v>574</v>
      </c>
    </row>
    <row r="562" spans="1:20" ht="15.75" customHeight="1" x14ac:dyDescent="0.35">
      <c r="A562" s="16">
        <v>736</v>
      </c>
      <c r="B562" s="16">
        <v>15</v>
      </c>
      <c r="C562" s="16"/>
      <c r="D562" s="1">
        <v>15</v>
      </c>
      <c r="F562" s="1">
        <f ca="1">IFERROR(__xludf.DUMMYFUNCTION("""COMPUTED_VALUE"""),15)</f>
        <v>15</v>
      </c>
      <c r="Q562" s="1">
        <v>560</v>
      </c>
      <c r="R562" s="1">
        <v>466</v>
      </c>
      <c r="S562" s="1"/>
      <c r="T562" s="1">
        <v>368</v>
      </c>
    </row>
    <row r="563" spans="1:20" ht="15.75" customHeight="1" x14ac:dyDescent="0.35">
      <c r="A563" s="16">
        <v>737</v>
      </c>
      <c r="B563" s="16">
        <v>15</v>
      </c>
      <c r="C563" s="16"/>
      <c r="D563" s="1">
        <v>15</v>
      </c>
      <c r="F563" s="1">
        <f ca="1">IFERROR(__xludf.DUMMYFUNCTION("""COMPUTED_VALUE"""),15)</f>
        <v>15</v>
      </c>
      <c r="Q563" s="1">
        <v>561</v>
      </c>
      <c r="R563" s="1">
        <v>502</v>
      </c>
      <c r="S563" s="1"/>
      <c r="T563" s="1">
        <v>400</v>
      </c>
    </row>
    <row r="564" spans="1:20" ht="15.75" customHeight="1" x14ac:dyDescent="0.35">
      <c r="A564" s="16">
        <v>738</v>
      </c>
      <c r="B564" s="16">
        <v>15</v>
      </c>
      <c r="C564" s="16"/>
      <c r="D564" s="1">
        <v>15</v>
      </c>
      <c r="F564" s="1">
        <f ca="1">IFERROR(__xludf.DUMMYFUNCTION("""COMPUTED_VALUE"""),12)</f>
        <v>12</v>
      </c>
      <c r="Q564" s="1">
        <v>562</v>
      </c>
      <c r="R564" s="1">
        <v>538</v>
      </c>
      <c r="S564" s="1"/>
      <c r="T564" s="1">
        <v>432</v>
      </c>
    </row>
    <row r="565" spans="1:20" ht="15.75" customHeight="1" x14ac:dyDescent="0.35">
      <c r="A565" s="16">
        <v>740</v>
      </c>
      <c r="B565" s="16">
        <v>15</v>
      </c>
      <c r="C565" s="16"/>
      <c r="D565" s="1">
        <v>15</v>
      </c>
      <c r="F565" s="1">
        <f ca="1">IFERROR(__xludf.DUMMYFUNCTION("""COMPUTED_VALUE"""),12)</f>
        <v>12</v>
      </c>
      <c r="Q565" s="1">
        <v>563</v>
      </c>
      <c r="R565" s="1">
        <v>574</v>
      </c>
      <c r="S565" s="1"/>
      <c r="T565" s="1">
        <v>464</v>
      </c>
    </row>
    <row r="566" spans="1:20" ht="15.75" customHeight="1" x14ac:dyDescent="0.35">
      <c r="A566" s="16">
        <v>744</v>
      </c>
      <c r="B566" s="16">
        <v>15</v>
      </c>
      <c r="C566" s="16"/>
      <c r="D566" s="1">
        <v>15</v>
      </c>
      <c r="F566" s="1">
        <f ca="1">IFERROR(__xludf.DUMMYFUNCTION("""COMPUTED_VALUE"""),12)</f>
        <v>12</v>
      </c>
      <c r="Q566" s="1">
        <v>564</v>
      </c>
      <c r="R566" s="1">
        <v>368</v>
      </c>
      <c r="S566" s="1"/>
      <c r="T566" s="1">
        <v>408</v>
      </c>
    </row>
    <row r="567" spans="1:20" ht="15.75" customHeight="1" x14ac:dyDescent="0.35">
      <c r="A567" s="16">
        <v>745</v>
      </c>
      <c r="B567" s="16">
        <v>15</v>
      </c>
      <c r="C567" s="16"/>
      <c r="D567" s="1">
        <v>15</v>
      </c>
      <c r="F567" s="1">
        <f ca="1">IFERROR(__xludf.DUMMYFUNCTION("""COMPUTED_VALUE"""),12)</f>
        <v>12</v>
      </c>
      <c r="Q567" s="1">
        <v>565</v>
      </c>
      <c r="R567" s="1">
        <v>400</v>
      </c>
      <c r="S567" s="1"/>
      <c r="T567" s="1">
        <v>440</v>
      </c>
    </row>
    <row r="568" spans="1:20" ht="15.75" customHeight="1" x14ac:dyDescent="0.35">
      <c r="A568" s="16">
        <v>748</v>
      </c>
      <c r="B568" s="16">
        <v>12</v>
      </c>
      <c r="C568" s="16"/>
      <c r="D568" s="1">
        <v>12</v>
      </c>
      <c r="F568" s="1">
        <f ca="1">IFERROR(__xludf.DUMMYFUNCTION("""COMPUTED_VALUE"""),16)</f>
        <v>16</v>
      </c>
      <c r="Q568" s="1">
        <v>566</v>
      </c>
      <c r="R568" s="1">
        <v>432</v>
      </c>
      <c r="S568" s="1"/>
      <c r="T568" s="1">
        <v>472</v>
      </c>
    </row>
    <row r="569" spans="1:20" ht="15.75" customHeight="1" x14ac:dyDescent="0.35">
      <c r="A569" s="16">
        <v>749</v>
      </c>
      <c r="B569" s="16">
        <v>12</v>
      </c>
      <c r="C569" s="16"/>
      <c r="D569" s="1">
        <v>12</v>
      </c>
      <c r="F569" s="1">
        <f ca="1">IFERROR(__xludf.DUMMYFUNCTION("""COMPUTED_VALUE"""),14)</f>
        <v>14</v>
      </c>
      <c r="Q569" s="1">
        <v>567</v>
      </c>
      <c r="R569" s="1">
        <v>464</v>
      </c>
      <c r="S569" s="1"/>
      <c r="T569" s="1">
        <v>504</v>
      </c>
    </row>
    <row r="570" spans="1:20" ht="15.75" customHeight="1" x14ac:dyDescent="0.35">
      <c r="A570" s="16">
        <v>750</v>
      </c>
      <c r="B570" s="16">
        <v>12</v>
      </c>
      <c r="C570" s="16"/>
      <c r="D570" s="1">
        <v>12</v>
      </c>
      <c r="F570" s="1">
        <f ca="1">IFERROR(__xludf.DUMMYFUNCTION("""COMPUTED_VALUE"""),14)</f>
        <v>14</v>
      </c>
      <c r="Q570" s="1">
        <v>568</v>
      </c>
      <c r="R570" s="1">
        <v>408</v>
      </c>
      <c r="S570" s="1"/>
      <c r="T570" s="1">
        <v>351</v>
      </c>
    </row>
    <row r="571" spans="1:20" ht="15.75" customHeight="1" x14ac:dyDescent="0.35">
      <c r="A571" s="16">
        <v>751</v>
      </c>
      <c r="B571" s="16">
        <v>12</v>
      </c>
      <c r="C571" s="16"/>
      <c r="D571" s="1">
        <v>12</v>
      </c>
      <c r="F571" s="1">
        <f ca="1">IFERROR(__xludf.DUMMYFUNCTION("""COMPUTED_VALUE"""),14)</f>
        <v>14</v>
      </c>
      <c r="Q571" s="1">
        <v>569</v>
      </c>
      <c r="R571" s="1">
        <v>440</v>
      </c>
      <c r="S571" s="1"/>
      <c r="T571" s="1">
        <v>381</v>
      </c>
    </row>
    <row r="572" spans="1:20" ht="15.75" customHeight="1" x14ac:dyDescent="0.35">
      <c r="A572" s="16">
        <v>752</v>
      </c>
      <c r="B572" s="16">
        <v>16</v>
      </c>
      <c r="C572" s="16"/>
      <c r="D572" s="1">
        <v>16</v>
      </c>
      <c r="F572" s="1">
        <f ca="1">IFERROR(__xludf.DUMMYFUNCTION("""COMPUTED_VALUE"""),16)</f>
        <v>16</v>
      </c>
      <c r="Q572" s="1">
        <v>570</v>
      </c>
      <c r="R572" s="1">
        <v>472</v>
      </c>
      <c r="S572" s="1"/>
      <c r="T572" s="1">
        <v>411</v>
      </c>
    </row>
    <row r="573" spans="1:20" ht="15.75" customHeight="1" x14ac:dyDescent="0.35">
      <c r="A573" s="16">
        <v>756</v>
      </c>
      <c r="B573" s="16">
        <v>14</v>
      </c>
      <c r="C573" s="16"/>
      <c r="D573" s="1">
        <v>14</v>
      </c>
      <c r="F573" s="1">
        <f ca="1">IFERROR(__xludf.DUMMYFUNCTION("""COMPUTED_VALUE"""),15)</f>
        <v>15</v>
      </c>
      <c r="Q573" s="1">
        <v>571</v>
      </c>
      <c r="R573" s="1">
        <v>504</v>
      </c>
      <c r="S573" s="1"/>
      <c r="T573" s="1">
        <v>441</v>
      </c>
    </row>
    <row r="574" spans="1:20" ht="15.75" customHeight="1" x14ac:dyDescent="0.35">
      <c r="A574" s="16">
        <v>757</v>
      </c>
      <c r="B574" s="16">
        <v>14</v>
      </c>
      <c r="C574" s="16"/>
      <c r="D574" s="1">
        <v>14</v>
      </c>
      <c r="F574" s="1">
        <f ca="1">IFERROR(__xludf.DUMMYFUNCTION("""COMPUTED_VALUE"""),15)</f>
        <v>15</v>
      </c>
      <c r="Q574" s="1">
        <v>572</v>
      </c>
      <c r="R574" s="1">
        <v>351</v>
      </c>
      <c r="S574" s="1"/>
      <c r="T574" s="1">
        <v>448</v>
      </c>
    </row>
    <row r="575" spans="1:20" ht="15.75" customHeight="1" x14ac:dyDescent="0.35">
      <c r="A575" s="16">
        <v>758</v>
      </c>
      <c r="B575" s="16">
        <v>14</v>
      </c>
      <c r="C575" s="16"/>
      <c r="D575" s="1">
        <v>14</v>
      </c>
      <c r="F575" s="1">
        <f ca="1">IFERROR(__xludf.DUMMYFUNCTION("""COMPUTED_VALUE"""),13)</f>
        <v>13</v>
      </c>
      <c r="Q575" s="1">
        <v>573</v>
      </c>
      <c r="R575" s="1">
        <v>381</v>
      </c>
      <c r="S575" s="1"/>
      <c r="T575" s="1">
        <v>480</v>
      </c>
    </row>
    <row r="576" spans="1:20" ht="15.75" customHeight="1" x14ac:dyDescent="0.35">
      <c r="A576" s="16">
        <v>760</v>
      </c>
      <c r="B576" s="16">
        <v>16</v>
      </c>
      <c r="C576" s="16"/>
      <c r="D576" s="1">
        <v>16</v>
      </c>
      <c r="F576" s="1">
        <f ca="1">IFERROR(__xludf.DUMMYFUNCTION("""COMPUTED_VALUE"""),13)</f>
        <v>13</v>
      </c>
      <c r="Q576" s="1">
        <v>574</v>
      </c>
      <c r="R576" s="1">
        <v>411</v>
      </c>
      <c r="S576" s="1"/>
      <c r="T576" s="1">
        <v>512</v>
      </c>
    </row>
    <row r="577" spans="1:20" ht="15.75" customHeight="1" x14ac:dyDescent="0.35">
      <c r="A577" s="16">
        <v>764</v>
      </c>
      <c r="B577" s="16">
        <v>15</v>
      </c>
      <c r="C577" s="16"/>
      <c r="D577" s="1">
        <v>15</v>
      </c>
      <c r="F577" s="1">
        <f ca="1">IFERROR(__xludf.DUMMYFUNCTION("""COMPUTED_VALUE"""),13)</f>
        <v>13</v>
      </c>
      <c r="Q577" s="1">
        <v>575</v>
      </c>
      <c r="R577" s="1">
        <v>441</v>
      </c>
      <c r="S577" s="1"/>
      <c r="T577" s="1">
        <v>544</v>
      </c>
    </row>
    <row r="578" spans="1:20" ht="15.75" customHeight="1" x14ac:dyDescent="0.35">
      <c r="A578" s="16">
        <v>765</v>
      </c>
      <c r="B578" s="16">
        <v>15</v>
      </c>
      <c r="C578" s="16"/>
      <c r="D578" s="1">
        <v>15</v>
      </c>
      <c r="F578" s="1">
        <f ca="1">IFERROR(__xludf.DUMMYFUNCTION("""COMPUTED_VALUE"""),13)</f>
        <v>13</v>
      </c>
      <c r="Q578" s="1">
        <v>576</v>
      </c>
      <c r="R578" s="1">
        <v>448</v>
      </c>
      <c r="S578" s="1"/>
      <c r="T578" s="1">
        <v>343</v>
      </c>
    </row>
    <row r="579" spans="1:20" ht="15.75" customHeight="1" x14ac:dyDescent="0.35">
      <c r="A579" s="16">
        <v>768</v>
      </c>
      <c r="B579" s="16">
        <v>13</v>
      </c>
      <c r="C579" s="16"/>
      <c r="D579" s="1">
        <v>13</v>
      </c>
      <c r="F579" s="1">
        <f ca="1">IFERROR(__xludf.DUMMYFUNCTION("""COMPUTED_VALUE"""),16)</f>
        <v>16</v>
      </c>
      <c r="Q579" s="1">
        <v>577</v>
      </c>
      <c r="R579" s="1">
        <v>480</v>
      </c>
      <c r="S579" s="1"/>
      <c r="T579" s="1">
        <v>373</v>
      </c>
    </row>
    <row r="580" spans="1:20" ht="15.75" customHeight="1" x14ac:dyDescent="0.35">
      <c r="A580" s="16">
        <v>769</v>
      </c>
      <c r="B580" s="16">
        <v>13</v>
      </c>
      <c r="C580" s="16"/>
      <c r="D580" s="1">
        <v>13</v>
      </c>
      <c r="F580" s="1">
        <f ca="1">IFERROR(__xludf.DUMMYFUNCTION("""COMPUTED_VALUE"""),17)</f>
        <v>17</v>
      </c>
      <c r="Q580" s="1">
        <v>578</v>
      </c>
      <c r="R580" s="1">
        <v>512</v>
      </c>
      <c r="S580" s="1"/>
      <c r="T580" s="1">
        <v>403</v>
      </c>
    </row>
    <row r="581" spans="1:20" ht="15.75" customHeight="1" x14ac:dyDescent="0.35">
      <c r="A581" s="16">
        <v>770</v>
      </c>
      <c r="B581" s="16">
        <v>13</v>
      </c>
      <c r="C581" s="16"/>
      <c r="D581" s="1">
        <v>13</v>
      </c>
      <c r="F581" s="1">
        <f ca="1">IFERROR(__xludf.DUMMYFUNCTION("""COMPUTED_VALUE"""),17)</f>
        <v>17</v>
      </c>
      <c r="Q581" s="1">
        <v>579</v>
      </c>
      <c r="R581" s="1">
        <v>544</v>
      </c>
      <c r="S581" s="1"/>
      <c r="T581" s="1">
        <v>433</v>
      </c>
    </row>
    <row r="582" spans="1:20" ht="15.75" customHeight="1" x14ac:dyDescent="0.35">
      <c r="A582" s="16">
        <v>771</v>
      </c>
      <c r="B582" s="16">
        <v>13</v>
      </c>
      <c r="C582" s="16"/>
      <c r="D582" s="1">
        <v>13</v>
      </c>
      <c r="F582" s="1">
        <f ca="1">IFERROR(__xludf.DUMMYFUNCTION("""COMPUTED_VALUE"""),17)</f>
        <v>17</v>
      </c>
      <c r="Q582" s="1">
        <v>580</v>
      </c>
      <c r="R582" s="1">
        <v>343</v>
      </c>
      <c r="S582" s="1"/>
      <c r="T582" s="1">
        <v>342</v>
      </c>
    </row>
    <row r="583" spans="1:20" ht="15.75" customHeight="1" x14ac:dyDescent="0.35">
      <c r="A583" s="16">
        <v>772</v>
      </c>
      <c r="B583" s="16">
        <v>16</v>
      </c>
      <c r="C583" s="16"/>
      <c r="D583" s="1">
        <v>16</v>
      </c>
      <c r="F583" s="1">
        <f ca="1">IFERROR(__xludf.DUMMYFUNCTION("""COMPUTED_VALUE"""),16)</f>
        <v>16</v>
      </c>
      <c r="Q583" s="1">
        <v>581</v>
      </c>
      <c r="R583" s="1">
        <v>373</v>
      </c>
      <c r="S583" s="1"/>
      <c r="T583" s="1">
        <v>370</v>
      </c>
    </row>
    <row r="584" spans="1:20" ht="15.75" customHeight="1" x14ac:dyDescent="0.35">
      <c r="A584" s="16">
        <v>776</v>
      </c>
      <c r="B584" s="16">
        <v>17</v>
      </c>
      <c r="C584" s="16"/>
      <c r="D584" s="1">
        <v>17</v>
      </c>
      <c r="F584" s="1">
        <f ca="1">IFERROR(__xludf.DUMMYFUNCTION("""COMPUTED_VALUE"""),17)</f>
        <v>17</v>
      </c>
      <c r="Q584" s="1">
        <v>582</v>
      </c>
      <c r="R584" s="1">
        <v>403</v>
      </c>
      <c r="S584" s="1"/>
      <c r="T584" s="1">
        <v>398</v>
      </c>
    </row>
    <row r="585" spans="1:20" ht="15.75" customHeight="1" x14ac:dyDescent="0.35">
      <c r="A585" s="16">
        <v>780</v>
      </c>
      <c r="B585" s="16">
        <v>17</v>
      </c>
      <c r="C585" s="16"/>
      <c r="D585" s="1">
        <v>17</v>
      </c>
      <c r="F585" s="1">
        <f ca="1">IFERROR(__xludf.DUMMYFUNCTION("""COMPUTED_VALUE"""),16)</f>
        <v>16</v>
      </c>
      <c r="Q585" s="1">
        <v>583</v>
      </c>
      <c r="R585" s="1">
        <v>433</v>
      </c>
      <c r="S585" s="1"/>
      <c r="T585" s="1">
        <v>426</v>
      </c>
    </row>
    <row r="586" spans="1:20" ht="15.75" customHeight="1" x14ac:dyDescent="0.35">
      <c r="A586" s="16">
        <v>800</v>
      </c>
      <c r="B586" s="16">
        <v>17</v>
      </c>
      <c r="C586" s="16"/>
      <c r="D586" s="1">
        <v>17</v>
      </c>
      <c r="F586" s="1">
        <f ca="1">IFERROR(__xludf.DUMMYFUNCTION("""COMPUTED_VALUE"""),16)</f>
        <v>16</v>
      </c>
      <c r="Q586" s="1">
        <v>584</v>
      </c>
      <c r="R586" s="1">
        <v>342</v>
      </c>
      <c r="S586" s="1"/>
      <c r="T586" s="1">
        <v>432</v>
      </c>
    </row>
    <row r="587" spans="1:20" ht="15.75" customHeight="1" x14ac:dyDescent="0.35">
      <c r="A587" s="16">
        <v>804</v>
      </c>
      <c r="B587" s="16">
        <v>16</v>
      </c>
      <c r="C587" s="16"/>
      <c r="D587" s="1">
        <v>16</v>
      </c>
      <c r="F587" s="1">
        <f ca="1">IFERROR(__xludf.DUMMYFUNCTION("""COMPUTED_VALUE"""),17)</f>
        <v>17</v>
      </c>
      <c r="Q587" s="1">
        <v>585</v>
      </c>
      <c r="R587" s="1">
        <v>370</v>
      </c>
      <c r="S587" s="1"/>
      <c r="T587" s="1">
        <v>464</v>
      </c>
    </row>
    <row r="588" spans="1:20" ht="15.75" customHeight="1" x14ac:dyDescent="0.35">
      <c r="A588" s="16">
        <v>808</v>
      </c>
      <c r="B588" s="16">
        <v>17</v>
      </c>
      <c r="C588" s="16"/>
      <c r="D588" s="1">
        <v>17</v>
      </c>
      <c r="F588" s="1">
        <f ca="1">IFERROR(__xludf.DUMMYFUNCTION("""COMPUTED_VALUE"""),16)</f>
        <v>16</v>
      </c>
      <c r="Q588" s="1">
        <v>586</v>
      </c>
      <c r="R588" s="1">
        <v>398</v>
      </c>
      <c r="S588" s="1"/>
      <c r="T588" s="1">
        <v>496</v>
      </c>
    </row>
    <row r="589" spans="1:20" ht="15.75" customHeight="1" x14ac:dyDescent="0.35">
      <c r="A589" s="16">
        <v>816</v>
      </c>
      <c r="B589" s="16">
        <v>16</v>
      </c>
      <c r="C589" s="16"/>
      <c r="D589" s="1">
        <v>16</v>
      </c>
      <c r="F589" s="1">
        <f ca="1">IFERROR(__xludf.DUMMYFUNCTION("""COMPUTED_VALUE"""),16)</f>
        <v>16</v>
      </c>
      <c r="Q589" s="1">
        <v>587</v>
      </c>
      <c r="R589" s="1">
        <v>426</v>
      </c>
      <c r="S589" s="1"/>
      <c r="T589" s="1">
        <v>528</v>
      </c>
    </row>
    <row r="590" spans="1:20" ht="15.75" customHeight="1" x14ac:dyDescent="0.35">
      <c r="A590" s="16">
        <v>817</v>
      </c>
      <c r="B590" s="16">
        <v>16</v>
      </c>
      <c r="C590" s="16"/>
      <c r="D590" s="1">
        <v>16</v>
      </c>
      <c r="F590" s="1">
        <f ca="1">IFERROR(__xludf.DUMMYFUNCTION("""COMPUTED_VALUE"""),16)</f>
        <v>16</v>
      </c>
      <c r="Q590" s="1">
        <v>588</v>
      </c>
      <c r="R590" s="1">
        <v>432</v>
      </c>
      <c r="S590" s="1"/>
      <c r="T590" s="1">
        <v>425</v>
      </c>
    </row>
    <row r="591" spans="1:20" ht="15.75" customHeight="1" x14ac:dyDescent="0.35">
      <c r="A591" s="16">
        <v>820</v>
      </c>
      <c r="B591" s="16">
        <v>17</v>
      </c>
      <c r="C591" s="16"/>
      <c r="D591" s="1">
        <v>17</v>
      </c>
      <c r="F591" s="1">
        <f ca="1">IFERROR(__xludf.DUMMYFUNCTION("""COMPUTED_VALUE"""),17)</f>
        <v>17</v>
      </c>
      <c r="Q591" s="1">
        <v>589</v>
      </c>
      <c r="R591" s="1">
        <v>464</v>
      </c>
      <c r="S591" s="1"/>
      <c r="T591" s="1">
        <v>459</v>
      </c>
    </row>
    <row r="592" spans="1:20" ht="15.75" customHeight="1" x14ac:dyDescent="0.35">
      <c r="A592" s="16">
        <v>824</v>
      </c>
      <c r="B592" s="16">
        <v>16</v>
      </c>
      <c r="C592" s="16"/>
      <c r="D592" s="1">
        <v>16</v>
      </c>
      <c r="F592" s="1">
        <f ca="1">IFERROR(__xludf.DUMMYFUNCTION("""COMPUTED_VALUE"""),16)</f>
        <v>16</v>
      </c>
      <c r="Q592" s="1">
        <v>590</v>
      </c>
      <c r="R592" s="1">
        <v>496</v>
      </c>
      <c r="S592" s="1"/>
      <c r="T592" s="1">
        <v>493</v>
      </c>
    </row>
    <row r="593" spans="1:20" ht="15.75" customHeight="1" x14ac:dyDescent="0.35">
      <c r="A593" s="16">
        <v>828</v>
      </c>
      <c r="B593" s="16">
        <v>16</v>
      </c>
      <c r="C593" s="16"/>
      <c r="D593" s="1">
        <v>16</v>
      </c>
      <c r="F593" s="1">
        <f ca="1">IFERROR(__xludf.DUMMYFUNCTION("""COMPUTED_VALUE"""),16)</f>
        <v>16</v>
      </c>
      <c r="Q593" s="1">
        <v>591</v>
      </c>
      <c r="R593" s="1">
        <v>528</v>
      </c>
      <c r="S593" s="1"/>
      <c r="T593" s="1">
        <v>527</v>
      </c>
    </row>
    <row r="594" spans="1:20" ht="15.75" customHeight="1" x14ac:dyDescent="0.35">
      <c r="A594" s="16">
        <v>844</v>
      </c>
      <c r="B594" s="16">
        <v>16</v>
      </c>
      <c r="C594" s="16"/>
      <c r="D594" s="1">
        <v>16</v>
      </c>
      <c r="F594" s="1">
        <f ca="1">IFERROR(__xludf.DUMMYFUNCTION("""COMPUTED_VALUE"""),16)</f>
        <v>16</v>
      </c>
      <c r="Q594" s="1">
        <v>592</v>
      </c>
      <c r="R594" s="1">
        <v>425</v>
      </c>
      <c r="S594" s="1"/>
      <c r="T594" s="1">
        <v>392</v>
      </c>
    </row>
    <row r="595" spans="1:20" ht="15.75" customHeight="1" x14ac:dyDescent="0.35">
      <c r="A595" s="16">
        <v>848</v>
      </c>
      <c r="B595" s="16">
        <v>17</v>
      </c>
      <c r="C595" s="16"/>
      <c r="D595" s="1">
        <v>17</v>
      </c>
      <c r="F595" s="1">
        <f ca="1">IFERROR(__xludf.DUMMYFUNCTION("""COMPUTED_VALUE"""),16)</f>
        <v>16</v>
      </c>
      <c r="Q595" s="1">
        <v>593</v>
      </c>
      <c r="R595" s="1">
        <v>459</v>
      </c>
      <c r="S595" s="1"/>
      <c r="T595" s="1">
        <v>424</v>
      </c>
    </row>
    <row r="596" spans="1:20" ht="15.75" customHeight="1" x14ac:dyDescent="0.35">
      <c r="A596" s="16">
        <v>932</v>
      </c>
      <c r="B596" s="16">
        <v>16</v>
      </c>
      <c r="C596" s="16"/>
      <c r="D596" s="1">
        <v>16</v>
      </c>
      <c r="F596" s="1">
        <f ca="1">IFERROR(__xludf.DUMMYFUNCTION("""COMPUTED_VALUE"""),13)</f>
        <v>13</v>
      </c>
      <c r="Q596" s="1">
        <v>594</v>
      </c>
      <c r="R596" s="1">
        <v>493</v>
      </c>
      <c r="S596" s="1"/>
      <c r="T596" s="1">
        <v>456</v>
      </c>
    </row>
    <row r="597" spans="1:20" ht="15.75" customHeight="1" x14ac:dyDescent="0.35">
      <c r="A597" s="16">
        <v>933</v>
      </c>
      <c r="B597" s="16">
        <v>16</v>
      </c>
      <c r="C597" s="16"/>
      <c r="D597" s="1">
        <v>16</v>
      </c>
      <c r="F597" s="1">
        <f ca="1">IFERROR(__xludf.DUMMYFUNCTION("""COMPUTED_VALUE"""),13)</f>
        <v>13</v>
      </c>
      <c r="Q597" s="1">
        <v>595</v>
      </c>
      <c r="R597" s="1">
        <v>527</v>
      </c>
      <c r="S597" s="1"/>
      <c r="T597" s="1">
        <v>488</v>
      </c>
    </row>
    <row r="598" spans="1:20" ht="15.75" customHeight="1" x14ac:dyDescent="0.35">
      <c r="A598" s="16">
        <v>940</v>
      </c>
      <c r="B598" s="16">
        <v>16</v>
      </c>
      <c r="C598" s="16"/>
      <c r="D598" s="1">
        <v>16</v>
      </c>
      <c r="F598" s="1">
        <f ca="1">IFERROR(__xludf.DUMMYFUNCTION("""COMPUTED_VALUE"""),13)</f>
        <v>13</v>
      </c>
      <c r="Q598" s="1">
        <v>596</v>
      </c>
      <c r="R598" s="1">
        <v>392</v>
      </c>
      <c r="S598" s="1"/>
      <c r="T598" s="1">
        <v>383</v>
      </c>
    </row>
    <row r="599" spans="1:20" ht="15.75" customHeight="1" x14ac:dyDescent="0.35">
      <c r="A599" s="16">
        <v>941</v>
      </c>
      <c r="B599" s="16">
        <v>16</v>
      </c>
      <c r="C599" s="16"/>
      <c r="D599" s="1">
        <v>16</v>
      </c>
      <c r="F599" s="1">
        <f ca="1">IFERROR(__xludf.DUMMYFUNCTION("""COMPUTED_VALUE"""),13)</f>
        <v>13</v>
      </c>
      <c r="Q599" s="1">
        <v>597</v>
      </c>
      <c r="R599" s="1">
        <v>424</v>
      </c>
      <c r="S599" s="1"/>
      <c r="T599" s="1">
        <v>413</v>
      </c>
    </row>
    <row r="600" spans="1:20" ht="15.75" customHeight="1" x14ac:dyDescent="0.35">
      <c r="A600" s="16">
        <v>944</v>
      </c>
      <c r="B600" s="16">
        <v>13</v>
      </c>
      <c r="C600" s="16"/>
      <c r="D600" s="1">
        <v>13</v>
      </c>
      <c r="F600" s="1">
        <f ca="1">IFERROR(__xludf.DUMMYFUNCTION("""COMPUTED_VALUE"""),12)</f>
        <v>12</v>
      </c>
      <c r="Q600" s="1">
        <v>598</v>
      </c>
      <c r="R600" s="1">
        <v>456</v>
      </c>
      <c r="S600" s="1"/>
      <c r="T600" s="1">
        <v>443</v>
      </c>
    </row>
    <row r="601" spans="1:20" ht="15.75" customHeight="1" x14ac:dyDescent="0.35">
      <c r="A601" s="16">
        <v>945</v>
      </c>
      <c r="B601" s="16">
        <v>13</v>
      </c>
      <c r="C601" s="16"/>
      <c r="D601" s="1">
        <v>13</v>
      </c>
      <c r="F601" s="1">
        <f ca="1">IFERROR(__xludf.DUMMYFUNCTION("""COMPUTED_VALUE"""),12)</f>
        <v>12</v>
      </c>
      <c r="Q601" s="1">
        <v>599</v>
      </c>
      <c r="R601" s="1">
        <v>488</v>
      </c>
      <c r="S601" s="1"/>
      <c r="T601" s="1">
        <v>473</v>
      </c>
    </row>
    <row r="602" spans="1:20" ht="15.75" customHeight="1" x14ac:dyDescent="0.35">
      <c r="A602" s="16">
        <v>946</v>
      </c>
      <c r="B602" s="16">
        <v>13</v>
      </c>
      <c r="C602" s="16"/>
      <c r="D602" s="1">
        <v>13</v>
      </c>
      <c r="F602" s="1">
        <f ca="1">IFERROR(__xludf.DUMMYFUNCTION("""COMPUTED_VALUE"""),12)</f>
        <v>12</v>
      </c>
      <c r="Q602" s="1">
        <v>600</v>
      </c>
      <c r="R602" s="1">
        <v>383</v>
      </c>
      <c r="S602" s="1"/>
      <c r="T602" s="1">
        <v>399</v>
      </c>
    </row>
    <row r="603" spans="1:20" ht="15.75" customHeight="1" x14ac:dyDescent="0.35">
      <c r="A603" s="16">
        <v>947</v>
      </c>
      <c r="B603" s="16">
        <v>13</v>
      </c>
      <c r="C603" s="16"/>
      <c r="D603" s="1">
        <v>13</v>
      </c>
      <c r="F603" s="1">
        <f ca="1">IFERROR(__xludf.DUMMYFUNCTION("""COMPUTED_VALUE"""),12)</f>
        <v>12</v>
      </c>
      <c r="Q603" s="1">
        <v>601</v>
      </c>
      <c r="R603" s="1">
        <v>413</v>
      </c>
      <c r="S603" s="1"/>
      <c r="T603" s="1">
        <v>429</v>
      </c>
    </row>
    <row r="604" spans="1:20" ht="15.75" customHeight="1" x14ac:dyDescent="0.35">
      <c r="A604" s="16">
        <v>948</v>
      </c>
      <c r="B604" s="16">
        <v>12</v>
      </c>
      <c r="C604" s="16"/>
      <c r="D604" s="1">
        <v>12</v>
      </c>
      <c r="F604" s="1">
        <f ca="1">IFERROR(__xludf.DUMMYFUNCTION("""COMPUTED_VALUE"""),12)</f>
        <v>12</v>
      </c>
      <c r="Q604" s="1">
        <v>602</v>
      </c>
      <c r="R604" s="1">
        <v>443</v>
      </c>
      <c r="S604" s="1"/>
      <c r="T604" s="1">
        <v>459</v>
      </c>
    </row>
    <row r="605" spans="1:20" ht="15.75" customHeight="1" x14ac:dyDescent="0.35">
      <c r="A605" s="16">
        <v>949</v>
      </c>
      <c r="B605" s="16">
        <v>12</v>
      </c>
      <c r="C605" s="16"/>
      <c r="D605" s="1">
        <v>12</v>
      </c>
      <c r="F605" s="1">
        <f ca="1">IFERROR(__xludf.DUMMYFUNCTION("""COMPUTED_VALUE"""),12)</f>
        <v>12</v>
      </c>
      <c r="Q605" s="1">
        <v>603</v>
      </c>
      <c r="R605" s="1">
        <v>473</v>
      </c>
      <c r="S605" s="1"/>
      <c r="T605" s="1">
        <v>489</v>
      </c>
    </row>
    <row r="606" spans="1:20" ht="15.75" customHeight="1" x14ac:dyDescent="0.35">
      <c r="A606" s="16">
        <v>950</v>
      </c>
      <c r="B606" s="16">
        <v>12</v>
      </c>
      <c r="C606" s="16"/>
      <c r="D606" s="1">
        <v>12</v>
      </c>
      <c r="F606" s="1">
        <f ca="1">IFERROR(__xludf.DUMMYFUNCTION("""COMPUTED_VALUE"""),12)</f>
        <v>12</v>
      </c>
      <c r="Q606" s="1">
        <v>604</v>
      </c>
      <c r="R606" s="1">
        <v>399</v>
      </c>
      <c r="S606" s="1"/>
      <c r="T606" s="1">
        <v>308</v>
      </c>
    </row>
    <row r="607" spans="1:20" ht="15.75" customHeight="1" x14ac:dyDescent="0.35">
      <c r="A607" s="16">
        <v>951</v>
      </c>
      <c r="B607" s="16">
        <v>12</v>
      </c>
      <c r="C607" s="16"/>
      <c r="D607" s="1">
        <v>12</v>
      </c>
      <c r="F607" s="1">
        <f ca="1">IFERROR(__xludf.DUMMYFUNCTION("""COMPUTED_VALUE"""),12)</f>
        <v>12</v>
      </c>
      <c r="Q607" s="1">
        <v>605</v>
      </c>
      <c r="R607" s="1">
        <v>429</v>
      </c>
      <c r="S607" s="1"/>
      <c r="T607" s="1">
        <v>332</v>
      </c>
    </row>
    <row r="608" spans="1:20" ht="15.75" customHeight="1" x14ac:dyDescent="0.35">
      <c r="A608" s="16">
        <v>952</v>
      </c>
      <c r="B608" s="16">
        <v>12</v>
      </c>
      <c r="C608" s="16"/>
      <c r="D608" s="1">
        <v>12</v>
      </c>
      <c r="F608" s="1">
        <f ca="1">IFERROR(__xludf.DUMMYFUNCTION("""COMPUTED_VALUE"""),11)</f>
        <v>11</v>
      </c>
      <c r="Q608" s="1">
        <v>606</v>
      </c>
      <c r="R608" s="1">
        <v>459</v>
      </c>
      <c r="S608" s="1"/>
      <c r="T608" s="1">
        <v>356</v>
      </c>
    </row>
    <row r="609" spans="1:20" ht="15.75" customHeight="1" x14ac:dyDescent="0.35">
      <c r="A609" s="16">
        <v>953</v>
      </c>
      <c r="B609" s="16">
        <v>12</v>
      </c>
      <c r="C609" s="16"/>
      <c r="D609" s="1">
        <v>12</v>
      </c>
      <c r="F609" s="1">
        <f ca="1">IFERROR(__xludf.DUMMYFUNCTION("""COMPUTED_VALUE"""),11)</f>
        <v>11</v>
      </c>
      <c r="Q609" s="1">
        <v>607</v>
      </c>
      <c r="R609" s="1">
        <v>489</v>
      </c>
      <c r="S609" s="1"/>
      <c r="T609" s="1">
        <v>380</v>
      </c>
    </row>
    <row r="610" spans="1:20" ht="15.75" customHeight="1" x14ac:dyDescent="0.35">
      <c r="A610" s="16">
        <v>954</v>
      </c>
      <c r="B610" s="16">
        <v>12</v>
      </c>
      <c r="C610" s="16"/>
      <c r="D610" s="1">
        <v>12</v>
      </c>
      <c r="F610" s="1">
        <f ca="1">IFERROR(__xludf.DUMMYFUNCTION("""COMPUTED_VALUE"""),11)</f>
        <v>11</v>
      </c>
      <c r="Q610" s="1">
        <v>608</v>
      </c>
      <c r="R610" s="1">
        <v>308</v>
      </c>
      <c r="S610" s="1"/>
      <c r="T610" s="1">
        <v>359</v>
      </c>
    </row>
    <row r="611" spans="1:20" ht="15.75" customHeight="1" x14ac:dyDescent="0.35">
      <c r="A611" s="16">
        <v>955</v>
      </c>
      <c r="B611" s="16">
        <v>12</v>
      </c>
      <c r="C611" s="16"/>
      <c r="D611" s="1">
        <v>12</v>
      </c>
      <c r="F611" s="1">
        <f ca="1">IFERROR(__xludf.DUMMYFUNCTION("""COMPUTED_VALUE"""),11)</f>
        <v>11</v>
      </c>
      <c r="Q611" s="1">
        <v>609</v>
      </c>
      <c r="R611" s="1">
        <v>332</v>
      </c>
      <c r="S611" s="1"/>
      <c r="T611" s="1">
        <v>389</v>
      </c>
    </row>
    <row r="612" spans="1:20" ht="15.75" customHeight="1" x14ac:dyDescent="0.35">
      <c r="A612" s="16">
        <v>956</v>
      </c>
      <c r="B612" s="16">
        <v>11</v>
      </c>
      <c r="C612" s="16"/>
      <c r="D612" s="1">
        <v>11</v>
      </c>
      <c r="F612" s="1">
        <f ca="1">IFERROR(__xludf.DUMMYFUNCTION("""COMPUTED_VALUE"""),12)</f>
        <v>12</v>
      </c>
      <c r="Q612" s="1">
        <v>610</v>
      </c>
      <c r="R612" s="1">
        <v>356</v>
      </c>
      <c r="S612" s="1"/>
      <c r="T612" s="1">
        <v>419</v>
      </c>
    </row>
    <row r="613" spans="1:20" ht="15.75" customHeight="1" x14ac:dyDescent="0.35">
      <c r="A613" s="16">
        <v>957</v>
      </c>
      <c r="B613" s="16">
        <v>11</v>
      </c>
      <c r="C613" s="16"/>
      <c r="D613" s="1">
        <v>11</v>
      </c>
      <c r="F613" s="1">
        <f ca="1">IFERROR(__xludf.DUMMYFUNCTION("""COMPUTED_VALUE"""),12)</f>
        <v>12</v>
      </c>
      <c r="Q613" s="1">
        <v>611</v>
      </c>
      <c r="R613" s="1">
        <v>380</v>
      </c>
      <c r="S613" s="1"/>
      <c r="T613" s="1">
        <v>449</v>
      </c>
    </row>
    <row r="614" spans="1:20" ht="15.75" customHeight="1" x14ac:dyDescent="0.35">
      <c r="A614" s="16">
        <v>958</v>
      </c>
      <c r="B614" s="16">
        <v>11</v>
      </c>
      <c r="C614" s="16"/>
      <c r="D614" s="1">
        <v>11</v>
      </c>
      <c r="F614" s="1">
        <f ca="1">IFERROR(__xludf.DUMMYFUNCTION("""COMPUTED_VALUE"""),12)</f>
        <v>12</v>
      </c>
      <c r="Q614" s="1">
        <v>612</v>
      </c>
      <c r="R614" s="1">
        <v>359</v>
      </c>
      <c r="S614" s="1"/>
      <c r="T614" s="1">
        <v>416</v>
      </c>
    </row>
    <row r="615" spans="1:20" ht="15.75" customHeight="1" x14ac:dyDescent="0.35">
      <c r="A615" s="16">
        <v>959</v>
      </c>
      <c r="B615" s="16">
        <v>11</v>
      </c>
      <c r="C615" s="16"/>
      <c r="D615" s="1">
        <v>11</v>
      </c>
      <c r="F615" s="1">
        <f ca="1">IFERROR(__xludf.DUMMYFUNCTION("""COMPUTED_VALUE"""),12)</f>
        <v>12</v>
      </c>
      <c r="Q615" s="1">
        <v>613</v>
      </c>
      <c r="R615" s="1">
        <v>389</v>
      </c>
      <c r="S615" s="1"/>
      <c r="T615" s="1">
        <v>448</v>
      </c>
    </row>
    <row r="616" spans="1:20" ht="15.75" customHeight="1" x14ac:dyDescent="0.35">
      <c r="A616" s="16">
        <v>960</v>
      </c>
      <c r="B616" s="16">
        <v>12</v>
      </c>
      <c r="C616" s="16"/>
      <c r="D616" s="1">
        <v>12</v>
      </c>
      <c r="F616" s="1">
        <f ca="1">IFERROR(__xludf.DUMMYFUNCTION("""COMPUTED_VALUE"""),14)</f>
        <v>14</v>
      </c>
      <c r="Q616" s="1">
        <v>614</v>
      </c>
      <c r="R616" s="1">
        <v>419</v>
      </c>
      <c r="S616" s="1"/>
      <c r="T616" s="1">
        <v>480</v>
      </c>
    </row>
    <row r="617" spans="1:20" ht="15.75" customHeight="1" x14ac:dyDescent="0.35">
      <c r="A617" s="16">
        <v>961</v>
      </c>
      <c r="B617" s="16">
        <v>12</v>
      </c>
      <c r="C617" s="16"/>
      <c r="D617" s="1">
        <v>12</v>
      </c>
      <c r="F617" s="1">
        <f ca="1">IFERROR(__xludf.DUMMYFUNCTION("""COMPUTED_VALUE"""),14)</f>
        <v>14</v>
      </c>
      <c r="Q617" s="1">
        <v>615</v>
      </c>
      <c r="R617" s="1">
        <v>449</v>
      </c>
      <c r="S617" s="1"/>
      <c r="T617" s="1">
        <v>512</v>
      </c>
    </row>
    <row r="618" spans="1:20" ht="15.75" customHeight="1" x14ac:dyDescent="0.35">
      <c r="A618" s="16">
        <v>962</v>
      </c>
      <c r="B618" s="16">
        <v>12</v>
      </c>
      <c r="C618" s="16"/>
      <c r="D618" s="1">
        <v>12</v>
      </c>
      <c r="F618" s="1">
        <f ca="1">IFERROR(__xludf.DUMMYFUNCTION("""COMPUTED_VALUE"""),14)</f>
        <v>14</v>
      </c>
      <c r="Q618" s="1">
        <v>616</v>
      </c>
      <c r="R618" s="1">
        <v>416</v>
      </c>
      <c r="S618" s="1"/>
      <c r="T618" s="1">
        <v>457</v>
      </c>
    </row>
    <row r="619" spans="1:20" ht="15.75" customHeight="1" x14ac:dyDescent="0.35">
      <c r="A619" s="16">
        <v>963</v>
      </c>
      <c r="B619" s="16">
        <v>12</v>
      </c>
      <c r="C619" s="16"/>
      <c r="D619" s="1">
        <v>12</v>
      </c>
      <c r="F619" s="1">
        <f ca="1">IFERROR(__xludf.DUMMYFUNCTION("""COMPUTED_VALUE"""),14)</f>
        <v>14</v>
      </c>
      <c r="Q619" s="1">
        <v>617</v>
      </c>
      <c r="R619" s="1">
        <v>448</v>
      </c>
      <c r="S619" s="1"/>
      <c r="T619" s="1">
        <v>491</v>
      </c>
    </row>
    <row r="620" spans="1:20" ht="15.75" customHeight="1" x14ac:dyDescent="0.35">
      <c r="A620" s="16">
        <v>964</v>
      </c>
      <c r="B620" s="16">
        <v>14</v>
      </c>
      <c r="C620" s="16"/>
      <c r="D620" s="1">
        <v>14</v>
      </c>
      <c r="F620" s="1">
        <f ca="1">IFERROR(__xludf.DUMMYFUNCTION("""COMPUTED_VALUE"""),13)</f>
        <v>13</v>
      </c>
      <c r="Q620" s="1">
        <v>618</v>
      </c>
      <c r="R620" s="1">
        <v>480</v>
      </c>
      <c r="S620" s="1"/>
      <c r="T620" s="1">
        <v>525</v>
      </c>
    </row>
    <row r="621" spans="1:20" ht="15.75" customHeight="1" x14ac:dyDescent="0.35">
      <c r="A621" s="16">
        <v>965</v>
      </c>
      <c r="B621" s="16">
        <v>14</v>
      </c>
      <c r="C621" s="16"/>
      <c r="D621" s="1">
        <v>14</v>
      </c>
      <c r="F621" s="1">
        <f ca="1">IFERROR(__xludf.DUMMYFUNCTION("""COMPUTED_VALUE"""),13)</f>
        <v>13</v>
      </c>
      <c r="Q621" s="1">
        <v>619</v>
      </c>
      <c r="R621" s="1">
        <v>512</v>
      </c>
      <c r="S621" s="1"/>
      <c r="T621" s="1">
        <v>559</v>
      </c>
    </row>
    <row r="622" spans="1:20" ht="15.75" customHeight="1" x14ac:dyDescent="0.35">
      <c r="A622" s="16">
        <v>966</v>
      </c>
      <c r="B622" s="16">
        <v>14</v>
      </c>
      <c r="C622" s="16"/>
      <c r="D622" s="1">
        <v>14</v>
      </c>
      <c r="F622" s="1">
        <f ca="1">IFERROR(__xludf.DUMMYFUNCTION("""COMPUTED_VALUE"""),13)</f>
        <v>13</v>
      </c>
      <c r="Q622" s="1">
        <v>620</v>
      </c>
      <c r="R622" s="1">
        <v>457</v>
      </c>
      <c r="S622" s="1"/>
      <c r="T622" s="1">
        <v>358</v>
      </c>
    </row>
    <row r="623" spans="1:20" ht="15.75" customHeight="1" x14ac:dyDescent="0.35">
      <c r="A623" s="16">
        <v>967</v>
      </c>
      <c r="B623" s="16">
        <v>14</v>
      </c>
      <c r="C623" s="16"/>
      <c r="D623" s="1">
        <v>14</v>
      </c>
      <c r="F623" s="1">
        <f ca="1">IFERROR(__xludf.DUMMYFUNCTION("""COMPUTED_VALUE"""),16)</f>
        <v>16</v>
      </c>
      <c r="Q623" s="1">
        <v>621</v>
      </c>
      <c r="R623" s="1">
        <v>491</v>
      </c>
      <c r="S623" s="1"/>
      <c r="T623" s="1">
        <v>386</v>
      </c>
    </row>
    <row r="624" spans="1:20" ht="15.75" customHeight="1" x14ac:dyDescent="0.35">
      <c r="A624" s="16">
        <v>968</v>
      </c>
      <c r="B624" s="16">
        <v>13</v>
      </c>
      <c r="C624" s="16"/>
      <c r="D624" s="1">
        <v>13</v>
      </c>
      <c r="F624" s="1">
        <f ca="1">IFERROR(__xludf.DUMMYFUNCTION("""COMPUTED_VALUE"""),15)</f>
        <v>15</v>
      </c>
      <c r="Q624" s="1">
        <v>622</v>
      </c>
      <c r="R624" s="1">
        <v>525</v>
      </c>
      <c r="S624" s="1"/>
      <c r="T624" s="1">
        <v>414</v>
      </c>
    </row>
    <row r="625" spans="1:20" ht="15.75" customHeight="1" x14ac:dyDescent="0.35">
      <c r="A625" s="16">
        <v>969</v>
      </c>
      <c r="B625" s="16">
        <v>13</v>
      </c>
      <c r="C625" s="16"/>
      <c r="D625" s="1">
        <v>13</v>
      </c>
      <c r="F625" s="1">
        <f ca="1">IFERROR(__xludf.DUMMYFUNCTION("""COMPUTED_VALUE"""),15)</f>
        <v>15</v>
      </c>
      <c r="Q625" s="1">
        <v>623</v>
      </c>
      <c r="R625" s="1">
        <v>559</v>
      </c>
      <c r="S625" s="1"/>
      <c r="T625" s="1">
        <v>442</v>
      </c>
    </row>
    <row r="626" spans="1:20" ht="15.75" customHeight="1" x14ac:dyDescent="0.35">
      <c r="A626" s="16">
        <v>970</v>
      </c>
      <c r="B626" s="16">
        <v>13</v>
      </c>
      <c r="C626" s="16"/>
      <c r="D626" s="1">
        <v>13</v>
      </c>
      <c r="F626" s="1">
        <f ca="1">IFERROR(__xludf.DUMMYFUNCTION("""COMPUTED_VALUE"""),15)</f>
        <v>15</v>
      </c>
      <c r="Q626" s="1">
        <v>624</v>
      </c>
      <c r="R626" s="1">
        <v>358</v>
      </c>
      <c r="S626" s="1"/>
      <c r="T626" s="1">
        <v>400</v>
      </c>
    </row>
    <row r="627" spans="1:20" ht="15.75" customHeight="1" x14ac:dyDescent="0.35">
      <c r="A627" s="16">
        <v>972</v>
      </c>
      <c r="B627" s="16">
        <v>16</v>
      </c>
      <c r="C627" s="16"/>
      <c r="D627" s="1">
        <v>16</v>
      </c>
      <c r="F627" s="1">
        <f ca="1">IFERROR(__xludf.DUMMYFUNCTION("""COMPUTED_VALUE"""),15)</f>
        <v>15</v>
      </c>
      <c r="Q627" s="1">
        <v>625</v>
      </c>
      <c r="R627" s="1">
        <v>386</v>
      </c>
      <c r="S627" s="1"/>
      <c r="T627" s="1">
        <v>432</v>
      </c>
    </row>
    <row r="628" spans="1:20" ht="15.75" customHeight="1" x14ac:dyDescent="0.35">
      <c r="A628" s="16">
        <v>976</v>
      </c>
      <c r="B628" s="16">
        <v>15</v>
      </c>
      <c r="C628" s="16"/>
      <c r="D628" s="1">
        <v>15</v>
      </c>
      <c r="F628" s="1">
        <f ca="1">IFERROR(__xludf.DUMMYFUNCTION("""COMPUTED_VALUE"""),15)</f>
        <v>15</v>
      </c>
      <c r="Q628" s="1">
        <v>626</v>
      </c>
      <c r="R628" s="1">
        <v>414</v>
      </c>
      <c r="S628" s="1"/>
      <c r="T628" s="1">
        <v>464</v>
      </c>
    </row>
    <row r="629" spans="1:20" ht="15.75" customHeight="1" x14ac:dyDescent="0.35">
      <c r="A629" s="16">
        <v>980</v>
      </c>
      <c r="B629" s="16">
        <v>15</v>
      </c>
      <c r="C629" s="16"/>
      <c r="D629" s="1">
        <v>15</v>
      </c>
      <c r="F629" s="1">
        <f ca="1">IFERROR(__xludf.DUMMYFUNCTION("""COMPUTED_VALUE"""),12)</f>
        <v>12</v>
      </c>
      <c r="Q629" s="1">
        <v>627</v>
      </c>
      <c r="R629" s="1">
        <v>442</v>
      </c>
      <c r="S629" s="1"/>
      <c r="T629" s="1">
        <v>496</v>
      </c>
    </row>
    <row r="630" spans="1:20" ht="15.75" customHeight="1" x14ac:dyDescent="0.35">
      <c r="A630" s="16">
        <v>981</v>
      </c>
      <c r="B630" s="16">
        <v>15</v>
      </c>
      <c r="C630" s="16"/>
      <c r="D630" s="1">
        <v>15</v>
      </c>
      <c r="F630" s="1">
        <f ca="1">IFERROR(__xludf.DUMMYFUNCTION("""COMPUTED_VALUE"""),12)</f>
        <v>12</v>
      </c>
      <c r="Q630" s="1">
        <v>628</v>
      </c>
      <c r="R630" s="1">
        <v>400</v>
      </c>
      <c r="S630" s="1"/>
      <c r="T630" s="1">
        <v>416</v>
      </c>
    </row>
    <row r="631" spans="1:20" ht="15.75" customHeight="1" x14ac:dyDescent="0.35">
      <c r="A631" s="16">
        <v>982</v>
      </c>
      <c r="B631" s="16">
        <v>15</v>
      </c>
      <c r="C631" s="16"/>
      <c r="D631" s="1">
        <v>15</v>
      </c>
      <c r="F631" s="1">
        <f ca="1">IFERROR(__xludf.DUMMYFUNCTION("""COMPUTED_VALUE"""),12)</f>
        <v>12</v>
      </c>
      <c r="Q631" s="1">
        <v>629</v>
      </c>
      <c r="R631" s="1">
        <v>432</v>
      </c>
      <c r="S631" s="1"/>
      <c r="T631" s="1">
        <v>448</v>
      </c>
    </row>
    <row r="632" spans="1:20" ht="15.75" customHeight="1" x14ac:dyDescent="0.35">
      <c r="A632" s="16">
        <v>984</v>
      </c>
      <c r="B632" s="16">
        <v>15</v>
      </c>
      <c r="C632" s="16"/>
      <c r="D632" s="1">
        <v>15</v>
      </c>
      <c r="F632" s="1">
        <f ca="1">IFERROR(__xludf.DUMMYFUNCTION("""COMPUTED_VALUE"""),12)</f>
        <v>12</v>
      </c>
      <c r="Q632" s="1">
        <v>630</v>
      </c>
      <c r="R632" s="1">
        <v>464</v>
      </c>
      <c r="S632" s="1"/>
      <c r="T632" s="1">
        <v>480</v>
      </c>
    </row>
    <row r="633" spans="1:20" ht="15.75" customHeight="1" x14ac:dyDescent="0.35">
      <c r="A633" s="16">
        <v>988</v>
      </c>
      <c r="B633" s="16">
        <v>12</v>
      </c>
      <c r="C633" s="16"/>
      <c r="D633" s="1">
        <v>12</v>
      </c>
      <c r="F633" s="1">
        <f ca="1">IFERROR(__xludf.DUMMYFUNCTION("""COMPUTED_VALUE"""),12)</f>
        <v>12</v>
      </c>
      <c r="Q633" s="1">
        <v>631</v>
      </c>
      <c r="R633" s="1">
        <v>496</v>
      </c>
      <c r="S633" s="1"/>
      <c r="T633" s="1">
        <v>512</v>
      </c>
    </row>
    <row r="634" spans="1:20" ht="15.75" customHeight="1" x14ac:dyDescent="0.35">
      <c r="A634" s="16">
        <v>989</v>
      </c>
      <c r="B634" s="16">
        <v>12</v>
      </c>
      <c r="C634" s="16"/>
      <c r="D634" s="1">
        <v>12</v>
      </c>
      <c r="F634" s="1">
        <f ca="1">IFERROR(__xludf.DUMMYFUNCTION("""COMPUTED_VALUE"""),12)</f>
        <v>12</v>
      </c>
      <c r="Q634" s="1">
        <v>632</v>
      </c>
      <c r="R634" s="1">
        <v>416</v>
      </c>
      <c r="S634" s="1"/>
      <c r="T634" s="1">
        <v>359</v>
      </c>
    </row>
    <row r="635" spans="1:20" ht="15.75" customHeight="1" x14ac:dyDescent="0.35">
      <c r="A635" s="16">
        <v>990</v>
      </c>
      <c r="B635" s="16">
        <v>12</v>
      </c>
      <c r="C635" s="16"/>
      <c r="D635" s="1">
        <v>12</v>
      </c>
      <c r="F635" s="1">
        <f ca="1">IFERROR(__xludf.DUMMYFUNCTION("""COMPUTED_VALUE"""),12)</f>
        <v>12</v>
      </c>
      <c r="Q635" s="1">
        <v>633</v>
      </c>
      <c r="R635" s="1">
        <v>448</v>
      </c>
      <c r="S635" s="1"/>
      <c r="T635" s="1">
        <v>389</v>
      </c>
    </row>
    <row r="636" spans="1:20" ht="15.75" customHeight="1" x14ac:dyDescent="0.35">
      <c r="A636" s="16">
        <v>991</v>
      </c>
      <c r="B636" s="16">
        <v>12</v>
      </c>
      <c r="C636" s="16"/>
      <c r="D636" s="1">
        <v>12</v>
      </c>
      <c r="F636" s="1">
        <f ca="1">IFERROR(__xludf.DUMMYFUNCTION("""COMPUTED_VALUE"""),12)</f>
        <v>12</v>
      </c>
      <c r="Q636" s="1">
        <v>634</v>
      </c>
      <c r="R636" s="1">
        <v>480</v>
      </c>
      <c r="S636" s="1"/>
      <c r="T636" s="1">
        <v>419</v>
      </c>
    </row>
    <row r="637" spans="1:20" ht="15.75" customHeight="1" x14ac:dyDescent="0.35">
      <c r="A637" s="16">
        <v>992</v>
      </c>
      <c r="B637" s="16">
        <v>12</v>
      </c>
      <c r="C637" s="16"/>
      <c r="D637" s="1">
        <v>12</v>
      </c>
      <c r="F637" s="1">
        <f ca="1">IFERROR(__xludf.DUMMYFUNCTION("""COMPUTED_VALUE"""),13)</f>
        <v>13</v>
      </c>
      <c r="Q637" s="1">
        <v>635</v>
      </c>
      <c r="R637" s="1">
        <v>512</v>
      </c>
      <c r="S637" s="1"/>
      <c r="T637" s="1">
        <v>449</v>
      </c>
    </row>
    <row r="638" spans="1:20" ht="15.75" customHeight="1" x14ac:dyDescent="0.35">
      <c r="A638" s="16">
        <v>993</v>
      </c>
      <c r="B638" s="16">
        <v>12</v>
      </c>
      <c r="C638" s="16"/>
      <c r="D638" s="1">
        <v>12</v>
      </c>
      <c r="F638" s="1">
        <f ca="1">IFERROR(__xludf.DUMMYFUNCTION("""COMPUTED_VALUE"""),13)</f>
        <v>13</v>
      </c>
      <c r="Q638" s="1">
        <v>636</v>
      </c>
      <c r="R638" s="1">
        <v>359</v>
      </c>
      <c r="S638" s="1"/>
      <c r="T638" s="1">
        <v>433</v>
      </c>
    </row>
    <row r="639" spans="1:20" ht="15.75" customHeight="1" x14ac:dyDescent="0.35">
      <c r="A639" s="16">
        <v>994</v>
      </c>
      <c r="B639" s="16">
        <v>12</v>
      </c>
      <c r="C639" s="16"/>
      <c r="D639" s="1">
        <v>12</v>
      </c>
      <c r="F639" s="1">
        <f ca="1">IFERROR(__xludf.DUMMYFUNCTION("""COMPUTED_VALUE"""),13)</f>
        <v>13</v>
      </c>
      <c r="Q639" s="1">
        <v>637</v>
      </c>
      <c r="R639" s="1">
        <v>389</v>
      </c>
      <c r="S639" s="1"/>
      <c r="T639" s="1">
        <v>467</v>
      </c>
    </row>
    <row r="640" spans="1:20" ht="15.75" customHeight="1" x14ac:dyDescent="0.35">
      <c r="A640" s="16">
        <v>995</v>
      </c>
      <c r="B640" s="16">
        <v>12</v>
      </c>
      <c r="C640" s="16"/>
      <c r="D640" s="1">
        <v>12</v>
      </c>
      <c r="F640" s="1">
        <f ca="1">IFERROR(__xludf.DUMMYFUNCTION("""COMPUTED_VALUE"""),13)</f>
        <v>13</v>
      </c>
      <c r="Q640" s="1">
        <v>638</v>
      </c>
      <c r="R640" s="1">
        <v>419</v>
      </c>
      <c r="S640" s="1"/>
      <c r="T640" s="1">
        <v>501</v>
      </c>
    </row>
    <row r="641" spans="1:20" ht="15.75" customHeight="1" x14ac:dyDescent="0.35">
      <c r="A641" s="16">
        <v>996</v>
      </c>
      <c r="B641" s="16">
        <v>13</v>
      </c>
      <c r="C641" s="16"/>
      <c r="D641" s="1">
        <v>13</v>
      </c>
      <c r="F641" s="1">
        <f ca="1">IFERROR(__xludf.DUMMYFUNCTION("""COMPUTED_VALUE"""),13)</f>
        <v>13</v>
      </c>
      <c r="Q641" s="1">
        <v>639</v>
      </c>
      <c r="R641" s="1">
        <v>449</v>
      </c>
      <c r="S641" s="1"/>
      <c r="T641" s="1">
        <v>535</v>
      </c>
    </row>
    <row r="642" spans="1:20" ht="15.75" customHeight="1" x14ac:dyDescent="0.35">
      <c r="A642" s="16">
        <v>997</v>
      </c>
      <c r="B642" s="16">
        <v>13</v>
      </c>
      <c r="C642" s="16"/>
      <c r="D642" s="1">
        <v>13</v>
      </c>
      <c r="F642" s="1">
        <f ca="1">IFERROR(__xludf.DUMMYFUNCTION("""COMPUTED_VALUE"""),13)</f>
        <v>13</v>
      </c>
      <c r="Q642" s="1">
        <v>640</v>
      </c>
      <c r="R642" s="1">
        <v>433</v>
      </c>
      <c r="S642" s="1"/>
      <c r="T642" s="1">
        <v>376</v>
      </c>
    </row>
    <row r="643" spans="1:20" ht="15.75" customHeight="1" x14ac:dyDescent="0.35">
      <c r="A643" s="16">
        <v>998</v>
      </c>
      <c r="B643" s="16">
        <v>13</v>
      </c>
      <c r="C643" s="16"/>
      <c r="D643" s="1">
        <v>13</v>
      </c>
      <c r="F643" s="1">
        <f ca="1">IFERROR(__xludf.DUMMYFUNCTION("""COMPUTED_VALUE"""),13)</f>
        <v>13</v>
      </c>
      <c r="Q643" s="1">
        <v>641</v>
      </c>
      <c r="R643" s="1">
        <v>467</v>
      </c>
      <c r="S643" s="1"/>
      <c r="T643" s="1">
        <v>408</v>
      </c>
    </row>
    <row r="644" spans="1:20" ht="15.75" customHeight="1" x14ac:dyDescent="0.35">
      <c r="A644" s="16">
        <v>999</v>
      </c>
      <c r="B644" s="16">
        <v>13</v>
      </c>
      <c r="C644" s="16"/>
      <c r="D644" s="1">
        <v>13</v>
      </c>
      <c r="F644" s="1">
        <f ca="1">IFERROR(__xludf.DUMMYFUNCTION("""COMPUTED_VALUE"""),13)</f>
        <v>13</v>
      </c>
      <c r="Q644" s="1">
        <v>642</v>
      </c>
      <c r="R644" s="1">
        <v>501</v>
      </c>
      <c r="S644" s="1"/>
      <c r="T644" s="1">
        <v>440</v>
      </c>
    </row>
    <row r="645" spans="1:20" ht="15.75" customHeight="1" x14ac:dyDescent="0.35">
      <c r="A645" s="16">
        <v>1000</v>
      </c>
      <c r="B645" s="16">
        <v>13</v>
      </c>
      <c r="C645" s="16"/>
      <c r="D645" s="1">
        <v>13</v>
      </c>
      <c r="F645" s="1">
        <f ca="1">IFERROR(__xludf.DUMMYFUNCTION("""COMPUTED_VALUE"""),15)</f>
        <v>15</v>
      </c>
      <c r="Q645" s="1">
        <v>643</v>
      </c>
      <c r="R645" s="1">
        <v>535</v>
      </c>
      <c r="S645" s="1"/>
      <c r="T645" s="1">
        <v>472</v>
      </c>
    </row>
    <row r="646" spans="1:20" ht="15.75" customHeight="1" x14ac:dyDescent="0.35">
      <c r="A646" s="16">
        <v>1001</v>
      </c>
      <c r="B646" s="16">
        <v>13</v>
      </c>
      <c r="C646" s="16"/>
      <c r="D646" s="1">
        <v>13</v>
      </c>
      <c r="F646" s="1">
        <f ca="1">IFERROR(__xludf.DUMMYFUNCTION("""COMPUTED_VALUE"""),15)</f>
        <v>15</v>
      </c>
      <c r="Q646" s="1">
        <v>644</v>
      </c>
      <c r="R646" s="1">
        <v>376</v>
      </c>
      <c r="S646" s="1"/>
      <c r="T646" s="1">
        <v>425</v>
      </c>
    </row>
    <row r="647" spans="1:20" ht="15.75" customHeight="1" x14ac:dyDescent="0.35">
      <c r="A647" s="16">
        <v>1002</v>
      </c>
      <c r="B647" s="16">
        <v>13</v>
      </c>
      <c r="C647" s="16"/>
      <c r="D647" s="1">
        <v>13</v>
      </c>
      <c r="F647" s="1">
        <f ca="1">IFERROR(__xludf.DUMMYFUNCTION("""COMPUTED_VALUE"""),16)</f>
        <v>16</v>
      </c>
      <c r="Q647" s="1">
        <v>645</v>
      </c>
      <c r="R647" s="1">
        <v>408</v>
      </c>
      <c r="S647" s="1"/>
      <c r="T647" s="1">
        <v>459</v>
      </c>
    </row>
    <row r="648" spans="1:20" ht="15.75" customHeight="1" x14ac:dyDescent="0.35">
      <c r="A648" s="16">
        <v>1003</v>
      </c>
      <c r="B648" s="16">
        <v>13</v>
      </c>
      <c r="C648" s="16"/>
      <c r="D648" s="1">
        <v>13</v>
      </c>
      <c r="F648" s="1">
        <f ca="1">IFERROR(__xludf.DUMMYFUNCTION("""COMPUTED_VALUE"""),16)</f>
        <v>16</v>
      </c>
      <c r="Q648" s="1">
        <v>646</v>
      </c>
      <c r="R648" s="1">
        <v>440</v>
      </c>
      <c r="S648" s="1"/>
      <c r="T648" s="1">
        <v>493</v>
      </c>
    </row>
    <row r="649" spans="1:20" ht="15.75" customHeight="1" x14ac:dyDescent="0.35">
      <c r="A649" s="16">
        <v>1004</v>
      </c>
      <c r="B649" s="16">
        <v>15</v>
      </c>
      <c r="C649" s="16"/>
      <c r="D649" s="1">
        <v>15</v>
      </c>
      <c r="F649" s="1">
        <f ca="1">IFERROR(__xludf.DUMMYFUNCTION("""COMPUTED_VALUE"""),16)</f>
        <v>16</v>
      </c>
      <c r="Q649" s="1">
        <v>647</v>
      </c>
      <c r="R649" s="1">
        <v>472</v>
      </c>
      <c r="S649" s="1"/>
      <c r="T649" s="1">
        <v>527</v>
      </c>
    </row>
    <row r="650" spans="1:20" ht="15.75" customHeight="1" x14ac:dyDescent="0.35">
      <c r="A650" s="16">
        <v>1005</v>
      </c>
      <c r="B650" s="16">
        <v>15</v>
      </c>
      <c r="C650" s="16"/>
      <c r="D650" s="1">
        <v>15</v>
      </c>
      <c r="F650" s="1">
        <f ca="1">IFERROR(__xludf.DUMMYFUNCTION("""COMPUTED_VALUE"""),16)</f>
        <v>16</v>
      </c>
      <c r="Q650" s="1">
        <v>648</v>
      </c>
      <c r="R650" s="1">
        <v>425</v>
      </c>
      <c r="S650" s="1"/>
      <c r="T650" s="1">
        <v>367</v>
      </c>
    </row>
    <row r="651" spans="1:20" ht="15.75" customHeight="1" x14ac:dyDescent="0.35">
      <c r="A651" s="16">
        <v>1008</v>
      </c>
      <c r="B651" s="16">
        <v>16</v>
      </c>
      <c r="C651" s="16"/>
      <c r="D651" s="1">
        <v>16</v>
      </c>
      <c r="F651" s="1">
        <f ca="1">IFERROR(__xludf.DUMMYFUNCTION("""COMPUTED_VALUE"""),16)</f>
        <v>16</v>
      </c>
      <c r="Q651" s="1">
        <v>649</v>
      </c>
      <c r="R651" s="1">
        <v>459</v>
      </c>
      <c r="S651" s="1"/>
      <c r="T651" s="1">
        <v>397</v>
      </c>
    </row>
    <row r="652" spans="1:20" ht="15.75" customHeight="1" x14ac:dyDescent="0.35">
      <c r="A652" s="16">
        <v>1012</v>
      </c>
      <c r="B652" s="16">
        <v>16</v>
      </c>
      <c r="C652" s="16"/>
      <c r="D652" s="1">
        <v>16</v>
      </c>
      <c r="F652" s="1">
        <f ca="1">IFERROR(__xludf.DUMMYFUNCTION("""COMPUTED_VALUE"""),14)</f>
        <v>14</v>
      </c>
      <c r="Q652" s="1">
        <v>650</v>
      </c>
      <c r="R652" s="1">
        <v>493</v>
      </c>
      <c r="S652" s="1"/>
      <c r="T652" s="1">
        <v>427</v>
      </c>
    </row>
    <row r="653" spans="1:20" ht="15.75" customHeight="1" x14ac:dyDescent="0.35">
      <c r="A653" s="16">
        <v>1016</v>
      </c>
      <c r="B653" s="16">
        <v>16</v>
      </c>
      <c r="C653" s="16"/>
      <c r="D653" s="1">
        <v>16</v>
      </c>
      <c r="F653" s="1">
        <f ca="1">IFERROR(__xludf.DUMMYFUNCTION("""COMPUTED_VALUE"""),14)</f>
        <v>14</v>
      </c>
      <c r="Q653" s="1">
        <v>651</v>
      </c>
      <c r="R653" s="1">
        <v>527</v>
      </c>
      <c r="S653" s="1"/>
      <c r="T653" s="1">
        <v>457</v>
      </c>
    </row>
    <row r="654" spans="1:20" ht="15.75" customHeight="1" x14ac:dyDescent="0.35">
      <c r="A654" s="16">
        <v>1017</v>
      </c>
      <c r="B654" s="16">
        <v>16</v>
      </c>
      <c r="C654" s="16"/>
      <c r="D654" s="1">
        <v>16</v>
      </c>
      <c r="F654" s="1">
        <f ca="1">IFERROR(__xludf.DUMMYFUNCTION("""COMPUTED_VALUE"""),14)</f>
        <v>14</v>
      </c>
      <c r="Q654" s="1">
        <v>652</v>
      </c>
      <c r="R654" s="1">
        <v>367</v>
      </c>
      <c r="S654" s="1"/>
      <c r="T654" s="1">
        <v>367</v>
      </c>
    </row>
    <row r="655" spans="1:20" ht="15.75" customHeight="1" x14ac:dyDescent="0.35">
      <c r="A655" s="16">
        <v>1024</v>
      </c>
      <c r="B655" s="16">
        <v>16</v>
      </c>
      <c r="C655" s="16"/>
      <c r="D655" s="1">
        <v>16</v>
      </c>
      <c r="F655" s="1">
        <f ca="1">IFERROR(__xludf.DUMMYFUNCTION("""COMPUTED_VALUE"""),16)</f>
        <v>16</v>
      </c>
      <c r="Q655" s="1">
        <v>653</v>
      </c>
      <c r="R655" s="1">
        <v>397</v>
      </c>
      <c r="S655" s="1"/>
      <c r="T655" s="1">
        <v>397</v>
      </c>
    </row>
    <row r="656" spans="1:20" ht="15.75" customHeight="1" x14ac:dyDescent="0.35">
      <c r="A656" s="16">
        <v>1028</v>
      </c>
      <c r="B656" s="16">
        <v>14</v>
      </c>
      <c r="C656" s="16"/>
      <c r="D656" s="1">
        <v>14</v>
      </c>
      <c r="F656" s="1">
        <f ca="1">IFERROR(__xludf.DUMMYFUNCTION("""COMPUTED_VALUE"""),15)</f>
        <v>15</v>
      </c>
      <c r="Q656" s="1">
        <v>654</v>
      </c>
      <c r="R656" s="1">
        <v>427</v>
      </c>
      <c r="S656" s="1"/>
      <c r="T656" s="1">
        <v>427</v>
      </c>
    </row>
    <row r="657" spans="1:20" ht="15.75" customHeight="1" x14ac:dyDescent="0.35">
      <c r="A657" s="16">
        <v>1029</v>
      </c>
      <c r="B657" s="16">
        <v>14</v>
      </c>
      <c r="C657" s="16"/>
      <c r="D657" s="1">
        <v>14</v>
      </c>
      <c r="F657" s="1">
        <f ca="1">IFERROR(__xludf.DUMMYFUNCTION("""COMPUTED_VALUE"""),15)</f>
        <v>15</v>
      </c>
      <c r="Q657" s="1">
        <v>655</v>
      </c>
      <c r="R657" s="1">
        <v>457</v>
      </c>
      <c r="S657" s="1"/>
      <c r="T657" s="1">
        <v>457</v>
      </c>
    </row>
    <row r="658" spans="1:20" ht="15.75" customHeight="1" x14ac:dyDescent="0.35">
      <c r="A658" s="16">
        <v>1030</v>
      </c>
      <c r="B658" s="16">
        <v>14</v>
      </c>
      <c r="C658" s="16"/>
      <c r="D658" s="1">
        <v>14</v>
      </c>
      <c r="F658" s="1">
        <f ca="1">IFERROR(__xludf.DUMMYFUNCTION("""COMPUTED_VALUE"""),15)</f>
        <v>15</v>
      </c>
      <c r="Q658" s="1">
        <v>656</v>
      </c>
      <c r="R658" s="1">
        <v>367</v>
      </c>
      <c r="S658" s="1"/>
      <c r="T658" s="1">
        <v>384</v>
      </c>
    </row>
    <row r="659" spans="1:20" ht="15.75" customHeight="1" x14ac:dyDescent="0.35">
      <c r="A659" s="16">
        <v>1032</v>
      </c>
      <c r="B659" s="16">
        <v>16</v>
      </c>
      <c r="C659" s="16"/>
      <c r="D659" s="1">
        <v>16</v>
      </c>
      <c r="F659" s="1">
        <f ca="1">IFERROR(__xludf.DUMMYFUNCTION("""COMPUTED_VALUE"""),15)</f>
        <v>15</v>
      </c>
      <c r="Q659" s="1">
        <v>657</v>
      </c>
      <c r="R659" s="1">
        <v>397</v>
      </c>
      <c r="S659" s="1"/>
      <c r="T659" s="1">
        <v>416</v>
      </c>
    </row>
    <row r="660" spans="1:20" ht="15.75" customHeight="1" x14ac:dyDescent="0.35">
      <c r="A660" s="16">
        <v>1036</v>
      </c>
      <c r="B660" s="16">
        <v>15</v>
      </c>
      <c r="C660" s="16"/>
      <c r="D660" s="1">
        <v>15</v>
      </c>
      <c r="F660" s="1">
        <f ca="1">IFERROR(__xludf.DUMMYFUNCTION("""COMPUTED_VALUE"""),15)</f>
        <v>15</v>
      </c>
      <c r="Q660" s="1">
        <v>658</v>
      </c>
      <c r="R660" s="1">
        <v>427</v>
      </c>
      <c r="S660" s="1"/>
      <c r="T660" s="1">
        <v>448</v>
      </c>
    </row>
    <row r="661" spans="1:20" ht="15.75" customHeight="1" x14ac:dyDescent="0.35">
      <c r="A661" s="16">
        <v>1037</v>
      </c>
      <c r="B661" s="16">
        <v>15</v>
      </c>
      <c r="C661" s="16"/>
      <c r="D661" s="1">
        <v>15</v>
      </c>
      <c r="F661" s="1">
        <f ca="1">IFERROR(__xludf.DUMMYFUNCTION("""COMPUTED_VALUE"""),15)</f>
        <v>15</v>
      </c>
      <c r="Q661" s="1">
        <v>659</v>
      </c>
      <c r="R661" s="1">
        <v>457</v>
      </c>
      <c r="S661" s="1"/>
      <c r="T661" s="1">
        <v>480</v>
      </c>
    </row>
    <row r="662" spans="1:20" ht="15.75" customHeight="1" x14ac:dyDescent="0.35">
      <c r="A662" s="16">
        <v>1038</v>
      </c>
      <c r="B662" s="16">
        <v>15</v>
      </c>
      <c r="C662" s="16"/>
      <c r="D662" s="1">
        <v>15</v>
      </c>
      <c r="F662" s="1">
        <f ca="1">IFERROR(__xludf.DUMMYFUNCTION("""COMPUTED_VALUE"""),16)</f>
        <v>16</v>
      </c>
      <c r="Q662" s="1">
        <v>660</v>
      </c>
      <c r="R662" s="1">
        <v>384</v>
      </c>
      <c r="S662" s="1"/>
      <c r="T662" s="1">
        <v>325</v>
      </c>
    </row>
    <row r="663" spans="1:20" ht="15.75" customHeight="1" x14ac:dyDescent="0.35">
      <c r="A663" s="16">
        <v>1040</v>
      </c>
      <c r="B663" s="16">
        <v>15</v>
      </c>
      <c r="C663" s="16"/>
      <c r="D663" s="1">
        <v>15</v>
      </c>
      <c r="F663" s="1">
        <f ca="1">IFERROR(__xludf.DUMMYFUNCTION("""COMPUTED_VALUE"""),15)</f>
        <v>15</v>
      </c>
      <c r="Q663" s="1">
        <v>661</v>
      </c>
      <c r="R663" s="1">
        <v>416</v>
      </c>
      <c r="S663" s="1"/>
      <c r="T663" s="1">
        <v>351</v>
      </c>
    </row>
    <row r="664" spans="1:20" ht="15.75" customHeight="1" x14ac:dyDescent="0.35">
      <c r="A664" s="16">
        <v>1041</v>
      </c>
      <c r="B664" s="16">
        <v>15</v>
      </c>
      <c r="C664" s="16"/>
      <c r="D664" s="1">
        <v>15</v>
      </c>
      <c r="F664" s="1">
        <f ca="1">IFERROR(__xludf.DUMMYFUNCTION("""COMPUTED_VALUE"""),15)</f>
        <v>15</v>
      </c>
      <c r="Q664" s="1">
        <v>662</v>
      </c>
      <c r="R664" s="1">
        <v>448</v>
      </c>
      <c r="S664" s="1"/>
      <c r="T664" s="1">
        <v>377</v>
      </c>
    </row>
    <row r="665" spans="1:20" ht="15.75" customHeight="1" x14ac:dyDescent="0.35">
      <c r="A665" s="16">
        <v>1048</v>
      </c>
      <c r="B665" s="16">
        <v>15</v>
      </c>
      <c r="C665" s="16"/>
      <c r="D665" s="1">
        <v>15</v>
      </c>
      <c r="F665" s="1">
        <f ca="1">IFERROR(__xludf.DUMMYFUNCTION("""COMPUTED_VALUE"""),15)</f>
        <v>15</v>
      </c>
      <c r="Q665" s="1">
        <v>663</v>
      </c>
      <c r="R665" s="1">
        <v>480</v>
      </c>
      <c r="S665" s="1"/>
      <c r="T665" s="1">
        <v>403</v>
      </c>
    </row>
    <row r="666" spans="1:20" ht="15.75" customHeight="1" x14ac:dyDescent="0.35">
      <c r="A666" s="16">
        <v>1052</v>
      </c>
      <c r="B666" s="16">
        <v>16</v>
      </c>
      <c r="C666" s="16"/>
      <c r="D666" s="1">
        <v>16</v>
      </c>
      <c r="F666" s="1">
        <f ca="1">IFERROR(__xludf.DUMMYFUNCTION("""COMPUTED_VALUE"""),14)</f>
        <v>14</v>
      </c>
      <c r="Q666" s="1">
        <v>664</v>
      </c>
      <c r="R666" s="1">
        <v>325</v>
      </c>
      <c r="S666" s="1"/>
      <c r="T666" s="1">
        <v>308</v>
      </c>
    </row>
    <row r="667" spans="1:20" ht="15.75" customHeight="1" x14ac:dyDescent="0.35">
      <c r="A667" s="16">
        <v>1056</v>
      </c>
      <c r="B667" s="16">
        <v>15</v>
      </c>
      <c r="C667" s="16"/>
      <c r="D667" s="1">
        <v>15</v>
      </c>
      <c r="F667" s="1">
        <f ca="1">IFERROR(__xludf.DUMMYFUNCTION("""COMPUTED_VALUE"""),14)</f>
        <v>14</v>
      </c>
      <c r="Q667" s="1">
        <v>665</v>
      </c>
      <c r="R667" s="1">
        <v>351</v>
      </c>
      <c r="S667" s="1"/>
      <c r="T667" s="1">
        <v>332</v>
      </c>
    </row>
    <row r="668" spans="1:20" ht="15.75" customHeight="1" x14ac:dyDescent="0.35">
      <c r="A668" s="16">
        <v>1057</v>
      </c>
      <c r="B668" s="16">
        <v>15</v>
      </c>
      <c r="C668" s="16"/>
      <c r="D668" s="1">
        <v>15</v>
      </c>
      <c r="F668" s="1">
        <f ca="1">IFERROR(__xludf.DUMMYFUNCTION("""COMPUTED_VALUE"""),11)</f>
        <v>11</v>
      </c>
      <c r="Q668" s="1">
        <v>666</v>
      </c>
      <c r="R668" s="1">
        <v>377</v>
      </c>
      <c r="S668" s="1"/>
      <c r="T668" s="1">
        <v>356</v>
      </c>
    </row>
    <row r="669" spans="1:20" ht="15.75" customHeight="1" x14ac:dyDescent="0.35">
      <c r="A669" s="16">
        <v>1058</v>
      </c>
      <c r="B669" s="16">
        <v>15</v>
      </c>
      <c r="C669" s="16"/>
      <c r="D669" s="1">
        <v>15</v>
      </c>
      <c r="F669" s="1">
        <f ca="1">IFERROR(__xludf.DUMMYFUNCTION("""COMPUTED_VALUE"""),11)</f>
        <v>11</v>
      </c>
      <c r="Q669" s="1">
        <v>667</v>
      </c>
      <c r="R669" s="1">
        <v>403</v>
      </c>
      <c r="S669" s="1"/>
      <c r="T669" s="1">
        <v>380</v>
      </c>
    </row>
    <row r="670" spans="1:20" ht="15.75" customHeight="1" x14ac:dyDescent="0.35">
      <c r="A670" s="16">
        <v>1060</v>
      </c>
      <c r="B670" s="16">
        <v>14</v>
      </c>
      <c r="C670" s="16"/>
      <c r="D670" s="1">
        <v>14</v>
      </c>
      <c r="F670" s="1">
        <f ca="1">IFERROR(__xludf.DUMMYFUNCTION("""COMPUTED_VALUE"""),11)</f>
        <v>11</v>
      </c>
      <c r="Q670" s="1">
        <v>668</v>
      </c>
      <c r="R670" s="1">
        <v>308</v>
      </c>
      <c r="S670" s="1"/>
      <c r="T670" s="1">
        <v>309</v>
      </c>
    </row>
    <row r="671" spans="1:20" ht="15.75" customHeight="1" x14ac:dyDescent="0.35">
      <c r="A671" s="16">
        <v>1061</v>
      </c>
      <c r="B671" s="16">
        <v>14</v>
      </c>
      <c r="C671" s="16"/>
      <c r="D671" s="1">
        <v>14</v>
      </c>
      <c r="F671" s="1">
        <f ca="1">IFERROR(__xludf.DUMMYFUNCTION("""COMPUTED_VALUE"""),11)</f>
        <v>11</v>
      </c>
      <c r="Q671" s="1">
        <v>669</v>
      </c>
      <c r="R671" s="1">
        <v>332</v>
      </c>
      <c r="S671" s="1"/>
      <c r="T671" s="1">
        <v>335</v>
      </c>
    </row>
    <row r="672" spans="1:20" ht="15.75" customHeight="1" x14ac:dyDescent="0.35">
      <c r="A672" s="16">
        <v>1064</v>
      </c>
      <c r="B672" s="16">
        <v>11</v>
      </c>
      <c r="C672" s="16"/>
      <c r="D672" s="1">
        <v>11</v>
      </c>
      <c r="F672" s="1">
        <f ca="1">IFERROR(__xludf.DUMMYFUNCTION("""COMPUTED_VALUE"""),11)</f>
        <v>11</v>
      </c>
      <c r="Q672" s="1">
        <v>670</v>
      </c>
      <c r="R672" s="1">
        <v>356</v>
      </c>
      <c r="S672" s="1"/>
      <c r="T672" s="1">
        <v>361</v>
      </c>
    </row>
    <row r="673" spans="1:20" ht="15.75" customHeight="1" x14ac:dyDescent="0.35">
      <c r="A673" s="16">
        <v>1065</v>
      </c>
      <c r="B673" s="16">
        <v>11</v>
      </c>
      <c r="C673" s="16"/>
      <c r="D673" s="1">
        <v>11</v>
      </c>
      <c r="F673" s="1">
        <f ca="1">IFERROR(__xludf.DUMMYFUNCTION("""COMPUTED_VALUE"""),11)</f>
        <v>11</v>
      </c>
      <c r="Q673" s="1">
        <v>671</v>
      </c>
      <c r="R673" s="1">
        <v>380</v>
      </c>
      <c r="S673" s="1"/>
      <c r="T673" s="1">
        <v>387</v>
      </c>
    </row>
    <row r="674" spans="1:20" ht="15.75" customHeight="1" x14ac:dyDescent="0.35">
      <c r="A674" s="16">
        <v>1066</v>
      </c>
      <c r="B674" s="16">
        <v>11</v>
      </c>
      <c r="C674" s="16"/>
      <c r="D674" s="1">
        <v>11</v>
      </c>
      <c r="F674" s="1">
        <f ca="1">IFERROR(__xludf.DUMMYFUNCTION("""COMPUTED_VALUE"""),11)</f>
        <v>11</v>
      </c>
      <c r="Q674" s="1">
        <v>672</v>
      </c>
      <c r="R674" s="1">
        <v>309</v>
      </c>
      <c r="S674" s="1"/>
      <c r="T674" s="1">
        <v>267</v>
      </c>
    </row>
    <row r="675" spans="1:20" ht="15.75" customHeight="1" x14ac:dyDescent="0.35">
      <c r="A675" s="16">
        <v>1067</v>
      </c>
      <c r="B675" s="16">
        <v>11</v>
      </c>
      <c r="C675" s="16"/>
      <c r="D675" s="1">
        <v>11</v>
      </c>
      <c r="F675" s="1">
        <f ca="1">IFERROR(__xludf.DUMMYFUNCTION("""COMPUTED_VALUE"""),11)</f>
        <v>11</v>
      </c>
      <c r="Q675" s="1">
        <v>673</v>
      </c>
      <c r="R675" s="1">
        <v>335</v>
      </c>
      <c r="S675" s="1"/>
      <c r="T675" s="1">
        <v>289</v>
      </c>
    </row>
    <row r="676" spans="1:20" ht="15.75" customHeight="1" x14ac:dyDescent="0.35">
      <c r="A676" s="16">
        <v>1068</v>
      </c>
      <c r="B676" s="16">
        <v>11</v>
      </c>
      <c r="C676" s="16"/>
      <c r="D676" s="1">
        <v>11</v>
      </c>
      <c r="F676" s="1">
        <f ca="1">IFERROR(__xludf.DUMMYFUNCTION("""COMPUTED_VALUE"""),13)</f>
        <v>13</v>
      </c>
      <c r="Q676" s="1">
        <v>674</v>
      </c>
      <c r="R676" s="1">
        <v>361</v>
      </c>
      <c r="S676" s="1"/>
      <c r="T676" s="1">
        <v>311</v>
      </c>
    </row>
    <row r="677" spans="1:20" ht="15.75" customHeight="1" x14ac:dyDescent="0.35">
      <c r="A677" s="16">
        <v>1069</v>
      </c>
      <c r="B677" s="16">
        <v>11</v>
      </c>
      <c r="C677" s="16"/>
      <c r="D677" s="1">
        <v>11</v>
      </c>
      <c r="F677" s="1">
        <f ca="1">IFERROR(__xludf.DUMMYFUNCTION("""COMPUTED_VALUE"""),13)</f>
        <v>13</v>
      </c>
      <c r="Q677" s="1">
        <v>675</v>
      </c>
      <c r="R677" s="1">
        <v>387</v>
      </c>
      <c r="S677" s="1"/>
      <c r="T677" s="1">
        <v>333</v>
      </c>
    </row>
    <row r="678" spans="1:20" ht="15.75" customHeight="1" x14ac:dyDescent="0.35">
      <c r="A678" s="16">
        <v>1070</v>
      </c>
      <c r="B678" s="16">
        <v>11</v>
      </c>
      <c r="C678" s="16"/>
      <c r="D678" s="1">
        <v>11</v>
      </c>
      <c r="F678" s="1">
        <f ca="1">IFERROR(__xludf.DUMMYFUNCTION("""COMPUTED_VALUE"""),13)</f>
        <v>13</v>
      </c>
      <c r="Q678" s="1">
        <v>676</v>
      </c>
      <c r="R678" s="1">
        <v>267</v>
      </c>
      <c r="S678" s="1"/>
      <c r="T678" s="1">
        <v>292</v>
      </c>
    </row>
    <row r="679" spans="1:20" ht="15.75" customHeight="1" x14ac:dyDescent="0.35">
      <c r="A679" s="16">
        <v>1071</v>
      </c>
      <c r="B679" s="16">
        <v>11</v>
      </c>
      <c r="C679" s="16"/>
      <c r="D679" s="1">
        <v>11</v>
      </c>
      <c r="F679" s="1">
        <f ca="1">IFERROR(__xludf.DUMMYFUNCTION("""COMPUTED_VALUE"""),13)</f>
        <v>13</v>
      </c>
      <c r="Q679" s="1">
        <v>677</v>
      </c>
      <c r="R679" s="1">
        <v>289</v>
      </c>
      <c r="S679" s="1"/>
      <c r="T679" s="1">
        <v>316</v>
      </c>
    </row>
    <row r="680" spans="1:20" ht="15.75" customHeight="1" x14ac:dyDescent="0.35">
      <c r="A680" s="16">
        <v>1072</v>
      </c>
      <c r="B680" s="16">
        <v>13</v>
      </c>
      <c r="C680" s="16"/>
      <c r="D680" s="1">
        <v>13</v>
      </c>
      <c r="F680" s="1">
        <f ca="1">IFERROR(__xludf.DUMMYFUNCTION("""COMPUTED_VALUE"""),15)</f>
        <v>15</v>
      </c>
      <c r="Q680" s="1">
        <v>678</v>
      </c>
      <c r="R680" s="1">
        <v>311</v>
      </c>
      <c r="S680" s="1"/>
      <c r="T680" s="1">
        <v>340</v>
      </c>
    </row>
    <row r="681" spans="1:20" ht="15.75" customHeight="1" x14ac:dyDescent="0.35">
      <c r="A681" s="16">
        <v>1073</v>
      </c>
      <c r="B681" s="16">
        <v>13</v>
      </c>
      <c r="C681" s="16"/>
      <c r="D681" s="1">
        <v>13</v>
      </c>
      <c r="F681" s="1">
        <f ca="1">IFERROR(__xludf.DUMMYFUNCTION("""COMPUTED_VALUE"""),16)</f>
        <v>16</v>
      </c>
      <c r="Q681" s="1">
        <v>679</v>
      </c>
      <c r="R681" s="1">
        <v>333</v>
      </c>
      <c r="S681" s="1"/>
      <c r="T681" s="1">
        <v>364</v>
      </c>
    </row>
    <row r="682" spans="1:20" ht="15.75" customHeight="1" x14ac:dyDescent="0.35">
      <c r="A682" s="16">
        <v>1074</v>
      </c>
      <c r="B682" s="16">
        <v>13</v>
      </c>
      <c r="C682" s="16"/>
      <c r="D682" s="1">
        <v>13</v>
      </c>
      <c r="F682" s="1">
        <f ca="1">IFERROR(__xludf.DUMMYFUNCTION("""COMPUTED_VALUE"""),14)</f>
        <v>14</v>
      </c>
      <c r="Q682" s="1">
        <v>680</v>
      </c>
      <c r="R682" s="1">
        <v>292</v>
      </c>
      <c r="S682" s="1"/>
      <c r="T682" s="1">
        <v>334</v>
      </c>
    </row>
    <row r="683" spans="1:20" ht="15.75" customHeight="1" x14ac:dyDescent="0.35">
      <c r="A683" s="16">
        <v>1075</v>
      </c>
      <c r="B683" s="16">
        <v>13</v>
      </c>
      <c r="C683" s="16"/>
      <c r="D683" s="1">
        <v>13</v>
      </c>
      <c r="F683" s="1">
        <f ca="1">IFERROR(__xludf.DUMMYFUNCTION("""COMPUTED_VALUE"""),14)</f>
        <v>14</v>
      </c>
      <c r="Q683" s="1">
        <v>681</v>
      </c>
      <c r="R683" s="1">
        <v>316</v>
      </c>
      <c r="S683" s="1"/>
      <c r="T683" s="1">
        <v>362</v>
      </c>
    </row>
    <row r="684" spans="1:20" ht="15.75" customHeight="1" x14ac:dyDescent="0.35">
      <c r="A684" s="16">
        <v>1076</v>
      </c>
      <c r="B684" s="16">
        <v>15</v>
      </c>
      <c r="C684" s="16"/>
      <c r="D684" s="1">
        <v>15</v>
      </c>
      <c r="F684" s="1">
        <f ca="1">IFERROR(__xludf.DUMMYFUNCTION("""COMPUTED_VALUE"""),14)</f>
        <v>14</v>
      </c>
      <c r="Q684" s="1">
        <v>682</v>
      </c>
      <c r="R684" s="1">
        <v>340</v>
      </c>
      <c r="S684" s="1"/>
      <c r="T684" s="1">
        <v>390</v>
      </c>
    </row>
    <row r="685" spans="1:20" ht="15.75" customHeight="1" x14ac:dyDescent="0.35">
      <c r="A685" s="16">
        <v>1080</v>
      </c>
      <c r="B685" s="16">
        <v>16</v>
      </c>
      <c r="C685" s="16"/>
      <c r="D685" s="1">
        <v>16</v>
      </c>
      <c r="F685" s="1">
        <f ca="1">IFERROR(__xludf.DUMMYFUNCTION("""COMPUTED_VALUE"""),13)</f>
        <v>13</v>
      </c>
      <c r="Q685" s="1">
        <v>683</v>
      </c>
      <c r="R685" s="1">
        <v>364</v>
      </c>
      <c r="S685" s="1"/>
      <c r="T685" s="1">
        <v>418</v>
      </c>
    </row>
    <row r="686" spans="1:20" ht="15.75" customHeight="1" x14ac:dyDescent="0.35">
      <c r="A686" s="16">
        <v>1084</v>
      </c>
      <c r="B686" s="16">
        <v>14</v>
      </c>
      <c r="C686" s="16"/>
      <c r="D686" s="1">
        <v>14</v>
      </c>
      <c r="F686" s="1">
        <f ca="1">IFERROR(__xludf.DUMMYFUNCTION("""COMPUTED_VALUE"""),13)</f>
        <v>13</v>
      </c>
      <c r="Q686" s="1">
        <v>684</v>
      </c>
      <c r="R686" s="1">
        <v>334</v>
      </c>
      <c r="S686" s="1"/>
      <c r="T686" s="1">
        <v>350</v>
      </c>
    </row>
    <row r="687" spans="1:20" ht="15.75" customHeight="1" x14ac:dyDescent="0.35">
      <c r="A687" s="16">
        <v>1085</v>
      </c>
      <c r="B687" s="16">
        <v>14</v>
      </c>
      <c r="C687" s="16"/>
      <c r="D687" s="1">
        <v>14</v>
      </c>
      <c r="F687" s="1">
        <f ca="1">IFERROR(__xludf.DUMMYFUNCTION("""COMPUTED_VALUE"""),13)</f>
        <v>13</v>
      </c>
      <c r="Q687" s="1">
        <v>685</v>
      </c>
      <c r="R687" s="1">
        <v>362</v>
      </c>
      <c r="S687" s="1"/>
      <c r="T687" s="1">
        <v>378</v>
      </c>
    </row>
    <row r="688" spans="1:20" ht="15.75" customHeight="1" x14ac:dyDescent="0.35">
      <c r="A688" s="16">
        <v>1086</v>
      </c>
      <c r="B688" s="16">
        <v>14</v>
      </c>
      <c r="C688" s="16"/>
      <c r="D688" s="1">
        <v>14</v>
      </c>
      <c r="F688" s="1">
        <f ca="1">IFERROR(__xludf.DUMMYFUNCTION("""COMPUTED_VALUE"""),13)</f>
        <v>13</v>
      </c>
      <c r="Q688" s="1">
        <v>686</v>
      </c>
      <c r="R688" s="1">
        <v>390</v>
      </c>
      <c r="S688" s="1"/>
      <c r="T688" s="1">
        <v>406</v>
      </c>
    </row>
    <row r="689" spans="1:20" ht="15.75" customHeight="1" x14ac:dyDescent="0.35">
      <c r="A689" s="16">
        <v>1088</v>
      </c>
      <c r="B689" s="16">
        <v>13</v>
      </c>
      <c r="C689" s="16"/>
      <c r="D689" s="1">
        <v>13</v>
      </c>
      <c r="F689" s="1">
        <f ca="1">IFERROR(__xludf.DUMMYFUNCTION("""COMPUTED_VALUE"""),13)</f>
        <v>13</v>
      </c>
      <c r="Q689" s="1">
        <v>687</v>
      </c>
      <c r="R689" s="1">
        <v>418</v>
      </c>
      <c r="S689" s="1"/>
      <c r="T689" s="1">
        <v>434</v>
      </c>
    </row>
    <row r="690" spans="1:20" ht="15.75" customHeight="1" x14ac:dyDescent="0.35">
      <c r="A690" s="16">
        <v>1089</v>
      </c>
      <c r="B690" s="16">
        <v>13</v>
      </c>
      <c r="C690" s="16"/>
      <c r="D690" s="1">
        <v>13</v>
      </c>
      <c r="F690" s="1">
        <f ca="1">IFERROR(__xludf.DUMMYFUNCTION("""COMPUTED_VALUE"""),13)</f>
        <v>13</v>
      </c>
      <c r="Q690" s="1">
        <v>688</v>
      </c>
      <c r="R690" s="1">
        <v>350</v>
      </c>
      <c r="S690" s="1"/>
      <c r="T690" s="1">
        <v>375</v>
      </c>
    </row>
    <row r="691" spans="1:20" ht="15.75" customHeight="1" x14ac:dyDescent="0.35">
      <c r="A691" s="16">
        <v>1090</v>
      </c>
      <c r="B691" s="16">
        <v>13</v>
      </c>
      <c r="C691" s="16"/>
      <c r="D691" s="1">
        <v>13</v>
      </c>
      <c r="F691" s="1">
        <f ca="1">IFERROR(__xludf.DUMMYFUNCTION("""COMPUTED_VALUE"""),13)</f>
        <v>13</v>
      </c>
      <c r="Q691" s="1">
        <v>689</v>
      </c>
      <c r="R691" s="1">
        <v>378</v>
      </c>
      <c r="S691" s="1"/>
      <c r="T691" s="1">
        <v>405</v>
      </c>
    </row>
    <row r="692" spans="1:20" ht="15.75" customHeight="1" x14ac:dyDescent="0.35">
      <c r="A692" s="16">
        <v>1091</v>
      </c>
      <c r="B692" s="16">
        <v>13</v>
      </c>
      <c r="C692" s="16"/>
      <c r="D692" s="1">
        <v>13</v>
      </c>
      <c r="F692" s="1">
        <f ca="1">IFERROR(__xludf.DUMMYFUNCTION("""COMPUTED_VALUE"""),13)</f>
        <v>13</v>
      </c>
      <c r="Q692" s="1">
        <v>690</v>
      </c>
      <c r="R692" s="1">
        <v>406</v>
      </c>
      <c r="S692" s="1"/>
      <c r="T692" s="1">
        <v>435</v>
      </c>
    </row>
    <row r="693" spans="1:20" ht="15.75" customHeight="1" x14ac:dyDescent="0.35">
      <c r="A693" s="16">
        <v>1092</v>
      </c>
      <c r="B693" s="16">
        <v>13</v>
      </c>
      <c r="C693" s="16"/>
      <c r="D693" s="1">
        <v>13</v>
      </c>
      <c r="F693" s="1">
        <f ca="1">IFERROR(__xludf.DUMMYFUNCTION("""COMPUTED_VALUE"""),13)</f>
        <v>13</v>
      </c>
      <c r="Q693" s="1">
        <v>691</v>
      </c>
      <c r="R693" s="1">
        <v>434</v>
      </c>
      <c r="S693" s="1"/>
      <c r="T693" s="1">
        <v>465</v>
      </c>
    </row>
    <row r="694" spans="1:20" ht="15.75" customHeight="1" x14ac:dyDescent="0.35">
      <c r="A694" s="16">
        <v>1093</v>
      </c>
      <c r="B694" s="16">
        <v>13</v>
      </c>
      <c r="C694" s="16"/>
      <c r="D694" s="1">
        <v>13</v>
      </c>
      <c r="F694" s="1">
        <f ca="1">IFERROR(__xludf.DUMMYFUNCTION("""COMPUTED_VALUE"""),13)</f>
        <v>13</v>
      </c>
      <c r="Q694" s="1">
        <v>692</v>
      </c>
      <c r="R694" s="1">
        <v>375</v>
      </c>
      <c r="S694" s="1"/>
      <c r="T694" s="1">
        <v>333</v>
      </c>
    </row>
    <row r="695" spans="1:20" ht="15.75" customHeight="1" x14ac:dyDescent="0.35">
      <c r="A695" s="16">
        <v>1094</v>
      </c>
      <c r="B695" s="16">
        <v>13</v>
      </c>
      <c r="C695" s="16"/>
      <c r="D695" s="1">
        <v>13</v>
      </c>
      <c r="F695" s="1">
        <f ca="1">IFERROR(__xludf.DUMMYFUNCTION("""COMPUTED_VALUE"""),13)</f>
        <v>13</v>
      </c>
      <c r="Q695" s="1">
        <v>693</v>
      </c>
      <c r="R695" s="1">
        <v>405</v>
      </c>
      <c r="S695" s="1"/>
      <c r="T695" s="1">
        <v>359</v>
      </c>
    </row>
    <row r="696" spans="1:20" ht="15.75" customHeight="1" x14ac:dyDescent="0.35">
      <c r="A696" s="16">
        <v>1095</v>
      </c>
      <c r="B696" s="16">
        <v>13</v>
      </c>
      <c r="C696" s="16"/>
      <c r="D696" s="1">
        <v>13</v>
      </c>
      <c r="F696" s="1">
        <f ca="1">IFERROR(__xludf.DUMMYFUNCTION("""COMPUTED_VALUE"""),13)</f>
        <v>13</v>
      </c>
      <c r="Q696" s="1">
        <v>694</v>
      </c>
      <c r="R696" s="1">
        <v>435</v>
      </c>
      <c r="S696" s="1"/>
      <c r="T696" s="1">
        <v>385</v>
      </c>
    </row>
    <row r="697" spans="1:20" ht="15.75" customHeight="1" x14ac:dyDescent="0.35">
      <c r="A697" s="16">
        <v>1096</v>
      </c>
      <c r="B697" s="16">
        <v>13</v>
      </c>
      <c r="C697" s="16"/>
      <c r="D697" s="1">
        <v>13</v>
      </c>
      <c r="F697" s="1">
        <f ca="1">IFERROR(__xludf.DUMMYFUNCTION("""COMPUTED_VALUE"""),11)</f>
        <v>11</v>
      </c>
      <c r="Q697" s="1">
        <v>695</v>
      </c>
      <c r="R697" s="1">
        <v>465</v>
      </c>
      <c r="S697" s="1"/>
      <c r="T697" s="1">
        <v>411</v>
      </c>
    </row>
    <row r="698" spans="1:20" ht="15.75" customHeight="1" x14ac:dyDescent="0.35">
      <c r="A698" s="16">
        <v>1097</v>
      </c>
      <c r="B698" s="16">
        <v>13</v>
      </c>
      <c r="C698" s="16"/>
      <c r="D698" s="1">
        <v>13</v>
      </c>
      <c r="F698" s="1">
        <f ca="1">IFERROR(__xludf.DUMMYFUNCTION("""COMPUTED_VALUE"""),11)</f>
        <v>11</v>
      </c>
      <c r="Q698" s="1">
        <v>696</v>
      </c>
      <c r="R698" s="1">
        <v>333</v>
      </c>
      <c r="S698" s="1"/>
      <c r="T698" s="1">
        <v>259</v>
      </c>
    </row>
    <row r="699" spans="1:20" ht="15.75" customHeight="1" x14ac:dyDescent="0.35">
      <c r="A699" s="16">
        <v>1098</v>
      </c>
      <c r="B699" s="16">
        <v>13</v>
      </c>
      <c r="C699" s="16"/>
      <c r="D699" s="1">
        <v>13</v>
      </c>
      <c r="F699" s="1">
        <f ca="1">IFERROR(__xludf.DUMMYFUNCTION("""COMPUTED_VALUE"""),11)</f>
        <v>11</v>
      </c>
      <c r="Q699" s="1">
        <v>697</v>
      </c>
      <c r="R699" s="1">
        <v>359</v>
      </c>
      <c r="S699" s="1"/>
      <c r="T699" s="1">
        <v>281</v>
      </c>
    </row>
    <row r="700" spans="1:20" ht="15.75" customHeight="1" x14ac:dyDescent="0.35">
      <c r="A700" s="16">
        <v>1099</v>
      </c>
      <c r="B700" s="16">
        <v>13</v>
      </c>
      <c r="C700" s="16"/>
      <c r="D700" s="1">
        <v>13</v>
      </c>
      <c r="F700" s="1">
        <f ca="1">IFERROR(__xludf.DUMMYFUNCTION("""COMPUTED_VALUE"""),11)</f>
        <v>11</v>
      </c>
      <c r="Q700" s="1">
        <v>698</v>
      </c>
      <c r="R700" s="1">
        <v>385</v>
      </c>
      <c r="S700" s="1"/>
      <c r="T700" s="1">
        <v>303</v>
      </c>
    </row>
    <row r="701" spans="1:20" ht="15.75" customHeight="1" x14ac:dyDescent="0.35">
      <c r="A701" s="16">
        <v>1100</v>
      </c>
      <c r="B701" s="16">
        <v>11</v>
      </c>
      <c r="C701" s="16"/>
      <c r="D701" s="1">
        <v>11</v>
      </c>
      <c r="F701" s="1">
        <f ca="1">IFERROR(__xludf.DUMMYFUNCTION("""COMPUTED_VALUE"""),12)</f>
        <v>12</v>
      </c>
      <c r="Q701" s="1">
        <v>699</v>
      </c>
      <c r="R701" s="1">
        <v>411</v>
      </c>
      <c r="S701" s="1"/>
      <c r="T701" s="1">
        <v>325</v>
      </c>
    </row>
    <row r="702" spans="1:20" ht="15.75" customHeight="1" x14ac:dyDescent="0.35">
      <c r="A702" s="16">
        <v>1101</v>
      </c>
      <c r="B702" s="16">
        <v>11</v>
      </c>
      <c r="C702" s="16"/>
      <c r="D702" s="1">
        <v>11</v>
      </c>
      <c r="F702" s="1">
        <f ca="1">IFERROR(__xludf.DUMMYFUNCTION("""COMPUTED_VALUE"""),12)</f>
        <v>12</v>
      </c>
      <c r="Q702" s="1">
        <v>700</v>
      </c>
      <c r="R702" s="1">
        <v>259</v>
      </c>
      <c r="S702" s="1"/>
      <c r="T702" s="1">
        <v>267</v>
      </c>
    </row>
    <row r="703" spans="1:20" ht="15.75" customHeight="1" x14ac:dyDescent="0.35">
      <c r="A703" s="16">
        <v>1102</v>
      </c>
      <c r="B703" s="16">
        <v>11</v>
      </c>
      <c r="C703" s="16"/>
      <c r="D703" s="1">
        <v>11</v>
      </c>
      <c r="F703" s="1">
        <f ca="1">IFERROR(__xludf.DUMMYFUNCTION("""COMPUTED_VALUE"""),12)</f>
        <v>12</v>
      </c>
      <c r="Q703" s="1">
        <v>701</v>
      </c>
      <c r="R703" s="1">
        <v>281</v>
      </c>
      <c r="S703" s="1"/>
      <c r="T703" s="1">
        <v>289</v>
      </c>
    </row>
    <row r="704" spans="1:20" ht="15.75" customHeight="1" x14ac:dyDescent="0.35">
      <c r="A704" s="16">
        <v>1103</v>
      </c>
      <c r="B704" s="16">
        <v>11</v>
      </c>
      <c r="C704" s="16"/>
      <c r="D704" s="1">
        <v>11</v>
      </c>
      <c r="F704" s="1">
        <f ca="1">IFERROR(__xludf.DUMMYFUNCTION("""COMPUTED_VALUE"""),12)</f>
        <v>12</v>
      </c>
      <c r="Q704" s="1">
        <v>702</v>
      </c>
      <c r="R704" s="1">
        <v>303</v>
      </c>
      <c r="S704" s="1"/>
      <c r="T704" s="1">
        <v>311</v>
      </c>
    </row>
    <row r="705" spans="1:20" ht="15.75" customHeight="1" x14ac:dyDescent="0.35">
      <c r="A705" s="16">
        <v>1104</v>
      </c>
      <c r="B705" s="16">
        <v>12</v>
      </c>
      <c r="C705" s="16"/>
      <c r="D705" s="1">
        <v>12</v>
      </c>
      <c r="F705" s="1">
        <f ca="1">IFERROR(__xludf.DUMMYFUNCTION("""COMPUTED_VALUE"""),14)</f>
        <v>14</v>
      </c>
      <c r="Q705" s="1">
        <v>703</v>
      </c>
      <c r="R705" s="1">
        <v>325</v>
      </c>
      <c r="S705" s="1"/>
      <c r="T705" s="1">
        <v>333</v>
      </c>
    </row>
    <row r="706" spans="1:20" ht="15.75" customHeight="1" x14ac:dyDescent="0.35">
      <c r="A706" s="16">
        <v>1105</v>
      </c>
      <c r="B706" s="16">
        <v>12</v>
      </c>
      <c r="C706" s="16"/>
      <c r="D706" s="1">
        <v>12</v>
      </c>
      <c r="F706" s="1">
        <f ca="1">IFERROR(__xludf.DUMMYFUNCTION("""COMPUTED_VALUE"""),14)</f>
        <v>14</v>
      </c>
      <c r="Q706" s="1">
        <v>704</v>
      </c>
      <c r="R706" s="1">
        <v>267</v>
      </c>
      <c r="S706" s="1"/>
      <c r="T706" s="1">
        <v>300</v>
      </c>
    </row>
    <row r="707" spans="1:20" ht="15.75" customHeight="1" x14ac:dyDescent="0.35">
      <c r="A707" s="16">
        <v>1106</v>
      </c>
      <c r="B707" s="16">
        <v>12</v>
      </c>
      <c r="C707" s="16"/>
      <c r="D707" s="1">
        <v>12</v>
      </c>
      <c r="F707" s="1">
        <f ca="1">IFERROR(__xludf.DUMMYFUNCTION("""COMPUTED_VALUE"""),12)</f>
        <v>12</v>
      </c>
      <c r="Q707" s="1">
        <v>705</v>
      </c>
      <c r="R707" s="1">
        <v>289</v>
      </c>
      <c r="S707" s="1"/>
      <c r="T707" s="1">
        <v>324</v>
      </c>
    </row>
    <row r="708" spans="1:20" ht="15.75" customHeight="1" x14ac:dyDescent="0.35">
      <c r="A708" s="16">
        <v>1107</v>
      </c>
      <c r="B708" s="16">
        <v>12</v>
      </c>
      <c r="C708" s="16"/>
      <c r="D708" s="1">
        <v>12</v>
      </c>
      <c r="F708" s="1">
        <f ca="1">IFERROR(__xludf.DUMMYFUNCTION("""COMPUTED_VALUE"""),12)</f>
        <v>12</v>
      </c>
      <c r="Q708" s="1">
        <v>706</v>
      </c>
      <c r="R708" s="1">
        <v>311</v>
      </c>
      <c r="S708" s="1"/>
      <c r="T708" s="1">
        <v>348</v>
      </c>
    </row>
    <row r="709" spans="1:20" ht="15.75" customHeight="1" x14ac:dyDescent="0.35">
      <c r="A709" s="16">
        <v>1108</v>
      </c>
      <c r="B709" s="16">
        <v>14</v>
      </c>
      <c r="C709" s="16"/>
      <c r="D709" s="1">
        <v>14</v>
      </c>
      <c r="F709" s="1">
        <f ca="1">IFERROR(__xludf.DUMMYFUNCTION("""COMPUTED_VALUE"""),12)</f>
        <v>12</v>
      </c>
      <c r="Q709" s="1">
        <v>707</v>
      </c>
      <c r="R709" s="1">
        <v>333</v>
      </c>
      <c r="S709" s="1"/>
      <c r="T709" s="1">
        <v>372</v>
      </c>
    </row>
    <row r="710" spans="1:20" ht="15.75" customHeight="1" x14ac:dyDescent="0.35">
      <c r="A710" s="16">
        <v>1109</v>
      </c>
      <c r="B710" s="16">
        <v>14</v>
      </c>
      <c r="C710" s="16"/>
      <c r="D710" s="1">
        <v>14</v>
      </c>
      <c r="F710" s="1">
        <f ca="1">IFERROR(__xludf.DUMMYFUNCTION("""COMPUTED_VALUE"""),12)</f>
        <v>12</v>
      </c>
      <c r="Q710" s="1">
        <v>708</v>
      </c>
      <c r="R710" s="1">
        <v>300</v>
      </c>
      <c r="S710" s="1"/>
      <c r="T710" s="1">
        <v>251</v>
      </c>
    </row>
    <row r="711" spans="1:20" ht="15.75" customHeight="1" x14ac:dyDescent="0.35">
      <c r="A711" s="16">
        <v>1112</v>
      </c>
      <c r="B711" s="16">
        <v>12</v>
      </c>
      <c r="C711" s="16"/>
      <c r="D711" s="1">
        <v>12</v>
      </c>
      <c r="F711" s="1">
        <f ca="1">IFERROR(__xludf.DUMMYFUNCTION("""COMPUTED_VALUE"""),12)</f>
        <v>12</v>
      </c>
      <c r="Q711" s="1">
        <v>709</v>
      </c>
      <c r="R711" s="1">
        <v>324</v>
      </c>
      <c r="S711" s="1"/>
      <c r="T711" s="1">
        <v>273</v>
      </c>
    </row>
    <row r="712" spans="1:20" ht="15.75" customHeight="1" x14ac:dyDescent="0.35">
      <c r="A712" s="16">
        <v>1113</v>
      </c>
      <c r="B712" s="16">
        <v>12</v>
      </c>
      <c r="C712" s="16"/>
      <c r="D712" s="1">
        <v>12</v>
      </c>
      <c r="F712" s="1">
        <f ca="1">IFERROR(__xludf.DUMMYFUNCTION("""COMPUTED_VALUE"""),12)</f>
        <v>12</v>
      </c>
      <c r="Q712" s="1">
        <v>710</v>
      </c>
      <c r="R712" s="1">
        <v>348</v>
      </c>
      <c r="S712" s="1"/>
      <c r="T712" s="1">
        <v>295</v>
      </c>
    </row>
    <row r="713" spans="1:20" ht="15.75" customHeight="1" x14ac:dyDescent="0.35">
      <c r="A713" s="16">
        <v>1114</v>
      </c>
      <c r="B713" s="16">
        <v>12</v>
      </c>
      <c r="C713" s="16"/>
      <c r="D713" s="1">
        <v>12</v>
      </c>
      <c r="F713" s="1">
        <f ca="1">IFERROR(__xludf.DUMMYFUNCTION("""COMPUTED_VALUE"""),12)</f>
        <v>12</v>
      </c>
      <c r="Q713" s="1">
        <v>711</v>
      </c>
      <c r="R713" s="1">
        <v>372</v>
      </c>
      <c r="S713" s="1"/>
      <c r="T713" s="1">
        <v>317</v>
      </c>
    </row>
    <row r="714" spans="1:20" ht="15.75" customHeight="1" x14ac:dyDescent="0.35">
      <c r="A714" s="16">
        <v>1115</v>
      </c>
      <c r="B714" s="16">
        <v>12</v>
      </c>
      <c r="C714" s="16"/>
      <c r="D714" s="1">
        <v>12</v>
      </c>
      <c r="F714" s="1">
        <f ca="1">IFERROR(__xludf.DUMMYFUNCTION("""COMPUTED_VALUE"""),12)</f>
        <v>12</v>
      </c>
      <c r="Q714" s="1">
        <v>712</v>
      </c>
      <c r="R714" s="1">
        <v>251</v>
      </c>
      <c r="S714" s="1"/>
      <c r="T714" s="1">
        <v>275</v>
      </c>
    </row>
    <row r="715" spans="1:20" ht="15.75" customHeight="1" x14ac:dyDescent="0.35">
      <c r="A715" s="16">
        <v>1116</v>
      </c>
      <c r="B715" s="16">
        <v>12</v>
      </c>
      <c r="C715" s="16"/>
      <c r="D715" s="1">
        <v>12</v>
      </c>
      <c r="F715" s="1">
        <f ca="1">IFERROR(__xludf.DUMMYFUNCTION("""COMPUTED_VALUE"""),13)</f>
        <v>13</v>
      </c>
      <c r="Q715" s="1">
        <v>713</v>
      </c>
      <c r="R715" s="1">
        <v>273</v>
      </c>
      <c r="S715" s="1"/>
      <c r="T715" s="1">
        <v>297</v>
      </c>
    </row>
    <row r="716" spans="1:20" ht="15.75" customHeight="1" x14ac:dyDescent="0.35">
      <c r="A716" s="16">
        <v>1117</v>
      </c>
      <c r="B716" s="16">
        <v>12</v>
      </c>
      <c r="C716" s="16"/>
      <c r="D716" s="1">
        <v>12</v>
      </c>
      <c r="F716" s="1">
        <f ca="1">IFERROR(__xludf.DUMMYFUNCTION("""COMPUTED_VALUE"""),13)</f>
        <v>13</v>
      </c>
      <c r="Q716" s="1">
        <v>714</v>
      </c>
      <c r="R716" s="1">
        <v>295</v>
      </c>
      <c r="S716" s="1"/>
      <c r="T716" s="1">
        <v>319</v>
      </c>
    </row>
    <row r="717" spans="1:20" ht="15.75" customHeight="1" x14ac:dyDescent="0.35">
      <c r="A717" s="16">
        <v>1118</v>
      </c>
      <c r="B717" s="16">
        <v>12</v>
      </c>
      <c r="C717" s="16"/>
      <c r="D717" s="1">
        <v>12</v>
      </c>
      <c r="F717" s="1">
        <f ca="1">IFERROR(__xludf.DUMMYFUNCTION("""COMPUTED_VALUE"""),13)</f>
        <v>13</v>
      </c>
      <c r="Q717" s="1">
        <v>715</v>
      </c>
      <c r="R717" s="1">
        <v>317</v>
      </c>
      <c r="S717" s="1"/>
      <c r="T717" s="1">
        <v>341</v>
      </c>
    </row>
    <row r="718" spans="1:20" ht="15.75" customHeight="1" x14ac:dyDescent="0.35">
      <c r="A718" s="16">
        <v>1119</v>
      </c>
      <c r="B718" s="16">
        <v>12</v>
      </c>
      <c r="C718" s="16"/>
      <c r="D718" s="1">
        <v>12</v>
      </c>
      <c r="F718" s="1">
        <f ca="1">IFERROR(__xludf.DUMMYFUNCTION("""COMPUTED_VALUE"""),13)</f>
        <v>13</v>
      </c>
      <c r="Q718" s="1">
        <v>716</v>
      </c>
      <c r="R718" s="1">
        <v>275</v>
      </c>
      <c r="S718" s="1"/>
      <c r="T718" s="1">
        <v>276</v>
      </c>
    </row>
    <row r="719" spans="1:20" ht="15.75" customHeight="1" x14ac:dyDescent="0.35">
      <c r="A719" s="16">
        <v>1120</v>
      </c>
      <c r="B719" s="16">
        <v>13</v>
      </c>
      <c r="C719" s="16"/>
      <c r="D719" s="1">
        <v>13</v>
      </c>
      <c r="F719" s="1">
        <f ca="1">IFERROR(__xludf.DUMMYFUNCTION("""COMPUTED_VALUE"""),14)</f>
        <v>14</v>
      </c>
      <c r="Q719" s="1">
        <v>717</v>
      </c>
      <c r="R719" s="1">
        <v>297</v>
      </c>
      <c r="S719" s="1"/>
      <c r="T719" s="1">
        <v>300</v>
      </c>
    </row>
    <row r="720" spans="1:20" ht="15.75" customHeight="1" x14ac:dyDescent="0.35">
      <c r="A720" s="16">
        <v>1121</v>
      </c>
      <c r="B720" s="16">
        <v>13</v>
      </c>
      <c r="C720" s="16"/>
      <c r="D720" s="1">
        <v>13</v>
      </c>
      <c r="F720" s="1">
        <f ca="1">IFERROR(__xludf.DUMMYFUNCTION("""COMPUTED_VALUE"""),14)</f>
        <v>14</v>
      </c>
      <c r="Q720" s="1">
        <v>718</v>
      </c>
      <c r="R720" s="1">
        <v>319</v>
      </c>
      <c r="S720" s="1"/>
      <c r="T720" s="1">
        <v>324</v>
      </c>
    </row>
    <row r="721" spans="1:20" ht="15.75" customHeight="1" x14ac:dyDescent="0.35">
      <c r="A721" s="16">
        <v>1122</v>
      </c>
      <c r="B721" s="16">
        <v>13</v>
      </c>
      <c r="C721" s="16"/>
      <c r="D721" s="1">
        <v>13</v>
      </c>
      <c r="F721" s="1">
        <f ca="1">IFERROR(__xludf.DUMMYFUNCTION("""COMPUTED_VALUE"""),14)</f>
        <v>14</v>
      </c>
      <c r="Q721" s="1">
        <v>719</v>
      </c>
      <c r="R721" s="1">
        <v>341</v>
      </c>
      <c r="S721" s="1"/>
      <c r="T721" s="1">
        <v>348</v>
      </c>
    </row>
    <row r="722" spans="1:20" ht="15.75" customHeight="1" x14ac:dyDescent="0.35">
      <c r="A722" s="16">
        <v>1123</v>
      </c>
      <c r="B722" s="16">
        <v>13</v>
      </c>
      <c r="C722" s="16"/>
      <c r="D722" s="1">
        <v>13</v>
      </c>
      <c r="F722" s="1">
        <f ca="1">IFERROR(__xludf.DUMMYFUNCTION("""COMPUTED_VALUE"""),14)</f>
        <v>14</v>
      </c>
      <c r="Q722" s="1">
        <v>720</v>
      </c>
      <c r="R722" s="1">
        <v>276</v>
      </c>
      <c r="S722" s="1"/>
      <c r="T722" s="1">
        <v>325</v>
      </c>
    </row>
    <row r="723" spans="1:20" ht="15.75" customHeight="1" x14ac:dyDescent="0.35">
      <c r="A723" s="16">
        <v>1124</v>
      </c>
      <c r="B723" s="16">
        <v>14</v>
      </c>
      <c r="C723" s="16"/>
      <c r="D723" s="1">
        <v>14</v>
      </c>
      <c r="F723" s="1">
        <f ca="1">IFERROR(__xludf.DUMMYFUNCTION("""COMPUTED_VALUE"""),14)</f>
        <v>14</v>
      </c>
      <c r="Q723" s="1">
        <v>721</v>
      </c>
      <c r="R723" s="1">
        <v>300</v>
      </c>
      <c r="S723" s="1"/>
      <c r="T723" s="1">
        <v>351</v>
      </c>
    </row>
    <row r="724" spans="1:20" ht="15.75" customHeight="1" x14ac:dyDescent="0.35">
      <c r="A724" s="16">
        <v>1125</v>
      </c>
      <c r="B724" s="16">
        <v>14</v>
      </c>
      <c r="C724" s="16"/>
      <c r="D724" s="1">
        <v>14</v>
      </c>
      <c r="F724" s="1">
        <f ca="1">IFERROR(__xludf.DUMMYFUNCTION("""COMPUTED_VALUE"""),14)</f>
        <v>14</v>
      </c>
      <c r="Q724" s="1">
        <v>722</v>
      </c>
      <c r="R724" s="1">
        <v>324</v>
      </c>
      <c r="S724" s="1"/>
      <c r="T724" s="1">
        <v>377</v>
      </c>
    </row>
    <row r="725" spans="1:20" ht="15.75" customHeight="1" x14ac:dyDescent="0.35">
      <c r="A725" s="16">
        <v>1126</v>
      </c>
      <c r="B725" s="16">
        <v>14</v>
      </c>
      <c r="C725" s="16"/>
      <c r="D725" s="1">
        <v>14</v>
      </c>
      <c r="F725" s="1">
        <f ca="1">IFERROR(__xludf.DUMMYFUNCTION("""COMPUTED_VALUE"""),16)</f>
        <v>16</v>
      </c>
      <c r="Q725" s="1">
        <v>723</v>
      </c>
      <c r="R725" s="1">
        <v>348</v>
      </c>
      <c r="S725" s="1"/>
      <c r="T725" s="1">
        <v>403</v>
      </c>
    </row>
    <row r="726" spans="1:20" ht="15.75" customHeight="1" x14ac:dyDescent="0.35">
      <c r="A726" s="16">
        <v>1128</v>
      </c>
      <c r="B726" s="16">
        <v>14</v>
      </c>
      <c r="C726" s="16"/>
      <c r="D726" s="1">
        <v>14</v>
      </c>
      <c r="F726" s="1">
        <f ca="1">IFERROR(__xludf.DUMMYFUNCTION("""COMPUTED_VALUE"""),16)</f>
        <v>16</v>
      </c>
      <c r="Q726" s="1">
        <v>724</v>
      </c>
      <c r="R726" s="1">
        <v>325</v>
      </c>
      <c r="S726" s="1"/>
      <c r="T726" s="1">
        <v>318</v>
      </c>
    </row>
    <row r="727" spans="1:20" ht="15.75" customHeight="1" x14ac:dyDescent="0.35">
      <c r="A727" s="16">
        <v>1129</v>
      </c>
      <c r="B727" s="16">
        <v>14</v>
      </c>
      <c r="C727" s="16"/>
      <c r="D727" s="1">
        <v>14</v>
      </c>
      <c r="F727" s="1">
        <f ca="1">IFERROR(__xludf.DUMMYFUNCTION("""COMPUTED_VALUE"""),13)</f>
        <v>13</v>
      </c>
      <c r="Q727" s="1">
        <v>725</v>
      </c>
      <c r="R727" s="1">
        <v>351</v>
      </c>
      <c r="S727" s="1"/>
      <c r="T727" s="1">
        <v>346</v>
      </c>
    </row>
    <row r="728" spans="1:20" ht="15.75" customHeight="1" x14ac:dyDescent="0.35">
      <c r="A728" s="16">
        <v>1130</v>
      </c>
      <c r="B728" s="16">
        <v>14</v>
      </c>
      <c r="C728" s="16"/>
      <c r="D728" s="1">
        <v>14</v>
      </c>
      <c r="F728" s="1">
        <f ca="1">IFERROR(__xludf.DUMMYFUNCTION("""COMPUTED_VALUE"""),13)</f>
        <v>13</v>
      </c>
      <c r="Q728" s="1">
        <v>726</v>
      </c>
      <c r="R728" s="1">
        <v>377</v>
      </c>
      <c r="S728" s="1"/>
      <c r="T728" s="1">
        <v>374</v>
      </c>
    </row>
    <row r="729" spans="1:20" ht="15.75" customHeight="1" x14ac:dyDescent="0.35">
      <c r="A729" s="16">
        <v>1132</v>
      </c>
      <c r="B729" s="16">
        <v>16</v>
      </c>
      <c r="C729" s="16"/>
      <c r="D729" s="1">
        <v>16</v>
      </c>
      <c r="F729" s="1">
        <f ca="1">IFERROR(__xludf.DUMMYFUNCTION("""COMPUTED_VALUE"""),13)</f>
        <v>13</v>
      </c>
      <c r="Q729" s="1">
        <v>727</v>
      </c>
      <c r="R729" s="1">
        <v>403</v>
      </c>
      <c r="S729" s="1"/>
      <c r="T729" s="1">
        <v>402</v>
      </c>
    </row>
    <row r="730" spans="1:20" ht="15.75" customHeight="1" x14ac:dyDescent="0.35">
      <c r="A730" s="16">
        <v>1133</v>
      </c>
      <c r="B730" s="16">
        <v>16</v>
      </c>
      <c r="C730" s="16"/>
      <c r="D730" s="1">
        <v>16</v>
      </c>
      <c r="F730" s="1">
        <f ca="1">IFERROR(__xludf.DUMMYFUNCTION("""COMPUTED_VALUE"""),13)</f>
        <v>13</v>
      </c>
      <c r="Q730" s="1">
        <v>728</v>
      </c>
      <c r="R730" s="1">
        <v>318</v>
      </c>
      <c r="S730" s="1"/>
      <c r="T730" s="1">
        <v>408</v>
      </c>
    </row>
    <row r="731" spans="1:20" ht="15.75" customHeight="1" x14ac:dyDescent="0.35">
      <c r="A731" s="16">
        <v>1136</v>
      </c>
      <c r="B731" s="16">
        <v>13</v>
      </c>
      <c r="C731" s="16"/>
      <c r="D731" s="1">
        <v>13</v>
      </c>
      <c r="F731" s="1">
        <f ca="1">IFERROR(__xludf.DUMMYFUNCTION("""COMPUTED_VALUE"""),13)</f>
        <v>13</v>
      </c>
      <c r="Q731" s="1">
        <v>729</v>
      </c>
      <c r="R731" s="1">
        <v>346</v>
      </c>
      <c r="S731" s="1"/>
      <c r="T731" s="1">
        <v>440</v>
      </c>
    </row>
    <row r="732" spans="1:20" ht="15.75" customHeight="1" x14ac:dyDescent="0.35">
      <c r="A732" s="16">
        <v>1137</v>
      </c>
      <c r="B732" s="16">
        <v>13</v>
      </c>
      <c r="C732" s="16"/>
      <c r="D732" s="1">
        <v>13</v>
      </c>
      <c r="F732" s="1">
        <f ca="1">IFERROR(__xludf.DUMMYFUNCTION("""COMPUTED_VALUE"""),13)</f>
        <v>13</v>
      </c>
      <c r="Q732" s="1">
        <v>730</v>
      </c>
      <c r="R732" s="1">
        <v>374</v>
      </c>
      <c r="S732" s="1"/>
      <c r="T732" s="1">
        <v>472</v>
      </c>
    </row>
    <row r="733" spans="1:20" ht="15.75" customHeight="1" x14ac:dyDescent="0.35">
      <c r="A733" s="16">
        <v>1138</v>
      </c>
      <c r="B733" s="16">
        <v>13</v>
      </c>
      <c r="C733" s="16"/>
      <c r="D733" s="1">
        <v>13</v>
      </c>
      <c r="F733" s="1">
        <f ca="1">IFERROR(__xludf.DUMMYFUNCTION("""COMPUTED_VALUE"""),13)</f>
        <v>13</v>
      </c>
      <c r="Q733" s="1">
        <v>731</v>
      </c>
      <c r="R733" s="1">
        <v>402</v>
      </c>
      <c r="S733" s="1"/>
      <c r="T733" s="1">
        <v>504</v>
      </c>
    </row>
    <row r="734" spans="1:20" ht="15.75" customHeight="1" x14ac:dyDescent="0.35">
      <c r="A734" s="16">
        <v>1140</v>
      </c>
      <c r="B734" s="16">
        <v>13</v>
      </c>
      <c r="C734" s="16"/>
      <c r="D734" s="1">
        <v>13</v>
      </c>
      <c r="F734" s="1">
        <f ca="1">IFERROR(__xludf.DUMMYFUNCTION("""COMPUTED_VALUE"""),12)</f>
        <v>12</v>
      </c>
      <c r="Q734" s="1">
        <v>732</v>
      </c>
      <c r="R734" s="1">
        <v>408</v>
      </c>
      <c r="S734" s="1"/>
      <c r="T734" s="1">
        <v>351</v>
      </c>
    </row>
    <row r="735" spans="1:20" ht="15.75" customHeight="1" x14ac:dyDescent="0.35">
      <c r="A735" s="16">
        <v>1141</v>
      </c>
      <c r="B735" s="16">
        <v>13</v>
      </c>
      <c r="C735" s="16"/>
      <c r="D735" s="1">
        <v>13</v>
      </c>
      <c r="F735" s="1">
        <f ca="1">IFERROR(__xludf.DUMMYFUNCTION("""COMPUTED_VALUE"""),12)</f>
        <v>12</v>
      </c>
      <c r="Q735" s="1">
        <v>733</v>
      </c>
      <c r="R735" s="1">
        <v>440</v>
      </c>
      <c r="S735" s="1"/>
      <c r="T735" s="1">
        <v>381</v>
      </c>
    </row>
    <row r="736" spans="1:20" ht="15.75" customHeight="1" x14ac:dyDescent="0.35">
      <c r="A736" s="16">
        <v>1142</v>
      </c>
      <c r="B736" s="16">
        <v>13</v>
      </c>
      <c r="C736" s="16"/>
      <c r="D736" s="1">
        <v>13</v>
      </c>
      <c r="F736" s="1">
        <f ca="1">IFERROR(__xludf.DUMMYFUNCTION("""COMPUTED_VALUE"""),12)</f>
        <v>12</v>
      </c>
      <c r="Q736" s="1">
        <v>734</v>
      </c>
      <c r="R736" s="1">
        <v>472</v>
      </c>
      <c r="S736" s="1"/>
      <c r="T736" s="1">
        <v>411</v>
      </c>
    </row>
    <row r="737" spans="1:20" ht="15.75" customHeight="1" x14ac:dyDescent="0.35">
      <c r="A737" s="16">
        <v>1143</v>
      </c>
      <c r="B737" s="16">
        <v>13</v>
      </c>
      <c r="C737" s="16"/>
      <c r="D737" s="1">
        <v>13</v>
      </c>
      <c r="F737" s="1">
        <f ca="1">IFERROR(__xludf.DUMMYFUNCTION("""COMPUTED_VALUE"""),12)</f>
        <v>12</v>
      </c>
      <c r="Q737" s="1">
        <v>735</v>
      </c>
      <c r="R737" s="1">
        <v>504</v>
      </c>
      <c r="S737" s="1"/>
      <c r="T737" s="1">
        <v>441</v>
      </c>
    </row>
    <row r="738" spans="1:20" ht="15.75" customHeight="1" x14ac:dyDescent="0.35">
      <c r="A738" s="16">
        <v>1144</v>
      </c>
      <c r="B738" s="16">
        <v>12</v>
      </c>
      <c r="C738" s="16"/>
      <c r="D738" s="1">
        <v>12</v>
      </c>
      <c r="F738" s="1">
        <f ca="1">IFERROR(__xludf.DUMMYFUNCTION("""COMPUTED_VALUE"""),13)</f>
        <v>13</v>
      </c>
      <c r="Q738" s="1">
        <v>736</v>
      </c>
      <c r="R738" s="1">
        <v>351</v>
      </c>
      <c r="S738" s="1"/>
      <c r="T738" s="1">
        <v>391</v>
      </c>
    </row>
    <row r="739" spans="1:20" ht="15.75" customHeight="1" x14ac:dyDescent="0.35">
      <c r="A739" s="16">
        <v>1145</v>
      </c>
      <c r="B739" s="16">
        <v>12</v>
      </c>
      <c r="C739" s="16"/>
      <c r="D739" s="1">
        <v>12</v>
      </c>
      <c r="F739" s="1">
        <f ca="1">IFERROR(__xludf.DUMMYFUNCTION("""COMPUTED_VALUE"""),13)</f>
        <v>13</v>
      </c>
      <c r="Q739" s="1">
        <v>737</v>
      </c>
      <c r="R739" s="1">
        <v>381</v>
      </c>
      <c r="S739" s="1"/>
      <c r="T739" s="1">
        <v>421</v>
      </c>
    </row>
    <row r="740" spans="1:20" ht="15.75" customHeight="1" x14ac:dyDescent="0.35">
      <c r="A740" s="16">
        <v>1146</v>
      </c>
      <c r="B740" s="16">
        <v>12</v>
      </c>
      <c r="C740" s="16"/>
      <c r="D740" s="1">
        <v>12</v>
      </c>
      <c r="F740" s="1">
        <f ca="1">IFERROR(__xludf.DUMMYFUNCTION("""COMPUTED_VALUE"""),13)</f>
        <v>13</v>
      </c>
      <c r="Q740" s="1">
        <v>738</v>
      </c>
      <c r="R740" s="1">
        <v>411</v>
      </c>
      <c r="S740" s="1"/>
      <c r="T740" s="1">
        <v>451</v>
      </c>
    </row>
    <row r="741" spans="1:20" ht="15.75" customHeight="1" x14ac:dyDescent="0.35">
      <c r="A741" s="16">
        <v>1147</v>
      </c>
      <c r="B741" s="16">
        <v>12</v>
      </c>
      <c r="C741" s="16"/>
      <c r="D741" s="1">
        <v>12</v>
      </c>
      <c r="F741" s="1">
        <f ca="1">IFERROR(__xludf.DUMMYFUNCTION("""COMPUTED_VALUE"""),13)</f>
        <v>13</v>
      </c>
      <c r="Q741" s="1">
        <v>739</v>
      </c>
      <c r="R741" s="1">
        <v>441</v>
      </c>
      <c r="S741" s="1"/>
      <c r="T741" s="1">
        <v>481</v>
      </c>
    </row>
    <row r="742" spans="1:20" ht="15.75" customHeight="1" x14ac:dyDescent="0.35">
      <c r="A742" s="16">
        <v>1148</v>
      </c>
      <c r="B742" s="16">
        <v>13</v>
      </c>
      <c r="C742" s="16"/>
      <c r="D742" s="1">
        <v>13</v>
      </c>
      <c r="F742" s="1">
        <f ca="1">IFERROR(__xludf.DUMMYFUNCTION("""COMPUTED_VALUE"""),12)</f>
        <v>12</v>
      </c>
      <c r="Q742" s="1">
        <v>740</v>
      </c>
      <c r="R742" s="1">
        <v>391</v>
      </c>
      <c r="S742" s="1"/>
      <c r="T742" s="1">
        <v>367</v>
      </c>
    </row>
    <row r="743" spans="1:20" ht="15.75" customHeight="1" x14ac:dyDescent="0.35">
      <c r="A743" s="16">
        <v>1149</v>
      </c>
      <c r="B743" s="16">
        <v>13</v>
      </c>
      <c r="C743" s="16"/>
      <c r="D743" s="1">
        <v>13</v>
      </c>
      <c r="F743" s="1">
        <f ca="1">IFERROR(__xludf.DUMMYFUNCTION("""COMPUTED_VALUE"""),12)</f>
        <v>12</v>
      </c>
      <c r="Q743" s="1">
        <v>741</v>
      </c>
      <c r="R743" s="1">
        <v>421</v>
      </c>
      <c r="S743" s="1"/>
      <c r="T743" s="1">
        <v>397</v>
      </c>
    </row>
    <row r="744" spans="1:20" ht="15.75" customHeight="1" x14ac:dyDescent="0.35">
      <c r="A744" s="16">
        <v>1150</v>
      </c>
      <c r="B744" s="16">
        <v>13</v>
      </c>
      <c r="C744" s="16"/>
      <c r="D744" s="1">
        <v>13</v>
      </c>
      <c r="F744" s="1">
        <f ca="1">IFERROR(__xludf.DUMMYFUNCTION("""COMPUTED_VALUE"""),12)</f>
        <v>12</v>
      </c>
      <c r="Q744" s="1">
        <v>742</v>
      </c>
      <c r="R744" s="1">
        <v>451</v>
      </c>
      <c r="S744" s="1"/>
      <c r="T744" s="1">
        <v>427</v>
      </c>
    </row>
    <row r="745" spans="1:20" ht="15.75" customHeight="1" x14ac:dyDescent="0.35">
      <c r="A745" s="16">
        <v>1151</v>
      </c>
      <c r="B745" s="16">
        <v>13</v>
      </c>
      <c r="C745" s="16"/>
      <c r="D745" s="1">
        <v>13</v>
      </c>
      <c r="F745" s="1">
        <f ca="1">IFERROR(__xludf.DUMMYFUNCTION("""COMPUTED_VALUE"""),12)</f>
        <v>12</v>
      </c>
      <c r="Q745" s="1">
        <v>743</v>
      </c>
      <c r="R745" s="1">
        <v>481</v>
      </c>
      <c r="S745" s="1"/>
      <c r="T745" s="1">
        <v>457</v>
      </c>
    </row>
    <row r="746" spans="1:20" ht="15.75" customHeight="1" x14ac:dyDescent="0.35">
      <c r="A746" s="16">
        <v>1152</v>
      </c>
      <c r="B746" s="16">
        <v>12</v>
      </c>
      <c r="C746" s="16"/>
      <c r="D746" s="1">
        <v>12</v>
      </c>
      <c r="F746" s="1">
        <f ca="1">IFERROR(__xludf.DUMMYFUNCTION("""COMPUTED_VALUE"""),13)</f>
        <v>13</v>
      </c>
      <c r="Q746" s="1">
        <v>744</v>
      </c>
      <c r="R746" s="1">
        <v>367</v>
      </c>
      <c r="S746" s="1"/>
      <c r="T746" s="1">
        <v>292</v>
      </c>
    </row>
    <row r="747" spans="1:20" ht="15.75" customHeight="1" x14ac:dyDescent="0.35">
      <c r="A747" s="16">
        <v>1153</v>
      </c>
      <c r="B747" s="16">
        <v>12</v>
      </c>
      <c r="C747" s="16"/>
      <c r="D747" s="1">
        <v>12</v>
      </c>
      <c r="F747" s="1">
        <f ca="1">IFERROR(__xludf.DUMMYFUNCTION("""COMPUTED_VALUE"""),13)</f>
        <v>13</v>
      </c>
      <c r="Q747" s="1">
        <v>745</v>
      </c>
      <c r="R747" s="1">
        <v>397</v>
      </c>
      <c r="S747" s="1"/>
      <c r="T747" s="1">
        <v>316</v>
      </c>
    </row>
    <row r="748" spans="1:20" ht="15.75" customHeight="1" x14ac:dyDescent="0.35">
      <c r="A748" s="16">
        <v>1154</v>
      </c>
      <c r="B748" s="16">
        <v>12</v>
      </c>
      <c r="C748" s="16"/>
      <c r="D748" s="1">
        <v>12</v>
      </c>
      <c r="F748" s="1">
        <f ca="1">IFERROR(__xludf.DUMMYFUNCTION("""COMPUTED_VALUE"""),13)</f>
        <v>13</v>
      </c>
      <c r="Q748" s="1">
        <v>746</v>
      </c>
      <c r="R748" s="1">
        <v>427</v>
      </c>
      <c r="S748" s="1"/>
      <c r="T748" s="1">
        <v>340</v>
      </c>
    </row>
    <row r="749" spans="1:20" ht="15.75" customHeight="1" x14ac:dyDescent="0.35">
      <c r="A749" s="16">
        <v>1155</v>
      </c>
      <c r="B749" s="16">
        <v>12</v>
      </c>
      <c r="C749" s="16"/>
      <c r="D749" s="1">
        <v>12</v>
      </c>
      <c r="F749" s="1">
        <f ca="1">IFERROR(__xludf.DUMMYFUNCTION("""COMPUTED_VALUE"""),13)</f>
        <v>13</v>
      </c>
      <c r="Q749" s="1">
        <v>747</v>
      </c>
      <c r="R749" s="1">
        <v>457</v>
      </c>
      <c r="S749" s="1"/>
      <c r="T749" s="1">
        <v>364</v>
      </c>
    </row>
    <row r="750" spans="1:20" ht="15.75" customHeight="1" x14ac:dyDescent="0.35">
      <c r="A750" s="16">
        <v>1156</v>
      </c>
      <c r="B750" s="16">
        <v>13</v>
      </c>
      <c r="C750" s="16"/>
      <c r="D750" s="1">
        <v>13</v>
      </c>
      <c r="F750" s="1">
        <f ca="1">IFERROR(__xludf.DUMMYFUNCTION("""COMPUTED_VALUE"""),13)</f>
        <v>13</v>
      </c>
      <c r="Q750" s="1">
        <v>748</v>
      </c>
      <c r="R750" s="1">
        <v>292</v>
      </c>
      <c r="S750" s="1"/>
      <c r="T750" s="1">
        <v>408</v>
      </c>
    </row>
    <row r="751" spans="1:20" ht="15.75" customHeight="1" x14ac:dyDescent="0.35">
      <c r="A751" s="16">
        <v>1157</v>
      </c>
      <c r="B751" s="16">
        <v>13</v>
      </c>
      <c r="C751" s="16"/>
      <c r="D751" s="1">
        <v>13</v>
      </c>
      <c r="F751" s="1">
        <f ca="1">IFERROR(__xludf.DUMMYFUNCTION("""COMPUTED_VALUE"""),13)</f>
        <v>13</v>
      </c>
      <c r="Q751" s="1">
        <v>749</v>
      </c>
      <c r="R751" s="1">
        <v>316</v>
      </c>
      <c r="S751" s="1"/>
      <c r="T751" s="1">
        <v>440</v>
      </c>
    </row>
    <row r="752" spans="1:20" ht="15.75" customHeight="1" x14ac:dyDescent="0.35">
      <c r="A752" s="16">
        <v>1158</v>
      </c>
      <c r="B752" s="16">
        <v>13</v>
      </c>
      <c r="C752" s="16"/>
      <c r="D752" s="1">
        <v>13</v>
      </c>
      <c r="F752" s="1">
        <f ca="1">IFERROR(__xludf.DUMMYFUNCTION("""COMPUTED_VALUE"""),13)</f>
        <v>13</v>
      </c>
      <c r="Q752" s="1">
        <v>750</v>
      </c>
      <c r="R752" s="1">
        <v>340</v>
      </c>
      <c r="S752" s="1"/>
      <c r="T752" s="1">
        <v>472</v>
      </c>
    </row>
    <row r="753" spans="1:20" ht="15.75" customHeight="1" x14ac:dyDescent="0.35">
      <c r="A753" s="16">
        <v>1159</v>
      </c>
      <c r="B753" s="16">
        <v>13</v>
      </c>
      <c r="C753" s="16"/>
      <c r="D753" s="1">
        <v>13</v>
      </c>
      <c r="F753" s="1">
        <f ca="1">IFERROR(__xludf.DUMMYFUNCTION("""COMPUTED_VALUE"""),14)</f>
        <v>14</v>
      </c>
      <c r="Q753" s="1">
        <v>751</v>
      </c>
      <c r="R753" s="1">
        <v>364</v>
      </c>
      <c r="S753" s="1"/>
      <c r="T753" s="1">
        <v>504</v>
      </c>
    </row>
    <row r="754" spans="1:20" ht="15.75" customHeight="1" x14ac:dyDescent="0.35">
      <c r="A754" s="16">
        <v>1160</v>
      </c>
      <c r="B754" s="16">
        <v>13</v>
      </c>
      <c r="C754" s="16"/>
      <c r="D754" s="1">
        <v>13</v>
      </c>
      <c r="F754" s="1">
        <f ca="1">IFERROR(__xludf.DUMMYFUNCTION("""COMPUTED_VALUE"""),14)</f>
        <v>14</v>
      </c>
      <c r="Q754" s="1">
        <v>752</v>
      </c>
      <c r="R754" s="1">
        <v>408</v>
      </c>
      <c r="S754" s="1"/>
      <c r="T754" s="1">
        <v>334</v>
      </c>
    </row>
    <row r="755" spans="1:20" ht="15.75" customHeight="1" x14ac:dyDescent="0.35">
      <c r="A755" s="16">
        <v>1161</v>
      </c>
      <c r="B755" s="16">
        <v>13</v>
      </c>
      <c r="C755" s="16"/>
      <c r="D755" s="1">
        <v>13</v>
      </c>
      <c r="F755" s="1">
        <f ca="1">IFERROR(__xludf.DUMMYFUNCTION("""COMPUTED_VALUE"""),14)</f>
        <v>14</v>
      </c>
      <c r="Q755" s="1">
        <v>753</v>
      </c>
      <c r="R755" s="1">
        <v>440</v>
      </c>
      <c r="S755" s="1"/>
      <c r="T755" s="1">
        <v>362</v>
      </c>
    </row>
    <row r="756" spans="1:20" ht="15.75" customHeight="1" x14ac:dyDescent="0.35">
      <c r="A756" s="16">
        <v>1162</v>
      </c>
      <c r="B756" s="16">
        <v>13</v>
      </c>
      <c r="C756" s="16"/>
      <c r="D756" s="1">
        <v>13</v>
      </c>
      <c r="F756" s="1">
        <f ca="1">IFERROR(__xludf.DUMMYFUNCTION("""COMPUTED_VALUE"""),11)</f>
        <v>11</v>
      </c>
      <c r="Q756" s="1">
        <v>754</v>
      </c>
      <c r="R756" s="1">
        <v>472</v>
      </c>
      <c r="S756" s="1"/>
      <c r="T756" s="1">
        <v>390</v>
      </c>
    </row>
    <row r="757" spans="1:20" ht="15.75" customHeight="1" x14ac:dyDescent="0.35">
      <c r="A757" s="16">
        <v>1164</v>
      </c>
      <c r="B757" s="16">
        <v>14</v>
      </c>
      <c r="C757" s="16"/>
      <c r="D757" s="1">
        <v>14</v>
      </c>
      <c r="F757" s="1">
        <f ca="1">IFERROR(__xludf.DUMMYFUNCTION("""COMPUTED_VALUE"""),11)</f>
        <v>11</v>
      </c>
      <c r="Q757" s="1">
        <v>755</v>
      </c>
      <c r="R757" s="1">
        <v>504</v>
      </c>
      <c r="S757" s="1"/>
      <c r="T757" s="1">
        <v>418</v>
      </c>
    </row>
    <row r="758" spans="1:20" ht="15.75" customHeight="1" x14ac:dyDescent="0.35">
      <c r="A758" s="16">
        <v>1165</v>
      </c>
      <c r="B758" s="16">
        <v>14</v>
      </c>
      <c r="C758" s="16"/>
      <c r="D758" s="1">
        <v>14</v>
      </c>
      <c r="F758" s="1">
        <f ca="1">IFERROR(__xludf.DUMMYFUNCTION("""COMPUTED_VALUE"""),10)</f>
        <v>10</v>
      </c>
      <c r="Q758" s="1">
        <v>756</v>
      </c>
      <c r="R758" s="1">
        <v>334</v>
      </c>
      <c r="S758" s="1"/>
      <c r="T758" s="1">
        <v>384</v>
      </c>
    </row>
    <row r="759" spans="1:20" ht="15.75" customHeight="1" x14ac:dyDescent="0.35">
      <c r="A759" s="16">
        <v>1166</v>
      </c>
      <c r="B759" s="16">
        <v>14</v>
      </c>
      <c r="C759" s="16"/>
      <c r="D759" s="1">
        <v>14</v>
      </c>
      <c r="F759" s="1">
        <f ca="1">IFERROR(__xludf.DUMMYFUNCTION("""COMPUTED_VALUE"""),8)</f>
        <v>8</v>
      </c>
      <c r="Q759" s="1">
        <v>757</v>
      </c>
      <c r="R759" s="1">
        <v>362</v>
      </c>
      <c r="S759" s="1"/>
      <c r="T759" s="1">
        <v>416</v>
      </c>
    </row>
    <row r="760" spans="1:20" ht="15.75" customHeight="1" x14ac:dyDescent="0.35">
      <c r="A760" s="16">
        <v>1168</v>
      </c>
      <c r="B760" s="16">
        <v>10</v>
      </c>
      <c r="C760" s="16"/>
      <c r="D760" s="1">
        <v>11</v>
      </c>
      <c r="F760" s="1">
        <f ca="1">IFERROR(__xludf.DUMMYFUNCTION("""COMPUTED_VALUE"""),11)</f>
        <v>11</v>
      </c>
      <c r="Q760" s="1">
        <v>758</v>
      </c>
      <c r="R760" s="1">
        <v>390</v>
      </c>
      <c r="S760" s="1"/>
      <c r="T760" s="1">
        <v>448</v>
      </c>
    </row>
    <row r="761" spans="1:20" ht="15.75" customHeight="1" x14ac:dyDescent="0.35">
      <c r="A761" s="16">
        <v>1169</v>
      </c>
      <c r="B761" s="16">
        <v>10</v>
      </c>
      <c r="C761" s="16"/>
      <c r="D761" s="1">
        <v>11</v>
      </c>
      <c r="F761" s="1">
        <f ca="1">IFERROR(__xludf.DUMMYFUNCTION("""COMPUTED_VALUE"""),11)</f>
        <v>11</v>
      </c>
      <c r="Q761" s="1">
        <v>759</v>
      </c>
      <c r="R761" s="1">
        <v>418</v>
      </c>
      <c r="S761" s="1"/>
      <c r="T761" s="1">
        <v>480</v>
      </c>
    </row>
    <row r="762" spans="1:20" ht="15.75" customHeight="1" x14ac:dyDescent="0.35">
      <c r="A762" s="16">
        <v>1170</v>
      </c>
      <c r="B762" s="16">
        <v>10</v>
      </c>
      <c r="C762" s="16"/>
      <c r="D762" s="1">
        <v>10</v>
      </c>
      <c r="F762" s="1">
        <f ca="1">IFERROR(__xludf.DUMMYFUNCTION("""COMPUTED_VALUE"""),10)</f>
        <v>10</v>
      </c>
      <c r="Q762" s="1">
        <v>760</v>
      </c>
      <c r="R762" s="1">
        <v>384</v>
      </c>
      <c r="S762" s="1"/>
      <c r="T762" s="1">
        <v>367</v>
      </c>
    </row>
    <row r="763" spans="1:20" ht="15.75" customHeight="1" x14ac:dyDescent="0.35">
      <c r="A763" s="16">
        <v>1171</v>
      </c>
      <c r="B763" s="16">
        <v>10</v>
      </c>
      <c r="C763" s="16"/>
      <c r="D763" s="1">
        <v>8</v>
      </c>
      <c r="F763" s="1">
        <f ca="1">IFERROR(__xludf.DUMMYFUNCTION("""COMPUTED_VALUE"""),8)</f>
        <v>8</v>
      </c>
      <c r="Q763" s="1">
        <v>761</v>
      </c>
      <c r="R763" s="1">
        <v>416</v>
      </c>
      <c r="S763" s="1"/>
      <c r="T763" s="1">
        <v>397</v>
      </c>
    </row>
    <row r="764" spans="1:20" ht="15.75" customHeight="1" x14ac:dyDescent="0.35">
      <c r="A764" s="16">
        <v>1172</v>
      </c>
      <c r="B764" s="16">
        <v>10</v>
      </c>
      <c r="C764" s="16"/>
      <c r="D764" s="1">
        <v>11</v>
      </c>
      <c r="F764" s="1">
        <f ca="1">IFERROR(__xludf.DUMMYFUNCTION("""COMPUTED_VALUE"""),11)</f>
        <v>11</v>
      </c>
      <c r="Q764" s="1">
        <v>762</v>
      </c>
      <c r="R764" s="1">
        <v>448</v>
      </c>
      <c r="S764" s="1"/>
      <c r="T764" s="1">
        <v>427</v>
      </c>
    </row>
    <row r="765" spans="1:20" ht="15.75" customHeight="1" x14ac:dyDescent="0.35">
      <c r="A765" s="16">
        <v>1173</v>
      </c>
      <c r="B765" s="16">
        <v>10</v>
      </c>
      <c r="C765" s="16"/>
      <c r="D765" s="1">
        <v>11</v>
      </c>
      <c r="F765" s="1">
        <f ca="1">IFERROR(__xludf.DUMMYFUNCTION("""COMPUTED_VALUE"""),11)</f>
        <v>11</v>
      </c>
      <c r="Q765" s="1">
        <v>763</v>
      </c>
      <c r="R765" s="1">
        <v>480</v>
      </c>
      <c r="S765" s="1"/>
      <c r="T765" s="1">
        <v>457</v>
      </c>
    </row>
    <row r="766" spans="1:20" ht="15.75" customHeight="1" x14ac:dyDescent="0.35">
      <c r="A766" s="16">
        <v>1174</v>
      </c>
      <c r="B766" s="16">
        <v>10</v>
      </c>
      <c r="C766" s="16"/>
      <c r="D766" s="1">
        <v>10</v>
      </c>
      <c r="F766" s="1">
        <f ca="1">IFERROR(__xludf.DUMMYFUNCTION("""COMPUTED_VALUE"""),3)</f>
        <v>3</v>
      </c>
      <c r="Q766" s="1">
        <v>764</v>
      </c>
      <c r="R766" s="1">
        <v>367</v>
      </c>
      <c r="S766" s="1"/>
      <c r="T766" s="1">
        <v>317</v>
      </c>
    </row>
    <row r="767" spans="1:20" ht="15.75" customHeight="1" x14ac:dyDescent="0.35">
      <c r="A767" s="16">
        <v>1175</v>
      </c>
      <c r="B767" s="16">
        <v>10</v>
      </c>
      <c r="C767" s="16"/>
      <c r="D767" s="1">
        <v>8</v>
      </c>
      <c r="F767" s="1">
        <f ca="1">IFERROR(__xludf.DUMMYFUNCTION("""COMPUTED_VALUE"""),7)</f>
        <v>7</v>
      </c>
      <c r="Q767" s="1">
        <v>765</v>
      </c>
      <c r="R767" s="1">
        <v>397</v>
      </c>
      <c r="S767" s="1"/>
      <c r="T767" s="1">
        <v>343</v>
      </c>
    </row>
    <row r="768" spans="1:20" ht="15.75" customHeight="1" x14ac:dyDescent="0.35">
      <c r="A768" s="16">
        <v>1176</v>
      </c>
      <c r="B768" s="16">
        <v>8</v>
      </c>
      <c r="C768" s="16"/>
      <c r="D768" s="1">
        <v>11</v>
      </c>
      <c r="F768" s="1">
        <f ca="1">IFERROR(__xludf.DUMMYFUNCTION("""COMPUTED_VALUE"""),11)</f>
        <v>11</v>
      </c>
      <c r="Q768" s="1">
        <v>766</v>
      </c>
      <c r="R768" s="1">
        <v>427</v>
      </c>
      <c r="S768" s="1"/>
      <c r="T768" s="1">
        <v>369</v>
      </c>
    </row>
    <row r="769" spans="1:20" ht="15.75" customHeight="1" x14ac:dyDescent="0.35">
      <c r="A769" s="16">
        <v>1177</v>
      </c>
      <c r="B769" s="16">
        <v>8</v>
      </c>
      <c r="C769" s="16"/>
      <c r="D769" s="1">
        <v>11</v>
      </c>
      <c r="F769" s="1">
        <f ca="1">IFERROR(__xludf.DUMMYFUNCTION("""COMPUTED_VALUE"""),11)</f>
        <v>11</v>
      </c>
      <c r="Q769" s="1">
        <v>767</v>
      </c>
      <c r="R769" s="1">
        <v>457</v>
      </c>
      <c r="S769" s="1"/>
      <c r="T769" s="1">
        <v>395</v>
      </c>
    </row>
    <row r="770" spans="1:20" ht="15.75" customHeight="1" x14ac:dyDescent="0.35">
      <c r="A770" s="16">
        <v>1178</v>
      </c>
      <c r="B770" s="16">
        <v>8</v>
      </c>
      <c r="C770" s="16"/>
      <c r="D770" s="1">
        <v>3</v>
      </c>
      <c r="F770" s="1">
        <f ca="1">IFERROR(__xludf.DUMMYFUNCTION("""COMPUTED_VALUE"""),3)</f>
        <v>3</v>
      </c>
      <c r="Q770" s="1">
        <v>768</v>
      </c>
      <c r="R770" s="1">
        <v>317</v>
      </c>
      <c r="S770" s="1"/>
      <c r="T770" s="1">
        <v>392</v>
      </c>
    </row>
    <row r="771" spans="1:20" ht="15.75" customHeight="1" x14ac:dyDescent="0.35">
      <c r="A771" s="16">
        <v>1179</v>
      </c>
      <c r="B771" s="16">
        <v>8</v>
      </c>
      <c r="C771" s="16"/>
      <c r="D771" s="1">
        <v>7</v>
      </c>
      <c r="F771" s="1">
        <f ca="1">IFERROR(__xludf.DUMMYFUNCTION("""COMPUTED_VALUE"""),7)</f>
        <v>7</v>
      </c>
      <c r="Q771" s="1">
        <v>769</v>
      </c>
      <c r="R771" s="1">
        <v>343</v>
      </c>
      <c r="S771" s="1"/>
      <c r="T771" s="1">
        <v>424</v>
      </c>
    </row>
    <row r="772" spans="1:20" ht="15.75" customHeight="1" x14ac:dyDescent="0.35">
      <c r="A772" s="16">
        <v>1180</v>
      </c>
      <c r="B772" s="16">
        <v>8</v>
      </c>
      <c r="C772" s="16"/>
      <c r="D772" s="1">
        <v>11</v>
      </c>
      <c r="F772" s="1">
        <f ca="1">IFERROR(__xludf.DUMMYFUNCTION("""COMPUTED_VALUE"""),11)</f>
        <v>11</v>
      </c>
      <c r="Q772" s="1">
        <v>770</v>
      </c>
      <c r="R772" s="1">
        <v>369</v>
      </c>
      <c r="S772" s="1"/>
      <c r="T772" s="1">
        <v>456</v>
      </c>
    </row>
    <row r="773" spans="1:20" ht="15.75" customHeight="1" x14ac:dyDescent="0.35">
      <c r="A773" s="16">
        <v>1181</v>
      </c>
      <c r="B773" s="16">
        <v>8</v>
      </c>
      <c r="C773" s="16"/>
      <c r="D773" s="1">
        <v>11</v>
      </c>
      <c r="F773" s="1">
        <f ca="1">IFERROR(__xludf.DUMMYFUNCTION("""COMPUTED_VALUE"""),11)</f>
        <v>11</v>
      </c>
      <c r="Q773" s="1">
        <v>771</v>
      </c>
      <c r="R773" s="1">
        <v>395</v>
      </c>
      <c r="S773" s="1"/>
      <c r="T773" s="1">
        <v>488</v>
      </c>
    </row>
    <row r="774" spans="1:20" ht="15.75" customHeight="1" x14ac:dyDescent="0.35">
      <c r="A774" s="16">
        <v>1182</v>
      </c>
      <c r="B774" s="16">
        <v>8</v>
      </c>
      <c r="C774" s="16"/>
      <c r="D774" s="1">
        <v>3</v>
      </c>
      <c r="F774" s="1">
        <f ca="1">IFERROR(__xludf.DUMMYFUNCTION("""COMPUTED_VALUE"""),2)</f>
        <v>2</v>
      </c>
      <c r="Q774" s="1">
        <v>772</v>
      </c>
      <c r="R774" s="1">
        <v>392</v>
      </c>
      <c r="S774" s="1"/>
      <c r="T774" s="1">
        <v>409</v>
      </c>
    </row>
    <row r="775" spans="1:20" ht="15.75" customHeight="1" x14ac:dyDescent="0.35">
      <c r="A775" s="16">
        <v>1183</v>
      </c>
      <c r="B775" s="16">
        <v>8</v>
      </c>
      <c r="C775" s="16"/>
      <c r="D775" s="1">
        <v>7</v>
      </c>
      <c r="F775" s="1">
        <f ca="1">IFERROR(__xludf.DUMMYFUNCTION("""COMPUTED_VALUE"""),11)</f>
        <v>11</v>
      </c>
      <c r="Q775" s="1">
        <v>773</v>
      </c>
      <c r="R775" s="1">
        <v>424</v>
      </c>
      <c r="S775" s="1"/>
      <c r="T775" s="1">
        <v>443</v>
      </c>
    </row>
    <row r="776" spans="1:20" ht="15.75" customHeight="1" x14ac:dyDescent="0.35">
      <c r="A776" s="16">
        <v>1184</v>
      </c>
      <c r="B776" s="16">
        <v>8</v>
      </c>
      <c r="C776" s="16"/>
      <c r="D776" s="1">
        <v>11</v>
      </c>
      <c r="F776" s="1">
        <f ca="1">IFERROR(__xludf.DUMMYFUNCTION("""COMPUTED_VALUE"""),11)</f>
        <v>11</v>
      </c>
      <c r="Q776" s="1">
        <v>774</v>
      </c>
      <c r="R776" s="1">
        <v>456</v>
      </c>
      <c r="S776" s="1"/>
      <c r="T776" s="1">
        <v>477</v>
      </c>
    </row>
    <row r="777" spans="1:20" ht="15.75" customHeight="1" x14ac:dyDescent="0.35">
      <c r="A777" s="16">
        <v>1185</v>
      </c>
      <c r="B777" s="16">
        <v>8</v>
      </c>
      <c r="C777" s="16"/>
      <c r="D777" s="1">
        <v>11</v>
      </c>
      <c r="F777" s="1">
        <f ca="1">IFERROR(__xludf.DUMMYFUNCTION("""COMPUTED_VALUE"""),11)</f>
        <v>11</v>
      </c>
      <c r="Q777" s="1">
        <v>775</v>
      </c>
      <c r="R777" s="1">
        <v>488</v>
      </c>
      <c r="S777" s="1"/>
      <c r="T777" s="1">
        <v>511</v>
      </c>
    </row>
    <row r="778" spans="1:20" ht="15.75" customHeight="1" x14ac:dyDescent="0.35">
      <c r="A778" s="16">
        <v>1186</v>
      </c>
      <c r="B778" s="16">
        <v>8</v>
      </c>
      <c r="C778" s="16"/>
      <c r="D778" s="1">
        <v>2</v>
      </c>
      <c r="F778" s="1">
        <f ca="1">IFERROR(__xludf.DUMMYFUNCTION("""COMPUTED_VALUE"""),3)</f>
        <v>3</v>
      </c>
      <c r="Q778" s="1">
        <v>776</v>
      </c>
      <c r="R778" s="1">
        <v>409</v>
      </c>
      <c r="S778" s="1"/>
      <c r="T778" s="1">
        <v>409</v>
      </c>
    </row>
    <row r="779" spans="1:20" ht="15.75" customHeight="1" x14ac:dyDescent="0.35">
      <c r="A779" s="16">
        <v>1187</v>
      </c>
      <c r="B779" s="16">
        <v>8</v>
      </c>
      <c r="C779" s="16"/>
      <c r="D779" s="1">
        <v>11</v>
      </c>
      <c r="F779" s="1">
        <f ca="1">IFERROR(__xludf.DUMMYFUNCTION("""COMPUTED_VALUE"""),8)</f>
        <v>8</v>
      </c>
      <c r="Q779" s="1">
        <v>777</v>
      </c>
      <c r="R779" s="1">
        <v>443</v>
      </c>
      <c r="S779" s="1"/>
      <c r="T779" s="1">
        <v>443</v>
      </c>
    </row>
    <row r="780" spans="1:20" ht="15.75" customHeight="1" x14ac:dyDescent="0.35">
      <c r="A780" s="16">
        <v>1188</v>
      </c>
      <c r="B780" s="16">
        <v>9</v>
      </c>
      <c r="C780" s="16"/>
      <c r="D780" s="1">
        <v>11</v>
      </c>
      <c r="F780" s="1">
        <f ca="1">IFERROR(__xludf.DUMMYFUNCTION("""COMPUTED_VALUE"""),11)</f>
        <v>11</v>
      </c>
      <c r="Q780" s="1">
        <v>778</v>
      </c>
      <c r="R780" s="1">
        <v>477</v>
      </c>
      <c r="S780" s="1"/>
      <c r="T780" s="1">
        <v>477</v>
      </c>
    </row>
    <row r="781" spans="1:20" ht="15.75" customHeight="1" x14ac:dyDescent="0.35">
      <c r="A781" s="16">
        <v>1189</v>
      </c>
      <c r="B781" s="16">
        <v>9</v>
      </c>
      <c r="C781" s="16"/>
      <c r="D781" s="1">
        <v>11</v>
      </c>
      <c r="F781" s="1">
        <f ca="1">IFERROR(__xludf.DUMMYFUNCTION("""COMPUTED_VALUE"""),11)</f>
        <v>11</v>
      </c>
      <c r="Q781" s="1">
        <v>779</v>
      </c>
      <c r="R781" s="1">
        <v>511</v>
      </c>
      <c r="S781" s="1"/>
      <c r="T781" s="1">
        <v>511</v>
      </c>
    </row>
    <row r="782" spans="1:20" ht="15.75" customHeight="1" x14ac:dyDescent="0.35">
      <c r="A782" s="16">
        <v>1190</v>
      </c>
      <c r="B782" s="16">
        <v>9</v>
      </c>
      <c r="C782" s="16"/>
      <c r="D782" s="1">
        <v>3</v>
      </c>
      <c r="F782" s="1">
        <f ca="1">IFERROR(__xludf.DUMMYFUNCTION("""COMPUTED_VALUE"""),11)</f>
        <v>11</v>
      </c>
      <c r="Q782" s="1">
        <v>780</v>
      </c>
      <c r="R782" s="1">
        <v>409</v>
      </c>
      <c r="S782" s="1"/>
      <c r="T782" s="1">
        <v>467</v>
      </c>
    </row>
    <row r="783" spans="1:20" ht="15.75" customHeight="1" x14ac:dyDescent="0.35">
      <c r="A783" s="16">
        <v>1191</v>
      </c>
      <c r="B783" s="16">
        <v>9</v>
      </c>
      <c r="C783" s="16"/>
      <c r="D783" s="1">
        <v>8</v>
      </c>
      <c r="F783" s="1">
        <f ca="1">IFERROR(__xludf.DUMMYFUNCTION("""COMPUTED_VALUE"""),1)</f>
        <v>1</v>
      </c>
      <c r="Q783" s="1">
        <v>781</v>
      </c>
      <c r="R783" s="1">
        <v>443</v>
      </c>
      <c r="S783" s="1"/>
      <c r="T783" s="1">
        <v>505</v>
      </c>
    </row>
    <row r="784" spans="1:20" ht="15.75" customHeight="1" x14ac:dyDescent="0.35">
      <c r="A784" s="16">
        <v>1192</v>
      </c>
      <c r="B784" s="16">
        <v>6</v>
      </c>
      <c r="C784" s="16"/>
      <c r="D784" s="1">
        <v>11</v>
      </c>
      <c r="F784" s="1">
        <f ca="1">IFERROR(__xludf.DUMMYFUNCTION("""COMPUTED_VALUE"""),11)</f>
        <v>11</v>
      </c>
      <c r="Q784" s="1">
        <v>782</v>
      </c>
      <c r="R784" s="1">
        <v>477</v>
      </c>
      <c r="S784" s="1"/>
      <c r="T784" s="1">
        <v>543</v>
      </c>
    </row>
    <row r="785" spans="1:20" ht="15.75" customHeight="1" x14ac:dyDescent="0.35">
      <c r="A785" s="16">
        <v>1193</v>
      </c>
      <c r="B785" s="16">
        <v>6</v>
      </c>
      <c r="C785" s="16"/>
      <c r="D785" s="1">
        <v>11</v>
      </c>
      <c r="F785" s="1">
        <f ca="1">IFERROR(__xludf.DUMMYFUNCTION("""COMPUTED_VALUE"""),5)</f>
        <v>5</v>
      </c>
      <c r="Q785" s="1">
        <v>783</v>
      </c>
      <c r="R785" s="1">
        <v>511</v>
      </c>
      <c r="S785" s="1"/>
      <c r="T785" s="1">
        <v>581</v>
      </c>
    </row>
    <row r="786" spans="1:20" ht="15.75" customHeight="1" x14ac:dyDescent="0.35">
      <c r="A786" s="16">
        <v>1194</v>
      </c>
      <c r="B786" s="16">
        <v>6</v>
      </c>
      <c r="C786" s="16"/>
      <c r="D786" s="1">
        <v>0</v>
      </c>
      <c r="F786" s="1">
        <f ca="1">IFERROR(__xludf.DUMMYFUNCTION("""COMPUTED_VALUE"""),6)</f>
        <v>6</v>
      </c>
      <c r="Q786" s="1">
        <v>784</v>
      </c>
      <c r="R786" s="1">
        <v>467</v>
      </c>
      <c r="S786" s="1"/>
      <c r="T786" s="1">
        <v>460</v>
      </c>
    </row>
    <row r="787" spans="1:20" ht="15.75" customHeight="1" x14ac:dyDescent="0.35">
      <c r="A787" s="16">
        <v>1195</v>
      </c>
      <c r="B787" s="16">
        <v>6</v>
      </c>
      <c r="C787" s="16"/>
      <c r="D787" s="1">
        <v>11</v>
      </c>
      <c r="F787" s="1">
        <f ca="1">IFERROR(__xludf.DUMMYFUNCTION("""COMPUTED_VALUE"""),11)</f>
        <v>11</v>
      </c>
      <c r="Q787" s="1">
        <v>785</v>
      </c>
      <c r="R787" s="1">
        <v>505</v>
      </c>
      <c r="S787" s="1"/>
      <c r="T787" s="1">
        <v>500</v>
      </c>
    </row>
    <row r="788" spans="1:20" ht="15.75" customHeight="1" x14ac:dyDescent="0.35">
      <c r="A788" s="16">
        <v>1196</v>
      </c>
      <c r="B788" s="16">
        <v>8</v>
      </c>
      <c r="C788" s="16"/>
      <c r="D788" s="1">
        <v>1</v>
      </c>
      <c r="F788" s="1">
        <f ca="1">IFERROR(__xludf.DUMMYFUNCTION("""COMPUTED_VALUE"""),11)</f>
        <v>11</v>
      </c>
      <c r="Q788" s="1">
        <v>786</v>
      </c>
      <c r="R788" s="1">
        <v>543</v>
      </c>
      <c r="S788" s="1"/>
      <c r="T788" s="1">
        <v>540</v>
      </c>
    </row>
    <row r="789" spans="1:20" ht="15.75" customHeight="1" x14ac:dyDescent="0.35">
      <c r="A789" s="16">
        <v>1197</v>
      </c>
      <c r="B789" s="16">
        <v>8</v>
      </c>
      <c r="C789" s="16"/>
      <c r="D789" s="1">
        <v>11</v>
      </c>
      <c r="F789" s="1">
        <f ca="1">IFERROR(__xludf.DUMMYFUNCTION("""COMPUTED_VALUE"""),11)</f>
        <v>11</v>
      </c>
      <c r="Q789" s="1">
        <v>787</v>
      </c>
      <c r="R789" s="1">
        <v>581</v>
      </c>
      <c r="S789" s="1"/>
      <c r="T789" s="1">
        <v>580</v>
      </c>
    </row>
    <row r="790" spans="1:20" ht="15.75" customHeight="1" x14ac:dyDescent="0.35">
      <c r="A790" s="16">
        <v>1198</v>
      </c>
      <c r="B790" s="16">
        <v>8</v>
      </c>
      <c r="C790" s="16"/>
      <c r="D790" s="1">
        <v>5</v>
      </c>
      <c r="F790" s="1">
        <f ca="1">IFERROR(__xludf.DUMMYFUNCTION("""COMPUTED_VALUE"""),11)</f>
        <v>11</v>
      </c>
      <c r="Q790" s="1">
        <v>788</v>
      </c>
      <c r="R790" s="1">
        <v>460</v>
      </c>
      <c r="S790" s="1"/>
      <c r="T790" s="1">
        <v>493</v>
      </c>
    </row>
    <row r="791" spans="1:20" ht="15.75" customHeight="1" x14ac:dyDescent="0.35">
      <c r="A791" s="16">
        <v>1199</v>
      </c>
      <c r="B791" s="16">
        <v>8</v>
      </c>
      <c r="C791" s="16"/>
      <c r="D791" s="1">
        <v>6</v>
      </c>
      <c r="F791" s="1">
        <f ca="1">IFERROR(__xludf.DUMMYFUNCTION("""COMPUTED_VALUE"""),11)</f>
        <v>11</v>
      </c>
      <c r="Q791" s="1">
        <v>789</v>
      </c>
      <c r="R791" s="1">
        <v>500</v>
      </c>
      <c r="S791" s="1"/>
      <c r="T791" s="1">
        <v>535</v>
      </c>
    </row>
    <row r="792" spans="1:20" ht="15.75" customHeight="1" x14ac:dyDescent="0.35">
      <c r="A792" s="16">
        <v>1200</v>
      </c>
      <c r="B792" s="16">
        <v>7</v>
      </c>
      <c r="C792" s="16"/>
      <c r="D792" s="1">
        <v>11</v>
      </c>
      <c r="F792" s="1">
        <f ca="1">IFERROR(__xludf.DUMMYFUNCTION("""COMPUTED_VALUE"""),11)</f>
        <v>11</v>
      </c>
      <c r="Q792" s="1">
        <v>790</v>
      </c>
      <c r="R792" s="1">
        <v>540</v>
      </c>
      <c r="S792" s="1"/>
      <c r="T792" s="1">
        <v>577</v>
      </c>
    </row>
    <row r="793" spans="1:20" ht="15.75" customHeight="1" x14ac:dyDescent="0.35">
      <c r="A793" s="16">
        <v>1201</v>
      </c>
      <c r="B793" s="16">
        <v>7</v>
      </c>
      <c r="C793" s="16"/>
      <c r="D793" s="1">
        <v>11</v>
      </c>
      <c r="F793" s="1">
        <f ca="1">IFERROR(__xludf.DUMMYFUNCTION("""COMPUTED_VALUE"""),11)</f>
        <v>11</v>
      </c>
      <c r="Q793" s="1">
        <v>791</v>
      </c>
      <c r="R793" s="1">
        <v>580</v>
      </c>
      <c r="S793" s="1"/>
      <c r="T793" s="1">
        <v>619</v>
      </c>
    </row>
    <row r="794" spans="1:20" ht="15.75" customHeight="1" x14ac:dyDescent="0.35">
      <c r="A794" s="16">
        <v>1202</v>
      </c>
      <c r="B794" s="16">
        <v>7</v>
      </c>
      <c r="C794" s="16"/>
      <c r="D794" s="1">
        <v>0</v>
      </c>
      <c r="F794" s="1">
        <f ca="1">IFERROR(__xludf.DUMMYFUNCTION("""COMPUTED_VALUE"""),11)</f>
        <v>11</v>
      </c>
      <c r="Q794" s="1">
        <v>792</v>
      </c>
      <c r="R794" s="1">
        <v>493</v>
      </c>
      <c r="S794" s="1"/>
      <c r="T794" s="1">
        <v>507</v>
      </c>
    </row>
    <row r="795" spans="1:20" ht="15.75" customHeight="1" x14ac:dyDescent="0.35">
      <c r="A795" s="16">
        <v>1203</v>
      </c>
      <c r="B795" s="16">
        <v>7</v>
      </c>
      <c r="C795" s="16"/>
      <c r="D795" s="1">
        <v>11</v>
      </c>
      <c r="F795" s="1">
        <f ca="1">IFERROR(__xludf.DUMMYFUNCTION("""COMPUTED_VALUE"""),3)</f>
        <v>3</v>
      </c>
      <c r="Q795" s="1">
        <v>793</v>
      </c>
      <c r="R795" s="1">
        <v>535</v>
      </c>
      <c r="S795" s="1"/>
      <c r="T795" s="1">
        <v>545</v>
      </c>
    </row>
    <row r="796" spans="1:20" ht="15.75" customHeight="1" x14ac:dyDescent="0.35">
      <c r="A796" s="16">
        <v>1204</v>
      </c>
      <c r="B796" s="16">
        <v>9</v>
      </c>
      <c r="C796" s="16"/>
      <c r="D796" s="1">
        <v>11</v>
      </c>
      <c r="F796" s="1">
        <f ca="1">IFERROR(__xludf.DUMMYFUNCTION("""COMPUTED_VALUE"""),11)</f>
        <v>11</v>
      </c>
      <c r="Q796" s="1">
        <v>794</v>
      </c>
      <c r="R796" s="1">
        <v>577</v>
      </c>
      <c r="S796" s="1"/>
      <c r="T796" s="1">
        <v>583</v>
      </c>
    </row>
    <row r="797" spans="1:20" ht="15.75" customHeight="1" x14ac:dyDescent="0.35">
      <c r="A797" s="16">
        <v>1205</v>
      </c>
      <c r="B797" s="16">
        <v>9</v>
      </c>
      <c r="C797" s="16"/>
      <c r="D797" s="1">
        <v>11</v>
      </c>
      <c r="F797" s="1">
        <f ca="1">IFERROR(__xludf.DUMMYFUNCTION("""COMPUTED_VALUE"""),11)</f>
        <v>11</v>
      </c>
      <c r="Q797" s="1">
        <v>795</v>
      </c>
      <c r="R797" s="1">
        <v>619</v>
      </c>
      <c r="S797" s="1"/>
      <c r="T797" s="1">
        <v>621</v>
      </c>
    </row>
    <row r="798" spans="1:20" ht="15.75" customHeight="1" x14ac:dyDescent="0.35">
      <c r="A798" s="16">
        <v>1206</v>
      </c>
      <c r="B798" s="16">
        <v>9</v>
      </c>
      <c r="C798" s="16"/>
      <c r="D798" s="1">
        <v>0</v>
      </c>
      <c r="F798" s="1">
        <f ca="1">IFERROR(__xludf.DUMMYFUNCTION("""COMPUTED_VALUE"""),11)</f>
        <v>11</v>
      </c>
      <c r="Q798" s="1">
        <v>796</v>
      </c>
      <c r="R798" s="1">
        <v>507</v>
      </c>
      <c r="S798" s="1"/>
      <c r="T798" s="1">
        <v>409</v>
      </c>
    </row>
    <row r="799" spans="1:20" ht="15.75" customHeight="1" x14ac:dyDescent="0.35">
      <c r="A799" s="16">
        <v>1207</v>
      </c>
      <c r="B799" s="16">
        <v>9</v>
      </c>
      <c r="C799" s="16"/>
      <c r="D799" s="1">
        <v>11</v>
      </c>
      <c r="F799" s="1">
        <f ca="1">IFERROR(__xludf.DUMMYFUNCTION("""COMPUTED_VALUE"""),9)</f>
        <v>9</v>
      </c>
      <c r="Q799" s="1">
        <v>797</v>
      </c>
      <c r="R799" s="1">
        <v>545</v>
      </c>
      <c r="S799" s="1"/>
      <c r="T799" s="1">
        <v>443</v>
      </c>
    </row>
    <row r="800" spans="1:20" ht="15.75" customHeight="1" x14ac:dyDescent="0.35">
      <c r="A800" s="16">
        <v>1208</v>
      </c>
      <c r="B800" s="16">
        <v>9</v>
      </c>
      <c r="C800" s="16"/>
      <c r="D800" s="1">
        <v>11</v>
      </c>
      <c r="F800" s="1">
        <f ca="1">IFERROR(__xludf.DUMMYFUNCTION("""COMPUTED_VALUE"""),7)</f>
        <v>7</v>
      </c>
      <c r="Q800" s="1">
        <v>798</v>
      </c>
      <c r="R800" s="1">
        <v>583</v>
      </c>
      <c r="S800" s="1"/>
      <c r="T800" s="1">
        <v>477</v>
      </c>
    </row>
    <row r="801" spans="1:20" ht="15.75" customHeight="1" x14ac:dyDescent="0.35">
      <c r="A801" s="16">
        <v>1209</v>
      </c>
      <c r="B801" s="16">
        <v>9</v>
      </c>
      <c r="C801" s="16"/>
      <c r="D801" s="1">
        <v>11</v>
      </c>
      <c r="F801" s="1">
        <f ca="1">IFERROR(__xludf.DUMMYFUNCTION("""COMPUTED_VALUE"""),11)</f>
        <v>11</v>
      </c>
      <c r="Q801" s="1">
        <v>799</v>
      </c>
      <c r="R801" s="1">
        <v>621</v>
      </c>
      <c r="S801" s="1"/>
      <c r="T801" s="1">
        <v>511</v>
      </c>
    </row>
    <row r="802" spans="1:20" ht="15.75" customHeight="1" x14ac:dyDescent="0.35">
      <c r="A802" s="16">
        <v>1210</v>
      </c>
      <c r="B802" s="16">
        <v>9</v>
      </c>
      <c r="C802" s="16"/>
      <c r="D802" s="1">
        <v>3</v>
      </c>
      <c r="F802" s="1">
        <f ca="1">IFERROR(__xludf.DUMMYFUNCTION("""COMPUTED_VALUE"""),11)</f>
        <v>11</v>
      </c>
      <c r="Q802" s="1">
        <v>800</v>
      </c>
      <c r="R802" s="1">
        <v>409</v>
      </c>
      <c r="S802" s="1"/>
      <c r="T802" s="1">
        <v>400</v>
      </c>
    </row>
    <row r="803" spans="1:20" ht="15.75" customHeight="1" x14ac:dyDescent="0.35">
      <c r="A803" s="16">
        <v>1211</v>
      </c>
      <c r="B803" s="16">
        <v>9</v>
      </c>
      <c r="C803" s="16"/>
      <c r="D803" s="1">
        <v>11</v>
      </c>
      <c r="F803" s="1">
        <f ca="1">IFERROR(__xludf.DUMMYFUNCTION("""COMPUTED_VALUE"""),5)</f>
        <v>5</v>
      </c>
      <c r="Q803" s="1">
        <v>801</v>
      </c>
      <c r="R803" s="1">
        <v>443</v>
      </c>
      <c r="S803" s="1"/>
      <c r="T803" s="1">
        <v>432</v>
      </c>
    </row>
    <row r="804" spans="1:20" ht="15.75" customHeight="1" x14ac:dyDescent="0.35">
      <c r="A804" s="16">
        <v>1212</v>
      </c>
      <c r="B804" s="16">
        <v>10</v>
      </c>
      <c r="C804" s="16"/>
      <c r="D804" s="1">
        <v>11</v>
      </c>
      <c r="F804" s="1">
        <f ca="1">IFERROR(__xludf.DUMMYFUNCTION("""COMPUTED_VALUE"""),11)</f>
        <v>11</v>
      </c>
      <c r="Q804" s="1">
        <v>802</v>
      </c>
      <c r="R804" s="1">
        <v>477</v>
      </c>
      <c r="S804" s="1"/>
      <c r="T804" s="1">
        <v>464</v>
      </c>
    </row>
    <row r="805" spans="1:20" ht="15.75" customHeight="1" x14ac:dyDescent="0.35">
      <c r="A805" s="16">
        <v>1213</v>
      </c>
      <c r="B805" s="16">
        <v>10</v>
      </c>
      <c r="C805" s="16"/>
      <c r="D805" s="1">
        <v>11</v>
      </c>
      <c r="F805" s="1">
        <f ca="1">IFERROR(__xludf.DUMMYFUNCTION("""COMPUTED_VALUE"""),11)</f>
        <v>11</v>
      </c>
      <c r="Q805" s="1">
        <v>803</v>
      </c>
      <c r="R805" s="1">
        <v>511</v>
      </c>
      <c r="S805" s="1"/>
      <c r="T805" s="1">
        <v>496</v>
      </c>
    </row>
    <row r="806" spans="1:20" ht="15.75" customHeight="1" x14ac:dyDescent="0.35">
      <c r="A806" s="16">
        <v>1214</v>
      </c>
      <c r="B806" s="16">
        <v>10</v>
      </c>
      <c r="C806" s="16"/>
      <c r="D806" s="1">
        <v>9</v>
      </c>
      <c r="F806" s="1">
        <f ca="1">IFERROR(__xludf.DUMMYFUNCTION("""COMPUTED_VALUE"""),11)</f>
        <v>11</v>
      </c>
      <c r="Q806" s="1">
        <v>804</v>
      </c>
      <c r="R806" s="1">
        <v>400</v>
      </c>
      <c r="S806" s="1"/>
      <c r="T806" s="1">
        <v>401</v>
      </c>
    </row>
    <row r="807" spans="1:20" ht="15.75" customHeight="1" x14ac:dyDescent="0.35">
      <c r="A807" s="16">
        <v>1215</v>
      </c>
      <c r="B807" s="16">
        <v>10</v>
      </c>
      <c r="C807" s="16"/>
      <c r="D807" s="1">
        <v>7</v>
      </c>
      <c r="F807" s="1">
        <f ca="1">IFERROR(__xludf.DUMMYFUNCTION("""COMPUTED_VALUE"""),10)</f>
        <v>10</v>
      </c>
      <c r="Q807" s="1">
        <v>805</v>
      </c>
      <c r="R807" s="1">
        <v>432</v>
      </c>
      <c r="S807" s="1"/>
      <c r="T807" s="1">
        <v>435</v>
      </c>
    </row>
    <row r="808" spans="1:20" ht="15.75" customHeight="1" x14ac:dyDescent="0.35">
      <c r="A808" s="16">
        <v>1216</v>
      </c>
      <c r="B808" s="16">
        <v>9</v>
      </c>
      <c r="C808" s="16"/>
      <c r="D808" s="1">
        <v>11</v>
      </c>
      <c r="F808" s="1">
        <f ca="1">IFERROR(__xludf.DUMMYFUNCTION("""COMPUTED_VALUE"""),6)</f>
        <v>6</v>
      </c>
      <c r="Q808" s="1">
        <v>806</v>
      </c>
      <c r="R808" s="1">
        <v>464</v>
      </c>
      <c r="S808" s="1"/>
      <c r="T808" s="1">
        <v>469</v>
      </c>
    </row>
    <row r="809" spans="1:20" ht="15.75" customHeight="1" x14ac:dyDescent="0.35">
      <c r="A809" s="16">
        <v>1217</v>
      </c>
      <c r="B809" s="16">
        <v>9</v>
      </c>
      <c r="C809" s="16"/>
      <c r="D809" s="1">
        <v>11</v>
      </c>
      <c r="F809" s="1">
        <f ca="1">IFERROR(__xludf.DUMMYFUNCTION("""COMPUTED_VALUE"""),8)</f>
        <v>8</v>
      </c>
      <c r="Q809" s="1">
        <v>807</v>
      </c>
      <c r="R809" s="1">
        <v>496</v>
      </c>
      <c r="S809" s="1"/>
      <c r="T809" s="1">
        <v>503</v>
      </c>
    </row>
    <row r="810" spans="1:20" ht="15.75" customHeight="1" x14ac:dyDescent="0.35">
      <c r="A810" s="16">
        <v>1218</v>
      </c>
      <c r="B810" s="16">
        <v>9</v>
      </c>
      <c r="C810" s="16"/>
      <c r="D810" s="1">
        <v>5</v>
      </c>
      <c r="F810" s="1">
        <f ca="1">IFERROR(__xludf.DUMMYFUNCTION("""COMPUTED_VALUE"""),8)</f>
        <v>8</v>
      </c>
      <c r="Q810" s="1">
        <v>808</v>
      </c>
      <c r="R810" s="1">
        <v>401</v>
      </c>
      <c r="S810" s="1"/>
      <c r="T810" s="1">
        <v>442</v>
      </c>
    </row>
    <row r="811" spans="1:20" ht="15.75" customHeight="1" x14ac:dyDescent="0.35">
      <c r="A811" s="16">
        <v>1219</v>
      </c>
      <c r="B811" s="16">
        <v>9</v>
      </c>
      <c r="C811" s="16"/>
      <c r="D811" s="1">
        <v>11</v>
      </c>
      <c r="F811" s="1">
        <f ca="1">IFERROR(__xludf.DUMMYFUNCTION("""COMPUTED_VALUE"""),8)</f>
        <v>8</v>
      </c>
      <c r="Q811" s="1">
        <v>809</v>
      </c>
      <c r="R811" s="1">
        <v>435</v>
      </c>
      <c r="S811" s="1"/>
      <c r="T811" s="1">
        <v>478</v>
      </c>
    </row>
    <row r="812" spans="1:20" ht="15.75" customHeight="1" x14ac:dyDescent="0.35">
      <c r="A812" s="16">
        <v>1220</v>
      </c>
      <c r="B812" s="16">
        <v>9</v>
      </c>
      <c r="C812" s="16"/>
      <c r="D812" s="1">
        <v>11</v>
      </c>
      <c r="F812" s="1">
        <f ca="1">IFERROR(__xludf.DUMMYFUNCTION("""COMPUTED_VALUE"""),8)</f>
        <v>8</v>
      </c>
      <c r="Q812" s="1">
        <v>810</v>
      </c>
      <c r="R812" s="1">
        <v>469</v>
      </c>
      <c r="S812" s="1"/>
      <c r="T812" s="1">
        <v>514</v>
      </c>
    </row>
    <row r="813" spans="1:20" ht="15.75" customHeight="1" x14ac:dyDescent="0.35">
      <c r="A813" s="16">
        <v>1221</v>
      </c>
      <c r="B813" s="16">
        <v>9</v>
      </c>
      <c r="C813" s="16"/>
      <c r="D813" s="1">
        <v>11</v>
      </c>
      <c r="F813" s="1">
        <f ca="1">IFERROR(__xludf.DUMMYFUNCTION("""COMPUTED_VALUE"""),11)</f>
        <v>11</v>
      </c>
      <c r="Q813" s="1">
        <v>811</v>
      </c>
      <c r="R813" s="1">
        <v>503</v>
      </c>
      <c r="S813" s="1"/>
      <c r="T813" s="1">
        <v>550</v>
      </c>
    </row>
    <row r="814" spans="1:20" ht="15.75" customHeight="1" x14ac:dyDescent="0.35">
      <c r="A814" s="16">
        <v>1222</v>
      </c>
      <c r="B814" s="16">
        <v>9</v>
      </c>
      <c r="C814" s="16"/>
      <c r="D814" s="1">
        <v>10</v>
      </c>
      <c r="F814" s="1">
        <f ca="1">IFERROR(__xludf.DUMMYFUNCTION("""COMPUTED_VALUE"""),11)</f>
        <v>11</v>
      </c>
      <c r="Q814" s="1">
        <v>812</v>
      </c>
      <c r="R814" s="1">
        <v>442</v>
      </c>
      <c r="S814" s="1"/>
      <c r="T814" s="1">
        <v>368</v>
      </c>
    </row>
    <row r="815" spans="1:20" ht="15.75" customHeight="1" x14ac:dyDescent="0.35">
      <c r="A815" s="16">
        <v>1223</v>
      </c>
      <c r="B815" s="16">
        <v>9</v>
      </c>
      <c r="C815" s="16"/>
      <c r="D815" s="1">
        <v>6</v>
      </c>
      <c r="F815" s="1">
        <f ca="1">IFERROR(__xludf.DUMMYFUNCTION("""COMPUTED_VALUE"""),11)</f>
        <v>11</v>
      </c>
      <c r="Q815" s="1">
        <v>813</v>
      </c>
      <c r="R815" s="1">
        <v>478</v>
      </c>
      <c r="S815" s="1"/>
      <c r="T815" s="1">
        <v>400</v>
      </c>
    </row>
    <row r="816" spans="1:20" ht="15.75" customHeight="1" x14ac:dyDescent="0.35">
      <c r="A816" s="16">
        <v>1224</v>
      </c>
      <c r="B816" s="16">
        <v>9</v>
      </c>
      <c r="C816" s="16"/>
      <c r="D816" s="1">
        <v>8</v>
      </c>
      <c r="F816" s="1">
        <f ca="1">IFERROR(__xludf.DUMMYFUNCTION("""COMPUTED_VALUE"""),11)</f>
        <v>11</v>
      </c>
      <c r="Q816" s="1">
        <v>814</v>
      </c>
      <c r="R816" s="1">
        <v>514</v>
      </c>
      <c r="S816" s="1"/>
      <c r="T816" s="1">
        <v>432</v>
      </c>
    </row>
    <row r="817" spans="1:20" ht="15.75" customHeight="1" x14ac:dyDescent="0.35">
      <c r="A817" s="16">
        <v>1225</v>
      </c>
      <c r="B817" s="16">
        <v>9</v>
      </c>
      <c r="C817" s="16"/>
      <c r="D817" s="1">
        <v>8</v>
      </c>
      <c r="F817" s="1">
        <f ca="1">IFERROR(__xludf.DUMMYFUNCTION("""COMPUTED_VALUE"""),11)</f>
        <v>11</v>
      </c>
      <c r="Q817" s="1">
        <v>815</v>
      </c>
      <c r="R817" s="1">
        <v>550</v>
      </c>
      <c r="S817" s="1"/>
      <c r="T817" s="1">
        <v>464</v>
      </c>
    </row>
    <row r="818" spans="1:20" ht="15.75" customHeight="1" x14ac:dyDescent="0.35">
      <c r="A818" s="16">
        <v>1226</v>
      </c>
      <c r="B818" s="16">
        <v>9</v>
      </c>
      <c r="C818" s="16"/>
      <c r="D818" s="1">
        <v>8</v>
      </c>
      <c r="F818" s="1">
        <f ca="1">IFERROR(__xludf.DUMMYFUNCTION("""COMPUTED_VALUE"""),11)</f>
        <v>11</v>
      </c>
      <c r="Q818" s="1">
        <v>816</v>
      </c>
      <c r="R818" s="1">
        <v>368</v>
      </c>
      <c r="S818" s="1"/>
      <c r="T818" s="1">
        <v>401</v>
      </c>
    </row>
    <row r="819" spans="1:20" ht="15.75" customHeight="1" x14ac:dyDescent="0.35">
      <c r="A819" s="16">
        <v>1227</v>
      </c>
      <c r="B819" s="16">
        <v>9</v>
      </c>
      <c r="C819" s="16"/>
      <c r="D819" s="1">
        <v>8</v>
      </c>
      <c r="F819" s="1">
        <f ca="1">IFERROR(__xludf.DUMMYFUNCTION("""COMPUTED_VALUE"""),4)</f>
        <v>4</v>
      </c>
      <c r="Q819" s="1">
        <v>817</v>
      </c>
      <c r="R819" s="1">
        <v>400</v>
      </c>
      <c r="S819" s="1"/>
      <c r="T819" s="1">
        <v>435</v>
      </c>
    </row>
    <row r="820" spans="1:20" ht="15.75" customHeight="1" x14ac:dyDescent="0.35">
      <c r="A820" s="16">
        <v>1228</v>
      </c>
      <c r="B820" s="16">
        <v>11</v>
      </c>
      <c r="C820" s="16"/>
      <c r="D820" s="1">
        <v>11</v>
      </c>
      <c r="F820" s="1">
        <f ca="1">IFERROR(__xludf.DUMMYFUNCTION("""COMPUTED_VALUE"""),6)</f>
        <v>6</v>
      </c>
      <c r="Q820" s="1">
        <v>818</v>
      </c>
      <c r="R820" s="1">
        <v>432</v>
      </c>
      <c r="S820" s="1"/>
      <c r="T820" s="1">
        <v>469</v>
      </c>
    </row>
    <row r="821" spans="1:20" ht="15.75" customHeight="1" x14ac:dyDescent="0.35">
      <c r="A821" s="16">
        <v>1229</v>
      </c>
      <c r="B821" s="16">
        <v>11</v>
      </c>
      <c r="C821" s="16"/>
      <c r="D821" s="1">
        <v>11</v>
      </c>
      <c r="F821" s="1">
        <f ca="1">IFERROR(__xludf.DUMMYFUNCTION("""COMPUTED_VALUE"""),11)</f>
        <v>11</v>
      </c>
      <c r="Q821" s="1">
        <v>819</v>
      </c>
      <c r="R821" s="1">
        <v>464</v>
      </c>
      <c r="S821" s="1"/>
      <c r="T821" s="1">
        <v>503</v>
      </c>
    </row>
    <row r="822" spans="1:20" ht="15.75" customHeight="1" x14ac:dyDescent="0.35">
      <c r="A822" s="16">
        <v>1230</v>
      </c>
      <c r="B822" s="16">
        <v>11</v>
      </c>
      <c r="C822" s="16"/>
      <c r="D822" s="1">
        <v>11</v>
      </c>
      <c r="F822" s="1">
        <f ca="1">IFERROR(__xludf.DUMMYFUNCTION("""COMPUTED_VALUE"""),11)</f>
        <v>11</v>
      </c>
      <c r="Q822" s="1">
        <v>820</v>
      </c>
      <c r="R822" s="1">
        <v>401</v>
      </c>
      <c r="S822" s="1"/>
      <c r="T822" s="1">
        <v>408</v>
      </c>
    </row>
    <row r="823" spans="1:20" ht="15.75" customHeight="1" x14ac:dyDescent="0.35">
      <c r="A823" s="16">
        <v>1231</v>
      </c>
      <c r="B823" s="16">
        <v>11</v>
      </c>
      <c r="C823" s="16"/>
      <c r="D823" s="1">
        <v>11</v>
      </c>
      <c r="F823" s="1">
        <f ca="1">IFERROR(__xludf.DUMMYFUNCTION("""COMPUTED_VALUE"""),11)</f>
        <v>11</v>
      </c>
      <c r="Q823" s="1">
        <v>821</v>
      </c>
      <c r="R823" s="1">
        <v>435</v>
      </c>
      <c r="S823" s="1"/>
      <c r="T823" s="1">
        <v>440</v>
      </c>
    </row>
    <row r="824" spans="1:20" ht="15.75" customHeight="1" x14ac:dyDescent="0.35">
      <c r="A824" s="16">
        <v>1232</v>
      </c>
      <c r="B824" s="16">
        <v>8</v>
      </c>
      <c r="C824" s="16"/>
      <c r="D824" s="1">
        <v>11</v>
      </c>
      <c r="F824" s="1">
        <f ca="1">IFERROR(__xludf.DUMMYFUNCTION("""COMPUTED_VALUE"""),11)</f>
        <v>11</v>
      </c>
      <c r="Q824" s="1">
        <v>822</v>
      </c>
      <c r="R824" s="1">
        <v>469</v>
      </c>
      <c r="S824" s="1"/>
      <c r="T824" s="1">
        <v>472</v>
      </c>
    </row>
    <row r="825" spans="1:20" ht="15.75" customHeight="1" x14ac:dyDescent="0.35">
      <c r="A825" s="16">
        <v>1233</v>
      </c>
      <c r="B825" s="16">
        <v>8</v>
      </c>
      <c r="C825" s="16"/>
      <c r="D825" s="1">
        <v>11</v>
      </c>
      <c r="F825" s="1">
        <f ca="1">IFERROR(__xludf.DUMMYFUNCTION("""COMPUTED_VALUE"""),11)</f>
        <v>11</v>
      </c>
      <c r="Q825" s="1">
        <v>823</v>
      </c>
      <c r="R825" s="1">
        <v>503</v>
      </c>
      <c r="S825" s="1"/>
      <c r="T825" s="1">
        <v>504</v>
      </c>
    </row>
    <row r="826" spans="1:20" ht="15.75" customHeight="1" x14ac:dyDescent="0.35">
      <c r="A826" s="16">
        <v>1234</v>
      </c>
      <c r="B826" s="16">
        <v>8</v>
      </c>
      <c r="C826" s="16"/>
      <c r="D826" s="1">
        <v>4</v>
      </c>
      <c r="F826" s="1">
        <f ca="1">IFERROR(__xludf.DUMMYFUNCTION("""COMPUTED_VALUE"""),11)</f>
        <v>11</v>
      </c>
      <c r="Q826" s="1">
        <v>824</v>
      </c>
      <c r="R826" s="1">
        <v>408</v>
      </c>
      <c r="S826" s="1"/>
      <c r="T826" s="1">
        <v>384</v>
      </c>
    </row>
    <row r="827" spans="1:20" ht="15.75" customHeight="1" x14ac:dyDescent="0.35">
      <c r="A827" s="16">
        <v>1235</v>
      </c>
      <c r="B827" s="16">
        <v>8</v>
      </c>
      <c r="C827" s="16"/>
      <c r="D827" s="1">
        <v>6</v>
      </c>
      <c r="F827" s="1">
        <f ca="1">IFERROR(__xludf.DUMMYFUNCTION("""COMPUTED_VALUE"""),3)</f>
        <v>3</v>
      </c>
      <c r="Q827" s="1">
        <v>825</v>
      </c>
      <c r="R827" s="1">
        <v>440</v>
      </c>
      <c r="S827" s="1"/>
      <c r="T827" s="1">
        <v>416</v>
      </c>
    </row>
    <row r="828" spans="1:20" ht="15.75" customHeight="1" x14ac:dyDescent="0.35">
      <c r="A828" s="16">
        <v>1236</v>
      </c>
      <c r="B828" s="16">
        <v>11</v>
      </c>
      <c r="C828" s="16"/>
      <c r="D828" s="1">
        <v>11</v>
      </c>
      <c r="F828" s="1">
        <f ca="1">IFERROR(__xludf.DUMMYFUNCTION("""COMPUTED_VALUE"""),7)</f>
        <v>7</v>
      </c>
      <c r="Q828" s="1">
        <v>826</v>
      </c>
      <c r="R828" s="1">
        <v>472</v>
      </c>
      <c r="S828" s="1"/>
      <c r="T828" s="1">
        <v>448</v>
      </c>
    </row>
    <row r="829" spans="1:20" ht="15.75" customHeight="1" x14ac:dyDescent="0.35">
      <c r="A829" s="16">
        <v>1237</v>
      </c>
      <c r="B829" s="16">
        <v>11</v>
      </c>
      <c r="C829" s="16"/>
      <c r="D829" s="1">
        <v>11</v>
      </c>
      <c r="F829" s="1">
        <f ca="1">IFERROR(__xludf.DUMMYFUNCTION("""COMPUTED_VALUE"""),11)</f>
        <v>11</v>
      </c>
      <c r="Q829" s="1">
        <v>827</v>
      </c>
      <c r="R829" s="1">
        <v>504</v>
      </c>
      <c r="S829" s="1"/>
      <c r="T829" s="1">
        <v>480</v>
      </c>
    </row>
    <row r="830" spans="1:20" ht="15.75" customHeight="1" x14ac:dyDescent="0.35">
      <c r="A830" s="16">
        <v>1238</v>
      </c>
      <c r="B830" s="16">
        <v>11</v>
      </c>
      <c r="C830" s="16"/>
      <c r="D830" s="1">
        <v>11</v>
      </c>
      <c r="F830" s="1">
        <f ca="1">IFERROR(__xludf.DUMMYFUNCTION("""COMPUTED_VALUE"""),11)</f>
        <v>11</v>
      </c>
      <c r="Q830" s="1">
        <v>828</v>
      </c>
      <c r="R830" s="1">
        <v>384</v>
      </c>
      <c r="S830" s="1"/>
      <c r="T830" s="1">
        <v>483</v>
      </c>
    </row>
    <row r="831" spans="1:20" ht="15.75" customHeight="1" x14ac:dyDescent="0.35">
      <c r="A831" s="16">
        <v>1239</v>
      </c>
      <c r="B831" s="16">
        <v>11</v>
      </c>
      <c r="C831" s="16"/>
      <c r="D831" s="1">
        <v>11</v>
      </c>
      <c r="F831" s="1">
        <f ca="1">IFERROR(__xludf.DUMMYFUNCTION("""COMPUTED_VALUE"""),3)</f>
        <v>3</v>
      </c>
      <c r="Q831" s="1">
        <v>829</v>
      </c>
      <c r="R831" s="1">
        <v>416</v>
      </c>
      <c r="S831" s="1"/>
      <c r="T831" s="1">
        <v>521</v>
      </c>
    </row>
    <row r="832" spans="1:20" ht="15.75" customHeight="1" x14ac:dyDescent="0.35">
      <c r="A832" s="16">
        <v>1240</v>
      </c>
      <c r="B832" s="16">
        <v>8</v>
      </c>
      <c r="C832" s="16"/>
      <c r="D832" s="1">
        <v>11</v>
      </c>
      <c r="F832" s="1">
        <f ca="1">IFERROR(__xludf.DUMMYFUNCTION("""COMPUTED_VALUE"""),7)</f>
        <v>7</v>
      </c>
      <c r="Q832" s="1">
        <v>830</v>
      </c>
      <c r="R832" s="1">
        <v>448</v>
      </c>
      <c r="S832" s="1"/>
      <c r="T832" s="1">
        <v>559</v>
      </c>
    </row>
    <row r="833" spans="1:20" ht="15.75" customHeight="1" x14ac:dyDescent="0.35">
      <c r="A833" s="16">
        <v>1241</v>
      </c>
      <c r="B833" s="16">
        <v>8</v>
      </c>
      <c r="C833" s="16"/>
      <c r="D833" s="1">
        <v>11</v>
      </c>
      <c r="F833" s="1">
        <f ca="1">IFERROR(__xludf.DUMMYFUNCTION("""COMPUTED_VALUE"""),11)</f>
        <v>11</v>
      </c>
      <c r="Q833" s="1">
        <v>831</v>
      </c>
      <c r="R833" s="1">
        <v>480</v>
      </c>
      <c r="S833" s="1"/>
      <c r="T833" s="1">
        <v>597</v>
      </c>
    </row>
    <row r="834" spans="1:20" ht="15.75" customHeight="1" x14ac:dyDescent="0.35">
      <c r="A834" s="16">
        <v>1242</v>
      </c>
      <c r="B834" s="16">
        <v>8</v>
      </c>
      <c r="C834" s="16"/>
      <c r="D834" s="1">
        <v>3</v>
      </c>
      <c r="F834" s="1">
        <f ca="1">IFERROR(__xludf.DUMMYFUNCTION("""COMPUTED_VALUE"""),11)</f>
        <v>11</v>
      </c>
      <c r="Q834" s="1">
        <v>832</v>
      </c>
      <c r="R834" s="1">
        <v>483</v>
      </c>
      <c r="S834" s="1"/>
      <c r="T834" s="1">
        <v>459</v>
      </c>
    </row>
    <row r="835" spans="1:20" ht="15.75" customHeight="1" x14ac:dyDescent="0.35">
      <c r="A835" s="16">
        <v>1243</v>
      </c>
      <c r="B835" s="16">
        <v>8</v>
      </c>
      <c r="C835" s="16"/>
      <c r="D835" s="1">
        <v>7</v>
      </c>
      <c r="F835" s="1">
        <f ca="1">IFERROR(__xludf.DUMMYFUNCTION("""COMPUTED_VALUE"""),11)</f>
        <v>11</v>
      </c>
      <c r="Q835" s="1">
        <v>833</v>
      </c>
      <c r="R835" s="1">
        <v>521</v>
      </c>
      <c r="S835" s="1"/>
      <c r="T835" s="1">
        <v>497</v>
      </c>
    </row>
    <row r="836" spans="1:20" ht="15.75" customHeight="1" x14ac:dyDescent="0.35">
      <c r="A836" s="16">
        <v>1244</v>
      </c>
      <c r="B836" s="16">
        <v>8</v>
      </c>
      <c r="C836" s="16"/>
      <c r="D836" s="1">
        <v>11</v>
      </c>
      <c r="F836" s="1">
        <f ca="1">IFERROR(__xludf.DUMMYFUNCTION("""COMPUTED_VALUE"""),6)</f>
        <v>6</v>
      </c>
      <c r="Q836" s="1">
        <v>834</v>
      </c>
      <c r="R836" s="1">
        <v>559</v>
      </c>
      <c r="S836" s="1"/>
      <c r="T836" s="1">
        <v>535</v>
      </c>
    </row>
    <row r="837" spans="1:20" ht="15.75" customHeight="1" x14ac:dyDescent="0.35">
      <c r="A837" s="16">
        <v>1245</v>
      </c>
      <c r="B837" s="16">
        <v>8</v>
      </c>
      <c r="C837" s="16"/>
      <c r="D837" s="1">
        <v>11</v>
      </c>
      <c r="F837" s="1">
        <f ca="1">IFERROR(__xludf.DUMMYFUNCTION("""COMPUTED_VALUE"""),9)</f>
        <v>9</v>
      </c>
      <c r="Q837" s="1">
        <v>835</v>
      </c>
      <c r="R837" s="1">
        <v>597</v>
      </c>
      <c r="S837" s="1"/>
      <c r="T837" s="1">
        <v>573</v>
      </c>
    </row>
    <row r="838" spans="1:20" ht="15.75" customHeight="1" x14ac:dyDescent="0.35">
      <c r="A838" s="16">
        <v>1246</v>
      </c>
      <c r="B838" s="16">
        <v>8</v>
      </c>
      <c r="C838" s="16"/>
      <c r="D838" s="1">
        <v>3</v>
      </c>
      <c r="F838" s="1">
        <f ca="1">IFERROR(__xludf.DUMMYFUNCTION("""COMPUTED_VALUE"""),9)</f>
        <v>9</v>
      </c>
      <c r="Q838" s="1">
        <v>836</v>
      </c>
      <c r="R838" s="1">
        <v>459</v>
      </c>
      <c r="S838" s="1"/>
      <c r="T838" s="1">
        <v>442</v>
      </c>
    </row>
    <row r="839" spans="1:20" ht="15.75" customHeight="1" x14ac:dyDescent="0.35">
      <c r="A839" s="16">
        <v>1247</v>
      </c>
      <c r="B839" s="16">
        <v>8</v>
      </c>
      <c r="C839" s="16"/>
      <c r="D839" s="1">
        <v>7</v>
      </c>
      <c r="F839" s="1">
        <f ca="1">IFERROR(__xludf.DUMMYFUNCTION("""COMPUTED_VALUE"""),9)</f>
        <v>9</v>
      </c>
      <c r="Q839" s="1">
        <v>837</v>
      </c>
      <c r="R839" s="1">
        <v>497</v>
      </c>
      <c r="S839" s="1"/>
      <c r="T839" s="1">
        <v>478</v>
      </c>
    </row>
    <row r="840" spans="1:20" ht="15.75" customHeight="1" x14ac:dyDescent="0.35">
      <c r="A840" s="16">
        <v>1248</v>
      </c>
      <c r="B840" s="16">
        <v>8</v>
      </c>
      <c r="C840" s="16"/>
      <c r="D840" s="1">
        <v>11</v>
      </c>
      <c r="F840" s="1">
        <f ca="1">IFERROR(__xludf.DUMMYFUNCTION("""COMPUTED_VALUE"""),9)</f>
        <v>9</v>
      </c>
      <c r="Q840" s="1">
        <v>838</v>
      </c>
      <c r="R840" s="1">
        <v>535</v>
      </c>
      <c r="S840" s="1"/>
      <c r="T840" s="1">
        <v>514</v>
      </c>
    </row>
    <row r="841" spans="1:20" ht="15.75" customHeight="1" x14ac:dyDescent="0.35">
      <c r="A841" s="16">
        <v>1249</v>
      </c>
      <c r="B841" s="16">
        <v>8</v>
      </c>
      <c r="C841" s="16"/>
      <c r="D841" s="1">
        <v>11</v>
      </c>
      <c r="F841" s="1">
        <f ca="1">IFERROR(__xludf.DUMMYFUNCTION("""COMPUTED_VALUE"""),8)</f>
        <v>8</v>
      </c>
      <c r="Q841" s="1">
        <v>839</v>
      </c>
      <c r="R841" s="1">
        <v>573</v>
      </c>
      <c r="S841" s="1"/>
      <c r="T841" s="1">
        <v>550</v>
      </c>
    </row>
    <row r="842" spans="1:20" ht="15.75" customHeight="1" x14ac:dyDescent="0.35">
      <c r="A842" s="16">
        <v>1250</v>
      </c>
      <c r="B842" s="16">
        <v>8</v>
      </c>
      <c r="C842" s="16"/>
      <c r="D842" s="1">
        <v>11</v>
      </c>
      <c r="F842" s="1">
        <f ca="1">IFERROR(__xludf.DUMMYFUNCTION("""COMPUTED_VALUE"""),8)</f>
        <v>8</v>
      </c>
      <c r="Q842" s="1">
        <v>840</v>
      </c>
      <c r="R842" s="1">
        <v>442</v>
      </c>
      <c r="S842" s="1"/>
      <c r="T842" s="1">
        <v>392</v>
      </c>
    </row>
    <row r="843" spans="1:20" ht="15.75" customHeight="1" x14ac:dyDescent="0.35">
      <c r="A843" s="16">
        <v>1251</v>
      </c>
      <c r="B843" s="16">
        <v>8</v>
      </c>
      <c r="C843" s="16"/>
      <c r="D843" s="1">
        <v>6</v>
      </c>
      <c r="F843" s="1">
        <f ca="1">IFERROR(__xludf.DUMMYFUNCTION("""COMPUTED_VALUE"""),11)</f>
        <v>11</v>
      </c>
      <c r="Q843" s="1">
        <v>841</v>
      </c>
      <c r="R843" s="1">
        <v>478</v>
      </c>
      <c r="S843" s="1"/>
      <c r="T843" s="1">
        <v>424</v>
      </c>
    </row>
    <row r="844" spans="1:20" ht="15.75" customHeight="1" x14ac:dyDescent="0.35">
      <c r="A844" s="16">
        <v>1252</v>
      </c>
      <c r="B844" s="16">
        <v>10</v>
      </c>
      <c r="C844" s="16"/>
      <c r="D844" s="1">
        <v>9</v>
      </c>
      <c r="F844" s="1">
        <f ca="1">IFERROR(__xludf.DUMMYFUNCTION("""COMPUTED_VALUE"""),11)</f>
        <v>11</v>
      </c>
      <c r="Q844" s="1">
        <v>842</v>
      </c>
      <c r="R844" s="1">
        <v>514</v>
      </c>
      <c r="S844" s="1"/>
      <c r="T844" s="1">
        <v>456</v>
      </c>
    </row>
    <row r="845" spans="1:20" ht="15.75" customHeight="1" x14ac:dyDescent="0.35">
      <c r="A845" s="16">
        <v>1253</v>
      </c>
      <c r="B845" s="16">
        <v>10</v>
      </c>
      <c r="C845" s="16"/>
      <c r="D845" s="1">
        <v>9</v>
      </c>
      <c r="F845" s="1">
        <f ca="1">IFERROR(__xludf.DUMMYFUNCTION("""COMPUTED_VALUE"""),11)</f>
        <v>11</v>
      </c>
      <c r="Q845" s="1">
        <v>843</v>
      </c>
      <c r="R845" s="1">
        <v>550</v>
      </c>
      <c r="S845" s="1"/>
      <c r="T845" s="1">
        <v>488</v>
      </c>
    </row>
    <row r="846" spans="1:20" ht="15.75" customHeight="1" x14ac:dyDescent="0.35">
      <c r="A846" s="16">
        <v>1254</v>
      </c>
      <c r="B846" s="16">
        <v>10</v>
      </c>
      <c r="C846" s="16"/>
      <c r="D846" s="1">
        <v>9</v>
      </c>
      <c r="F846" s="1">
        <f ca="1">IFERROR(__xludf.DUMMYFUNCTION("""COMPUTED_VALUE"""),11)</f>
        <v>11</v>
      </c>
      <c r="Q846" s="1">
        <v>844</v>
      </c>
      <c r="R846" s="1">
        <v>392</v>
      </c>
      <c r="S846" s="1"/>
      <c r="T846" s="1">
        <v>385</v>
      </c>
    </row>
    <row r="847" spans="1:20" ht="15.75" customHeight="1" x14ac:dyDescent="0.35">
      <c r="A847" s="16">
        <v>1255</v>
      </c>
      <c r="B847" s="16">
        <v>10</v>
      </c>
      <c r="C847" s="16"/>
      <c r="D847" s="1">
        <v>9</v>
      </c>
      <c r="F847" s="1">
        <f ca="1">IFERROR(__xludf.DUMMYFUNCTION("""COMPUTED_VALUE"""),3)</f>
        <v>3</v>
      </c>
      <c r="Q847" s="1">
        <v>845</v>
      </c>
      <c r="R847" s="1">
        <v>424</v>
      </c>
      <c r="S847" s="1"/>
      <c r="T847" s="1">
        <v>419</v>
      </c>
    </row>
    <row r="848" spans="1:20" ht="15.75" customHeight="1" x14ac:dyDescent="0.35">
      <c r="A848" s="16">
        <v>1256</v>
      </c>
      <c r="B848" s="16">
        <v>9</v>
      </c>
      <c r="C848" s="16"/>
      <c r="D848" s="1">
        <v>8</v>
      </c>
      <c r="F848" s="1">
        <f ca="1">IFERROR(__xludf.DUMMYFUNCTION("""COMPUTED_VALUE"""),11)</f>
        <v>11</v>
      </c>
      <c r="Q848" s="1">
        <v>846</v>
      </c>
      <c r="R848" s="1">
        <v>456</v>
      </c>
      <c r="S848" s="1"/>
      <c r="T848" s="1">
        <v>453</v>
      </c>
    </row>
    <row r="849" spans="1:20" ht="15.75" customHeight="1" x14ac:dyDescent="0.35">
      <c r="A849" s="16">
        <v>1257</v>
      </c>
      <c r="B849" s="16">
        <v>9</v>
      </c>
      <c r="C849" s="16"/>
      <c r="D849" s="1">
        <v>8</v>
      </c>
      <c r="F849" s="1">
        <f ca="1">IFERROR(__xludf.DUMMYFUNCTION("""COMPUTED_VALUE"""),11)</f>
        <v>11</v>
      </c>
      <c r="Q849" s="1">
        <v>847</v>
      </c>
      <c r="R849" s="1">
        <v>488</v>
      </c>
      <c r="S849" s="1"/>
      <c r="T849" s="1">
        <v>487</v>
      </c>
    </row>
    <row r="850" spans="1:20" ht="15.75" customHeight="1" x14ac:dyDescent="0.35">
      <c r="A850" s="16">
        <v>1258</v>
      </c>
      <c r="B850" s="16">
        <v>9</v>
      </c>
      <c r="C850" s="16"/>
      <c r="D850" s="1">
        <v>11</v>
      </c>
      <c r="F850" s="1">
        <f ca="1">IFERROR(__xludf.DUMMYFUNCTION("""COMPUTED_VALUE"""),11)</f>
        <v>11</v>
      </c>
      <c r="Q850" s="1">
        <v>848</v>
      </c>
      <c r="R850" s="1">
        <v>385</v>
      </c>
      <c r="S850" s="1"/>
      <c r="T850" s="1">
        <v>475</v>
      </c>
    </row>
    <row r="851" spans="1:20" ht="15.75" customHeight="1" x14ac:dyDescent="0.35">
      <c r="A851" s="16">
        <v>1259</v>
      </c>
      <c r="B851" s="16">
        <v>9</v>
      </c>
      <c r="C851" s="16"/>
      <c r="D851" s="1">
        <v>11</v>
      </c>
      <c r="F851" s="1">
        <f ca="1">IFERROR(__xludf.DUMMYFUNCTION("""COMPUTED_VALUE"""),1)</f>
        <v>1</v>
      </c>
      <c r="Q851" s="1">
        <v>849</v>
      </c>
      <c r="R851" s="1">
        <v>419</v>
      </c>
      <c r="S851" s="1"/>
      <c r="T851" s="1">
        <v>513</v>
      </c>
    </row>
    <row r="852" spans="1:20" ht="15.75" customHeight="1" x14ac:dyDescent="0.35">
      <c r="A852" s="16">
        <v>1260</v>
      </c>
      <c r="B852" s="16">
        <v>10</v>
      </c>
      <c r="C852" s="16"/>
      <c r="D852" s="1">
        <v>11</v>
      </c>
      <c r="F852" s="1">
        <f ca="1">IFERROR(__xludf.DUMMYFUNCTION("""COMPUTED_VALUE"""),11)</f>
        <v>11</v>
      </c>
      <c r="Q852" s="1">
        <v>850</v>
      </c>
      <c r="R852" s="1">
        <v>453</v>
      </c>
      <c r="S852" s="1"/>
      <c r="T852" s="1">
        <v>551</v>
      </c>
    </row>
    <row r="853" spans="1:20" ht="15.75" customHeight="1" x14ac:dyDescent="0.35">
      <c r="A853" s="16">
        <v>1261</v>
      </c>
      <c r="B853" s="16">
        <v>10</v>
      </c>
      <c r="C853" s="16"/>
      <c r="D853" s="1">
        <v>11</v>
      </c>
      <c r="F853" s="1">
        <f ca="1">IFERROR(__xludf.DUMMYFUNCTION("""COMPUTED_VALUE"""),11)</f>
        <v>11</v>
      </c>
      <c r="Q853" s="1">
        <v>851</v>
      </c>
      <c r="R853" s="1">
        <v>487</v>
      </c>
      <c r="S853" s="1"/>
      <c r="T853" s="1">
        <v>589</v>
      </c>
    </row>
    <row r="854" spans="1:20" ht="15.75" customHeight="1" x14ac:dyDescent="0.35">
      <c r="A854" s="16">
        <v>1262</v>
      </c>
      <c r="B854" s="16">
        <v>10</v>
      </c>
      <c r="C854" s="16"/>
      <c r="D854" s="1">
        <v>3</v>
      </c>
      <c r="F854" s="1">
        <f ca="1">IFERROR(__xludf.DUMMYFUNCTION("""COMPUTED_VALUE"""),11)</f>
        <v>11</v>
      </c>
      <c r="Q854" s="1">
        <v>852</v>
      </c>
      <c r="R854" s="1">
        <v>475</v>
      </c>
      <c r="S854" s="1"/>
      <c r="T854" s="1">
        <v>501</v>
      </c>
    </row>
    <row r="855" spans="1:20" ht="15.75" customHeight="1" x14ac:dyDescent="0.35">
      <c r="A855" s="16">
        <v>1263</v>
      </c>
      <c r="B855" s="16">
        <v>10</v>
      </c>
      <c r="C855" s="16"/>
      <c r="D855" s="1">
        <v>11</v>
      </c>
      <c r="F855" s="1">
        <f ca="1">IFERROR(__xludf.DUMMYFUNCTION("""COMPUTED_VALUE"""),4)</f>
        <v>4</v>
      </c>
      <c r="Q855" s="1">
        <v>853</v>
      </c>
      <c r="R855" s="1">
        <v>513</v>
      </c>
      <c r="S855" s="1"/>
      <c r="T855" s="1">
        <v>543</v>
      </c>
    </row>
    <row r="856" spans="1:20" ht="15.75" customHeight="1" x14ac:dyDescent="0.35">
      <c r="A856" s="16">
        <v>1264</v>
      </c>
      <c r="B856" s="16">
        <v>8</v>
      </c>
      <c r="C856" s="16"/>
      <c r="D856" s="1">
        <v>11</v>
      </c>
      <c r="F856" s="1">
        <f ca="1">IFERROR(__xludf.DUMMYFUNCTION("""COMPUTED_VALUE"""),7)</f>
        <v>7</v>
      </c>
      <c r="Q856" s="1">
        <v>854</v>
      </c>
      <c r="R856" s="1">
        <v>551</v>
      </c>
      <c r="S856" s="1"/>
      <c r="T856" s="1">
        <v>585</v>
      </c>
    </row>
    <row r="857" spans="1:20" ht="15.75" customHeight="1" x14ac:dyDescent="0.35">
      <c r="A857" s="16">
        <v>1265</v>
      </c>
      <c r="B857" s="16">
        <v>8</v>
      </c>
      <c r="C857" s="16"/>
      <c r="D857" s="1">
        <v>11</v>
      </c>
      <c r="F857" s="1">
        <f ca="1">IFERROR(__xludf.DUMMYFUNCTION("""COMPUTED_VALUE"""),11)</f>
        <v>11</v>
      </c>
      <c r="Q857" s="1">
        <v>855</v>
      </c>
      <c r="R857" s="1">
        <v>589</v>
      </c>
      <c r="S857" s="1"/>
      <c r="T857" s="1">
        <v>627</v>
      </c>
    </row>
    <row r="858" spans="1:20" ht="15.75" customHeight="1" x14ac:dyDescent="0.35">
      <c r="A858" s="16">
        <v>1266</v>
      </c>
      <c r="B858" s="16">
        <v>8</v>
      </c>
      <c r="C858" s="16"/>
      <c r="D858" s="1">
        <v>1</v>
      </c>
      <c r="F858" s="1">
        <f ca="1">IFERROR(__xludf.DUMMYFUNCTION("""COMPUTED_VALUE"""),11)</f>
        <v>11</v>
      </c>
      <c r="Q858" s="1">
        <v>856</v>
      </c>
      <c r="R858" s="1">
        <v>501</v>
      </c>
      <c r="S858" s="1"/>
      <c r="T858" s="1">
        <v>484</v>
      </c>
    </row>
    <row r="859" spans="1:20" ht="15.75" customHeight="1" x14ac:dyDescent="0.35">
      <c r="A859" s="16">
        <v>1267</v>
      </c>
      <c r="B859" s="16">
        <v>8</v>
      </c>
      <c r="C859" s="16"/>
      <c r="D859" s="1">
        <v>11</v>
      </c>
      <c r="F859" s="1">
        <f ca="1">IFERROR(__xludf.DUMMYFUNCTION("""COMPUTED_VALUE"""),11)</f>
        <v>11</v>
      </c>
      <c r="Q859" s="1">
        <v>857</v>
      </c>
      <c r="R859" s="1">
        <v>543</v>
      </c>
      <c r="S859" s="1"/>
      <c r="T859" s="1">
        <v>524</v>
      </c>
    </row>
    <row r="860" spans="1:20" ht="15.75" customHeight="1" x14ac:dyDescent="0.35">
      <c r="A860" s="16">
        <v>1268</v>
      </c>
      <c r="B860" s="16">
        <v>9</v>
      </c>
      <c r="C860" s="16"/>
      <c r="D860" s="1">
        <v>11</v>
      </c>
      <c r="F860" s="1">
        <f ca="1">IFERROR(__xludf.DUMMYFUNCTION("""COMPUTED_VALUE"""),11)</f>
        <v>11</v>
      </c>
      <c r="Q860" s="1">
        <v>858</v>
      </c>
      <c r="R860" s="1">
        <v>585</v>
      </c>
      <c r="S860" s="1"/>
      <c r="T860" s="1">
        <v>564</v>
      </c>
    </row>
    <row r="861" spans="1:20" ht="15.75" customHeight="1" x14ac:dyDescent="0.35">
      <c r="A861" s="16">
        <v>1269</v>
      </c>
      <c r="B861" s="16">
        <v>9</v>
      </c>
      <c r="C861" s="16"/>
      <c r="D861" s="1">
        <v>11</v>
      </c>
      <c r="F861" s="1">
        <f ca="1">IFERROR(__xludf.DUMMYFUNCTION("""COMPUTED_VALUE"""),11)</f>
        <v>11</v>
      </c>
      <c r="Q861" s="1">
        <v>859</v>
      </c>
      <c r="R861" s="1">
        <v>627</v>
      </c>
      <c r="S861" s="1"/>
      <c r="T861" s="1">
        <v>604</v>
      </c>
    </row>
    <row r="862" spans="1:20" ht="15.75" customHeight="1" x14ac:dyDescent="0.35">
      <c r="A862" s="16">
        <v>1270</v>
      </c>
      <c r="B862" s="16">
        <v>9</v>
      </c>
      <c r="C862" s="16"/>
      <c r="D862" s="1">
        <v>4</v>
      </c>
      <c r="F862" s="1">
        <f ca="1">IFERROR(__xludf.DUMMYFUNCTION("""COMPUTED_VALUE"""),11)</f>
        <v>11</v>
      </c>
      <c r="Q862" s="1">
        <v>860</v>
      </c>
      <c r="R862" s="1">
        <v>484</v>
      </c>
      <c r="S862" s="1"/>
      <c r="T862" s="1">
        <v>525</v>
      </c>
    </row>
    <row r="863" spans="1:20" ht="15.75" customHeight="1" x14ac:dyDescent="0.35">
      <c r="A863" s="16">
        <v>1271</v>
      </c>
      <c r="B863" s="16">
        <v>9</v>
      </c>
      <c r="C863" s="16"/>
      <c r="D863" s="1">
        <v>7</v>
      </c>
      <c r="F863" s="1">
        <f ca="1">IFERROR(__xludf.DUMMYFUNCTION("""COMPUTED_VALUE"""),11)</f>
        <v>11</v>
      </c>
      <c r="Q863" s="1">
        <v>861</v>
      </c>
      <c r="R863" s="1">
        <v>524</v>
      </c>
      <c r="S863" s="1"/>
      <c r="T863" s="1">
        <v>567</v>
      </c>
    </row>
    <row r="864" spans="1:20" ht="15.75" customHeight="1" x14ac:dyDescent="0.35">
      <c r="A864" s="16">
        <v>1272</v>
      </c>
      <c r="B864" s="16">
        <v>11</v>
      </c>
      <c r="C864" s="16"/>
      <c r="D864" s="1">
        <v>11</v>
      </c>
      <c r="F864" s="1">
        <f ca="1">IFERROR(__xludf.DUMMYFUNCTION("""COMPUTED_VALUE"""),11)</f>
        <v>11</v>
      </c>
      <c r="Q864" s="1">
        <v>862</v>
      </c>
      <c r="R864" s="1">
        <v>564</v>
      </c>
      <c r="S864" s="1"/>
      <c r="T864" s="1">
        <v>609</v>
      </c>
    </row>
    <row r="865" spans="1:20" ht="15.75" customHeight="1" x14ac:dyDescent="0.35">
      <c r="A865" s="16">
        <v>1273</v>
      </c>
      <c r="B865" s="16">
        <v>11</v>
      </c>
      <c r="C865" s="16"/>
      <c r="D865" s="1">
        <v>11</v>
      </c>
      <c r="F865" s="1">
        <f ca="1">IFERROR(__xludf.DUMMYFUNCTION("""COMPUTED_VALUE"""),14)</f>
        <v>14</v>
      </c>
      <c r="Q865" s="1">
        <v>863</v>
      </c>
      <c r="R865" s="1">
        <v>604</v>
      </c>
      <c r="S865" s="1"/>
      <c r="T865" s="1">
        <v>651</v>
      </c>
    </row>
    <row r="866" spans="1:20" ht="15.75" customHeight="1" x14ac:dyDescent="0.35">
      <c r="A866" s="16">
        <v>1274</v>
      </c>
      <c r="B866" s="16">
        <v>11</v>
      </c>
      <c r="C866" s="16"/>
      <c r="D866" s="1">
        <v>11</v>
      </c>
      <c r="F866" s="1">
        <f ca="1">IFERROR(__xludf.DUMMYFUNCTION("""COMPUTED_VALUE"""),11)</f>
        <v>11</v>
      </c>
      <c r="Q866" s="1">
        <v>864</v>
      </c>
      <c r="R866" s="1">
        <v>525</v>
      </c>
      <c r="S866" s="1"/>
      <c r="T866" s="1">
        <v>534</v>
      </c>
    </row>
    <row r="867" spans="1:20" ht="15.75" customHeight="1" x14ac:dyDescent="0.35">
      <c r="A867" s="16">
        <v>1275</v>
      </c>
      <c r="B867" s="16">
        <v>11</v>
      </c>
      <c r="C867" s="16"/>
      <c r="D867" s="1">
        <v>11</v>
      </c>
      <c r="F867" s="1">
        <f ca="1">IFERROR(__xludf.DUMMYFUNCTION("""COMPUTED_VALUE"""),11)</f>
        <v>11</v>
      </c>
      <c r="Q867" s="1">
        <v>865</v>
      </c>
      <c r="R867" s="1">
        <v>567</v>
      </c>
      <c r="S867" s="1"/>
      <c r="T867" s="1">
        <v>578</v>
      </c>
    </row>
    <row r="868" spans="1:20" ht="15.75" customHeight="1" x14ac:dyDescent="0.35">
      <c r="A868" s="16">
        <v>1276</v>
      </c>
      <c r="B868" s="16">
        <v>11</v>
      </c>
      <c r="C868" s="16"/>
      <c r="D868" s="1">
        <v>11</v>
      </c>
      <c r="F868" s="1">
        <f ca="1">IFERROR(__xludf.DUMMYFUNCTION("""COMPUTED_VALUE"""),11)</f>
        <v>11</v>
      </c>
      <c r="Q868" s="1">
        <v>866</v>
      </c>
      <c r="R868" s="1">
        <v>609</v>
      </c>
      <c r="S868" s="1"/>
      <c r="T868" s="1">
        <v>622</v>
      </c>
    </row>
    <row r="869" spans="1:20" ht="15.75" customHeight="1" x14ac:dyDescent="0.35">
      <c r="A869" s="16">
        <v>1277</v>
      </c>
      <c r="B869" s="16">
        <v>11</v>
      </c>
      <c r="C869" s="16"/>
      <c r="D869" s="1">
        <v>11</v>
      </c>
      <c r="F869" s="1">
        <f ca="1">IFERROR(__xludf.DUMMYFUNCTION("""COMPUTED_VALUE"""),11)</f>
        <v>11</v>
      </c>
      <c r="Q869" s="1">
        <v>867</v>
      </c>
      <c r="R869" s="1">
        <v>651</v>
      </c>
      <c r="S869" s="1"/>
      <c r="T869" s="1">
        <v>666</v>
      </c>
    </row>
    <row r="870" spans="1:20" ht="15.75" customHeight="1" x14ac:dyDescent="0.35">
      <c r="A870" s="16">
        <v>1278</v>
      </c>
      <c r="B870" s="16">
        <v>11</v>
      </c>
      <c r="C870" s="16"/>
      <c r="D870" s="1">
        <v>11</v>
      </c>
      <c r="F870" s="1">
        <f ca="1">IFERROR(__xludf.DUMMYFUNCTION("""COMPUTED_VALUE"""),11)</f>
        <v>11</v>
      </c>
      <c r="Q870" s="1">
        <v>868</v>
      </c>
      <c r="R870" s="1">
        <v>534</v>
      </c>
      <c r="S870" s="1"/>
      <c r="T870" s="1">
        <v>509</v>
      </c>
    </row>
    <row r="871" spans="1:20" ht="15.75" customHeight="1" x14ac:dyDescent="0.35">
      <c r="A871" s="16">
        <v>1279</v>
      </c>
      <c r="B871" s="16">
        <v>11</v>
      </c>
      <c r="C871" s="16"/>
      <c r="D871" s="1">
        <v>11</v>
      </c>
      <c r="F871" s="1">
        <f ca="1">IFERROR(__xludf.DUMMYFUNCTION("""COMPUTED_VALUE"""),11)</f>
        <v>11</v>
      </c>
      <c r="Q871" s="1">
        <v>869</v>
      </c>
      <c r="R871" s="1">
        <v>578</v>
      </c>
      <c r="S871" s="1"/>
      <c r="T871" s="1">
        <v>551</v>
      </c>
    </row>
    <row r="872" spans="1:20" ht="15.75" customHeight="1" x14ac:dyDescent="0.35">
      <c r="A872" s="16">
        <v>1280</v>
      </c>
      <c r="B872" s="16">
        <v>14</v>
      </c>
      <c r="C872" s="16"/>
      <c r="D872" s="1">
        <v>14</v>
      </c>
      <c r="F872" s="1">
        <f ca="1">IFERROR(__xludf.DUMMYFUNCTION("""COMPUTED_VALUE"""),9)</f>
        <v>9</v>
      </c>
      <c r="Q872" s="1">
        <v>870</v>
      </c>
      <c r="R872" s="1">
        <v>622</v>
      </c>
      <c r="S872" s="1"/>
      <c r="T872" s="1">
        <v>593</v>
      </c>
    </row>
    <row r="873" spans="1:20" ht="15.75" customHeight="1" x14ac:dyDescent="0.35">
      <c r="A873" s="16">
        <v>1284</v>
      </c>
      <c r="B873" s="16">
        <v>11</v>
      </c>
      <c r="C873" s="16"/>
      <c r="D873" s="1">
        <v>11</v>
      </c>
      <c r="F873" s="1">
        <f ca="1">IFERROR(__xludf.DUMMYFUNCTION("""COMPUTED_VALUE"""),9)</f>
        <v>9</v>
      </c>
      <c r="Q873" s="1">
        <v>871</v>
      </c>
      <c r="R873" s="1">
        <v>666</v>
      </c>
      <c r="S873" s="1"/>
      <c r="T873" s="1">
        <v>635</v>
      </c>
    </row>
    <row r="874" spans="1:20" ht="15.75" customHeight="1" x14ac:dyDescent="0.35">
      <c r="A874" s="16">
        <v>1285</v>
      </c>
      <c r="B874" s="16">
        <v>11</v>
      </c>
      <c r="C874" s="16"/>
      <c r="D874" s="1">
        <v>11</v>
      </c>
      <c r="F874" s="1">
        <f ca="1">IFERROR(__xludf.DUMMYFUNCTION("""COMPUTED_VALUE"""),11)</f>
        <v>11</v>
      </c>
      <c r="Q874" s="1">
        <v>872</v>
      </c>
      <c r="R874" s="1">
        <v>509</v>
      </c>
      <c r="S874" s="1"/>
      <c r="T874" s="1">
        <v>517</v>
      </c>
    </row>
    <row r="875" spans="1:20" ht="15.75" customHeight="1" x14ac:dyDescent="0.35">
      <c r="A875" s="16">
        <v>1286</v>
      </c>
      <c r="B875" s="16">
        <v>11</v>
      </c>
      <c r="C875" s="16"/>
      <c r="D875" s="1">
        <v>11</v>
      </c>
      <c r="F875" s="1">
        <f ca="1">IFERROR(__xludf.DUMMYFUNCTION("""COMPUTED_VALUE"""),11)</f>
        <v>11</v>
      </c>
      <c r="Q875" s="1">
        <v>873</v>
      </c>
      <c r="R875" s="1">
        <v>551</v>
      </c>
      <c r="S875" s="1"/>
      <c r="T875" s="1">
        <v>559</v>
      </c>
    </row>
    <row r="876" spans="1:20" ht="15.75" customHeight="1" x14ac:dyDescent="0.35">
      <c r="A876" s="16">
        <v>1287</v>
      </c>
      <c r="B876" s="16">
        <v>11</v>
      </c>
      <c r="C876" s="16"/>
      <c r="D876" s="1">
        <v>11</v>
      </c>
      <c r="F876" s="1">
        <f ca="1">IFERROR(__xludf.DUMMYFUNCTION("""COMPUTED_VALUE"""),11)</f>
        <v>11</v>
      </c>
      <c r="Q876" s="1">
        <v>874</v>
      </c>
      <c r="R876" s="1">
        <v>593</v>
      </c>
      <c r="S876" s="1"/>
      <c r="T876" s="1">
        <v>601</v>
      </c>
    </row>
    <row r="877" spans="1:20" ht="15.75" customHeight="1" x14ac:dyDescent="0.35">
      <c r="A877" s="16">
        <v>1288</v>
      </c>
      <c r="B877" s="16">
        <v>10</v>
      </c>
      <c r="C877" s="16"/>
      <c r="D877" s="1">
        <v>11</v>
      </c>
      <c r="F877" s="1">
        <f ca="1">IFERROR(__xludf.DUMMYFUNCTION("""COMPUTED_VALUE"""),11)</f>
        <v>11</v>
      </c>
      <c r="Q877" s="1">
        <v>875</v>
      </c>
      <c r="R877" s="1">
        <v>635</v>
      </c>
      <c r="S877" s="1"/>
      <c r="T877" s="1">
        <v>643</v>
      </c>
    </row>
    <row r="878" spans="1:20" ht="15.75" customHeight="1" x14ac:dyDescent="0.35">
      <c r="A878" s="16">
        <v>1289</v>
      </c>
      <c r="B878" s="16">
        <v>10</v>
      </c>
      <c r="C878" s="16"/>
      <c r="D878" s="1">
        <v>11</v>
      </c>
      <c r="F878" s="1">
        <f ca="1">IFERROR(__xludf.DUMMYFUNCTION("""COMPUTED_VALUE"""),12)</f>
        <v>12</v>
      </c>
      <c r="Q878" s="1">
        <v>876</v>
      </c>
      <c r="R878" s="1">
        <v>517</v>
      </c>
      <c r="S878" s="1"/>
      <c r="T878" s="1">
        <v>509</v>
      </c>
    </row>
    <row r="879" spans="1:20" ht="15.75" customHeight="1" x14ac:dyDescent="0.35">
      <c r="A879" s="16">
        <v>1290</v>
      </c>
      <c r="B879" s="16">
        <v>10</v>
      </c>
      <c r="C879" s="16"/>
      <c r="D879" s="1">
        <v>9</v>
      </c>
      <c r="F879" s="1">
        <f ca="1">IFERROR(__xludf.DUMMYFUNCTION("""COMPUTED_VALUE"""),12)</f>
        <v>12</v>
      </c>
      <c r="Q879" s="1">
        <v>877</v>
      </c>
      <c r="R879" s="1">
        <v>559</v>
      </c>
      <c r="S879" s="1"/>
      <c r="T879" s="1">
        <v>551</v>
      </c>
    </row>
    <row r="880" spans="1:20" ht="15.75" customHeight="1" x14ac:dyDescent="0.35">
      <c r="A880" s="16">
        <v>1291</v>
      </c>
      <c r="B880" s="16">
        <v>10</v>
      </c>
      <c r="C880" s="16"/>
      <c r="D880" s="1">
        <v>9</v>
      </c>
      <c r="F880" s="1">
        <f ca="1">IFERROR(__xludf.DUMMYFUNCTION("""COMPUTED_VALUE"""),12)</f>
        <v>12</v>
      </c>
      <c r="Q880" s="1">
        <v>878</v>
      </c>
      <c r="R880" s="1">
        <v>601</v>
      </c>
      <c r="S880" s="1"/>
      <c r="T880" s="1">
        <v>593</v>
      </c>
    </row>
    <row r="881" spans="1:20" ht="15.75" customHeight="1" x14ac:dyDescent="0.35">
      <c r="A881" s="16">
        <v>1292</v>
      </c>
      <c r="B881" s="16">
        <v>11</v>
      </c>
      <c r="C881" s="16"/>
      <c r="D881" s="1">
        <v>11</v>
      </c>
      <c r="F881" s="1">
        <f ca="1">IFERROR(__xludf.DUMMYFUNCTION("""COMPUTED_VALUE"""),12)</f>
        <v>12</v>
      </c>
      <c r="Q881" s="1">
        <v>879</v>
      </c>
      <c r="R881" s="1">
        <v>643</v>
      </c>
      <c r="S881" s="1"/>
      <c r="T881" s="1">
        <v>635</v>
      </c>
    </row>
    <row r="882" spans="1:20" ht="15.75" customHeight="1" x14ac:dyDescent="0.35">
      <c r="A882" s="16">
        <v>1293</v>
      </c>
      <c r="B882" s="16">
        <v>11</v>
      </c>
      <c r="C882" s="16"/>
      <c r="D882" s="1">
        <v>11</v>
      </c>
      <c r="F882" s="1">
        <f ca="1">IFERROR(__xludf.DUMMYFUNCTION("""COMPUTED_VALUE"""),11)</f>
        <v>11</v>
      </c>
      <c r="Q882" s="1">
        <v>880</v>
      </c>
      <c r="R882" s="1">
        <v>509</v>
      </c>
      <c r="S882" s="1"/>
      <c r="T882" s="1">
        <v>509</v>
      </c>
    </row>
    <row r="883" spans="1:20" ht="15.75" customHeight="1" x14ac:dyDescent="0.35">
      <c r="A883" s="16">
        <v>1294</v>
      </c>
      <c r="B883" s="16">
        <v>11</v>
      </c>
      <c r="C883" s="16"/>
      <c r="D883" s="1">
        <v>11</v>
      </c>
      <c r="F883" s="1">
        <f ca="1">IFERROR(__xludf.DUMMYFUNCTION("""COMPUTED_VALUE"""),11)</f>
        <v>11</v>
      </c>
      <c r="Q883" s="1">
        <v>881</v>
      </c>
      <c r="R883" s="1">
        <v>551</v>
      </c>
      <c r="S883" s="1"/>
      <c r="T883" s="1">
        <v>551</v>
      </c>
    </row>
    <row r="884" spans="1:20" ht="15.75" customHeight="1" x14ac:dyDescent="0.35">
      <c r="A884" s="16">
        <v>1295</v>
      </c>
      <c r="B884" s="16">
        <v>11</v>
      </c>
      <c r="C884" s="16"/>
      <c r="D884" s="1">
        <v>11</v>
      </c>
      <c r="F884" s="1">
        <f ca="1">IFERROR(__xludf.DUMMYFUNCTION("""COMPUTED_VALUE"""),11)</f>
        <v>11</v>
      </c>
      <c r="Q884" s="1">
        <v>882</v>
      </c>
      <c r="R884" s="1">
        <v>593</v>
      </c>
      <c r="S884" s="1"/>
      <c r="T884" s="1">
        <v>593</v>
      </c>
    </row>
    <row r="885" spans="1:20" ht="15.75" customHeight="1" x14ac:dyDescent="0.35">
      <c r="A885" s="16">
        <v>1296</v>
      </c>
      <c r="B885" s="16">
        <v>12</v>
      </c>
      <c r="C885" s="16"/>
      <c r="D885" s="1">
        <v>12</v>
      </c>
      <c r="F885" s="1">
        <f ca="1">IFERROR(__xludf.DUMMYFUNCTION("""COMPUTED_VALUE"""),11)</f>
        <v>11</v>
      </c>
      <c r="Q885" s="1">
        <v>883</v>
      </c>
      <c r="R885" s="1">
        <v>635</v>
      </c>
      <c r="S885" s="1"/>
      <c r="T885" s="1">
        <v>635</v>
      </c>
    </row>
    <row r="886" spans="1:20" ht="15.75" customHeight="1" x14ac:dyDescent="0.35">
      <c r="A886" s="16">
        <v>1297</v>
      </c>
      <c r="B886" s="16">
        <v>12</v>
      </c>
      <c r="C886" s="16"/>
      <c r="D886" s="1">
        <v>12</v>
      </c>
      <c r="F886" s="1">
        <f ca="1">IFERROR(__xludf.DUMMYFUNCTION("""COMPUTED_VALUE"""),12)</f>
        <v>12</v>
      </c>
      <c r="Q886" s="1">
        <v>884</v>
      </c>
      <c r="R886" s="1">
        <v>509</v>
      </c>
      <c r="S886" s="1"/>
      <c r="T886" s="1">
        <v>476</v>
      </c>
    </row>
    <row r="887" spans="1:20" ht="15.75" customHeight="1" x14ac:dyDescent="0.35">
      <c r="A887" s="16">
        <v>1298</v>
      </c>
      <c r="B887" s="16">
        <v>12</v>
      </c>
      <c r="C887" s="16"/>
      <c r="D887" s="1">
        <v>12</v>
      </c>
      <c r="F887" s="1">
        <f ca="1">IFERROR(__xludf.DUMMYFUNCTION("""COMPUTED_VALUE"""),12)</f>
        <v>12</v>
      </c>
      <c r="Q887" s="1">
        <v>885</v>
      </c>
      <c r="R887" s="1">
        <v>551</v>
      </c>
      <c r="S887" s="1"/>
      <c r="T887" s="1">
        <v>516</v>
      </c>
    </row>
    <row r="888" spans="1:20" ht="15.75" customHeight="1" x14ac:dyDescent="0.35">
      <c r="A888" s="16">
        <v>1299</v>
      </c>
      <c r="B888" s="16">
        <v>12</v>
      </c>
      <c r="C888" s="16"/>
      <c r="D888" s="1">
        <v>12</v>
      </c>
      <c r="F888" s="1">
        <f ca="1">IFERROR(__xludf.DUMMYFUNCTION("""COMPUTED_VALUE"""),12)</f>
        <v>12</v>
      </c>
      <c r="Q888" s="1">
        <v>886</v>
      </c>
      <c r="R888" s="1">
        <v>593</v>
      </c>
      <c r="S888" s="1"/>
      <c r="T888" s="1">
        <v>556</v>
      </c>
    </row>
    <row r="889" spans="1:20" ht="15.75" customHeight="1" x14ac:dyDescent="0.35">
      <c r="A889" s="16">
        <v>1300</v>
      </c>
      <c r="B889" s="16">
        <v>11</v>
      </c>
      <c r="C889" s="16"/>
      <c r="D889" s="1">
        <v>11</v>
      </c>
      <c r="F889" s="1">
        <f ca="1">IFERROR(__xludf.DUMMYFUNCTION("""COMPUTED_VALUE"""),12)</f>
        <v>12</v>
      </c>
      <c r="Q889" s="1">
        <v>887</v>
      </c>
      <c r="R889" s="1">
        <v>635</v>
      </c>
      <c r="S889" s="1"/>
      <c r="T889" s="1">
        <v>596</v>
      </c>
    </row>
    <row r="890" spans="1:20" ht="15.75" customHeight="1" x14ac:dyDescent="0.35">
      <c r="A890" s="16">
        <v>1301</v>
      </c>
      <c r="B890" s="16">
        <v>11</v>
      </c>
      <c r="C890" s="16"/>
      <c r="D890" s="1">
        <v>11</v>
      </c>
      <c r="F890" s="1">
        <f ca="1">IFERROR(__xludf.DUMMYFUNCTION("""COMPUTED_VALUE"""),11)</f>
        <v>11</v>
      </c>
      <c r="Q890" s="1">
        <v>888</v>
      </c>
      <c r="R890" s="1">
        <v>476</v>
      </c>
      <c r="S890" s="1"/>
      <c r="T890" s="1">
        <v>478</v>
      </c>
    </row>
    <row r="891" spans="1:20" ht="15.75" customHeight="1" x14ac:dyDescent="0.35">
      <c r="A891" s="16">
        <v>1302</v>
      </c>
      <c r="B891" s="16">
        <v>11</v>
      </c>
      <c r="C891" s="16"/>
      <c r="D891" s="1">
        <v>11</v>
      </c>
      <c r="F891" s="1">
        <f ca="1">IFERROR(__xludf.DUMMYFUNCTION("""COMPUTED_VALUE"""),11)</f>
        <v>11</v>
      </c>
      <c r="Q891" s="1">
        <v>889</v>
      </c>
      <c r="R891" s="1">
        <v>516</v>
      </c>
      <c r="S891" s="1"/>
      <c r="T891" s="1">
        <v>522</v>
      </c>
    </row>
    <row r="892" spans="1:20" ht="15.75" customHeight="1" x14ac:dyDescent="0.35">
      <c r="A892" s="16">
        <v>1303</v>
      </c>
      <c r="B892" s="16">
        <v>11</v>
      </c>
      <c r="C892" s="16"/>
      <c r="D892" s="1">
        <v>11</v>
      </c>
      <c r="F892" s="1">
        <f ca="1">IFERROR(__xludf.DUMMYFUNCTION("""COMPUTED_VALUE"""),11)</f>
        <v>11</v>
      </c>
      <c r="Q892" s="1">
        <v>890</v>
      </c>
      <c r="R892" s="1">
        <v>556</v>
      </c>
      <c r="S892" s="1"/>
      <c r="T892" s="1">
        <v>566</v>
      </c>
    </row>
    <row r="893" spans="1:20" ht="15.75" customHeight="1" x14ac:dyDescent="0.35">
      <c r="A893" s="16">
        <v>1304</v>
      </c>
      <c r="B893" s="16">
        <v>12</v>
      </c>
      <c r="C893" s="16"/>
      <c r="D893" s="1">
        <v>12</v>
      </c>
      <c r="F893" s="1">
        <f ca="1">IFERROR(__xludf.DUMMYFUNCTION("""COMPUTED_VALUE"""),11)</f>
        <v>11</v>
      </c>
      <c r="Q893" s="1">
        <v>891</v>
      </c>
      <c r="R893" s="1">
        <v>596</v>
      </c>
      <c r="S893" s="1"/>
      <c r="T893" s="1">
        <v>610</v>
      </c>
    </row>
    <row r="894" spans="1:20" ht="15.75" customHeight="1" x14ac:dyDescent="0.35">
      <c r="A894" s="16">
        <v>1305</v>
      </c>
      <c r="B894" s="16">
        <v>12</v>
      </c>
      <c r="C894" s="16"/>
      <c r="D894" s="1">
        <v>12</v>
      </c>
      <c r="F894" s="1">
        <f ca="1">IFERROR(__xludf.DUMMYFUNCTION("""COMPUTED_VALUE"""),11)</f>
        <v>11</v>
      </c>
      <c r="Q894" s="1">
        <v>892</v>
      </c>
      <c r="R894" s="1">
        <v>478</v>
      </c>
      <c r="S894" s="1"/>
      <c r="T894" s="1">
        <v>550</v>
      </c>
    </row>
    <row r="895" spans="1:20" ht="15.75" customHeight="1" x14ac:dyDescent="0.35">
      <c r="A895" s="16">
        <v>1306</v>
      </c>
      <c r="B895" s="16">
        <v>12</v>
      </c>
      <c r="C895" s="16"/>
      <c r="D895" s="1">
        <v>12</v>
      </c>
      <c r="F895" s="1">
        <f ca="1">IFERROR(__xludf.DUMMYFUNCTION("""COMPUTED_VALUE"""),11)</f>
        <v>11</v>
      </c>
      <c r="Q895" s="1">
        <v>893</v>
      </c>
      <c r="R895" s="1">
        <v>522</v>
      </c>
      <c r="S895" s="1"/>
      <c r="T895" s="1">
        <v>594</v>
      </c>
    </row>
    <row r="896" spans="1:20" ht="15.75" customHeight="1" x14ac:dyDescent="0.35">
      <c r="A896" s="16">
        <v>1307</v>
      </c>
      <c r="B896" s="16">
        <v>12</v>
      </c>
      <c r="C896" s="16"/>
      <c r="D896" s="1">
        <v>12</v>
      </c>
      <c r="F896" s="1">
        <f ca="1">IFERROR(__xludf.DUMMYFUNCTION("""COMPUTED_VALUE"""),11)</f>
        <v>11</v>
      </c>
      <c r="Q896" s="1">
        <v>894</v>
      </c>
      <c r="R896" s="1">
        <v>566</v>
      </c>
      <c r="S896" s="1"/>
      <c r="T896" s="1">
        <v>638</v>
      </c>
    </row>
    <row r="897" spans="1:20" ht="15.75" customHeight="1" x14ac:dyDescent="0.35">
      <c r="A897" s="16">
        <v>1308</v>
      </c>
      <c r="B897" s="16">
        <v>11</v>
      </c>
      <c r="C897" s="16"/>
      <c r="D897" s="1">
        <v>11</v>
      </c>
      <c r="F897" s="1">
        <f ca="1">IFERROR(__xludf.DUMMYFUNCTION("""COMPUTED_VALUE"""),11)</f>
        <v>11</v>
      </c>
      <c r="Q897" s="1">
        <v>895</v>
      </c>
      <c r="R897" s="1">
        <v>610</v>
      </c>
      <c r="S897" s="1"/>
      <c r="T897" s="1">
        <v>682</v>
      </c>
    </row>
    <row r="898" spans="1:20" ht="15.75" customHeight="1" x14ac:dyDescent="0.35">
      <c r="A898" s="16">
        <v>1309</v>
      </c>
      <c r="B898" s="16">
        <v>11</v>
      </c>
      <c r="C898" s="16"/>
      <c r="D898" s="1">
        <v>11</v>
      </c>
      <c r="F898" s="1">
        <f ca="1">IFERROR(__xludf.DUMMYFUNCTION("""COMPUTED_VALUE"""),11)</f>
        <v>11</v>
      </c>
      <c r="Q898" s="1">
        <v>896</v>
      </c>
      <c r="R898" s="1">
        <v>550</v>
      </c>
      <c r="S898" s="1"/>
      <c r="T898" s="1">
        <v>600</v>
      </c>
    </row>
    <row r="899" spans="1:20" ht="15.75" customHeight="1" x14ac:dyDescent="0.35">
      <c r="A899" s="16">
        <v>1310</v>
      </c>
      <c r="B899" s="16">
        <v>11</v>
      </c>
      <c r="C899" s="16"/>
      <c r="D899" s="1">
        <v>11</v>
      </c>
      <c r="F899" s="1">
        <f ca="1">IFERROR(__xludf.DUMMYFUNCTION("""COMPUTED_VALUE"""),11)</f>
        <v>11</v>
      </c>
      <c r="Q899" s="1">
        <v>897</v>
      </c>
      <c r="R899" s="1">
        <v>594</v>
      </c>
      <c r="S899" s="1"/>
      <c r="T899" s="1">
        <v>648</v>
      </c>
    </row>
    <row r="900" spans="1:20" ht="15.75" customHeight="1" x14ac:dyDescent="0.35">
      <c r="A900" s="16">
        <v>1311</v>
      </c>
      <c r="B900" s="16">
        <v>11</v>
      </c>
      <c r="C900" s="16"/>
      <c r="D900" s="1">
        <v>11</v>
      </c>
      <c r="F900" s="1">
        <f ca="1">IFERROR(__xludf.DUMMYFUNCTION("""COMPUTED_VALUE"""),6)</f>
        <v>6</v>
      </c>
      <c r="Q900" s="1">
        <v>898</v>
      </c>
      <c r="R900" s="1">
        <v>638</v>
      </c>
      <c r="S900" s="1"/>
      <c r="T900" s="1">
        <v>696</v>
      </c>
    </row>
    <row r="901" spans="1:20" ht="15.75" customHeight="1" x14ac:dyDescent="0.35">
      <c r="A901" s="16">
        <v>1312</v>
      </c>
      <c r="B901" s="16">
        <v>11</v>
      </c>
      <c r="C901" s="16"/>
      <c r="D901" s="1">
        <v>11</v>
      </c>
      <c r="F901" s="1">
        <f ca="1">IFERROR(__xludf.DUMMYFUNCTION("""COMPUTED_VALUE"""),8)</f>
        <v>8</v>
      </c>
      <c r="Q901" s="1">
        <v>899</v>
      </c>
      <c r="R901" s="1">
        <v>682</v>
      </c>
      <c r="S901" s="1"/>
      <c r="T901" s="1">
        <v>744</v>
      </c>
    </row>
    <row r="902" spans="1:20" ht="15.75" customHeight="1" x14ac:dyDescent="0.35">
      <c r="A902" s="16">
        <v>1313</v>
      </c>
      <c r="B902" s="16">
        <v>11</v>
      </c>
      <c r="C902" s="16"/>
      <c r="D902" s="1">
        <v>11</v>
      </c>
      <c r="F902" s="1">
        <f ca="1">IFERROR(__xludf.DUMMYFUNCTION("""COMPUTED_VALUE"""),11)</f>
        <v>11</v>
      </c>
      <c r="Q902" s="1">
        <v>900</v>
      </c>
      <c r="R902" s="1">
        <v>600</v>
      </c>
      <c r="S902" s="1"/>
      <c r="T902" s="1">
        <v>534</v>
      </c>
    </row>
    <row r="903" spans="1:20" ht="15.75" customHeight="1" x14ac:dyDescent="0.35">
      <c r="A903" s="16">
        <v>1314</v>
      </c>
      <c r="B903" s="16">
        <v>11</v>
      </c>
      <c r="C903" s="16"/>
      <c r="D903" s="1">
        <v>11</v>
      </c>
      <c r="F903" s="1">
        <f ca="1">IFERROR(__xludf.DUMMYFUNCTION("""COMPUTED_VALUE"""),11)</f>
        <v>11</v>
      </c>
      <c r="Q903" s="1">
        <v>901</v>
      </c>
      <c r="R903" s="1">
        <v>648</v>
      </c>
      <c r="S903" s="1"/>
      <c r="T903" s="1">
        <v>578</v>
      </c>
    </row>
    <row r="904" spans="1:20" ht="15.75" customHeight="1" x14ac:dyDescent="0.35">
      <c r="A904" s="16">
        <v>1315</v>
      </c>
      <c r="B904" s="16">
        <v>11</v>
      </c>
      <c r="C904" s="16"/>
      <c r="D904" s="1">
        <v>11</v>
      </c>
      <c r="F904" s="1">
        <f ca="1">IFERROR(__xludf.DUMMYFUNCTION("""COMPUTED_VALUE"""),11)</f>
        <v>11</v>
      </c>
      <c r="Q904" s="1">
        <v>902</v>
      </c>
      <c r="R904" s="1">
        <v>696</v>
      </c>
      <c r="S904" s="1"/>
      <c r="T904" s="1">
        <v>622</v>
      </c>
    </row>
    <row r="905" spans="1:20" ht="15.75" customHeight="1" x14ac:dyDescent="0.35">
      <c r="A905" s="16">
        <v>1316</v>
      </c>
      <c r="B905" s="16">
        <v>9</v>
      </c>
      <c r="C905" s="16"/>
      <c r="D905" s="1">
        <v>11</v>
      </c>
      <c r="F905" s="1">
        <f ca="1">IFERROR(__xludf.DUMMYFUNCTION("""COMPUTED_VALUE"""),11)</f>
        <v>11</v>
      </c>
      <c r="Q905" s="1">
        <v>903</v>
      </c>
      <c r="R905" s="1">
        <v>744</v>
      </c>
      <c r="S905" s="1"/>
      <c r="T905" s="1">
        <v>666</v>
      </c>
    </row>
    <row r="906" spans="1:20" ht="15.75" customHeight="1" x14ac:dyDescent="0.35">
      <c r="A906" s="16">
        <v>1317</v>
      </c>
      <c r="B906" s="16">
        <v>9</v>
      </c>
      <c r="C906" s="16"/>
      <c r="D906" s="1">
        <v>11</v>
      </c>
      <c r="F906" s="1">
        <f ca="1">IFERROR(__xludf.DUMMYFUNCTION("""COMPUTED_VALUE"""),11)</f>
        <v>11</v>
      </c>
      <c r="Q906" s="1">
        <v>904</v>
      </c>
      <c r="R906" s="1">
        <v>534</v>
      </c>
      <c r="S906" s="1"/>
      <c r="T906" s="1">
        <v>508</v>
      </c>
    </row>
    <row r="907" spans="1:20" ht="15.75" customHeight="1" x14ac:dyDescent="0.35">
      <c r="A907" s="16">
        <v>1318</v>
      </c>
      <c r="B907" s="16">
        <v>9</v>
      </c>
      <c r="C907" s="16"/>
      <c r="D907" s="1">
        <v>6</v>
      </c>
      <c r="F907" s="1">
        <f ca="1">IFERROR(__xludf.DUMMYFUNCTION("""COMPUTED_VALUE"""),11)</f>
        <v>11</v>
      </c>
      <c r="Q907" s="1">
        <v>905</v>
      </c>
      <c r="R907" s="1">
        <v>578</v>
      </c>
      <c r="S907" s="1"/>
      <c r="T907" s="1">
        <v>548</v>
      </c>
    </row>
    <row r="908" spans="1:20" ht="15.75" customHeight="1" x14ac:dyDescent="0.35">
      <c r="A908" s="16">
        <v>1319</v>
      </c>
      <c r="B908" s="16">
        <v>9</v>
      </c>
      <c r="C908" s="16"/>
      <c r="D908" s="1">
        <v>8</v>
      </c>
      <c r="F908" s="1">
        <f ca="1">IFERROR(__xludf.DUMMYFUNCTION("""COMPUTED_VALUE"""),2)</f>
        <v>2</v>
      </c>
      <c r="Q908" s="1">
        <v>906</v>
      </c>
      <c r="R908" s="1">
        <v>622</v>
      </c>
      <c r="S908" s="1"/>
      <c r="T908" s="1">
        <v>588</v>
      </c>
    </row>
    <row r="909" spans="1:20" ht="15.75" customHeight="1" x14ac:dyDescent="0.35">
      <c r="A909" s="16">
        <v>1320</v>
      </c>
      <c r="B909" s="16">
        <v>11</v>
      </c>
      <c r="C909" s="16"/>
      <c r="D909" s="1">
        <v>11</v>
      </c>
      <c r="F909" s="1">
        <f ca="1">IFERROR(__xludf.DUMMYFUNCTION("""COMPUTED_VALUE"""),11)</f>
        <v>11</v>
      </c>
      <c r="Q909" s="1">
        <v>907</v>
      </c>
      <c r="R909" s="1">
        <v>666</v>
      </c>
      <c r="S909" s="1"/>
      <c r="T909" s="1">
        <v>628</v>
      </c>
    </row>
    <row r="910" spans="1:20" ht="15.75" customHeight="1" x14ac:dyDescent="0.35">
      <c r="A910" s="16">
        <v>1321</v>
      </c>
      <c r="B910" s="16">
        <v>11</v>
      </c>
      <c r="C910" s="16"/>
      <c r="D910" s="1">
        <v>11</v>
      </c>
      <c r="F910" s="1">
        <f ca="1">IFERROR(__xludf.DUMMYFUNCTION("""COMPUTED_VALUE"""),11)</f>
        <v>11</v>
      </c>
      <c r="Q910" s="1">
        <v>908</v>
      </c>
      <c r="R910" s="1">
        <v>508</v>
      </c>
      <c r="S910" s="1"/>
      <c r="T910" s="1">
        <v>468</v>
      </c>
    </row>
    <row r="911" spans="1:20" ht="15.75" customHeight="1" x14ac:dyDescent="0.35">
      <c r="A911" s="16">
        <v>1322</v>
      </c>
      <c r="B911" s="16">
        <v>11</v>
      </c>
      <c r="C911" s="16"/>
      <c r="D911" s="1">
        <v>11</v>
      </c>
      <c r="F911" s="1">
        <f ca="1">IFERROR(__xludf.DUMMYFUNCTION("""COMPUTED_VALUE"""),11)</f>
        <v>11</v>
      </c>
      <c r="Q911" s="1">
        <v>909</v>
      </c>
      <c r="R911" s="1">
        <v>548</v>
      </c>
      <c r="S911" s="1"/>
      <c r="T911" s="1">
        <v>508</v>
      </c>
    </row>
    <row r="912" spans="1:20" ht="15.75" customHeight="1" x14ac:dyDescent="0.35">
      <c r="A912" s="16">
        <v>1323</v>
      </c>
      <c r="B912" s="16">
        <v>11</v>
      </c>
      <c r="C912" s="16"/>
      <c r="D912" s="1">
        <v>11</v>
      </c>
      <c r="F912" s="1">
        <f ca="1">IFERROR(__xludf.DUMMYFUNCTION("""COMPUTED_VALUE"""),6)</f>
        <v>6</v>
      </c>
      <c r="Q912" s="1">
        <v>910</v>
      </c>
      <c r="R912" s="1">
        <v>588</v>
      </c>
      <c r="S912" s="1"/>
      <c r="T912" s="1">
        <v>548</v>
      </c>
    </row>
    <row r="913" spans="1:20" ht="15.75" customHeight="1" x14ac:dyDescent="0.35">
      <c r="A913" s="16">
        <v>1324</v>
      </c>
      <c r="B913" s="16">
        <v>8</v>
      </c>
      <c r="C913" s="16"/>
      <c r="D913" s="1">
        <v>11</v>
      </c>
      <c r="F913" s="1">
        <f ca="1">IFERROR(__xludf.DUMMYFUNCTION("""COMPUTED_VALUE"""),9)</f>
        <v>9</v>
      </c>
      <c r="Q913" s="1">
        <v>911</v>
      </c>
      <c r="R913" s="1">
        <v>628</v>
      </c>
      <c r="S913" s="1"/>
      <c r="T913" s="1">
        <v>588</v>
      </c>
    </row>
    <row r="914" spans="1:20" ht="15.75" customHeight="1" x14ac:dyDescent="0.35">
      <c r="A914" s="16">
        <v>1325</v>
      </c>
      <c r="B914" s="16">
        <v>8</v>
      </c>
      <c r="C914" s="16"/>
      <c r="D914" s="1">
        <v>11</v>
      </c>
      <c r="F914" s="1">
        <f ca="1">IFERROR(__xludf.DUMMYFUNCTION("""COMPUTED_VALUE"""),11)</f>
        <v>11</v>
      </c>
      <c r="Q914" s="1">
        <v>912</v>
      </c>
      <c r="R914" s="1">
        <v>468</v>
      </c>
      <c r="S914" s="1"/>
      <c r="T914" s="1">
        <v>443</v>
      </c>
    </row>
    <row r="915" spans="1:20" ht="15.75" customHeight="1" x14ac:dyDescent="0.35">
      <c r="A915" s="16">
        <v>1326</v>
      </c>
      <c r="B915" s="16">
        <v>8</v>
      </c>
      <c r="C915" s="16"/>
      <c r="D915" s="1">
        <v>2</v>
      </c>
      <c r="F915" s="1">
        <f ca="1">IFERROR(__xludf.DUMMYFUNCTION("""COMPUTED_VALUE"""),11)</f>
        <v>11</v>
      </c>
      <c r="Q915" s="1">
        <v>913</v>
      </c>
      <c r="R915" s="1">
        <v>508</v>
      </c>
      <c r="S915" s="1"/>
      <c r="T915" s="1">
        <v>481</v>
      </c>
    </row>
    <row r="916" spans="1:20" ht="15.75" customHeight="1" x14ac:dyDescent="0.35">
      <c r="A916" s="16">
        <v>1327</v>
      </c>
      <c r="B916" s="16">
        <v>8</v>
      </c>
      <c r="C916" s="16"/>
      <c r="D916" s="1">
        <v>11</v>
      </c>
      <c r="F916" s="1">
        <f ca="1">IFERROR(__xludf.DUMMYFUNCTION("""COMPUTED_VALUE"""),9)</f>
        <v>9</v>
      </c>
      <c r="Q916" s="1">
        <v>914</v>
      </c>
      <c r="R916" s="1">
        <v>548</v>
      </c>
      <c r="S916" s="1"/>
      <c r="T916" s="1">
        <v>519</v>
      </c>
    </row>
    <row r="917" spans="1:20" ht="15.75" customHeight="1" x14ac:dyDescent="0.35">
      <c r="A917" s="16">
        <v>1328</v>
      </c>
      <c r="B917" s="16">
        <v>10</v>
      </c>
      <c r="C917" s="16"/>
      <c r="D917" s="1">
        <v>11</v>
      </c>
      <c r="F917" s="1">
        <f ca="1">IFERROR(__xludf.DUMMYFUNCTION("""COMPUTED_VALUE"""),9)</f>
        <v>9</v>
      </c>
      <c r="Q917" s="1">
        <v>915</v>
      </c>
      <c r="R917" s="1">
        <v>588</v>
      </c>
      <c r="S917" s="1"/>
      <c r="T917" s="1">
        <v>557</v>
      </c>
    </row>
    <row r="918" spans="1:20" ht="15.75" customHeight="1" x14ac:dyDescent="0.35">
      <c r="A918" s="16">
        <v>1329</v>
      </c>
      <c r="B918" s="16">
        <v>10</v>
      </c>
      <c r="C918" s="16"/>
      <c r="D918" s="1">
        <v>11</v>
      </c>
      <c r="F918" s="1">
        <f ca="1">IFERROR(__xludf.DUMMYFUNCTION("""COMPUTED_VALUE"""),11)</f>
        <v>11</v>
      </c>
      <c r="Q918" s="1">
        <v>916</v>
      </c>
      <c r="R918" s="1">
        <v>443</v>
      </c>
      <c r="S918" s="1"/>
      <c r="T918" s="1">
        <v>452</v>
      </c>
    </row>
    <row r="919" spans="1:20" ht="15.75" customHeight="1" x14ac:dyDescent="0.35">
      <c r="A919" s="16">
        <v>1330</v>
      </c>
      <c r="B919" s="16">
        <v>10</v>
      </c>
      <c r="C919" s="16"/>
      <c r="D919" s="1">
        <v>6</v>
      </c>
      <c r="F919" s="1">
        <f ca="1">IFERROR(__xludf.DUMMYFUNCTION("""COMPUTED_VALUE"""),11)</f>
        <v>11</v>
      </c>
      <c r="Q919" s="1">
        <v>917</v>
      </c>
      <c r="R919" s="1">
        <v>481</v>
      </c>
      <c r="S919" s="1"/>
      <c r="T919" s="1">
        <v>492</v>
      </c>
    </row>
    <row r="920" spans="1:20" ht="15.75" customHeight="1" x14ac:dyDescent="0.35">
      <c r="A920" s="16">
        <v>1331</v>
      </c>
      <c r="B920" s="16">
        <v>10</v>
      </c>
      <c r="C920" s="16"/>
      <c r="D920" s="1">
        <v>9</v>
      </c>
      <c r="F920" s="1">
        <f ca="1">IFERROR(__xludf.DUMMYFUNCTION("""COMPUTED_VALUE"""),11)</f>
        <v>11</v>
      </c>
      <c r="Q920" s="1">
        <v>918</v>
      </c>
      <c r="R920" s="1">
        <v>519</v>
      </c>
      <c r="S920" s="1"/>
      <c r="T920" s="1">
        <v>532</v>
      </c>
    </row>
    <row r="921" spans="1:20" ht="15.75" customHeight="1" x14ac:dyDescent="0.35">
      <c r="A921" s="16">
        <v>1332</v>
      </c>
      <c r="B921" s="16">
        <v>10</v>
      </c>
      <c r="C921" s="16"/>
      <c r="D921" s="1">
        <v>11</v>
      </c>
      <c r="F921" s="1">
        <f ca="1">IFERROR(__xludf.DUMMYFUNCTION("""COMPUTED_VALUE"""),11)</f>
        <v>11</v>
      </c>
      <c r="Q921" s="1">
        <v>919</v>
      </c>
      <c r="R921" s="1">
        <v>557</v>
      </c>
      <c r="S921" s="1"/>
      <c r="T921" s="1">
        <v>572</v>
      </c>
    </row>
    <row r="922" spans="1:20" ht="15.75" customHeight="1" x14ac:dyDescent="0.35">
      <c r="A922" s="16">
        <v>1333</v>
      </c>
      <c r="B922" s="16">
        <v>10</v>
      </c>
      <c r="C922" s="16"/>
      <c r="D922" s="1">
        <v>11</v>
      </c>
      <c r="F922" s="1">
        <f ca="1">IFERROR(__xludf.DUMMYFUNCTION("""COMPUTED_VALUE"""),12)</f>
        <v>12</v>
      </c>
      <c r="Q922" s="1">
        <v>920</v>
      </c>
      <c r="R922" s="1">
        <v>452</v>
      </c>
      <c r="S922" s="1"/>
      <c r="T922" s="1">
        <v>566</v>
      </c>
    </row>
    <row r="923" spans="1:20" ht="15.75" customHeight="1" x14ac:dyDescent="0.35">
      <c r="A923" s="16">
        <v>1334</v>
      </c>
      <c r="B923" s="16">
        <v>10</v>
      </c>
      <c r="C923" s="16"/>
      <c r="D923" s="1">
        <v>9</v>
      </c>
      <c r="F923" s="1">
        <f ca="1">IFERROR(__xludf.DUMMYFUNCTION("""COMPUTED_VALUE"""),12)</f>
        <v>12</v>
      </c>
      <c r="Q923" s="1">
        <v>921</v>
      </c>
      <c r="R923" s="1">
        <v>492</v>
      </c>
      <c r="S923" s="1"/>
      <c r="T923" s="1">
        <v>610</v>
      </c>
    </row>
    <row r="924" spans="1:20" ht="15.75" customHeight="1" x14ac:dyDescent="0.35">
      <c r="A924" s="16">
        <v>1335</v>
      </c>
      <c r="B924" s="16">
        <v>10</v>
      </c>
      <c r="C924" s="16"/>
      <c r="D924" s="1">
        <v>9</v>
      </c>
      <c r="F924" s="1">
        <f ca="1">IFERROR(__xludf.DUMMYFUNCTION("""COMPUTED_VALUE"""),12)</f>
        <v>12</v>
      </c>
      <c r="Q924" s="1">
        <v>922</v>
      </c>
      <c r="R924" s="1">
        <v>532</v>
      </c>
      <c r="S924" s="1"/>
      <c r="T924" s="1">
        <v>654</v>
      </c>
    </row>
    <row r="925" spans="1:20" ht="15.75" customHeight="1" x14ac:dyDescent="0.35">
      <c r="A925" s="16">
        <v>1336</v>
      </c>
      <c r="B925" s="16">
        <v>11</v>
      </c>
      <c r="C925" s="16"/>
      <c r="D925" s="1">
        <v>11</v>
      </c>
      <c r="F925" s="1">
        <f ca="1">IFERROR(__xludf.DUMMYFUNCTION("""COMPUTED_VALUE"""),12)</f>
        <v>12</v>
      </c>
      <c r="Q925" s="1">
        <v>923</v>
      </c>
      <c r="R925" s="1">
        <v>572</v>
      </c>
      <c r="S925" s="1"/>
      <c r="T925" s="1">
        <v>698</v>
      </c>
    </row>
    <row r="926" spans="1:20" ht="15.75" customHeight="1" x14ac:dyDescent="0.35">
      <c r="A926" s="16">
        <v>1337</v>
      </c>
      <c r="B926" s="16">
        <v>11</v>
      </c>
      <c r="C926" s="16"/>
      <c r="D926" s="1">
        <v>11</v>
      </c>
      <c r="F926" s="1">
        <f ca="1">IFERROR(__xludf.DUMMYFUNCTION("""COMPUTED_VALUE"""),14)</f>
        <v>14</v>
      </c>
      <c r="Q926" s="1">
        <v>924</v>
      </c>
      <c r="R926" s="1">
        <v>566</v>
      </c>
      <c r="S926" s="1"/>
      <c r="T926" s="1">
        <v>483</v>
      </c>
    </row>
    <row r="927" spans="1:20" ht="15.75" customHeight="1" x14ac:dyDescent="0.35">
      <c r="A927" s="16">
        <v>1338</v>
      </c>
      <c r="B927" s="16">
        <v>11</v>
      </c>
      <c r="C927" s="16"/>
      <c r="D927" s="1">
        <v>11</v>
      </c>
      <c r="F927" s="1">
        <f ca="1">IFERROR(__xludf.DUMMYFUNCTION("""COMPUTED_VALUE"""),14)</f>
        <v>14</v>
      </c>
      <c r="Q927" s="1">
        <v>925</v>
      </c>
      <c r="R927" s="1">
        <v>610</v>
      </c>
      <c r="S927" s="1"/>
      <c r="T927" s="1">
        <v>521</v>
      </c>
    </row>
    <row r="928" spans="1:20" ht="15.75" customHeight="1" x14ac:dyDescent="0.35">
      <c r="A928" s="16">
        <v>1339</v>
      </c>
      <c r="B928" s="16">
        <v>11</v>
      </c>
      <c r="C928" s="16"/>
      <c r="D928" s="1">
        <v>11</v>
      </c>
      <c r="F928" s="1">
        <f ca="1">IFERROR(__xludf.DUMMYFUNCTION("""COMPUTED_VALUE"""),14)</f>
        <v>14</v>
      </c>
      <c r="Q928" s="1">
        <v>926</v>
      </c>
      <c r="R928" s="1">
        <v>654</v>
      </c>
      <c r="S928" s="1"/>
      <c r="T928" s="1">
        <v>559</v>
      </c>
    </row>
    <row r="929" spans="1:20" ht="15.75" customHeight="1" x14ac:dyDescent="0.35">
      <c r="A929" s="16">
        <v>1340</v>
      </c>
      <c r="B929" s="16">
        <v>12</v>
      </c>
      <c r="C929" s="16"/>
      <c r="D929" s="1">
        <v>12</v>
      </c>
      <c r="F929" s="1">
        <f ca="1">IFERROR(__xludf.DUMMYFUNCTION("""COMPUTED_VALUE"""),13)</f>
        <v>13</v>
      </c>
      <c r="Q929" s="1">
        <v>927</v>
      </c>
      <c r="R929" s="1">
        <v>698</v>
      </c>
      <c r="S929" s="1"/>
      <c r="T929" s="1">
        <v>597</v>
      </c>
    </row>
    <row r="930" spans="1:20" ht="15.75" customHeight="1" x14ac:dyDescent="0.35">
      <c r="A930" s="16">
        <v>1341</v>
      </c>
      <c r="B930" s="16">
        <v>12</v>
      </c>
      <c r="C930" s="16"/>
      <c r="D930" s="1">
        <v>12</v>
      </c>
      <c r="F930" s="1">
        <f ca="1">IFERROR(__xludf.DUMMYFUNCTION("""COMPUTED_VALUE"""),13)</f>
        <v>13</v>
      </c>
      <c r="Q930" s="1">
        <v>928</v>
      </c>
      <c r="R930" s="1">
        <v>483</v>
      </c>
      <c r="S930" s="1"/>
      <c r="T930" s="1">
        <v>352</v>
      </c>
    </row>
    <row r="931" spans="1:20" ht="15.75" customHeight="1" x14ac:dyDescent="0.35">
      <c r="A931" s="16">
        <v>1342</v>
      </c>
      <c r="B931" s="16">
        <v>12</v>
      </c>
      <c r="C931" s="16"/>
      <c r="D931" s="1">
        <v>12</v>
      </c>
      <c r="F931" s="1">
        <f ca="1">IFERROR(__xludf.DUMMYFUNCTION("""COMPUTED_VALUE"""),13)</f>
        <v>13</v>
      </c>
      <c r="Q931" s="1">
        <v>929</v>
      </c>
      <c r="R931" s="1">
        <v>521</v>
      </c>
      <c r="S931" s="1"/>
      <c r="T931" s="1">
        <v>384</v>
      </c>
    </row>
    <row r="932" spans="1:20" ht="15.75" customHeight="1" x14ac:dyDescent="0.35">
      <c r="A932" s="16">
        <v>1343</v>
      </c>
      <c r="B932" s="16">
        <v>12</v>
      </c>
      <c r="C932" s="16"/>
      <c r="D932" s="1">
        <v>12</v>
      </c>
      <c r="F932" s="1">
        <f ca="1">IFERROR(__xludf.DUMMYFUNCTION("""COMPUTED_VALUE"""),13)</f>
        <v>13</v>
      </c>
      <c r="Q932" s="1">
        <v>930</v>
      </c>
      <c r="R932" s="1">
        <v>559</v>
      </c>
      <c r="S932" s="1"/>
      <c r="T932" s="1">
        <v>416</v>
      </c>
    </row>
    <row r="933" spans="1:20" ht="15.75" customHeight="1" x14ac:dyDescent="0.35">
      <c r="A933" s="16">
        <v>1344</v>
      </c>
      <c r="B933" s="16">
        <v>14</v>
      </c>
      <c r="C933" s="16"/>
      <c r="D933" s="1">
        <v>14</v>
      </c>
      <c r="F933" s="1">
        <f ca="1">IFERROR(__xludf.DUMMYFUNCTION("""COMPUTED_VALUE"""),16)</f>
        <v>16</v>
      </c>
      <c r="Q933" s="1">
        <v>931</v>
      </c>
      <c r="R933" s="1">
        <v>597</v>
      </c>
      <c r="S933" s="1"/>
      <c r="T933" s="1">
        <v>448</v>
      </c>
    </row>
    <row r="934" spans="1:20" ht="15.75" customHeight="1" x14ac:dyDescent="0.35">
      <c r="A934" s="16">
        <v>1345</v>
      </c>
      <c r="B934" s="16">
        <v>14</v>
      </c>
      <c r="C934" s="16"/>
      <c r="D934" s="1">
        <v>14</v>
      </c>
      <c r="F934" s="1">
        <f ca="1">IFERROR(__xludf.DUMMYFUNCTION("""COMPUTED_VALUE"""),16)</f>
        <v>16</v>
      </c>
      <c r="Q934" s="1">
        <v>932</v>
      </c>
      <c r="R934" s="1">
        <v>352</v>
      </c>
      <c r="S934" s="1"/>
      <c r="T934" s="1">
        <v>465</v>
      </c>
    </row>
    <row r="935" spans="1:20" ht="15.75" customHeight="1" x14ac:dyDescent="0.35">
      <c r="A935" s="16">
        <v>1346</v>
      </c>
      <c r="B935" s="16">
        <v>14</v>
      </c>
      <c r="C935" s="16"/>
      <c r="D935" s="1">
        <v>14</v>
      </c>
      <c r="F935" s="1">
        <f ca="1">IFERROR(__xludf.DUMMYFUNCTION("""COMPUTED_VALUE"""),16)</f>
        <v>16</v>
      </c>
      <c r="Q935" s="1">
        <v>933</v>
      </c>
      <c r="R935" s="1">
        <v>384</v>
      </c>
      <c r="S935" s="1"/>
      <c r="T935" s="1">
        <v>499</v>
      </c>
    </row>
    <row r="936" spans="1:20" ht="15.75" customHeight="1" x14ac:dyDescent="0.35">
      <c r="A936" s="16">
        <v>1348</v>
      </c>
      <c r="B936" s="16">
        <v>13</v>
      </c>
      <c r="C936" s="16"/>
      <c r="D936" s="1">
        <v>13</v>
      </c>
      <c r="F936" s="1">
        <f ca="1">IFERROR(__xludf.DUMMYFUNCTION("""COMPUTED_VALUE"""),16)</f>
        <v>16</v>
      </c>
      <c r="Q936" s="1">
        <v>934</v>
      </c>
      <c r="R936" s="1">
        <v>416</v>
      </c>
      <c r="S936" s="1"/>
      <c r="T936" s="1">
        <v>533</v>
      </c>
    </row>
    <row r="937" spans="1:20" ht="15.75" customHeight="1" x14ac:dyDescent="0.35">
      <c r="A937" s="16">
        <v>1349</v>
      </c>
      <c r="B937" s="16">
        <v>13</v>
      </c>
      <c r="C937" s="16"/>
      <c r="D937" s="1">
        <v>13</v>
      </c>
      <c r="F937" s="1">
        <f ca="1">IFERROR(__xludf.DUMMYFUNCTION("""COMPUTED_VALUE"""),15)</f>
        <v>15</v>
      </c>
      <c r="Q937" s="1">
        <v>935</v>
      </c>
      <c r="R937" s="1">
        <v>448</v>
      </c>
      <c r="S937" s="1"/>
      <c r="T937" s="1">
        <v>567</v>
      </c>
    </row>
    <row r="938" spans="1:20" ht="15.75" customHeight="1" x14ac:dyDescent="0.35">
      <c r="A938" s="16">
        <v>1350</v>
      </c>
      <c r="B938" s="16">
        <v>13</v>
      </c>
      <c r="C938" s="16"/>
      <c r="D938" s="1">
        <v>13</v>
      </c>
      <c r="F938" s="1">
        <f ca="1">IFERROR(__xludf.DUMMYFUNCTION("""COMPUTED_VALUE"""),15)</f>
        <v>15</v>
      </c>
      <c r="Q938" s="1">
        <v>936</v>
      </c>
      <c r="R938" s="1">
        <v>465</v>
      </c>
      <c r="S938" s="1"/>
      <c r="T938" s="1">
        <v>376</v>
      </c>
    </row>
    <row r="939" spans="1:20" ht="15.75" customHeight="1" x14ac:dyDescent="0.35">
      <c r="A939" s="16">
        <v>1351</v>
      </c>
      <c r="B939" s="16">
        <v>13</v>
      </c>
      <c r="C939" s="16"/>
      <c r="D939" s="1">
        <v>13</v>
      </c>
      <c r="F939" s="1">
        <f ca="1">IFERROR(__xludf.DUMMYFUNCTION("""COMPUTED_VALUE"""),12)</f>
        <v>12</v>
      </c>
      <c r="Q939" s="1">
        <v>937</v>
      </c>
      <c r="R939" s="1">
        <v>499</v>
      </c>
      <c r="S939" s="1"/>
      <c r="T939" s="1">
        <v>408</v>
      </c>
    </row>
    <row r="940" spans="1:20" ht="15.75" customHeight="1" x14ac:dyDescent="0.35">
      <c r="A940" s="16">
        <v>1352</v>
      </c>
      <c r="B940" s="16">
        <v>16</v>
      </c>
      <c r="C940" s="16"/>
      <c r="D940" s="1">
        <v>16</v>
      </c>
      <c r="F940" s="1">
        <f ca="1">IFERROR(__xludf.DUMMYFUNCTION("""COMPUTED_VALUE"""),12)</f>
        <v>12</v>
      </c>
      <c r="Q940" s="1">
        <v>938</v>
      </c>
      <c r="R940" s="1">
        <v>533</v>
      </c>
      <c r="S940" s="1"/>
      <c r="T940" s="1">
        <v>440</v>
      </c>
    </row>
    <row r="941" spans="1:20" ht="15.75" customHeight="1" x14ac:dyDescent="0.35">
      <c r="A941" s="16">
        <v>1353</v>
      </c>
      <c r="B941" s="16">
        <v>16</v>
      </c>
      <c r="C941" s="16"/>
      <c r="D941" s="1">
        <v>16</v>
      </c>
      <c r="F941" s="1">
        <f ca="1">IFERROR(__xludf.DUMMYFUNCTION("""COMPUTED_VALUE"""),12)</f>
        <v>12</v>
      </c>
      <c r="Q941" s="1">
        <v>939</v>
      </c>
      <c r="R941" s="1">
        <v>567</v>
      </c>
      <c r="S941" s="1"/>
      <c r="T941" s="1">
        <v>472</v>
      </c>
    </row>
    <row r="942" spans="1:20" ht="15.75" customHeight="1" x14ac:dyDescent="0.35">
      <c r="A942" s="16">
        <v>1356</v>
      </c>
      <c r="B942" s="16">
        <v>16</v>
      </c>
      <c r="C942" s="16"/>
      <c r="D942" s="1">
        <v>16</v>
      </c>
      <c r="F942" s="1">
        <f ca="1">IFERROR(__xludf.DUMMYFUNCTION("""COMPUTED_VALUE"""),12)</f>
        <v>12</v>
      </c>
      <c r="Q942" s="1">
        <v>940</v>
      </c>
      <c r="R942" s="1">
        <v>376</v>
      </c>
      <c r="S942" s="1"/>
      <c r="T942" s="1">
        <v>333</v>
      </c>
    </row>
    <row r="943" spans="1:20" ht="15.75" customHeight="1" x14ac:dyDescent="0.35">
      <c r="A943" s="16">
        <v>1360</v>
      </c>
      <c r="B943" s="16">
        <v>16</v>
      </c>
      <c r="C943" s="16"/>
      <c r="D943" s="1">
        <v>16</v>
      </c>
      <c r="F943" s="1">
        <f ca="1">IFERROR(__xludf.DUMMYFUNCTION("""COMPUTED_VALUE"""),12)</f>
        <v>12</v>
      </c>
      <c r="Q943" s="1">
        <v>941</v>
      </c>
      <c r="R943" s="1">
        <v>408</v>
      </c>
      <c r="S943" s="1"/>
      <c r="T943" s="1">
        <v>359</v>
      </c>
    </row>
    <row r="944" spans="1:20" ht="15.75" customHeight="1" x14ac:dyDescent="0.35">
      <c r="A944" s="16">
        <v>1364</v>
      </c>
      <c r="B944" s="16">
        <v>15</v>
      </c>
      <c r="C944" s="16"/>
      <c r="D944" s="1">
        <v>15</v>
      </c>
      <c r="F944" s="1">
        <f ca="1">IFERROR(__xludf.DUMMYFUNCTION("""COMPUTED_VALUE"""),12)</f>
        <v>12</v>
      </c>
      <c r="Q944" s="1">
        <v>942</v>
      </c>
      <c r="R944" s="1">
        <v>440</v>
      </c>
      <c r="S944" s="1"/>
      <c r="T944" s="1">
        <v>385</v>
      </c>
    </row>
    <row r="945" spans="1:20" ht="15.75" customHeight="1" x14ac:dyDescent="0.35">
      <c r="A945" s="16">
        <v>1365</v>
      </c>
      <c r="B945" s="16">
        <v>15</v>
      </c>
      <c r="C945" s="16"/>
      <c r="D945" s="1">
        <v>15</v>
      </c>
      <c r="F945" s="1">
        <f ca="1">IFERROR(__xludf.DUMMYFUNCTION("""COMPUTED_VALUE"""),12)</f>
        <v>12</v>
      </c>
      <c r="Q945" s="1">
        <v>943</v>
      </c>
      <c r="R945" s="1">
        <v>472</v>
      </c>
      <c r="S945" s="1"/>
      <c r="T945" s="1">
        <v>411</v>
      </c>
    </row>
    <row r="946" spans="1:20" ht="15.75" customHeight="1" x14ac:dyDescent="0.35">
      <c r="A946" s="16">
        <v>1372</v>
      </c>
      <c r="B946" s="16">
        <v>12</v>
      </c>
      <c r="C946" s="16"/>
      <c r="D946" s="1">
        <v>12</v>
      </c>
      <c r="F946" s="1">
        <f ca="1">IFERROR(__xludf.DUMMYFUNCTION("""COMPUTED_VALUE"""),12)</f>
        <v>12</v>
      </c>
      <c r="Q946" s="1">
        <v>944</v>
      </c>
      <c r="R946" s="1">
        <v>333</v>
      </c>
      <c r="S946" s="1"/>
      <c r="T946" s="1">
        <v>292</v>
      </c>
    </row>
    <row r="947" spans="1:20" ht="15.75" customHeight="1" x14ac:dyDescent="0.35">
      <c r="A947" s="16">
        <v>1373</v>
      </c>
      <c r="B947" s="16">
        <v>12</v>
      </c>
      <c r="C947" s="16"/>
      <c r="D947" s="1">
        <v>12</v>
      </c>
      <c r="F947" s="1">
        <f ca="1">IFERROR(__xludf.DUMMYFUNCTION("""COMPUTED_VALUE"""),11)</f>
        <v>11</v>
      </c>
      <c r="Q947" s="1">
        <v>945</v>
      </c>
      <c r="R947" s="1">
        <v>359</v>
      </c>
      <c r="S947" s="1"/>
      <c r="T947" s="1">
        <v>316</v>
      </c>
    </row>
    <row r="948" spans="1:20" ht="15.75" customHeight="1" x14ac:dyDescent="0.35">
      <c r="A948" s="16">
        <v>1374</v>
      </c>
      <c r="B948" s="16">
        <v>12</v>
      </c>
      <c r="C948" s="16"/>
      <c r="D948" s="1">
        <v>12</v>
      </c>
      <c r="F948" s="1">
        <f ca="1">IFERROR(__xludf.DUMMYFUNCTION("""COMPUTED_VALUE"""),11)</f>
        <v>11</v>
      </c>
      <c r="Q948" s="1">
        <v>946</v>
      </c>
      <c r="R948" s="1">
        <v>385</v>
      </c>
      <c r="S948" s="1"/>
      <c r="T948" s="1">
        <v>340</v>
      </c>
    </row>
    <row r="949" spans="1:20" ht="15.75" customHeight="1" x14ac:dyDescent="0.35">
      <c r="A949" s="16">
        <v>1375</v>
      </c>
      <c r="B949" s="16">
        <v>12</v>
      </c>
      <c r="C949" s="16"/>
      <c r="D949" s="1">
        <v>12</v>
      </c>
      <c r="F949" s="1">
        <f ca="1">IFERROR(__xludf.DUMMYFUNCTION("""COMPUTED_VALUE"""),8)</f>
        <v>8</v>
      </c>
      <c r="Q949" s="1">
        <v>947</v>
      </c>
      <c r="R949" s="1">
        <v>411</v>
      </c>
      <c r="S949" s="1"/>
      <c r="T949" s="1">
        <v>364</v>
      </c>
    </row>
    <row r="950" spans="1:20" ht="15.75" customHeight="1" x14ac:dyDescent="0.35">
      <c r="A950" s="16">
        <v>1376</v>
      </c>
      <c r="B950" s="16">
        <v>12</v>
      </c>
      <c r="C950" s="16"/>
      <c r="D950" s="1">
        <v>12</v>
      </c>
      <c r="F950" s="1">
        <f ca="1">IFERROR(__xludf.DUMMYFUNCTION("""COMPUTED_VALUE"""),11)</f>
        <v>11</v>
      </c>
      <c r="Q950" s="1">
        <v>948</v>
      </c>
      <c r="R950" s="1">
        <v>292</v>
      </c>
      <c r="S950" s="1"/>
      <c r="T950" s="1">
        <v>308</v>
      </c>
    </row>
    <row r="951" spans="1:20" ht="15.75" customHeight="1" x14ac:dyDescent="0.35">
      <c r="A951" s="16">
        <v>1377</v>
      </c>
      <c r="B951" s="16">
        <v>12</v>
      </c>
      <c r="C951" s="16"/>
      <c r="D951" s="1">
        <v>12</v>
      </c>
      <c r="F951" s="1">
        <f ca="1">IFERROR(__xludf.DUMMYFUNCTION("""COMPUTED_VALUE"""),11)</f>
        <v>11</v>
      </c>
      <c r="Q951" s="1">
        <v>949</v>
      </c>
      <c r="R951" s="1">
        <v>316</v>
      </c>
      <c r="S951" s="1"/>
      <c r="T951" s="1">
        <v>332</v>
      </c>
    </row>
    <row r="952" spans="1:20" ht="15.75" customHeight="1" x14ac:dyDescent="0.35">
      <c r="A952" s="16">
        <v>1378</v>
      </c>
      <c r="B952" s="16">
        <v>12</v>
      </c>
      <c r="C952" s="16"/>
      <c r="D952" s="1">
        <v>12</v>
      </c>
      <c r="F952" s="1">
        <f ca="1">IFERROR(__xludf.DUMMYFUNCTION("""COMPUTED_VALUE"""),11)</f>
        <v>11</v>
      </c>
      <c r="Q952" s="1">
        <v>950</v>
      </c>
      <c r="R952" s="1">
        <v>340</v>
      </c>
      <c r="S952" s="1"/>
      <c r="T952" s="1">
        <v>356</v>
      </c>
    </row>
    <row r="953" spans="1:20" ht="15.75" customHeight="1" x14ac:dyDescent="0.35">
      <c r="A953" s="16">
        <v>1379</v>
      </c>
      <c r="B953" s="16">
        <v>12</v>
      </c>
      <c r="C953" s="16"/>
      <c r="D953" s="1">
        <v>12</v>
      </c>
      <c r="F953" s="1">
        <f ca="1">IFERROR(__xludf.DUMMYFUNCTION("""COMPUTED_VALUE"""),9)</f>
        <v>9</v>
      </c>
      <c r="Q953" s="1">
        <v>951</v>
      </c>
      <c r="R953" s="1">
        <v>364</v>
      </c>
      <c r="S953" s="1"/>
      <c r="T953" s="1">
        <v>380</v>
      </c>
    </row>
    <row r="954" spans="1:20" ht="15.75" customHeight="1" x14ac:dyDescent="0.35">
      <c r="A954" s="16">
        <v>1380</v>
      </c>
      <c r="B954" s="16">
        <v>10</v>
      </c>
      <c r="C954" s="16"/>
      <c r="D954" s="1">
        <v>11</v>
      </c>
      <c r="F954" s="1">
        <f ca="1">IFERROR(__xludf.DUMMYFUNCTION("""COMPUTED_VALUE"""),8)</f>
        <v>8</v>
      </c>
      <c r="Q954" s="1">
        <v>952</v>
      </c>
      <c r="R954" s="1">
        <v>308</v>
      </c>
      <c r="S954" s="1"/>
      <c r="T954" s="1">
        <v>235</v>
      </c>
    </row>
    <row r="955" spans="1:20" ht="15.75" customHeight="1" x14ac:dyDescent="0.35">
      <c r="A955" s="16">
        <v>1381</v>
      </c>
      <c r="B955" s="16">
        <v>10</v>
      </c>
      <c r="C955" s="16"/>
      <c r="D955" s="1">
        <v>11</v>
      </c>
      <c r="F955" s="1">
        <f ca="1">IFERROR(__xludf.DUMMYFUNCTION("""COMPUTED_VALUE"""),11)</f>
        <v>11</v>
      </c>
      <c r="Q955" s="1">
        <v>953</v>
      </c>
      <c r="R955" s="1">
        <v>332</v>
      </c>
      <c r="S955" s="1"/>
      <c r="T955" s="1">
        <v>257</v>
      </c>
    </row>
    <row r="956" spans="1:20" ht="15.75" customHeight="1" x14ac:dyDescent="0.35">
      <c r="A956" s="16">
        <v>1382</v>
      </c>
      <c r="B956" s="16">
        <v>10</v>
      </c>
      <c r="C956" s="16"/>
      <c r="D956" s="1">
        <v>8</v>
      </c>
      <c r="F956" s="1">
        <f ca="1">IFERROR(__xludf.DUMMYFUNCTION("""COMPUTED_VALUE"""),11)</f>
        <v>11</v>
      </c>
      <c r="Q956" s="1">
        <v>954</v>
      </c>
      <c r="R956" s="1">
        <v>356</v>
      </c>
      <c r="S956" s="1"/>
      <c r="T956" s="1">
        <v>279</v>
      </c>
    </row>
    <row r="957" spans="1:20" ht="15.75" customHeight="1" x14ac:dyDescent="0.35">
      <c r="A957" s="16">
        <v>1383</v>
      </c>
      <c r="B957" s="16">
        <v>10</v>
      </c>
      <c r="C957" s="16"/>
      <c r="D957" s="1">
        <v>11</v>
      </c>
      <c r="F957" s="1">
        <f ca="1">IFERROR(__xludf.DUMMYFUNCTION("""COMPUTED_VALUE"""),2)</f>
        <v>2</v>
      </c>
      <c r="Q957" s="1">
        <v>955</v>
      </c>
      <c r="R957" s="1">
        <v>380</v>
      </c>
      <c r="S957" s="1"/>
      <c r="T957" s="1">
        <v>301</v>
      </c>
    </row>
    <row r="958" spans="1:20" ht="15.75" customHeight="1" x14ac:dyDescent="0.35">
      <c r="A958" s="16">
        <v>1384</v>
      </c>
      <c r="B958" s="16">
        <v>10</v>
      </c>
      <c r="C958" s="16"/>
      <c r="D958" s="1">
        <v>11</v>
      </c>
      <c r="F958" s="1">
        <f ca="1">IFERROR(__xludf.DUMMYFUNCTION("""COMPUTED_VALUE"""),11)</f>
        <v>11</v>
      </c>
      <c r="Q958" s="1">
        <v>956</v>
      </c>
      <c r="R958" s="1">
        <v>235</v>
      </c>
      <c r="S958" s="1"/>
      <c r="T958" s="1">
        <v>316</v>
      </c>
    </row>
    <row r="959" spans="1:20" ht="15.75" customHeight="1" x14ac:dyDescent="0.35">
      <c r="A959" s="16">
        <v>1385</v>
      </c>
      <c r="B959" s="16">
        <v>10</v>
      </c>
      <c r="C959" s="16"/>
      <c r="D959" s="1">
        <v>11</v>
      </c>
      <c r="F959" s="1">
        <f ca="1">IFERROR(__xludf.DUMMYFUNCTION("""COMPUTED_VALUE"""),11)</f>
        <v>11</v>
      </c>
      <c r="Q959" s="1">
        <v>957</v>
      </c>
      <c r="R959" s="1">
        <v>257</v>
      </c>
      <c r="S959" s="1"/>
      <c r="T959" s="1">
        <v>340</v>
      </c>
    </row>
    <row r="960" spans="1:20" ht="15.75" customHeight="1" x14ac:dyDescent="0.35">
      <c r="A960" s="16">
        <v>1386</v>
      </c>
      <c r="B960" s="16">
        <v>10</v>
      </c>
      <c r="C960" s="16"/>
      <c r="D960" s="1">
        <v>9</v>
      </c>
      <c r="F960" s="1">
        <f ca="1">IFERROR(__xludf.DUMMYFUNCTION("""COMPUTED_VALUE"""),11)</f>
        <v>11</v>
      </c>
      <c r="Q960" s="1">
        <v>958</v>
      </c>
      <c r="R960" s="1">
        <v>279</v>
      </c>
      <c r="S960" s="1"/>
      <c r="T960" s="1">
        <v>364</v>
      </c>
    </row>
    <row r="961" spans="1:20" ht="15.75" customHeight="1" x14ac:dyDescent="0.35">
      <c r="A961" s="16">
        <v>1387</v>
      </c>
      <c r="B961" s="16">
        <v>10</v>
      </c>
      <c r="C961" s="16"/>
      <c r="D961" s="1">
        <v>8</v>
      </c>
      <c r="F961" s="1">
        <f ca="1">IFERROR(__xludf.DUMMYFUNCTION("""COMPUTED_VALUE"""),5)</f>
        <v>5</v>
      </c>
      <c r="Q961" s="1">
        <v>959</v>
      </c>
      <c r="R961" s="1">
        <v>301</v>
      </c>
      <c r="S961" s="1"/>
      <c r="T961" s="1">
        <v>388</v>
      </c>
    </row>
    <row r="962" spans="1:20" ht="15.75" customHeight="1" x14ac:dyDescent="0.35">
      <c r="A962" s="16">
        <v>1388</v>
      </c>
      <c r="B962" s="16">
        <v>8</v>
      </c>
      <c r="C962" s="16"/>
      <c r="D962" s="1">
        <v>11</v>
      </c>
      <c r="F962" s="1">
        <f ca="1">IFERROR(__xludf.DUMMYFUNCTION("""COMPUTED_VALUE"""),6)</f>
        <v>6</v>
      </c>
      <c r="Q962" s="1">
        <v>960</v>
      </c>
      <c r="R962" s="1">
        <v>316</v>
      </c>
      <c r="S962" s="1"/>
      <c r="T962" s="1">
        <v>294</v>
      </c>
    </row>
    <row r="963" spans="1:20" ht="15.75" customHeight="1" x14ac:dyDescent="0.35">
      <c r="A963" s="16">
        <v>1389</v>
      </c>
      <c r="B963" s="16">
        <v>8</v>
      </c>
      <c r="C963" s="16"/>
      <c r="D963" s="1">
        <v>11</v>
      </c>
      <c r="F963" s="1">
        <f ca="1">IFERROR(__xludf.DUMMYFUNCTION("""COMPUTED_VALUE"""),11)</f>
        <v>11</v>
      </c>
      <c r="Q963" s="1">
        <v>961</v>
      </c>
      <c r="R963" s="1">
        <v>340</v>
      </c>
      <c r="S963" s="1"/>
      <c r="T963" s="1">
        <v>322</v>
      </c>
    </row>
    <row r="964" spans="1:20" ht="15.75" customHeight="1" x14ac:dyDescent="0.35">
      <c r="A964" s="16">
        <v>1390</v>
      </c>
      <c r="B964" s="16">
        <v>8</v>
      </c>
      <c r="C964" s="16"/>
      <c r="D964" s="1">
        <v>2</v>
      </c>
      <c r="F964" s="1">
        <f ca="1">IFERROR(__xludf.DUMMYFUNCTION("""COMPUTED_VALUE"""),11)</f>
        <v>11</v>
      </c>
      <c r="Q964" s="1">
        <v>962</v>
      </c>
      <c r="R964" s="1">
        <v>364</v>
      </c>
      <c r="S964" s="1"/>
      <c r="T964" s="1">
        <v>350</v>
      </c>
    </row>
    <row r="965" spans="1:20" ht="15.75" customHeight="1" x14ac:dyDescent="0.35">
      <c r="A965" s="16">
        <v>1391</v>
      </c>
      <c r="B965" s="16">
        <v>8</v>
      </c>
      <c r="C965" s="16"/>
      <c r="D965" s="1">
        <v>11</v>
      </c>
      <c r="F965" s="1">
        <f ca="1">IFERROR(__xludf.DUMMYFUNCTION("""COMPUTED_VALUE"""),8)</f>
        <v>8</v>
      </c>
      <c r="Q965" s="1">
        <v>963</v>
      </c>
      <c r="R965" s="1">
        <v>388</v>
      </c>
      <c r="S965" s="1"/>
      <c r="T965" s="1">
        <v>378</v>
      </c>
    </row>
    <row r="966" spans="1:20" ht="15.75" customHeight="1" x14ac:dyDescent="0.35">
      <c r="A966" s="16">
        <v>1392</v>
      </c>
      <c r="B966" s="16">
        <v>9</v>
      </c>
      <c r="C966" s="16"/>
      <c r="D966" s="1">
        <v>11</v>
      </c>
      <c r="F966" s="1">
        <f ca="1">IFERROR(__xludf.DUMMYFUNCTION("""COMPUTED_VALUE"""),11)</f>
        <v>11</v>
      </c>
      <c r="Q966" s="1">
        <v>964</v>
      </c>
      <c r="R966" s="1">
        <v>294</v>
      </c>
      <c r="S966" s="1"/>
      <c r="T966" s="1">
        <v>341</v>
      </c>
    </row>
    <row r="967" spans="1:20" ht="15.75" customHeight="1" x14ac:dyDescent="0.35">
      <c r="A967" s="16">
        <v>1393</v>
      </c>
      <c r="B967" s="16">
        <v>9</v>
      </c>
      <c r="C967" s="16"/>
      <c r="D967" s="1">
        <v>11</v>
      </c>
      <c r="F967" s="1">
        <f ca="1">IFERROR(__xludf.DUMMYFUNCTION("""COMPUTED_VALUE"""),11)</f>
        <v>11</v>
      </c>
      <c r="Q967" s="1">
        <v>965</v>
      </c>
      <c r="R967" s="1">
        <v>322</v>
      </c>
      <c r="S967" s="1"/>
      <c r="T967" s="1">
        <v>367</v>
      </c>
    </row>
    <row r="968" spans="1:20" ht="15.75" customHeight="1" x14ac:dyDescent="0.35">
      <c r="A968" s="16">
        <v>1394</v>
      </c>
      <c r="B968" s="16">
        <v>9</v>
      </c>
      <c r="C968" s="16"/>
      <c r="D968" s="1">
        <v>5</v>
      </c>
      <c r="F968" s="1">
        <f ca="1">IFERROR(__xludf.DUMMYFUNCTION("""COMPUTED_VALUE"""),11)</f>
        <v>11</v>
      </c>
      <c r="Q968" s="1">
        <v>966</v>
      </c>
      <c r="R968" s="1">
        <v>350</v>
      </c>
      <c r="S968" s="1"/>
      <c r="T968" s="1">
        <v>393</v>
      </c>
    </row>
    <row r="969" spans="1:20" ht="15.75" customHeight="1" x14ac:dyDescent="0.35">
      <c r="A969" s="16">
        <v>1395</v>
      </c>
      <c r="B969" s="16">
        <v>9</v>
      </c>
      <c r="C969" s="16"/>
      <c r="D969" s="1">
        <v>6</v>
      </c>
      <c r="F969" s="1">
        <f ca="1">IFERROR(__xludf.DUMMYFUNCTION("""COMPUTED_VALUE"""),11)</f>
        <v>11</v>
      </c>
      <c r="Q969" s="1">
        <v>967</v>
      </c>
      <c r="R969" s="1">
        <v>378</v>
      </c>
      <c r="S969" s="1"/>
      <c r="T969" s="1">
        <v>419</v>
      </c>
    </row>
    <row r="970" spans="1:20" ht="15.75" customHeight="1" x14ac:dyDescent="0.35">
      <c r="A970" s="16">
        <v>1396</v>
      </c>
      <c r="B970" s="16">
        <v>10</v>
      </c>
      <c r="C970" s="16"/>
      <c r="D970" s="1">
        <v>11</v>
      </c>
      <c r="F970" s="1">
        <f ca="1">IFERROR(__xludf.DUMMYFUNCTION("""COMPUTED_VALUE"""),11)</f>
        <v>11</v>
      </c>
      <c r="Q970" s="1">
        <v>968</v>
      </c>
      <c r="R970" s="1">
        <v>341</v>
      </c>
      <c r="S970" s="1"/>
      <c r="T970" s="1">
        <v>384</v>
      </c>
    </row>
    <row r="971" spans="1:20" ht="15.75" customHeight="1" x14ac:dyDescent="0.35">
      <c r="A971" s="16">
        <v>1397</v>
      </c>
      <c r="B971" s="16">
        <v>10</v>
      </c>
      <c r="C971" s="16"/>
      <c r="D971" s="1">
        <v>11</v>
      </c>
      <c r="F971" s="1">
        <f ca="1">IFERROR(__xludf.DUMMYFUNCTION("""COMPUTED_VALUE"""),11)</f>
        <v>11</v>
      </c>
      <c r="Q971" s="1">
        <v>969</v>
      </c>
      <c r="R971" s="1">
        <v>367</v>
      </c>
      <c r="S971" s="1"/>
      <c r="T971" s="1">
        <v>416</v>
      </c>
    </row>
    <row r="972" spans="1:20" ht="15.75" customHeight="1" x14ac:dyDescent="0.35">
      <c r="A972" s="16">
        <v>1398</v>
      </c>
      <c r="B972" s="16">
        <v>10</v>
      </c>
      <c r="C972" s="16"/>
      <c r="D972" s="1">
        <v>8</v>
      </c>
      <c r="F972" s="1">
        <f ca="1">IFERROR(__xludf.DUMMYFUNCTION("""COMPUTED_VALUE"""),11)</f>
        <v>11</v>
      </c>
      <c r="Q972" s="1">
        <v>970</v>
      </c>
      <c r="R972" s="1">
        <v>393</v>
      </c>
      <c r="S972" s="1"/>
      <c r="T972" s="1">
        <v>448</v>
      </c>
    </row>
    <row r="973" spans="1:20" ht="15.75" customHeight="1" x14ac:dyDescent="0.35">
      <c r="A973" s="16">
        <v>1399</v>
      </c>
      <c r="B973" s="16">
        <v>10</v>
      </c>
      <c r="C973" s="16"/>
      <c r="D973" s="1">
        <v>11</v>
      </c>
      <c r="F973" s="1">
        <f ca="1">IFERROR(__xludf.DUMMYFUNCTION("""COMPUTED_VALUE"""),7)</f>
        <v>7</v>
      </c>
      <c r="Q973" s="1">
        <v>971</v>
      </c>
      <c r="R973" s="1">
        <v>419</v>
      </c>
      <c r="S973" s="1"/>
      <c r="T973" s="1">
        <v>480</v>
      </c>
    </row>
    <row r="974" spans="1:20" ht="15.75" customHeight="1" x14ac:dyDescent="0.35">
      <c r="A974" s="16">
        <v>1400</v>
      </c>
      <c r="B974" s="16">
        <v>11</v>
      </c>
      <c r="C974" s="16"/>
      <c r="D974" s="1">
        <v>11</v>
      </c>
      <c r="F974" s="1">
        <f ca="1">IFERROR(__xludf.DUMMYFUNCTION("""COMPUTED_VALUE"""),11)</f>
        <v>11</v>
      </c>
      <c r="Q974" s="1">
        <v>972</v>
      </c>
      <c r="R974" s="1">
        <v>384</v>
      </c>
      <c r="S974" s="1"/>
      <c r="T974" s="1">
        <v>383</v>
      </c>
    </row>
    <row r="975" spans="1:20" ht="15.75" customHeight="1" x14ac:dyDescent="0.35">
      <c r="A975" s="16">
        <v>1401</v>
      </c>
      <c r="B975" s="16">
        <v>11</v>
      </c>
      <c r="C975" s="16"/>
      <c r="D975" s="1">
        <v>11</v>
      </c>
      <c r="F975" s="1">
        <f ca="1">IFERROR(__xludf.DUMMYFUNCTION("""COMPUTED_VALUE"""),11)</f>
        <v>11</v>
      </c>
      <c r="Q975" s="1">
        <v>973</v>
      </c>
      <c r="R975" s="1">
        <v>416</v>
      </c>
      <c r="S975" s="1"/>
      <c r="T975" s="1">
        <v>413</v>
      </c>
    </row>
    <row r="976" spans="1:20" ht="15.75" customHeight="1" x14ac:dyDescent="0.35">
      <c r="A976" s="16">
        <v>1402</v>
      </c>
      <c r="B976" s="16">
        <v>11</v>
      </c>
      <c r="C976" s="16"/>
      <c r="D976" s="1">
        <v>11</v>
      </c>
      <c r="F976" s="1">
        <f ca="1">IFERROR(__xludf.DUMMYFUNCTION("""COMPUTED_VALUE"""),11)</f>
        <v>11</v>
      </c>
      <c r="Q976" s="1">
        <v>974</v>
      </c>
      <c r="R976" s="1">
        <v>448</v>
      </c>
      <c r="S976" s="1"/>
      <c r="T976" s="1">
        <v>443</v>
      </c>
    </row>
    <row r="977" spans="1:20" ht="15.75" customHeight="1" x14ac:dyDescent="0.35">
      <c r="A977" s="16">
        <v>1403</v>
      </c>
      <c r="B977" s="16">
        <v>11</v>
      </c>
      <c r="C977" s="16"/>
      <c r="D977" s="1">
        <v>11</v>
      </c>
      <c r="F977" s="1">
        <f ca="1">IFERROR(__xludf.DUMMYFUNCTION("""COMPUTED_VALUE"""),11)</f>
        <v>11</v>
      </c>
      <c r="Q977" s="1">
        <v>975</v>
      </c>
      <c r="R977" s="1">
        <v>480</v>
      </c>
      <c r="S977" s="1"/>
      <c r="T977" s="1">
        <v>473</v>
      </c>
    </row>
    <row r="978" spans="1:20" ht="15.75" customHeight="1" x14ac:dyDescent="0.35">
      <c r="A978" s="16">
        <v>1404</v>
      </c>
      <c r="B978" s="16">
        <v>10</v>
      </c>
      <c r="C978" s="16"/>
      <c r="D978" s="1">
        <v>11</v>
      </c>
      <c r="F978" s="1">
        <f ca="1">IFERROR(__xludf.DUMMYFUNCTION("""COMPUTED_VALUE"""),11)</f>
        <v>11</v>
      </c>
      <c r="Q978" s="1">
        <v>976</v>
      </c>
      <c r="R978" s="1">
        <v>383</v>
      </c>
      <c r="S978" s="1"/>
      <c r="T978" s="1">
        <v>343</v>
      </c>
    </row>
    <row r="979" spans="1:20" ht="15.75" customHeight="1" x14ac:dyDescent="0.35">
      <c r="A979" s="16">
        <v>1405</v>
      </c>
      <c r="B979" s="16">
        <v>10</v>
      </c>
      <c r="C979" s="16"/>
      <c r="D979" s="1">
        <v>11</v>
      </c>
      <c r="F979" s="1">
        <f ca="1">IFERROR(__xludf.DUMMYFUNCTION("""COMPUTED_VALUE"""),13)</f>
        <v>13</v>
      </c>
      <c r="Q979" s="1">
        <v>977</v>
      </c>
      <c r="R979" s="1">
        <v>413</v>
      </c>
      <c r="S979" s="1"/>
      <c r="T979" s="1">
        <v>373</v>
      </c>
    </row>
    <row r="980" spans="1:20" ht="15.75" customHeight="1" x14ac:dyDescent="0.35">
      <c r="A980" s="16">
        <v>1406</v>
      </c>
      <c r="B980" s="16">
        <v>10</v>
      </c>
      <c r="C980" s="16"/>
      <c r="D980" s="1">
        <v>7</v>
      </c>
      <c r="F980" s="1">
        <f ca="1">IFERROR(__xludf.DUMMYFUNCTION("""COMPUTED_VALUE"""),14)</f>
        <v>14</v>
      </c>
      <c r="Q980" s="1">
        <v>978</v>
      </c>
      <c r="R980" s="1">
        <v>443</v>
      </c>
      <c r="S980" s="1"/>
      <c r="T980" s="1">
        <v>403</v>
      </c>
    </row>
    <row r="981" spans="1:20" ht="15.75" customHeight="1" x14ac:dyDescent="0.35">
      <c r="A981" s="16">
        <v>1407</v>
      </c>
      <c r="B981" s="16">
        <v>10</v>
      </c>
      <c r="C981" s="16"/>
      <c r="D981" s="1">
        <v>11</v>
      </c>
      <c r="F981" s="1">
        <f ca="1">IFERROR(__xludf.DUMMYFUNCTION("""COMPUTED_VALUE"""),13)</f>
        <v>13</v>
      </c>
      <c r="Q981" s="1">
        <v>979</v>
      </c>
      <c r="R981" s="1">
        <v>473</v>
      </c>
      <c r="S981" s="1"/>
      <c r="T981" s="1">
        <v>433</v>
      </c>
    </row>
    <row r="982" spans="1:20" ht="15.75" customHeight="1" x14ac:dyDescent="0.35">
      <c r="A982" s="16">
        <v>1408</v>
      </c>
      <c r="B982" s="16">
        <v>11</v>
      </c>
      <c r="C982" s="16"/>
      <c r="D982" s="1">
        <v>11</v>
      </c>
      <c r="F982" s="1">
        <f ca="1">IFERROR(__xludf.DUMMYFUNCTION("""COMPUTED_VALUE"""),13)</f>
        <v>13</v>
      </c>
      <c r="Q982" s="1">
        <v>980</v>
      </c>
      <c r="R982" s="1">
        <v>343</v>
      </c>
      <c r="S982" s="1"/>
      <c r="T982" s="1">
        <v>399</v>
      </c>
    </row>
    <row r="983" spans="1:20" ht="15.75" customHeight="1" x14ac:dyDescent="0.35">
      <c r="A983" s="16">
        <v>1409</v>
      </c>
      <c r="B983" s="16">
        <v>11</v>
      </c>
      <c r="C983" s="16"/>
      <c r="D983" s="1">
        <v>11</v>
      </c>
      <c r="F983" s="1">
        <f ca="1">IFERROR(__xludf.DUMMYFUNCTION("""COMPUTED_VALUE"""),13)</f>
        <v>13</v>
      </c>
      <c r="Q983" s="1">
        <v>981</v>
      </c>
      <c r="R983" s="1">
        <v>373</v>
      </c>
      <c r="S983" s="1"/>
      <c r="T983" s="1">
        <v>429</v>
      </c>
    </row>
    <row r="984" spans="1:20" ht="15.75" customHeight="1" x14ac:dyDescent="0.35">
      <c r="A984" s="16">
        <v>1410</v>
      </c>
      <c r="B984" s="16">
        <v>11</v>
      </c>
      <c r="C984" s="16"/>
      <c r="D984" s="1">
        <v>11</v>
      </c>
      <c r="F984" s="1">
        <f ca="1">IFERROR(__xludf.DUMMYFUNCTION("""COMPUTED_VALUE"""),13)</f>
        <v>13</v>
      </c>
      <c r="Q984" s="1">
        <v>982</v>
      </c>
      <c r="R984" s="1">
        <v>403</v>
      </c>
      <c r="S984" s="1"/>
      <c r="T984" s="1">
        <v>459</v>
      </c>
    </row>
    <row r="985" spans="1:20" ht="15.75" customHeight="1" x14ac:dyDescent="0.35">
      <c r="A985" s="16">
        <v>1411</v>
      </c>
      <c r="B985" s="16">
        <v>11</v>
      </c>
      <c r="C985" s="16"/>
      <c r="D985" s="1">
        <v>11</v>
      </c>
      <c r="F985" s="1">
        <f ca="1">IFERROR(__xludf.DUMMYFUNCTION("""COMPUTED_VALUE"""),17)</f>
        <v>17</v>
      </c>
      <c r="Q985" s="1">
        <v>983</v>
      </c>
      <c r="R985" s="1">
        <v>433</v>
      </c>
      <c r="S985" s="1"/>
      <c r="T985" s="1">
        <v>489</v>
      </c>
    </row>
    <row r="986" spans="1:20" ht="15.75" customHeight="1" x14ac:dyDescent="0.35">
      <c r="A986" s="16">
        <v>1412</v>
      </c>
      <c r="B986" s="16">
        <v>14</v>
      </c>
      <c r="C986" s="16"/>
      <c r="D986" s="1">
        <v>13</v>
      </c>
      <c r="F986" s="1">
        <f ca="1">IFERROR(__xludf.DUMMYFUNCTION("""COMPUTED_VALUE"""),15)</f>
        <v>15</v>
      </c>
      <c r="Q986" s="1">
        <v>984</v>
      </c>
      <c r="R986" s="1">
        <v>399</v>
      </c>
      <c r="S986" s="1"/>
      <c r="T986" s="1">
        <v>276</v>
      </c>
    </row>
    <row r="987" spans="1:20" ht="15.75" customHeight="1" x14ac:dyDescent="0.35">
      <c r="A987" s="16">
        <v>1413</v>
      </c>
      <c r="B987" s="16">
        <v>14</v>
      </c>
      <c r="C987" s="16"/>
      <c r="D987" s="1">
        <v>14</v>
      </c>
      <c r="F987" s="1">
        <f ca="1">IFERROR(__xludf.DUMMYFUNCTION("""COMPUTED_VALUE"""),15)</f>
        <v>15</v>
      </c>
      <c r="Q987" s="1">
        <v>985</v>
      </c>
      <c r="R987" s="1">
        <v>429</v>
      </c>
      <c r="S987" s="1"/>
      <c r="T987" s="1">
        <v>300</v>
      </c>
    </row>
    <row r="988" spans="1:20" ht="15.75" customHeight="1" x14ac:dyDescent="0.35">
      <c r="A988" s="16">
        <v>1416</v>
      </c>
      <c r="B988" s="16">
        <v>13</v>
      </c>
      <c r="C988" s="16"/>
      <c r="D988" s="1">
        <v>13</v>
      </c>
      <c r="F988" s="1">
        <f ca="1">IFERROR(__xludf.DUMMYFUNCTION("""COMPUTED_VALUE"""),11)</f>
        <v>11</v>
      </c>
      <c r="Q988" s="1">
        <v>986</v>
      </c>
      <c r="R988" s="1">
        <v>459</v>
      </c>
      <c r="S988" s="1"/>
      <c r="T988" s="1">
        <v>324</v>
      </c>
    </row>
    <row r="989" spans="1:20" ht="15.75" customHeight="1" x14ac:dyDescent="0.35">
      <c r="A989" s="16">
        <v>1417</v>
      </c>
      <c r="B989" s="16">
        <v>13</v>
      </c>
      <c r="C989" s="16"/>
      <c r="D989" s="1">
        <v>13</v>
      </c>
      <c r="F989" s="1">
        <f ca="1">IFERROR(__xludf.DUMMYFUNCTION("""COMPUTED_VALUE"""),11)</f>
        <v>11</v>
      </c>
      <c r="Q989" s="1">
        <v>987</v>
      </c>
      <c r="R989" s="1">
        <v>489</v>
      </c>
      <c r="S989" s="1"/>
      <c r="T989" s="1">
        <v>348</v>
      </c>
    </row>
    <row r="990" spans="1:20" ht="15.75" customHeight="1" x14ac:dyDescent="0.35">
      <c r="A990" s="16">
        <v>1418</v>
      </c>
      <c r="B990" s="16">
        <v>13</v>
      </c>
      <c r="C990" s="16"/>
      <c r="D990" s="1">
        <v>13</v>
      </c>
      <c r="F990" s="1">
        <f ca="1">IFERROR(__xludf.DUMMYFUNCTION("""COMPUTED_VALUE"""),8)</f>
        <v>8</v>
      </c>
      <c r="Q990" s="1">
        <v>988</v>
      </c>
      <c r="R990" s="1">
        <v>276</v>
      </c>
      <c r="S990" s="1"/>
      <c r="T990" s="1">
        <v>292</v>
      </c>
    </row>
    <row r="991" spans="1:20" ht="15.75" customHeight="1" x14ac:dyDescent="0.35">
      <c r="A991" s="16">
        <v>1419</v>
      </c>
      <c r="B991" s="16">
        <v>13</v>
      </c>
      <c r="C991" s="16"/>
      <c r="D991" s="1">
        <v>13</v>
      </c>
      <c r="F991" s="1">
        <f ca="1">IFERROR(__xludf.DUMMYFUNCTION("""COMPUTED_VALUE"""),11)</f>
        <v>11</v>
      </c>
      <c r="Q991" s="1">
        <v>989</v>
      </c>
      <c r="R991" s="1">
        <v>300</v>
      </c>
      <c r="S991" s="1"/>
      <c r="T991" s="1">
        <v>316</v>
      </c>
    </row>
    <row r="992" spans="1:20" ht="15.75" customHeight="1" x14ac:dyDescent="0.35">
      <c r="A992" s="16">
        <v>1420</v>
      </c>
      <c r="B992" s="16">
        <v>17</v>
      </c>
      <c r="C992" s="16"/>
      <c r="D992" s="1">
        <v>17</v>
      </c>
      <c r="F992" s="1">
        <f ca="1">IFERROR(__xludf.DUMMYFUNCTION("""COMPUTED_VALUE"""),11)</f>
        <v>11</v>
      </c>
      <c r="Q992" s="1">
        <v>990</v>
      </c>
      <c r="R992" s="1">
        <v>324</v>
      </c>
      <c r="S992" s="1"/>
      <c r="T992" s="1">
        <v>340</v>
      </c>
    </row>
    <row r="993" spans="1:20" ht="15.75" customHeight="1" x14ac:dyDescent="0.35">
      <c r="A993" s="16">
        <v>1424</v>
      </c>
      <c r="B993" s="16">
        <v>15</v>
      </c>
      <c r="C993" s="16"/>
      <c r="D993" s="1">
        <v>15</v>
      </c>
      <c r="F993" s="1">
        <f ca="1">IFERROR(__xludf.DUMMYFUNCTION("""COMPUTED_VALUE"""),12)</f>
        <v>12</v>
      </c>
      <c r="Q993" s="1">
        <v>991</v>
      </c>
      <c r="R993" s="1">
        <v>348</v>
      </c>
      <c r="S993" s="1"/>
      <c r="T993" s="1">
        <v>364</v>
      </c>
    </row>
    <row r="994" spans="1:20" ht="15.75" customHeight="1" x14ac:dyDescent="0.35">
      <c r="A994" s="16">
        <v>1425</v>
      </c>
      <c r="B994" s="16">
        <v>15</v>
      </c>
      <c r="C994" s="16"/>
      <c r="D994" s="1">
        <v>15</v>
      </c>
      <c r="F994" s="1">
        <f ca="1">IFERROR(__xludf.DUMMYFUNCTION("""COMPUTED_VALUE"""),12)</f>
        <v>12</v>
      </c>
      <c r="Q994" s="1">
        <v>992</v>
      </c>
      <c r="R994" s="1">
        <v>292</v>
      </c>
      <c r="S994" s="1"/>
      <c r="T994" s="1">
        <v>325</v>
      </c>
    </row>
    <row r="995" spans="1:20" ht="15.75" customHeight="1" x14ac:dyDescent="0.35">
      <c r="A995" s="16">
        <v>1432</v>
      </c>
      <c r="B995" s="16">
        <v>10</v>
      </c>
      <c r="C995" s="16"/>
      <c r="D995" s="1">
        <v>11</v>
      </c>
      <c r="F995" s="1">
        <f ca="1">IFERROR(__xludf.DUMMYFUNCTION("""COMPUTED_VALUE"""),12)</f>
        <v>12</v>
      </c>
      <c r="Q995" s="1">
        <v>993</v>
      </c>
      <c r="R995" s="1">
        <v>316</v>
      </c>
      <c r="S995" s="1"/>
      <c r="T995" s="1">
        <v>351</v>
      </c>
    </row>
    <row r="996" spans="1:20" ht="15.75" customHeight="1" x14ac:dyDescent="0.35">
      <c r="A996" s="16">
        <v>1433</v>
      </c>
      <c r="B996" s="16">
        <v>10</v>
      </c>
      <c r="C996" s="16"/>
      <c r="D996" s="1">
        <v>11</v>
      </c>
      <c r="F996" s="1">
        <f ca="1">IFERROR(__xludf.DUMMYFUNCTION("""COMPUTED_VALUE"""),11)</f>
        <v>11</v>
      </c>
      <c r="Q996" s="1">
        <v>994</v>
      </c>
      <c r="R996" s="1">
        <v>340</v>
      </c>
      <c r="S996" s="1"/>
      <c r="T996" s="1">
        <v>377</v>
      </c>
    </row>
    <row r="997" spans="1:20" ht="15.75" customHeight="1" x14ac:dyDescent="0.35">
      <c r="A997" s="16">
        <v>1434</v>
      </c>
      <c r="B997" s="16">
        <v>10</v>
      </c>
      <c r="C997" s="16"/>
      <c r="D997" s="1">
        <v>8</v>
      </c>
      <c r="F997" s="1">
        <f ca="1">IFERROR(__xludf.DUMMYFUNCTION("""COMPUTED_VALUE"""),11)</f>
        <v>11</v>
      </c>
      <c r="Q997" s="1">
        <v>995</v>
      </c>
      <c r="R997" s="1">
        <v>364</v>
      </c>
      <c r="S997" s="1"/>
      <c r="T997" s="1">
        <v>403</v>
      </c>
    </row>
    <row r="998" spans="1:20" ht="15.75" customHeight="1" x14ac:dyDescent="0.35">
      <c r="A998" s="16">
        <v>1435</v>
      </c>
      <c r="B998" s="16">
        <v>10</v>
      </c>
      <c r="C998" s="16"/>
      <c r="D998" s="1">
        <v>11</v>
      </c>
      <c r="F998" s="1">
        <f ca="1">IFERROR(__xludf.DUMMYFUNCTION("""COMPUTED_VALUE"""),11)</f>
        <v>11</v>
      </c>
      <c r="Q998" s="1">
        <v>996</v>
      </c>
      <c r="R998" s="1">
        <v>325</v>
      </c>
      <c r="S998" s="1"/>
      <c r="T998" s="1">
        <v>301</v>
      </c>
    </row>
    <row r="999" spans="1:20" ht="15.75" customHeight="1" x14ac:dyDescent="0.35">
      <c r="A999" s="16">
        <v>1436</v>
      </c>
      <c r="B999" s="16">
        <v>12</v>
      </c>
      <c r="C999" s="16"/>
      <c r="D999" s="1">
        <v>11</v>
      </c>
      <c r="F999" s="1">
        <f ca="1">IFERROR(__xludf.DUMMYFUNCTION("""COMPUTED_VALUE"""),11)</f>
        <v>11</v>
      </c>
      <c r="Q999" s="1">
        <v>997</v>
      </c>
      <c r="R999" s="1">
        <v>351</v>
      </c>
      <c r="S999" s="1"/>
      <c r="T999" s="1">
        <v>327</v>
      </c>
    </row>
    <row r="1000" spans="1:20" ht="15.75" customHeight="1" x14ac:dyDescent="0.35">
      <c r="A1000" s="16">
        <v>1437</v>
      </c>
      <c r="B1000" s="16">
        <v>12</v>
      </c>
      <c r="C1000" s="16"/>
      <c r="D1000" s="1">
        <v>12</v>
      </c>
      <c r="F1000" s="1">
        <f ca="1">IFERROR(__xludf.DUMMYFUNCTION("""COMPUTED_VALUE"""),12)</f>
        <v>12</v>
      </c>
      <c r="Q1000" s="1">
        <v>998</v>
      </c>
      <c r="R1000" s="1">
        <v>377</v>
      </c>
      <c r="S1000" s="1"/>
      <c r="T1000" s="1">
        <v>353</v>
      </c>
    </row>
    <row r="1001" spans="1:20" ht="15.75" customHeight="1" x14ac:dyDescent="0.35">
      <c r="A1001" s="16">
        <v>1438</v>
      </c>
      <c r="B1001" s="16">
        <v>12</v>
      </c>
      <c r="C1001" s="16"/>
      <c r="D1001" s="1">
        <v>12</v>
      </c>
      <c r="F1001" s="1">
        <f ca="1">IFERROR(__xludf.DUMMYFUNCTION("""COMPUTED_VALUE"""),12)</f>
        <v>12</v>
      </c>
      <c r="Q1001" s="1">
        <v>999</v>
      </c>
      <c r="R1001" s="1">
        <v>403</v>
      </c>
      <c r="S1001" s="1"/>
      <c r="T1001" s="1">
        <v>379</v>
      </c>
    </row>
    <row r="1002" spans="1:20" ht="15.75" customHeight="1" x14ac:dyDescent="0.35">
      <c r="A1002" s="16">
        <v>1439</v>
      </c>
      <c r="B1002" s="16">
        <v>12</v>
      </c>
      <c r="C1002" s="16"/>
      <c r="D1002" s="1">
        <v>12</v>
      </c>
      <c r="F1002" s="1">
        <f ca="1">IFERROR(__xludf.DUMMYFUNCTION("""COMPUTED_VALUE"""),12)</f>
        <v>12</v>
      </c>
      <c r="Q1002" s="1">
        <v>1000</v>
      </c>
      <c r="R1002" s="1">
        <v>301</v>
      </c>
      <c r="S1002" s="1"/>
      <c r="T1002" s="1">
        <v>375</v>
      </c>
    </row>
    <row r="1003" spans="1:20" ht="15.75" customHeight="1" x14ac:dyDescent="0.35">
      <c r="A1003" s="16">
        <v>1440</v>
      </c>
      <c r="B1003" s="16">
        <v>11</v>
      </c>
      <c r="C1003" s="16"/>
      <c r="D1003" s="1">
        <v>11</v>
      </c>
      <c r="F1003" s="1">
        <f ca="1">IFERROR(__xludf.DUMMYFUNCTION("""COMPUTED_VALUE"""),12)</f>
        <v>12</v>
      </c>
      <c r="Q1003" s="1">
        <v>1001</v>
      </c>
      <c r="R1003" s="1">
        <v>327</v>
      </c>
      <c r="S1003" s="1"/>
      <c r="T1003" s="1">
        <v>405</v>
      </c>
    </row>
    <row r="1004" spans="1:20" ht="15.75" customHeight="1" x14ac:dyDescent="0.35">
      <c r="A1004" s="16">
        <v>1441</v>
      </c>
      <c r="B1004" s="16">
        <v>11</v>
      </c>
      <c r="C1004" s="16"/>
      <c r="D1004" s="1">
        <v>11</v>
      </c>
      <c r="F1004" s="1">
        <f ca="1">IFERROR(__xludf.DUMMYFUNCTION("""COMPUTED_VALUE"""),11)</f>
        <v>11</v>
      </c>
      <c r="Q1004" s="1">
        <v>1002</v>
      </c>
      <c r="R1004" s="1">
        <v>353</v>
      </c>
      <c r="S1004" s="1"/>
      <c r="T1004" s="1">
        <v>435</v>
      </c>
    </row>
    <row r="1005" spans="1:20" ht="15.75" customHeight="1" x14ac:dyDescent="0.35">
      <c r="A1005" s="16">
        <v>1442</v>
      </c>
      <c r="B1005" s="16">
        <v>11</v>
      </c>
      <c r="C1005" s="16"/>
      <c r="D1005" s="1">
        <v>11</v>
      </c>
      <c r="F1005" s="1">
        <f ca="1">IFERROR(__xludf.DUMMYFUNCTION("""COMPUTED_VALUE"""),11)</f>
        <v>11</v>
      </c>
      <c r="Q1005" s="1">
        <v>1003</v>
      </c>
      <c r="R1005" s="1">
        <v>379</v>
      </c>
      <c r="S1005" s="1"/>
      <c r="T1005" s="1">
        <v>465</v>
      </c>
    </row>
    <row r="1006" spans="1:20" ht="15.75" customHeight="1" x14ac:dyDescent="0.35">
      <c r="A1006" s="16">
        <v>1443</v>
      </c>
      <c r="B1006" s="16">
        <v>11</v>
      </c>
      <c r="C1006" s="16"/>
      <c r="D1006" s="1">
        <v>11</v>
      </c>
      <c r="F1006" s="1">
        <f ca="1">IFERROR(__xludf.DUMMYFUNCTION("""COMPUTED_VALUE"""),11)</f>
        <v>11</v>
      </c>
      <c r="Q1006" s="1">
        <v>1004</v>
      </c>
      <c r="R1006" s="1">
        <v>375</v>
      </c>
      <c r="S1006" s="1"/>
      <c r="T1006" s="1">
        <v>384</v>
      </c>
    </row>
    <row r="1007" spans="1:20" ht="15.75" customHeight="1" x14ac:dyDescent="0.35">
      <c r="A1007" s="16">
        <v>1444</v>
      </c>
      <c r="B1007" s="16">
        <v>12</v>
      </c>
      <c r="C1007" s="16"/>
      <c r="D1007" s="1">
        <v>12</v>
      </c>
      <c r="F1007" s="1">
        <f ca="1">IFERROR(__xludf.DUMMYFUNCTION("""COMPUTED_VALUE"""),11)</f>
        <v>11</v>
      </c>
      <c r="Q1007" s="1">
        <v>1005</v>
      </c>
      <c r="R1007" s="1">
        <v>405</v>
      </c>
      <c r="S1007" s="1"/>
      <c r="T1007" s="1">
        <v>416</v>
      </c>
    </row>
    <row r="1008" spans="1:20" ht="15.75" customHeight="1" x14ac:dyDescent="0.35">
      <c r="A1008" s="16">
        <v>1445</v>
      </c>
      <c r="B1008" s="16">
        <v>12</v>
      </c>
      <c r="C1008" s="16"/>
      <c r="D1008" s="1">
        <v>12</v>
      </c>
      <c r="F1008" s="1">
        <f ca="1">IFERROR(__xludf.DUMMYFUNCTION("""COMPUTED_VALUE"""),12)</f>
        <v>12</v>
      </c>
      <c r="Q1008" s="1">
        <v>1006</v>
      </c>
      <c r="R1008" s="1">
        <v>435</v>
      </c>
      <c r="S1008" s="1"/>
      <c r="T1008" s="1">
        <v>448</v>
      </c>
    </row>
    <row r="1009" spans="1:20" ht="15.75" customHeight="1" x14ac:dyDescent="0.35">
      <c r="A1009" s="16">
        <v>1446</v>
      </c>
      <c r="B1009" s="16">
        <v>12</v>
      </c>
      <c r="C1009" s="16"/>
      <c r="D1009" s="1">
        <v>12</v>
      </c>
      <c r="F1009" s="1">
        <f ca="1">IFERROR(__xludf.DUMMYFUNCTION("""COMPUTED_VALUE"""),12)</f>
        <v>12</v>
      </c>
      <c r="Q1009" s="1">
        <v>1007</v>
      </c>
      <c r="R1009" s="1">
        <v>465</v>
      </c>
      <c r="S1009" s="1"/>
      <c r="T1009" s="1">
        <v>480</v>
      </c>
    </row>
    <row r="1010" spans="1:20" ht="15.75" customHeight="1" x14ac:dyDescent="0.35">
      <c r="A1010" s="16">
        <v>1447</v>
      </c>
      <c r="B1010" s="16">
        <v>12</v>
      </c>
      <c r="C1010" s="16"/>
      <c r="D1010" s="1">
        <v>12</v>
      </c>
      <c r="F1010" s="1">
        <f ca="1">IFERROR(__xludf.DUMMYFUNCTION("""COMPUTED_VALUE"""),12)</f>
        <v>12</v>
      </c>
      <c r="Q1010" s="1">
        <v>1008</v>
      </c>
      <c r="R1010" s="1">
        <v>384</v>
      </c>
      <c r="S1010" s="1"/>
      <c r="T1010" s="1">
        <v>392</v>
      </c>
    </row>
    <row r="1011" spans="1:20" ht="15.75" customHeight="1" x14ac:dyDescent="0.35">
      <c r="A1011" s="16">
        <v>1448</v>
      </c>
      <c r="B1011" s="16">
        <v>11</v>
      </c>
      <c r="C1011" s="16"/>
      <c r="D1011" s="1">
        <v>11</v>
      </c>
      <c r="F1011" s="1">
        <f ca="1">IFERROR(__xludf.DUMMYFUNCTION("""COMPUTED_VALUE"""),12)</f>
        <v>12</v>
      </c>
      <c r="Q1011" s="1">
        <v>1009</v>
      </c>
      <c r="R1011" s="1">
        <v>416</v>
      </c>
      <c r="S1011" s="1"/>
      <c r="T1011" s="1">
        <v>424</v>
      </c>
    </row>
    <row r="1012" spans="1:20" ht="15.75" customHeight="1" x14ac:dyDescent="0.35">
      <c r="A1012" s="16">
        <v>1449</v>
      </c>
      <c r="B1012" s="16">
        <v>11</v>
      </c>
      <c r="C1012" s="16"/>
      <c r="D1012" s="1">
        <v>11</v>
      </c>
      <c r="F1012" s="1">
        <f ca="1">IFERROR(__xludf.DUMMYFUNCTION("""COMPUTED_VALUE"""),11)</f>
        <v>11</v>
      </c>
      <c r="Q1012" s="1">
        <v>1010</v>
      </c>
      <c r="R1012" s="1">
        <v>448</v>
      </c>
      <c r="S1012" s="1"/>
      <c r="T1012" s="1">
        <v>456</v>
      </c>
    </row>
    <row r="1013" spans="1:20" ht="15.75" customHeight="1" x14ac:dyDescent="0.35">
      <c r="A1013" s="16">
        <v>1450</v>
      </c>
      <c r="B1013" s="16">
        <v>11</v>
      </c>
      <c r="C1013" s="16"/>
      <c r="D1013" s="1">
        <v>11</v>
      </c>
      <c r="F1013" s="1">
        <f ca="1">IFERROR(__xludf.DUMMYFUNCTION("""COMPUTED_VALUE"""),11)</f>
        <v>11</v>
      </c>
      <c r="Q1013" s="1">
        <v>1011</v>
      </c>
      <c r="R1013" s="1">
        <v>480</v>
      </c>
      <c r="S1013" s="1"/>
      <c r="T1013" s="1">
        <v>488</v>
      </c>
    </row>
    <row r="1014" spans="1:20" ht="15.75" customHeight="1" x14ac:dyDescent="0.35">
      <c r="A1014" s="16">
        <v>1451</v>
      </c>
      <c r="B1014" s="16">
        <v>11</v>
      </c>
      <c r="C1014" s="16"/>
      <c r="D1014" s="1">
        <v>11</v>
      </c>
      <c r="F1014" s="1">
        <f ca="1">IFERROR(__xludf.DUMMYFUNCTION("""COMPUTED_VALUE"""),8)</f>
        <v>8</v>
      </c>
      <c r="Q1014" s="1">
        <v>1012</v>
      </c>
      <c r="R1014" s="1">
        <v>392</v>
      </c>
      <c r="S1014" s="1"/>
      <c r="T1014" s="1">
        <v>360</v>
      </c>
    </row>
    <row r="1015" spans="1:20" ht="15.75" customHeight="1" x14ac:dyDescent="0.35">
      <c r="A1015" s="16">
        <v>1452</v>
      </c>
      <c r="B1015" s="16">
        <v>12</v>
      </c>
      <c r="C1015" s="16"/>
      <c r="D1015" s="1">
        <v>12</v>
      </c>
      <c r="F1015" s="1">
        <f ca="1">IFERROR(__xludf.DUMMYFUNCTION("""COMPUTED_VALUE"""),11)</f>
        <v>11</v>
      </c>
      <c r="Q1015" s="1">
        <v>1013</v>
      </c>
      <c r="R1015" s="1">
        <v>424</v>
      </c>
      <c r="S1015" s="1"/>
      <c r="T1015" s="1">
        <v>392</v>
      </c>
    </row>
    <row r="1016" spans="1:20" ht="15.75" customHeight="1" x14ac:dyDescent="0.35">
      <c r="A1016" s="16">
        <v>1453</v>
      </c>
      <c r="B1016" s="16">
        <v>12</v>
      </c>
      <c r="C1016" s="16"/>
      <c r="D1016" s="1">
        <v>12</v>
      </c>
      <c r="F1016" s="1">
        <f ca="1">IFERROR(__xludf.DUMMYFUNCTION("""COMPUTED_VALUE"""),11)</f>
        <v>11</v>
      </c>
      <c r="Q1016" s="1">
        <v>1014</v>
      </c>
      <c r="R1016" s="1">
        <v>456</v>
      </c>
      <c r="S1016" s="1"/>
      <c r="T1016" s="1">
        <v>424</v>
      </c>
    </row>
    <row r="1017" spans="1:20" ht="15.75" customHeight="1" x14ac:dyDescent="0.35">
      <c r="A1017" s="16">
        <v>1454</v>
      </c>
      <c r="B1017" s="16">
        <v>12</v>
      </c>
      <c r="C1017" s="16"/>
      <c r="D1017" s="1">
        <v>12</v>
      </c>
      <c r="F1017" s="1">
        <f ca="1">IFERROR(__xludf.DUMMYFUNCTION("""COMPUTED_VALUE"""),11)</f>
        <v>11</v>
      </c>
      <c r="Q1017" s="1">
        <v>1015</v>
      </c>
      <c r="R1017" s="1">
        <v>488</v>
      </c>
      <c r="S1017" s="1"/>
      <c r="T1017" s="1">
        <v>456</v>
      </c>
    </row>
    <row r="1018" spans="1:20" ht="15.75" customHeight="1" x14ac:dyDescent="0.35">
      <c r="A1018" s="16">
        <v>1455</v>
      </c>
      <c r="B1018" s="16">
        <v>12</v>
      </c>
      <c r="C1018" s="16"/>
      <c r="D1018" s="1">
        <v>12</v>
      </c>
      <c r="F1018" s="1">
        <f ca="1">IFERROR(__xludf.DUMMYFUNCTION("""COMPUTED_VALUE"""),11)</f>
        <v>11</v>
      </c>
      <c r="Q1018" s="1">
        <v>1016</v>
      </c>
      <c r="R1018" s="1">
        <v>360</v>
      </c>
      <c r="S1018" s="1"/>
      <c r="T1018" s="1">
        <v>458</v>
      </c>
    </row>
    <row r="1019" spans="1:20" ht="15.75" customHeight="1" x14ac:dyDescent="0.35">
      <c r="A1019" s="16">
        <v>1456</v>
      </c>
      <c r="B1019" s="16">
        <v>10</v>
      </c>
      <c r="C1019" s="16"/>
      <c r="D1019" s="1">
        <v>11</v>
      </c>
      <c r="F1019" s="1">
        <f ca="1">IFERROR(__xludf.DUMMYFUNCTION("""COMPUTED_VALUE"""),11)</f>
        <v>11</v>
      </c>
      <c r="Q1019" s="1">
        <v>1017</v>
      </c>
      <c r="R1019" s="1">
        <v>392</v>
      </c>
      <c r="S1019" s="1"/>
      <c r="T1019" s="1">
        <v>494</v>
      </c>
    </row>
    <row r="1020" spans="1:20" ht="15.75" customHeight="1" x14ac:dyDescent="0.35">
      <c r="A1020" s="16">
        <v>1457</v>
      </c>
      <c r="B1020" s="16">
        <v>10</v>
      </c>
      <c r="C1020" s="16"/>
      <c r="D1020" s="1">
        <v>11</v>
      </c>
      <c r="F1020" s="1">
        <f ca="1">IFERROR(__xludf.DUMMYFUNCTION("""COMPUTED_VALUE"""),11)</f>
        <v>11</v>
      </c>
      <c r="Q1020" s="1">
        <v>1018</v>
      </c>
      <c r="R1020" s="1">
        <v>424</v>
      </c>
      <c r="S1020" s="1"/>
      <c r="T1020" s="1">
        <v>530</v>
      </c>
    </row>
    <row r="1021" spans="1:20" ht="15.75" customHeight="1" x14ac:dyDescent="0.35">
      <c r="A1021" s="16">
        <v>1458</v>
      </c>
      <c r="B1021" s="16">
        <v>10</v>
      </c>
      <c r="C1021" s="16"/>
      <c r="D1021" s="1">
        <v>8</v>
      </c>
      <c r="F1021" s="1">
        <f ca="1">IFERROR(__xludf.DUMMYFUNCTION("""COMPUTED_VALUE"""),11)</f>
        <v>11</v>
      </c>
      <c r="Q1021" s="1">
        <v>1019</v>
      </c>
      <c r="R1021" s="1">
        <v>456</v>
      </c>
      <c r="S1021" s="1"/>
      <c r="T1021" s="1">
        <v>566</v>
      </c>
    </row>
    <row r="1022" spans="1:20" ht="15.75" customHeight="1" x14ac:dyDescent="0.35">
      <c r="A1022" s="16">
        <v>1459</v>
      </c>
      <c r="B1022" s="16">
        <v>10</v>
      </c>
      <c r="C1022" s="16"/>
      <c r="D1022" s="1">
        <v>11</v>
      </c>
      <c r="F1022" s="1">
        <f ca="1">IFERROR(__xludf.DUMMYFUNCTION("""COMPUTED_VALUE"""),10)</f>
        <v>10</v>
      </c>
      <c r="Q1022" s="1">
        <v>1020</v>
      </c>
      <c r="R1022" s="1">
        <v>458</v>
      </c>
      <c r="S1022" s="1"/>
      <c r="T1022" s="1">
        <v>400</v>
      </c>
    </row>
    <row r="1023" spans="1:20" ht="15.75" customHeight="1" x14ac:dyDescent="0.35">
      <c r="A1023" s="16">
        <v>1460</v>
      </c>
      <c r="B1023" s="16">
        <v>11</v>
      </c>
      <c r="C1023" s="16"/>
      <c r="D1023" s="1">
        <v>11</v>
      </c>
      <c r="F1023" s="1">
        <f ca="1">IFERROR(__xludf.DUMMYFUNCTION("""COMPUTED_VALUE"""),11)</f>
        <v>11</v>
      </c>
      <c r="Q1023" s="1">
        <v>1021</v>
      </c>
      <c r="R1023" s="1">
        <v>494</v>
      </c>
      <c r="S1023" s="1"/>
      <c r="T1023" s="1">
        <v>432</v>
      </c>
    </row>
    <row r="1024" spans="1:20" ht="15.75" customHeight="1" x14ac:dyDescent="0.35">
      <c r="A1024" s="16">
        <v>1461</v>
      </c>
      <c r="B1024" s="16">
        <v>11</v>
      </c>
      <c r="C1024" s="16"/>
      <c r="D1024" s="1">
        <v>11</v>
      </c>
      <c r="F1024" s="1">
        <f ca="1">IFERROR(__xludf.DUMMYFUNCTION("""COMPUTED_VALUE"""),13)</f>
        <v>13</v>
      </c>
      <c r="Q1024" s="1">
        <v>1022</v>
      </c>
      <c r="R1024" s="1">
        <v>530</v>
      </c>
      <c r="S1024" s="1"/>
      <c r="T1024" s="1">
        <v>464</v>
      </c>
    </row>
    <row r="1025" spans="1:20" ht="15.75" customHeight="1" x14ac:dyDescent="0.35">
      <c r="A1025" s="16">
        <v>1462</v>
      </c>
      <c r="B1025" s="16">
        <v>11</v>
      </c>
      <c r="C1025" s="16"/>
      <c r="D1025" s="1">
        <v>11</v>
      </c>
      <c r="F1025" s="1">
        <f ca="1">IFERROR(__xludf.DUMMYFUNCTION("""COMPUTED_VALUE"""),13)</f>
        <v>13</v>
      </c>
      <c r="Q1025" s="1">
        <v>1023</v>
      </c>
      <c r="R1025" s="1">
        <v>566</v>
      </c>
      <c r="S1025" s="1"/>
      <c r="T1025" s="1">
        <v>496</v>
      </c>
    </row>
    <row r="1026" spans="1:20" ht="15.75" customHeight="1" x14ac:dyDescent="0.35">
      <c r="A1026" s="16">
        <v>1463</v>
      </c>
      <c r="B1026" s="16">
        <v>11</v>
      </c>
      <c r="C1026" s="16"/>
      <c r="D1026" s="1">
        <v>11</v>
      </c>
      <c r="F1026" s="1">
        <f ca="1">IFERROR(__xludf.DUMMYFUNCTION("""COMPUTED_VALUE"""),13)</f>
        <v>13</v>
      </c>
      <c r="Q1026" s="1">
        <v>1024</v>
      </c>
      <c r="R1026" s="1">
        <v>400</v>
      </c>
      <c r="S1026" s="1"/>
      <c r="T1026" s="1">
        <v>342</v>
      </c>
    </row>
    <row r="1027" spans="1:20" ht="15.75" customHeight="1" x14ac:dyDescent="0.35">
      <c r="A1027" s="16">
        <v>1464</v>
      </c>
      <c r="B1027" s="16">
        <v>11</v>
      </c>
      <c r="C1027" s="16"/>
      <c r="D1027" s="1">
        <v>11</v>
      </c>
      <c r="F1027" s="1">
        <f ca="1">IFERROR(__xludf.DUMMYFUNCTION("""COMPUTED_VALUE"""),13)</f>
        <v>13</v>
      </c>
      <c r="Q1027" s="1">
        <v>1025</v>
      </c>
      <c r="R1027" s="1">
        <v>432</v>
      </c>
      <c r="S1027" s="1"/>
      <c r="T1027" s="1">
        <v>370</v>
      </c>
    </row>
    <row r="1028" spans="1:20" ht="15.75" customHeight="1" x14ac:dyDescent="0.35">
      <c r="A1028" s="16">
        <v>1465</v>
      </c>
      <c r="B1028" s="16">
        <v>11</v>
      </c>
      <c r="C1028" s="16"/>
      <c r="D1028" s="1">
        <v>11</v>
      </c>
      <c r="F1028" s="1">
        <f ca="1">IFERROR(__xludf.DUMMYFUNCTION("""COMPUTED_VALUE"""),14)</f>
        <v>14</v>
      </c>
      <c r="Q1028" s="1">
        <v>1026</v>
      </c>
      <c r="R1028" s="1">
        <v>464</v>
      </c>
      <c r="S1028" s="1"/>
      <c r="T1028" s="1">
        <v>398</v>
      </c>
    </row>
    <row r="1029" spans="1:20" ht="15.75" customHeight="1" x14ac:dyDescent="0.35">
      <c r="A1029" s="16">
        <v>1466</v>
      </c>
      <c r="B1029" s="16">
        <v>11</v>
      </c>
      <c r="C1029" s="16"/>
      <c r="D1029" s="1">
        <v>10</v>
      </c>
      <c r="F1029" s="1">
        <f ca="1">IFERROR(__xludf.DUMMYFUNCTION("""COMPUTED_VALUE"""),14)</f>
        <v>14</v>
      </c>
      <c r="Q1029" s="1">
        <v>1027</v>
      </c>
      <c r="R1029" s="1">
        <v>496</v>
      </c>
      <c r="S1029" s="1"/>
      <c r="T1029" s="1">
        <v>426</v>
      </c>
    </row>
    <row r="1030" spans="1:20" ht="15.75" customHeight="1" x14ac:dyDescent="0.35">
      <c r="A1030" s="16">
        <v>1467</v>
      </c>
      <c r="B1030" s="16">
        <v>11</v>
      </c>
      <c r="C1030" s="16"/>
      <c r="D1030" s="1">
        <v>11</v>
      </c>
      <c r="F1030" s="1">
        <f ca="1">IFERROR(__xludf.DUMMYFUNCTION("""COMPUTED_VALUE"""),14)</f>
        <v>14</v>
      </c>
      <c r="Q1030" s="1">
        <v>1028</v>
      </c>
      <c r="R1030" s="1">
        <v>342</v>
      </c>
      <c r="S1030" s="1"/>
      <c r="T1030" s="1">
        <v>392</v>
      </c>
    </row>
    <row r="1031" spans="1:20" ht="15.75" customHeight="1" x14ac:dyDescent="0.35">
      <c r="A1031" s="16">
        <v>1468</v>
      </c>
      <c r="B1031" s="16">
        <v>13</v>
      </c>
      <c r="C1031" s="16"/>
      <c r="D1031" s="1">
        <v>13</v>
      </c>
      <c r="F1031" s="1">
        <f ca="1">IFERROR(__xludf.DUMMYFUNCTION("""COMPUTED_VALUE"""),15)</f>
        <v>15</v>
      </c>
      <c r="Q1031" s="1">
        <v>1029</v>
      </c>
      <c r="R1031" s="1">
        <v>370</v>
      </c>
      <c r="S1031" s="1"/>
      <c r="T1031" s="1">
        <v>424</v>
      </c>
    </row>
    <row r="1032" spans="1:20" ht="15.75" customHeight="1" x14ac:dyDescent="0.35">
      <c r="A1032" s="16">
        <v>1469</v>
      </c>
      <c r="B1032" s="16">
        <v>13</v>
      </c>
      <c r="C1032" s="16"/>
      <c r="D1032" s="1">
        <v>13</v>
      </c>
      <c r="F1032" s="1">
        <f ca="1">IFERROR(__xludf.DUMMYFUNCTION("""COMPUTED_VALUE"""),15)</f>
        <v>15</v>
      </c>
      <c r="Q1032" s="1">
        <v>1030</v>
      </c>
      <c r="R1032" s="1">
        <v>398</v>
      </c>
      <c r="S1032" s="1"/>
      <c r="T1032" s="1">
        <v>456</v>
      </c>
    </row>
    <row r="1033" spans="1:20" ht="15.75" customHeight="1" x14ac:dyDescent="0.35">
      <c r="A1033" s="16">
        <v>1470</v>
      </c>
      <c r="B1033" s="16">
        <v>13</v>
      </c>
      <c r="C1033" s="16"/>
      <c r="D1033" s="1">
        <v>13</v>
      </c>
      <c r="F1033" s="1">
        <f ca="1">IFERROR(__xludf.DUMMYFUNCTION("""COMPUTED_VALUE"""),15)</f>
        <v>15</v>
      </c>
      <c r="Q1033" s="1">
        <v>1031</v>
      </c>
      <c r="R1033" s="1">
        <v>426</v>
      </c>
      <c r="S1033" s="1"/>
      <c r="T1033" s="1">
        <v>488</v>
      </c>
    </row>
    <row r="1034" spans="1:20" ht="15.75" customHeight="1" x14ac:dyDescent="0.35">
      <c r="A1034" s="16">
        <v>1471</v>
      </c>
      <c r="B1034" s="16">
        <v>13</v>
      </c>
      <c r="C1034" s="16"/>
      <c r="D1034" s="1">
        <v>13</v>
      </c>
      <c r="F1034" s="1">
        <f ca="1">IFERROR(__xludf.DUMMYFUNCTION("""COMPUTED_VALUE"""),15)</f>
        <v>15</v>
      </c>
      <c r="Q1034" s="1">
        <v>1032</v>
      </c>
      <c r="R1034" s="1">
        <v>392</v>
      </c>
      <c r="S1034" s="1"/>
      <c r="T1034" s="1">
        <v>343</v>
      </c>
    </row>
    <row r="1035" spans="1:20" ht="15.75" customHeight="1" x14ac:dyDescent="0.35">
      <c r="A1035" s="16">
        <v>1472</v>
      </c>
      <c r="B1035" s="16">
        <v>14</v>
      </c>
      <c r="C1035" s="16"/>
      <c r="D1035" s="1">
        <v>14</v>
      </c>
      <c r="F1035" s="1">
        <f ca="1">IFERROR(__xludf.DUMMYFUNCTION("""COMPUTED_VALUE"""),15)</f>
        <v>15</v>
      </c>
      <c r="Q1035" s="1">
        <v>1033</v>
      </c>
      <c r="R1035" s="1">
        <v>424</v>
      </c>
      <c r="S1035" s="1"/>
      <c r="T1035" s="1">
        <v>373</v>
      </c>
    </row>
    <row r="1036" spans="1:20" ht="15.75" customHeight="1" x14ac:dyDescent="0.35">
      <c r="A1036" s="16">
        <v>1473</v>
      </c>
      <c r="B1036" s="16">
        <v>14</v>
      </c>
      <c r="C1036" s="16"/>
      <c r="D1036" s="1">
        <v>14</v>
      </c>
      <c r="F1036" s="1">
        <f ca="1">IFERROR(__xludf.DUMMYFUNCTION("""COMPUTED_VALUE"""),17)</f>
        <v>17</v>
      </c>
      <c r="Q1036" s="1">
        <v>1034</v>
      </c>
      <c r="R1036" s="1">
        <v>456</v>
      </c>
      <c r="S1036" s="1"/>
      <c r="T1036" s="1">
        <v>403</v>
      </c>
    </row>
    <row r="1037" spans="1:20" ht="15.75" customHeight="1" x14ac:dyDescent="0.35">
      <c r="A1037" s="16">
        <v>1474</v>
      </c>
      <c r="B1037" s="16">
        <v>14</v>
      </c>
      <c r="C1037" s="16"/>
      <c r="D1037" s="1">
        <v>14</v>
      </c>
      <c r="F1037" s="1">
        <f ca="1">IFERROR(__xludf.DUMMYFUNCTION("""COMPUTED_VALUE"""),15)</f>
        <v>15</v>
      </c>
      <c r="Q1037" s="1">
        <v>1035</v>
      </c>
      <c r="R1037" s="1">
        <v>488</v>
      </c>
      <c r="S1037" s="1"/>
      <c r="T1037" s="1">
        <v>433</v>
      </c>
    </row>
    <row r="1038" spans="1:20" ht="15.75" customHeight="1" x14ac:dyDescent="0.35">
      <c r="A1038" s="16">
        <v>1476</v>
      </c>
      <c r="B1038" s="16">
        <v>15</v>
      </c>
      <c r="C1038" s="16"/>
      <c r="D1038" s="1">
        <v>15</v>
      </c>
      <c r="F1038" s="1">
        <f ca="1">IFERROR(__xludf.DUMMYFUNCTION("""COMPUTED_VALUE"""),15)</f>
        <v>15</v>
      </c>
      <c r="Q1038" s="1">
        <v>1036</v>
      </c>
      <c r="R1038" s="1">
        <v>343</v>
      </c>
      <c r="S1038" s="1"/>
      <c r="T1038" s="1">
        <v>359</v>
      </c>
    </row>
    <row r="1039" spans="1:20" ht="15.75" customHeight="1" x14ac:dyDescent="0.35">
      <c r="A1039" s="16">
        <v>1477</v>
      </c>
      <c r="B1039" s="16">
        <v>15</v>
      </c>
      <c r="C1039" s="16"/>
      <c r="D1039" s="1">
        <v>15</v>
      </c>
      <c r="F1039" s="1">
        <f ca="1">IFERROR(__xludf.DUMMYFUNCTION("""COMPUTED_VALUE"""),15)</f>
        <v>15</v>
      </c>
      <c r="Q1039" s="1">
        <v>1037</v>
      </c>
      <c r="R1039" s="1">
        <v>373</v>
      </c>
      <c r="S1039" s="1"/>
      <c r="T1039" s="1">
        <v>389</v>
      </c>
    </row>
    <row r="1040" spans="1:20" ht="15.75" customHeight="1" x14ac:dyDescent="0.35">
      <c r="A1040" s="16">
        <v>1480</v>
      </c>
      <c r="B1040" s="16">
        <v>15</v>
      </c>
      <c r="C1040" s="16"/>
      <c r="D1040" s="1">
        <v>15</v>
      </c>
      <c r="F1040" s="1">
        <f ca="1">IFERROR(__xludf.DUMMYFUNCTION("""COMPUTED_VALUE"""),15)</f>
        <v>15</v>
      </c>
      <c r="Q1040" s="1">
        <v>1038</v>
      </c>
      <c r="R1040" s="1">
        <v>403</v>
      </c>
      <c r="S1040" s="1"/>
      <c r="T1040" s="1">
        <v>419</v>
      </c>
    </row>
    <row r="1041" spans="1:20" ht="15.75" customHeight="1" x14ac:dyDescent="0.35">
      <c r="A1041" s="16">
        <v>1481</v>
      </c>
      <c r="B1041" s="16">
        <v>15</v>
      </c>
      <c r="C1041" s="16"/>
      <c r="D1041" s="1">
        <v>15</v>
      </c>
      <c r="F1041" s="1">
        <f ca="1">IFERROR(__xludf.DUMMYFUNCTION("""COMPUTED_VALUE"""),15)</f>
        <v>15</v>
      </c>
      <c r="Q1041" s="1">
        <v>1039</v>
      </c>
      <c r="R1041" s="1">
        <v>433</v>
      </c>
      <c r="S1041" s="1"/>
      <c r="T1041" s="1">
        <v>449</v>
      </c>
    </row>
    <row r="1042" spans="1:20" ht="15.75" customHeight="1" x14ac:dyDescent="0.35">
      <c r="A1042" s="16">
        <v>1482</v>
      </c>
      <c r="B1042" s="16">
        <v>15</v>
      </c>
      <c r="C1042" s="16"/>
      <c r="D1042" s="1">
        <v>15</v>
      </c>
      <c r="F1042" s="1">
        <f ca="1">IFERROR(__xludf.DUMMYFUNCTION("""COMPUTED_VALUE"""),15)</f>
        <v>15</v>
      </c>
      <c r="Q1042" s="1">
        <v>1040</v>
      </c>
      <c r="R1042" s="1">
        <v>359</v>
      </c>
      <c r="S1042" s="1"/>
      <c r="T1042" s="1">
        <v>497</v>
      </c>
    </row>
    <row r="1043" spans="1:20" ht="15.75" customHeight="1" x14ac:dyDescent="0.35">
      <c r="A1043" s="16">
        <v>1492</v>
      </c>
      <c r="B1043" s="16">
        <v>17</v>
      </c>
      <c r="C1043" s="16"/>
      <c r="D1043" s="1">
        <v>17</v>
      </c>
      <c r="F1043" s="1">
        <f ca="1">IFERROR(__xludf.DUMMYFUNCTION("""COMPUTED_VALUE"""),15)</f>
        <v>15</v>
      </c>
      <c r="Q1043" s="1">
        <v>1041</v>
      </c>
      <c r="R1043" s="1">
        <v>389</v>
      </c>
      <c r="S1043" s="1"/>
      <c r="T1043" s="1">
        <v>531</v>
      </c>
    </row>
    <row r="1044" spans="1:20" ht="15.75" customHeight="1" x14ac:dyDescent="0.35">
      <c r="A1044" s="16">
        <v>1496</v>
      </c>
      <c r="B1044" s="16">
        <v>15</v>
      </c>
      <c r="C1044" s="16"/>
      <c r="D1044" s="1">
        <v>15</v>
      </c>
      <c r="F1044" s="1">
        <f ca="1">IFERROR(__xludf.DUMMYFUNCTION("""COMPUTED_VALUE"""),15)</f>
        <v>15</v>
      </c>
      <c r="Q1044" s="1">
        <v>1042</v>
      </c>
      <c r="R1044" s="1">
        <v>419</v>
      </c>
      <c r="S1044" s="1"/>
      <c r="T1044" s="1">
        <v>565</v>
      </c>
    </row>
    <row r="1045" spans="1:20" ht="15.75" customHeight="1" x14ac:dyDescent="0.35">
      <c r="A1045" s="16">
        <v>1497</v>
      </c>
      <c r="B1045" s="16">
        <v>15</v>
      </c>
      <c r="C1045" s="16"/>
      <c r="D1045" s="1">
        <v>15</v>
      </c>
      <c r="F1045" s="1">
        <f ca="1">IFERROR(__xludf.DUMMYFUNCTION("""COMPUTED_VALUE"""),16)</f>
        <v>16</v>
      </c>
      <c r="Q1045" s="1">
        <v>1043</v>
      </c>
      <c r="R1045" s="1">
        <v>449</v>
      </c>
      <c r="S1045" s="1"/>
      <c r="T1045" s="1">
        <v>599</v>
      </c>
    </row>
    <row r="1046" spans="1:20" ht="15.75" customHeight="1" x14ac:dyDescent="0.35">
      <c r="A1046" s="16">
        <v>1498</v>
      </c>
      <c r="B1046" s="16">
        <v>15</v>
      </c>
      <c r="C1046" s="16"/>
      <c r="D1046" s="1">
        <v>15</v>
      </c>
      <c r="F1046" s="1">
        <f ca="1">IFERROR(__xludf.DUMMYFUNCTION("""COMPUTED_VALUE"""),17)</f>
        <v>17</v>
      </c>
      <c r="Q1046" s="1">
        <v>1044</v>
      </c>
      <c r="R1046" s="1">
        <v>497</v>
      </c>
      <c r="S1046" s="1"/>
      <c r="T1046" s="1">
        <v>383</v>
      </c>
    </row>
    <row r="1047" spans="1:20" ht="15.75" customHeight="1" x14ac:dyDescent="0.35">
      <c r="A1047" s="16">
        <v>1504</v>
      </c>
      <c r="B1047" s="16">
        <v>15</v>
      </c>
      <c r="C1047" s="16"/>
      <c r="D1047" s="1">
        <v>15</v>
      </c>
      <c r="F1047" s="1">
        <f ca="1">IFERROR(__xludf.DUMMYFUNCTION("""COMPUTED_VALUE"""),16)</f>
        <v>16</v>
      </c>
      <c r="Q1047" s="1">
        <v>1045</v>
      </c>
      <c r="R1047" s="1">
        <v>531</v>
      </c>
      <c r="S1047" s="1"/>
      <c r="T1047" s="1">
        <v>413</v>
      </c>
    </row>
    <row r="1048" spans="1:20" ht="15.75" customHeight="1" x14ac:dyDescent="0.35">
      <c r="A1048" s="16">
        <v>1508</v>
      </c>
      <c r="B1048" s="16">
        <v>15</v>
      </c>
      <c r="C1048" s="16"/>
      <c r="D1048" s="1">
        <v>15</v>
      </c>
      <c r="F1048" s="1">
        <f ca="1">IFERROR(__xludf.DUMMYFUNCTION("""COMPUTED_VALUE"""),16)</f>
        <v>16</v>
      </c>
      <c r="Q1048" s="1">
        <v>1046</v>
      </c>
      <c r="R1048" s="1">
        <v>565</v>
      </c>
      <c r="S1048" s="1"/>
      <c r="T1048" s="1">
        <v>443</v>
      </c>
    </row>
    <row r="1049" spans="1:20" ht="15.75" customHeight="1" x14ac:dyDescent="0.35">
      <c r="A1049" s="16">
        <v>1509</v>
      </c>
      <c r="B1049" s="16">
        <v>15</v>
      </c>
      <c r="C1049" s="16"/>
      <c r="D1049" s="1">
        <v>15</v>
      </c>
      <c r="F1049" s="1">
        <f ca="1">IFERROR(__xludf.DUMMYFUNCTION("""COMPUTED_VALUE"""),15)</f>
        <v>15</v>
      </c>
      <c r="Q1049" s="1">
        <v>1047</v>
      </c>
      <c r="R1049" s="1">
        <v>599</v>
      </c>
      <c r="S1049" s="1"/>
      <c r="T1049" s="1">
        <v>473</v>
      </c>
    </row>
    <row r="1050" spans="1:20" ht="15.75" customHeight="1" x14ac:dyDescent="0.35">
      <c r="A1050" s="16">
        <v>1512</v>
      </c>
      <c r="B1050" s="16">
        <v>15</v>
      </c>
      <c r="C1050" s="16"/>
      <c r="D1050" s="1">
        <v>15</v>
      </c>
      <c r="F1050" s="1">
        <f ca="1">IFERROR(__xludf.DUMMYFUNCTION("""COMPUTED_VALUE"""),15)</f>
        <v>15</v>
      </c>
      <c r="Q1050" s="1">
        <v>1048</v>
      </c>
      <c r="R1050" s="1">
        <v>383</v>
      </c>
      <c r="S1050" s="1"/>
      <c r="T1050" s="1">
        <v>400</v>
      </c>
    </row>
    <row r="1051" spans="1:20" ht="15.75" customHeight="1" x14ac:dyDescent="0.35">
      <c r="A1051" s="16">
        <v>1513</v>
      </c>
      <c r="B1051" s="16">
        <v>15</v>
      </c>
      <c r="C1051" s="16"/>
      <c r="D1051" s="1">
        <v>15</v>
      </c>
      <c r="F1051" s="1">
        <f ca="1">IFERROR(__xludf.DUMMYFUNCTION("""COMPUTED_VALUE"""),16)</f>
        <v>16</v>
      </c>
      <c r="Q1051" s="1">
        <v>1049</v>
      </c>
      <c r="R1051" s="1">
        <v>413</v>
      </c>
      <c r="S1051" s="1"/>
      <c r="T1051" s="1">
        <v>432</v>
      </c>
    </row>
    <row r="1052" spans="1:20" ht="15.75" customHeight="1" x14ac:dyDescent="0.35">
      <c r="A1052" s="16">
        <v>1516</v>
      </c>
      <c r="B1052" s="16">
        <v>16</v>
      </c>
      <c r="C1052" s="16"/>
      <c r="D1052" s="1">
        <v>16</v>
      </c>
      <c r="F1052" s="1">
        <f ca="1">IFERROR(__xludf.DUMMYFUNCTION("""COMPUTED_VALUE"""),16)</f>
        <v>16</v>
      </c>
      <c r="Q1052" s="1">
        <v>1050</v>
      </c>
      <c r="R1052" s="1">
        <v>443</v>
      </c>
      <c r="S1052" s="1"/>
      <c r="T1052" s="1">
        <v>464</v>
      </c>
    </row>
    <row r="1053" spans="1:20" ht="15.75" customHeight="1" x14ac:dyDescent="0.35">
      <c r="A1053" s="16">
        <v>1520</v>
      </c>
      <c r="B1053" s="16">
        <v>17</v>
      </c>
      <c r="C1053" s="16"/>
      <c r="D1053" s="1">
        <v>17</v>
      </c>
      <c r="F1053" s="1">
        <f ca="1">IFERROR(__xludf.DUMMYFUNCTION("""COMPUTED_VALUE"""),15)</f>
        <v>15</v>
      </c>
      <c r="Q1053" s="1">
        <v>1051</v>
      </c>
      <c r="R1053" s="1">
        <v>473</v>
      </c>
      <c r="S1053" s="1"/>
      <c r="T1053" s="1">
        <v>496</v>
      </c>
    </row>
    <row r="1054" spans="1:20" ht="15.75" customHeight="1" x14ac:dyDescent="0.35">
      <c r="A1054" s="16">
        <v>1524</v>
      </c>
      <c r="B1054" s="16">
        <v>16</v>
      </c>
      <c r="C1054" s="16"/>
      <c r="D1054" s="1">
        <v>16</v>
      </c>
      <c r="F1054" s="1">
        <f ca="1">IFERROR(__xludf.DUMMYFUNCTION("""COMPUTED_VALUE"""),15)</f>
        <v>15</v>
      </c>
      <c r="Q1054" s="1">
        <v>1052</v>
      </c>
      <c r="R1054" s="1">
        <v>400</v>
      </c>
      <c r="S1054" s="1"/>
      <c r="T1054" s="1">
        <v>343</v>
      </c>
    </row>
    <row r="1055" spans="1:20" ht="15.75" customHeight="1" x14ac:dyDescent="0.35">
      <c r="A1055" s="16">
        <v>1525</v>
      </c>
      <c r="B1055" s="16">
        <v>16</v>
      </c>
      <c r="C1055" s="16"/>
      <c r="D1055" s="1">
        <v>16</v>
      </c>
      <c r="F1055" s="1">
        <f ca="1">IFERROR(__xludf.DUMMYFUNCTION("""COMPUTED_VALUE"""),16)</f>
        <v>16</v>
      </c>
      <c r="Q1055" s="1">
        <v>1053</v>
      </c>
      <c r="R1055" s="1">
        <v>432</v>
      </c>
      <c r="S1055" s="1"/>
      <c r="T1055" s="1">
        <v>373</v>
      </c>
    </row>
    <row r="1056" spans="1:20" ht="15.75" customHeight="1" x14ac:dyDescent="0.35">
      <c r="A1056" s="16">
        <v>1528</v>
      </c>
      <c r="B1056" s="16">
        <v>15</v>
      </c>
      <c r="C1056" s="16"/>
      <c r="D1056" s="1">
        <v>15</v>
      </c>
      <c r="F1056" s="1">
        <f ca="1">IFERROR(__xludf.DUMMYFUNCTION("""COMPUTED_VALUE"""),14)</f>
        <v>14</v>
      </c>
      <c r="Q1056" s="1">
        <v>1054</v>
      </c>
      <c r="R1056" s="1">
        <v>464</v>
      </c>
      <c r="S1056" s="1"/>
      <c r="T1056" s="1">
        <v>403</v>
      </c>
    </row>
    <row r="1057" spans="1:20" ht="15.75" customHeight="1" x14ac:dyDescent="0.35">
      <c r="A1057" s="16">
        <v>1529</v>
      </c>
      <c r="B1057" s="16">
        <v>15</v>
      </c>
      <c r="C1057" s="16"/>
      <c r="D1057" s="1">
        <v>15</v>
      </c>
      <c r="F1057" s="1">
        <f ca="1">IFERROR(__xludf.DUMMYFUNCTION("""COMPUTED_VALUE"""),14)</f>
        <v>14</v>
      </c>
      <c r="Q1057" s="1">
        <v>1055</v>
      </c>
      <c r="R1057" s="1">
        <v>496</v>
      </c>
      <c r="S1057" s="1"/>
      <c r="T1057" s="1">
        <v>433</v>
      </c>
    </row>
    <row r="1058" spans="1:20" ht="15.75" customHeight="1" x14ac:dyDescent="0.35">
      <c r="A1058" s="16">
        <v>1532</v>
      </c>
      <c r="B1058" s="16">
        <v>16</v>
      </c>
      <c r="C1058" s="16"/>
      <c r="D1058" s="1">
        <v>16</v>
      </c>
      <c r="F1058" s="1">
        <f ca="1">IFERROR(__xludf.DUMMYFUNCTION("""COMPUTED_VALUE"""),14)</f>
        <v>14</v>
      </c>
      <c r="Q1058" s="1">
        <v>1056</v>
      </c>
      <c r="R1058" s="1">
        <v>343</v>
      </c>
      <c r="S1058" s="1"/>
      <c r="T1058" s="1">
        <v>358</v>
      </c>
    </row>
    <row r="1059" spans="1:20" ht="15.75" customHeight="1" x14ac:dyDescent="0.35">
      <c r="A1059" s="16">
        <v>1533</v>
      </c>
      <c r="B1059" s="16">
        <v>16</v>
      </c>
      <c r="C1059" s="16"/>
      <c r="D1059" s="1">
        <v>16</v>
      </c>
      <c r="F1059" s="1">
        <f ca="1">IFERROR(__xludf.DUMMYFUNCTION("""COMPUTED_VALUE"""),15)</f>
        <v>15</v>
      </c>
      <c r="Q1059" s="1">
        <v>1057</v>
      </c>
      <c r="R1059" s="1">
        <v>373</v>
      </c>
      <c r="S1059" s="1"/>
      <c r="T1059" s="1">
        <v>386</v>
      </c>
    </row>
    <row r="1060" spans="1:20" ht="15.75" customHeight="1" x14ac:dyDescent="0.35">
      <c r="A1060" s="16">
        <v>1552</v>
      </c>
      <c r="B1060" s="16">
        <v>15</v>
      </c>
      <c r="C1060" s="16"/>
      <c r="D1060" s="1">
        <v>15</v>
      </c>
      <c r="F1060" s="1">
        <f ca="1">IFERROR(__xludf.DUMMYFUNCTION("""COMPUTED_VALUE"""),15)</f>
        <v>15</v>
      </c>
      <c r="Q1060" s="1">
        <v>1058</v>
      </c>
      <c r="R1060" s="1">
        <v>403</v>
      </c>
      <c r="S1060" s="1"/>
      <c r="T1060" s="1">
        <v>414</v>
      </c>
    </row>
    <row r="1061" spans="1:20" ht="15.75" customHeight="1" x14ac:dyDescent="0.35">
      <c r="A1061" s="16">
        <v>1553</v>
      </c>
      <c r="B1061" s="16">
        <v>15</v>
      </c>
      <c r="C1061" s="16"/>
      <c r="D1061" s="1">
        <v>15</v>
      </c>
      <c r="F1061" s="1">
        <f ca="1">IFERROR(__xludf.DUMMYFUNCTION("""COMPUTED_VALUE"""),15)</f>
        <v>15</v>
      </c>
      <c r="Q1061" s="1">
        <v>1059</v>
      </c>
      <c r="R1061" s="1">
        <v>433</v>
      </c>
      <c r="S1061" s="1"/>
      <c r="T1061" s="1">
        <v>442</v>
      </c>
    </row>
    <row r="1062" spans="1:20" ht="15.75" customHeight="1" x14ac:dyDescent="0.35">
      <c r="A1062" s="16">
        <v>1560</v>
      </c>
      <c r="B1062" s="16">
        <v>16</v>
      </c>
      <c r="C1062" s="16"/>
      <c r="D1062" s="1">
        <v>16</v>
      </c>
      <c r="F1062" s="1">
        <f ca="1">IFERROR(__xludf.DUMMYFUNCTION("""COMPUTED_VALUE"""),15)</f>
        <v>15</v>
      </c>
      <c r="Q1062" s="1">
        <v>1060</v>
      </c>
      <c r="R1062" s="1">
        <v>358</v>
      </c>
      <c r="S1062" s="1"/>
      <c r="T1062" s="1">
        <v>251</v>
      </c>
    </row>
    <row r="1063" spans="1:20" ht="15.75" customHeight="1" x14ac:dyDescent="0.35">
      <c r="A1063" s="16">
        <v>1564</v>
      </c>
      <c r="B1063" s="16">
        <v>14</v>
      </c>
      <c r="C1063" s="16"/>
      <c r="D1063" s="1">
        <v>14</v>
      </c>
      <c r="F1063" s="1">
        <f ca="1">IFERROR(__xludf.DUMMYFUNCTION("""COMPUTED_VALUE"""),15)</f>
        <v>15</v>
      </c>
      <c r="Q1063" s="1">
        <v>1061</v>
      </c>
      <c r="R1063" s="1">
        <v>386</v>
      </c>
      <c r="S1063" s="1"/>
      <c r="T1063" s="1">
        <v>273</v>
      </c>
    </row>
    <row r="1064" spans="1:20" ht="15.75" customHeight="1" x14ac:dyDescent="0.35">
      <c r="A1064" s="16">
        <v>1565</v>
      </c>
      <c r="B1064" s="16">
        <v>14</v>
      </c>
      <c r="C1064" s="16"/>
      <c r="D1064" s="1">
        <v>14</v>
      </c>
      <c r="F1064" s="1">
        <f ca="1">IFERROR(__xludf.DUMMYFUNCTION("""COMPUTED_VALUE"""),14)</f>
        <v>14</v>
      </c>
      <c r="Q1064" s="1">
        <v>1062</v>
      </c>
      <c r="R1064" s="1">
        <v>414</v>
      </c>
      <c r="S1064" s="1"/>
      <c r="T1064" s="1">
        <v>295</v>
      </c>
    </row>
    <row r="1065" spans="1:20" ht="15.75" customHeight="1" x14ac:dyDescent="0.35">
      <c r="A1065" s="16">
        <v>1566</v>
      </c>
      <c r="B1065" s="16">
        <v>14</v>
      </c>
      <c r="C1065" s="16"/>
      <c r="D1065" s="1">
        <v>14</v>
      </c>
      <c r="F1065" s="1">
        <f ca="1">IFERROR(__xludf.DUMMYFUNCTION("""COMPUTED_VALUE"""),14)</f>
        <v>14</v>
      </c>
      <c r="Q1065" s="1">
        <v>1063</v>
      </c>
      <c r="R1065" s="1">
        <v>442</v>
      </c>
      <c r="S1065" s="1"/>
      <c r="T1065" s="1">
        <v>317</v>
      </c>
    </row>
    <row r="1066" spans="1:20" ht="15.75" customHeight="1" x14ac:dyDescent="0.35">
      <c r="A1066" s="16">
        <v>1568</v>
      </c>
      <c r="B1066" s="16">
        <v>15</v>
      </c>
      <c r="C1066" s="16"/>
      <c r="D1066" s="1">
        <v>15</v>
      </c>
      <c r="F1066" s="1">
        <f ca="1">IFERROR(__xludf.DUMMYFUNCTION("""COMPUTED_VALUE"""),14)</f>
        <v>14</v>
      </c>
      <c r="Q1066" s="1">
        <v>1064</v>
      </c>
      <c r="R1066" s="1">
        <v>251</v>
      </c>
      <c r="S1066" s="1"/>
      <c r="T1066" s="1">
        <v>283</v>
      </c>
    </row>
    <row r="1067" spans="1:20" ht="15.75" customHeight="1" x14ac:dyDescent="0.35">
      <c r="A1067" s="16">
        <v>1569</v>
      </c>
      <c r="B1067" s="16">
        <v>15</v>
      </c>
      <c r="C1067" s="16"/>
      <c r="D1067" s="1">
        <v>15</v>
      </c>
      <c r="F1067" s="1">
        <f ca="1">IFERROR(__xludf.DUMMYFUNCTION("""COMPUTED_VALUE"""),14)</f>
        <v>14</v>
      </c>
      <c r="Q1067" s="1">
        <v>1065</v>
      </c>
      <c r="R1067" s="1">
        <v>273</v>
      </c>
      <c r="S1067" s="1"/>
      <c r="T1067" s="1">
        <v>305</v>
      </c>
    </row>
    <row r="1068" spans="1:20" ht="15.75" customHeight="1" x14ac:dyDescent="0.35">
      <c r="A1068" s="16">
        <v>1572</v>
      </c>
      <c r="B1068" s="16">
        <v>15</v>
      </c>
      <c r="C1068" s="16"/>
      <c r="D1068" s="1">
        <v>15</v>
      </c>
      <c r="F1068" s="1">
        <f ca="1">IFERROR(__xludf.DUMMYFUNCTION("""COMPUTED_VALUE"""),14)</f>
        <v>14</v>
      </c>
      <c r="Q1068" s="1">
        <v>1066</v>
      </c>
      <c r="R1068" s="1">
        <v>295</v>
      </c>
      <c r="S1068" s="1"/>
      <c r="T1068" s="1">
        <v>327</v>
      </c>
    </row>
    <row r="1069" spans="1:20" ht="15.75" customHeight="1" x14ac:dyDescent="0.35">
      <c r="A1069" s="16">
        <v>1573</v>
      </c>
      <c r="B1069" s="16">
        <v>15</v>
      </c>
      <c r="C1069" s="16"/>
      <c r="D1069" s="1">
        <v>15</v>
      </c>
      <c r="F1069" s="1">
        <f ca="1">IFERROR(__xludf.DUMMYFUNCTION("""COMPUTED_VALUE"""),14)</f>
        <v>14</v>
      </c>
      <c r="Q1069" s="1">
        <v>1067</v>
      </c>
      <c r="R1069" s="1">
        <v>317</v>
      </c>
      <c r="S1069" s="1"/>
      <c r="T1069" s="1">
        <v>349</v>
      </c>
    </row>
    <row r="1070" spans="1:20" ht="15.75" customHeight="1" x14ac:dyDescent="0.35">
      <c r="A1070" s="16">
        <v>1576</v>
      </c>
      <c r="B1070" s="16">
        <v>15</v>
      </c>
      <c r="C1070" s="16"/>
      <c r="D1070" s="1">
        <v>15</v>
      </c>
      <c r="F1070" s="1">
        <f ca="1">IFERROR(__xludf.DUMMYFUNCTION("""COMPUTED_VALUE"""),15)</f>
        <v>15</v>
      </c>
      <c r="Q1070" s="1">
        <v>1068</v>
      </c>
      <c r="R1070" s="1">
        <v>283</v>
      </c>
      <c r="S1070" s="1"/>
      <c r="T1070" s="1">
        <v>293</v>
      </c>
    </row>
    <row r="1071" spans="1:20" ht="15.75" customHeight="1" x14ac:dyDescent="0.35">
      <c r="A1071" s="16">
        <v>1580</v>
      </c>
      <c r="B1071" s="16">
        <v>14</v>
      </c>
      <c r="C1071" s="16"/>
      <c r="D1071" s="1">
        <v>14</v>
      </c>
      <c r="F1071" s="1">
        <f ca="1">IFERROR(__xludf.DUMMYFUNCTION("""COMPUTED_VALUE"""),15)</f>
        <v>15</v>
      </c>
      <c r="Q1071" s="1">
        <v>1069</v>
      </c>
      <c r="R1071" s="1">
        <v>305</v>
      </c>
      <c r="S1071" s="1"/>
      <c r="T1071" s="1">
        <v>319</v>
      </c>
    </row>
    <row r="1072" spans="1:20" ht="15.75" customHeight="1" x14ac:dyDescent="0.35">
      <c r="A1072" s="16">
        <v>1581</v>
      </c>
      <c r="B1072" s="16">
        <v>14</v>
      </c>
      <c r="C1072" s="16"/>
      <c r="D1072" s="1">
        <v>14</v>
      </c>
      <c r="F1072" s="1">
        <f ca="1">IFERROR(__xludf.DUMMYFUNCTION("""COMPUTED_VALUE"""),15)</f>
        <v>15</v>
      </c>
      <c r="Q1072" s="1">
        <v>1070</v>
      </c>
      <c r="R1072" s="1">
        <v>327</v>
      </c>
      <c r="S1072" s="1"/>
      <c r="T1072" s="1">
        <v>345</v>
      </c>
    </row>
    <row r="1073" spans="1:20" ht="15.75" customHeight="1" x14ac:dyDescent="0.35">
      <c r="A1073" s="16">
        <v>1582</v>
      </c>
      <c r="B1073" s="16">
        <v>14</v>
      </c>
      <c r="C1073" s="16"/>
      <c r="D1073" s="1">
        <v>14</v>
      </c>
      <c r="F1073" s="1">
        <f ca="1">IFERROR(__xludf.DUMMYFUNCTION("""COMPUTED_VALUE"""),15)</f>
        <v>15</v>
      </c>
      <c r="Q1073" s="1">
        <v>1071</v>
      </c>
      <c r="R1073" s="1">
        <v>349</v>
      </c>
      <c r="S1073" s="1"/>
      <c r="T1073" s="1">
        <v>371</v>
      </c>
    </row>
    <row r="1074" spans="1:20" ht="15.75" customHeight="1" x14ac:dyDescent="0.35">
      <c r="A1074" s="16">
        <v>1584</v>
      </c>
      <c r="B1074" s="16">
        <v>14</v>
      </c>
      <c r="C1074" s="16"/>
      <c r="D1074" s="1">
        <v>14</v>
      </c>
      <c r="F1074" s="1">
        <f ca="1">IFERROR(__xludf.DUMMYFUNCTION("""COMPUTED_VALUE"""),16)</f>
        <v>16</v>
      </c>
      <c r="Q1074" s="1">
        <v>1072</v>
      </c>
      <c r="R1074" s="1">
        <v>293</v>
      </c>
      <c r="S1074" s="1"/>
      <c r="T1074" s="1">
        <v>399</v>
      </c>
    </row>
    <row r="1075" spans="1:20" ht="15.75" customHeight="1" x14ac:dyDescent="0.35">
      <c r="A1075" s="16">
        <v>1585</v>
      </c>
      <c r="B1075" s="16">
        <v>14</v>
      </c>
      <c r="C1075" s="16"/>
      <c r="D1075" s="1">
        <v>14</v>
      </c>
      <c r="F1075" s="1">
        <f ca="1">IFERROR(__xludf.DUMMYFUNCTION("""COMPUTED_VALUE"""),16)</f>
        <v>16</v>
      </c>
      <c r="Q1075" s="1">
        <v>1073</v>
      </c>
      <c r="R1075" s="1">
        <v>319</v>
      </c>
      <c r="S1075" s="1"/>
      <c r="T1075" s="1">
        <v>429</v>
      </c>
    </row>
    <row r="1076" spans="1:20" ht="15.75" customHeight="1" x14ac:dyDescent="0.35">
      <c r="A1076" s="16">
        <v>1586</v>
      </c>
      <c r="B1076" s="16">
        <v>14</v>
      </c>
      <c r="C1076" s="16"/>
      <c r="D1076" s="1">
        <v>14</v>
      </c>
      <c r="F1076" s="1">
        <f ca="1">IFERROR(__xludf.DUMMYFUNCTION("""COMPUTED_VALUE"""),16)</f>
        <v>16</v>
      </c>
      <c r="Q1076" s="1">
        <v>1074</v>
      </c>
      <c r="R1076" s="1">
        <v>345</v>
      </c>
      <c r="S1076" s="1"/>
      <c r="T1076" s="1">
        <v>459</v>
      </c>
    </row>
    <row r="1077" spans="1:20" ht="15.75" customHeight="1" x14ac:dyDescent="0.35">
      <c r="A1077" s="16">
        <v>1588</v>
      </c>
      <c r="B1077" s="16">
        <v>15</v>
      </c>
      <c r="C1077" s="16"/>
      <c r="D1077" s="1">
        <v>15</v>
      </c>
      <c r="F1077" s="1">
        <f ca="1">IFERROR(__xludf.DUMMYFUNCTION("""COMPUTED_VALUE"""),14)</f>
        <v>14</v>
      </c>
      <c r="Q1077" s="1">
        <v>1075</v>
      </c>
      <c r="R1077" s="1">
        <v>371</v>
      </c>
      <c r="S1077" s="1"/>
      <c r="T1077" s="1">
        <v>489</v>
      </c>
    </row>
    <row r="1078" spans="1:20" ht="15.75" customHeight="1" x14ac:dyDescent="0.35">
      <c r="A1078" s="16">
        <v>1589</v>
      </c>
      <c r="B1078" s="16">
        <v>15</v>
      </c>
      <c r="C1078" s="16"/>
      <c r="D1078" s="1">
        <v>15</v>
      </c>
      <c r="F1078" s="1">
        <f ca="1">IFERROR(__xludf.DUMMYFUNCTION("""COMPUTED_VALUE"""),14)</f>
        <v>14</v>
      </c>
      <c r="Q1078" s="1">
        <v>1076</v>
      </c>
      <c r="R1078" s="1">
        <v>399</v>
      </c>
      <c r="S1078" s="1"/>
      <c r="T1078" s="1">
        <v>400</v>
      </c>
    </row>
    <row r="1079" spans="1:20" ht="15.75" customHeight="1" x14ac:dyDescent="0.35">
      <c r="A1079" s="16">
        <v>1592</v>
      </c>
      <c r="B1079" s="16">
        <v>15</v>
      </c>
      <c r="C1079" s="16"/>
      <c r="D1079" s="1">
        <v>15</v>
      </c>
      <c r="F1079" s="1">
        <f ca="1">IFERROR(__xludf.DUMMYFUNCTION("""COMPUTED_VALUE"""),15)</f>
        <v>15</v>
      </c>
      <c r="Q1079" s="1">
        <v>1077</v>
      </c>
      <c r="R1079" s="1">
        <v>429</v>
      </c>
      <c r="S1079" s="1"/>
      <c r="T1079" s="1">
        <v>432</v>
      </c>
    </row>
    <row r="1080" spans="1:20" ht="15.75" customHeight="1" x14ac:dyDescent="0.35">
      <c r="A1080" s="16">
        <v>1593</v>
      </c>
      <c r="B1080" s="16">
        <v>15</v>
      </c>
      <c r="C1080" s="16"/>
      <c r="D1080" s="1">
        <v>15</v>
      </c>
      <c r="F1080" s="1">
        <f ca="1">IFERROR(__xludf.DUMMYFUNCTION("""COMPUTED_VALUE"""),15)</f>
        <v>15</v>
      </c>
      <c r="Q1080" s="1">
        <v>1078</v>
      </c>
      <c r="R1080" s="1">
        <v>459</v>
      </c>
      <c r="S1080" s="1"/>
      <c r="T1080" s="1">
        <v>464</v>
      </c>
    </row>
    <row r="1081" spans="1:20" ht="15.75" customHeight="1" x14ac:dyDescent="0.35">
      <c r="A1081" s="16">
        <v>1596</v>
      </c>
      <c r="B1081" s="16">
        <v>16</v>
      </c>
      <c r="C1081" s="16"/>
      <c r="D1081" s="1">
        <v>16</v>
      </c>
      <c r="F1081" s="1">
        <f ca="1">IFERROR(__xludf.DUMMYFUNCTION("""COMPUTED_VALUE"""),15)</f>
        <v>15</v>
      </c>
      <c r="Q1081" s="1">
        <v>1079</v>
      </c>
      <c r="R1081" s="1">
        <v>489</v>
      </c>
      <c r="S1081" s="1"/>
      <c r="T1081" s="1">
        <v>496</v>
      </c>
    </row>
    <row r="1082" spans="1:20" ht="15.75" customHeight="1" x14ac:dyDescent="0.35">
      <c r="A1082" s="16">
        <v>1608</v>
      </c>
      <c r="B1082" s="16">
        <v>16</v>
      </c>
      <c r="C1082" s="16"/>
      <c r="D1082" s="1">
        <v>16</v>
      </c>
      <c r="F1082" s="1">
        <f ca="1">IFERROR(__xludf.DUMMYFUNCTION("""COMPUTED_VALUE"""),14)</f>
        <v>14</v>
      </c>
      <c r="Q1082" s="1">
        <v>1080</v>
      </c>
      <c r="R1082" s="1">
        <v>400</v>
      </c>
      <c r="S1082" s="1"/>
      <c r="T1082" s="1">
        <v>342</v>
      </c>
    </row>
    <row r="1083" spans="1:20" ht="15.75" customHeight="1" x14ac:dyDescent="0.35">
      <c r="A1083" s="16">
        <v>1612</v>
      </c>
      <c r="B1083" s="16">
        <v>16</v>
      </c>
      <c r="C1083" s="16"/>
      <c r="D1083" s="1">
        <v>16</v>
      </c>
      <c r="F1083" s="1">
        <f ca="1">IFERROR(__xludf.DUMMYFUNCTION("""COMPUTED_VALUE"""),14)</f>
        <v>14</v>
      </c>
      <c r="Q1083" s="1">
        <v>1081</v>
      </c>
      <c r="R1083" s="1">
        <v>432</v>
      </c>
      <c r="S1083" s="1"/>
      <c r="T1083" s="1">
        <v>370</v>
      </c>
    </row>
    <row r="1084" spans="1:20" ht="15.75" customHeight="1" x14ac:dyDescent="0.35">
      <c r="A1084" s="16">
        <v>1616</v>
      </c>
      <c r="B1084" s="16">
        <v>14</v>
      </c>
      <c r="C1084" s="16"/>
      <c r="D1084" s="1">
        <v>14</v>
      </c>
      <c r="F1084" s="1">
        <f ca="1">IFERROR(__xludf.DUMMYFUNCTION("""COMPUTED_VALUE"""),14)</f>
        <v>14</v>
      </c>
      <c r="Q1084" s="1">
        <v>1082</v>
      </c>
      <c r="R1084" s="1">
        <v>464</v>
      </c>
      <c r="S1084" s="1"/>
      <c r="T1084" s="1">
        <v>398</v>
      </c>
    </row>
    <row r="1085" spans="1:20" ht="15.75" customHeight="1" x14ac:dyDescent="0.35">
      <c r="A1085" s="16">
        <v>1617</v>
      </c>
      <c r="B1085" s="16">
        <v>14</v>
      </c>
      <c r="C1085" s="16"/>
      <c r="D1085" s="1">
        <v>14</v>
      </c>
      <c r="F1085" s="1">
        <f ca="1">IFERROR(__xludf.DUMMYFUNCTION("""COMPUTED_VALUE"""),14)</f>
        <v>14</v>
      </c>
      <c r="Q1085" s="1">
        <v>1083</v>
      </c>
      <c r="R1085" s="1">
        <v>496</v>
      </c>
      <c r="S1085" s="1"/>
      <c r="T1085" s="1">
        <v>426</v>
      </c>
    </row>
    <row r="1086" spans="1:20" ht="15.75" customHeight="1" x14ac:dyDescent="0.35">
      <c r="A1086" s="16">
        <v>1620</v>
      </c>
      <c r="B1086" s="16">
        <v>15</v>
      </c>
      <c r="C1086" s="16"/>
      <c r="D1086" s="1">
        <v>15</v>
      </c>
      <c r="F1086" s="1">
        <f ca="1">IFERROR(__xludf.DUMMYFUNCTION("""COMPUTED_VALUE"""),14)</f>
        <v>14</v>
      </c>
      <c r="Q1086" s="1">
        <v>1084</v>
      </c>
      <c r="R1086" s="1">
        <v>342</v>
      </c>
      <c r="S1086" s="1"/>
      <c r="T1086" s="1">
        <v>325</v>
      </c>
    </row>
    <row r="1087" spans="1:20" ht="15.75" customHeight="1" x14ac:dyDescent="0.35">
      <c r="A1087" s="16">
        <v>1621</v>
      </c>
      <c r="B1087" s="16">
        <v>15</v>
      </c>
      <c r="C1087" s="16"/>
      <c r="D1087" s="1">
        <v>15</v>
      </c>
      <c r="F1087" s="1">
        <f ca="1">IFERROR(__xludf.DUMMYFUNCTION("""COMPUTED_VALUE"""),14)</f>
        <v>14</v>
      </c>
      <c r="Q1087" s="1">
        <v>1085</v>
      </c>
      <c r="R1087" s="1">
        <v>370</v>
      </c>
      <c r="S1087" s="1"/>
      <c r="T1087" s="1">
        <v>351</v>
      </c>
    </row>
    <row r="1088" spans="1:20" ht="15.75" customHeight="1" x14ac:dyDescent="0.35">
      <c r="A1088" s="16">
        <v>1622</v>
      </c>
      <c r="B1088" s="16">
        <v>15</v>
      </c>
      <c r="C1088" s="16"/>
      <c r="D1088" s="1">
        <v>15</v>
      </c>
      <c r="F1088" s="1">
        <f ca="1">IFERROR(__xludf.DUMMYFUNCTION("""COMPUTED_VALUE"""),14)</f>
        <v>14</v>
      </c>
      <c r="Q1088" s="1">
        <v>1086</v>
      </c>
      <c r="R1088" s="1">
        <v>398</v>
      </c>
      <c r="S1088" s="1"/>
      <c r="T1088" s="1">
        <v>377</v>
      </c>
    </row>
    <row r="1089" spans="1:20" ht="15.75" customHeight="1" x14ac:dyDescent="0.35">
      <c r="A1089" s="16">
        <v>1624</v>
      </c>
      <c r="B1089" s="16">
        <v>14</v>
      </c>
      <c r="C1089" s="16"/>
      <c r="D1089" s="1">
        <v>14</v>
      </c>
      <c r="F1089" s="1">
        <f ca="1">IFERROR(__xludf.DUMMYFUNCTION("""COMPUTED_VALUE"""),14)</f>
        <v>14</v>
      </c>
      <c r="Q1089" s="1">
        <v>1087</v>
      </c>
      <c r="R1089" s="1">
        <v>426</v>
      </c>
      <c r="S1089" s="1"/>
      <c r="T1089" s="1">
        <v>403</v>
      </c>
    </row>
    <row r="1090" spans="1:20" ht="15.75" customHeight="1" x14ac:dyDescent="0.35">
      <c r="A1090" s="16">
        <v>1625</v>
      </c>
      <c r="B1090" s="16">
        <v>14</v>
      </c>
      <c r="C1090" s="16"/>
      <c r="D1090" s="1">
        <v>14</v>
      </c>
      <c r="F1090" s="1">
        <f ca="1">IFERROR(__xludf.DUMMYFUNCTION("""COMPUTED_VALUE"""),14)</f>
        <v>14</v>
      </c>
      <c r="Q1090" s="1">
        <v>1088</v>
      </c>
      <c r="R1090" s="1">
        <v>325</v>
      </c>
      <c r="S1090" s="1"/>
      <c r="T1090" s="1">
        <v>325</v>
      </c>
    </row>
    <row r="1091" spans="1:20" ht="15.75" customHeight="1" x14ac:dyDescent="0.35">
      <c r="A1091" s="16">
        <v>1628</v>
      </c>
      <c r="B1091" s="16">
        <v>14</v>
      </c>
      <c r="C1091" s="16"/>
      <c r="D1091" s="1">
        <v>14</v>
      </c>
      <c r="F1091" s="1">
        <f ca="1">IFERROR(__xludf.DUMMYFUNCTION("""COMPUTED_VALUE"""),15)</f>
        <v>15</v>
      </c>
      <c r="Q1091" s="1">
        <v>1089</v>
      </c>
      <c r="R1091" s="1">
        <v>351</v>
      </c>
      <c r="S1091" s="1"/>
      <c r="T1091" s="1">
        <v>351</v>
      </c>
    </row>
    <row r="1092" spans="1:20" ht="15.75" customHeight="1" x14ac:dyDescent="0.35">
      <c r="A1092" s="16">
        <v>1629</v>
      </c>
      <c r="B1092" s="16">
        <v>14</v>
      </c>
      <c r="C1092" s="16"/>
      <c r="D1092" s="1">
        <v>14</v>
      </c>
      <c r="F1092" s="1">
        <f ca="1">IFERROR(__xludf.DUMMYFUNCTION("""COMPUTED_VALUE"""),15)</f>
        <v>15</v>
      </c>
      <c r="Q1092" s="1">
        <v>1090</v>
      </c>
      <c r="R1092" s="1">
        <v>377</v>
      </c>
      <c r="S1092" s="1"/>
      <c r="T1092" s="1">
        <v>377</v>
      </c>
    </row>
    <row r="1093" spans="1:20" ht="15.75" customHeight="1" x14ac:dyDescent="0.35">
      <c r="A1093" s="16">
        <v>1630</v>
      </c>
      <c r="B1093" s="16">
        <v>14</v>
      </c>
      <c r="C1093" s="16"/>
      <c r="D1093" s="1">
        <v>14</v>
      </c>
      <c r="F1093" s="1">
        <f ca="1">IFERROR(__xludf.DUMMYFUNCTION("""COMPUTED_VALUE"""),13)</f>
        <v>13</v>
      </c>
      <c r="Q1093" s="1">
        <v>1091</v>
      </c>
      <c r="R1093" s="1">
        <v>403</v>
      </c>
      <c r="S1093" s="1"/>
      <c r="T1093" s="1">
        <v>403</v>
      </c>
    </row>
    <row r="1094" spans="1:20" ht="15.75" customHeight="1" x14ac:dyDescent="0.35">
      <c r="A1094" s="16">
        <v>1631</v>
      </c>
      <c r="B1094" s="16">
        <v>14</v>
      </c>
      <c r="C1094" s="16"/>
      <c r="D1094" s="1">
        <v>14</v>
      </c>
      <c r="F1094" s="1">
        <f ca="1">IFERROR(__xludf.DUMMYFUNCTION("""COMPUTED_VALUE"""),13)</f>
        <v>13</v>
      </c>
      <c r="Q1094" s="1">
        <v>1092</v>
      </c>
      <c r="R1094" s="1">
        <v>325</v>
      </c>
      <c r="S1094" s="1"/>
      <c r="T1094" s="1">
        <v>333</v>
      </c>
    </row>
    <row r="1095" spans="1:20" ht="15.75" customHeight="1" x14ac:dyDescent="0.35">
      <c r="A1095" s="16">
        <v>1632</v>
      </c>
      <c r="B1095" s="16">
        <v>14</v>
      </c>
      <c r="C1095" s="16"/>
      <c r="D1095" s="1">
        <v>14</v>
      </c>
      <c r="F1095" s="1">
        <f ca="1">IFERROR(__xludf.DUMMYFUNCTION("""COMPUTED_VALUE"""),13)</f>
        <v>13</v>
      </c>
      <c r="Q1095" s="1">
        <v>1093</v>
      </c>
      <c r="R1095" s="1">
        <v>351</v>
      </c>
      <c r="S1095" s="1"/>
      <c r="T1095" s="1">
        <v>359</v>
      </c>
    </row>
    <row r="1096" spans="1:20" ht="15.75" customHeight="1" x14ac:dyDescent="0.35">
      <c r="A1096" s="16">
        <v>1633</v>
      </c>
      <c r="B1096" s="16">
        <v>14</v>
      </c>
      <c r="C1096" s="16"/>
      <c r="D1096" s="1">
        <v>14</v>
      </c>
      <c r="F1096" s="1">
        <f ca="1">IFERROR(__xludf.DUMMYFUNCTION("""COMPUTED_VALUE"""),13)</f>
        <v>13</v>
      </c>
      <c r="Q1096" s="1">
        <v>1094</v>
      </c>
      <c r="R1096" s="1">
        <v>377</v>
      </c>
      <c r="S1096" s="1"/>
      <c r="T1096" s="1">
        <v>385</v>
      </c>
    </row>
    <row r="1097" spans="1:20" ht="15.75" customHeight="1" x14ac:dyDescent="0.35">
      <c r="A1097" s="16">
        <v>1634</v>
      </c>
      <c r="B1097" s="16">
        <v>14</v>
      </c>
      <c r="C1097" s="16"/>
      <c r="D1097" s="1">
        <v>14</v>
      </c>
      <c r="F1097" s="1">
        <f ca="1">IFERROR(__xludf.DUMMYFUNCTION("""COMPUTED_VALUE"""),12)</f>
        <v>12</v>
      </c>
      <c r="Q1097" s="1">
        <v>1095</v>
      </c>
      <c r="R1097" s="1">
        <v>403</v>
      </c>
      <c r="S1097" s="1"/>
      <c r="T1097" s="1">
        <v>411</v>
      </c>
    </row>
    <row r="1098" spans="1:20" ht="15.75" customHeight="1" x14ac:dyDescent="0.35">
      <c r="A1098" s="16">
        <v>1636</v>
      </c>
      <c r="B1098" s="16">
        <v>15</v>
      </c>
      <c r="C1098" s="16"/>
      <c r="D1098" s="1">
        <v>15</v>
      </c>
      <c r="F1098" s="1">
        <f ca="1">IFERROR(__xludf.DUMMYFUNCTION("""COMPUTED_VALUE"""),12)</f>
        <v>12</v>
      </c>
      <c r="Q1098" s="1">
        <v>1096</v>
      </c>
      <c r="R1098" s="1">
        <v>333</v>
      </c>
      <c r="S1098" s="1"/>
      <c r="T1098" s="1">
        <v>251</v>
      </c>
    </row>
    <row r="1099" spans="1:20" ht="15.75" customHeight="1" x14ac:dyDescent="0.35">
      <c r="A1099" s="16">
        <v>1637</v>
      </c>
      <c r="B1099" s="16">
        <v>15</v>
      </c>
      <c r="C1099" s="16"/>
      <c r="D1099" s="1">
        <v>15</v>
      </c>
      <c r="F1099" s="1">
        <f ca="1">IFERROR(__xludf.DUMMYFUNCTION("""COMPUTED_VALUE"""),12)</f>
        <v>12</v>
      </c>
      <c r="Q1099" s="1">
        <v>1097</v>
      </c>
      <c r="R1099" s="1">
        <v>359</v>
      </c>
      <c r="S1099" s="1"/>
      <c r="T1099" s="1">
        <v>273</v>
      </c>
    </row>
    <row r="1100" spans="1:20" ht="15.75" customHeight="1" x14ac:dyDescent="0.35">
      <c r="A1100" s="16">
        <v>1640</v>
      </c>
      <c r="B1100" s="16">
        <v>13</v>
      </c>
      <c r="C1100" s="16"/>
      <c r="D1100" s="1">
        <v>13</v>
      </c>
      <c r="F1100" s="1">
        <f ca="1">IFERROR(__xludf.DUMMYFUNCTION("""COMPUTED_VALUE"""),12)</f>
        <v>12</v>
      </c>
      <c r="Q1100" s="1">
        <v>1098</v>
      </c>
      <c r="R1100" s="1">
        <v>385</v>
      </c>
      <c r="S1100" s="1"/>
      <c r="T1100" s="1">
        <v>295</v>
      </c>
    </row>
    <row r="1101" spans="1:20" ht="15.75" customHeight="1" x14ac:dyDescent="0.35">
      <c r="A1101" s="16">
        <v>1641</v>
      </c>
      <c r="B1101" s="16">
        <v>13</v>
      </c>
      <c r="C1101" s="16"/>
      <c r="D1101" s="1">
        <v>13</v>
      </c>
      <c r="F1101" s="1">
        <f ca="1">IFERROR(__xludf.DUMMYFUNCTION("""COMPUTED_VALUE"""),12)</f>
        <v>12</v>
      </c>
      <c r="Q1101" s="1">
        <v>1099</v>
      </c>
      <c r="R1101" s="1">
        <v>411</v>
      </c>
      <c r="S1101" s="1"/>
      <c r="T1101" s="1">
        <v>317</v>
      </c>
    </row>
    <row r="1102" spans="1:20" ht="15.75" customHeight="1" x14ac:dyDescent="0.35">
      <c r="A1102" s="16">
        <v>1642</v>
      </c>
      <c r="B1102" s="16">
        <v>13</v>
      </c>
      <c r="C1102" s="16"/>
      <c r="D1102" s="1">
        <v>13</v>
      </c>
      <c r="F1102" s="1">
        <f ca="1">IFERROR(__xludf.DUMMYFUNCTION("""COMPUTED_VALUE"""),12)</f>
        <v>12</v>
      </c>
      <c r="Q1102" s="1">
        <v>1100</v>
      </c>
      <c r="R1102" s="1">
        <v>251</v>
      </c>
      <c r="S1102" s="1"/>
      <c r="T1102" s="1">
        <v>284</v>
      </c>
    </row>
    <row r="1103" spans="1:20" ht="15.75" customHeight="1" x14ac:dyDescent="0.35">
      <c r="A1103" s="16">
        <v>1643</v>
      </c>
      <c r="B1103" s="16">
        <v>13</v>
      </c>
      <c r="C1103" s="16"/>
      <c r="D1103" s="1">
        <v>13</v>
      </c>
      <c r="F1103" s="1">
        <f ca="1">IFERROR(__xludf.DUMMYFUNCTION("""COMPUTED_VALUE"""),12)</f>
        <v>12</v>
      </c>
      <c r="Q1103" s="1">
        <v>1101</v>
      </c>
      <c r="R1103" s="1">
        <v>273</v>
      </c>
      <c r="S1103" s="1"/>
      <c r="T1103" s="1">
        <v>308</v>
      </c>
    </row>
    <row r="1104" spans="1:20" ht="15.75" customHeight="1" x14ac:dyDescent="0.35">
      <c r="A1104" s="16">
        <v>1644</v>
      </c>
      <c r="B1104" s="16">
        <v>12</v>
      </c>
      <c r="C1104" s="16"/>
      <c r="D1104" s="1">
        <v>12</v>
      </c>
      <c r="F1104" s="1">
        <f ca="1">IFERROR(__xludf.DUMMYFUNCTION("""COMPUTED_VALUE"""),12)</f>
        <v>12</v>
      </c>
      <c r="Q1104" s="1">
        <v>1102</v>
      </c>
      <c r="R1104" s="1">
        <v>295</v>
      </c>
      <c r="S1104" s="1"/>
      <c r="T1104" s="1">
        <v>332</v>
      </c>
    </row>
    <row r="1105" spans="1:20" ht="15.75" customHeight="1" x14ac:dyDescent="0.35">
      <c r="A1105" s="16">
        <v>1645</v>
      </c>
      <c r="B1105" s="16">
        <v>12</v>
      </c>
      <c r="C1105" s="16"/>
      <c r="D1105" s="1">
        <v>12</v>
      </c>
      <c r="F1105" s="1">
        <f ca="1">IFERROR(__xludf.DUMMYFUNCTION("""COMPUTED_VALUE"""),13)</f>
        <v>13</v>
      </c>
      <c r="Q1105" s="1">
        <v>1103</v>
      </c>
      <c r="R1105" s="1">
        <v>317</v>
      </c>
      <c r="S1105" s="1"/>
      <c r="T1105" s="1">
        <v>356</v>
      </c>
    </row>
    <row r="1106" spans="1:20" ht="15.75" customHeight="1" x14ac:dyDescent="0.35">
      <c r="A1106" s="16">
        <v>1646</v>
      </c>
      <c r="B1106" s="16">
        <v>12</v>
      </c>
      <c r="C1106" s="16"/>
      <c r="D1106" s="1">
        <v>12</v>
      </c>
      <c r="F1106" s="1">
        <f ca="1">IFERROR(__xludf.DUMMYFUNCTION("""COMPUTED_VALUE"""),13)</f>
        <v>13</v>
      </c>
      <c r="Q1106" s="1">
        <v>1104</v>
      </c>
      <c r="R1106" s="1">
        <v>284</v>
      </c>
      <c r="S1106" s="1"/>
      <c r="T1106" s="1">
        <v>374</v>
      </c>
    </row>
    <row r="1107" spans="1:20" ht="15.75" customHeight="1" x14ac:dyDescent="0.35">
      <c r="A1107" s="16">
        <v>1647</v>
      </c>
      <c r="B1107" s="16">
        <v>12</v>
      </c>
      <c r="C1107" s="16"/>
      <c r="D1107" s="1">
        <v>12</v>
      </c>
      <c r="F1107" s="1">
        <f ca="1">IFERROR(__xludf.DUMMYFUNCTION("""COMPUTED_VALUE"""),13)</f>
        <v>13</v>
      </c>
      <c r="Q1107" s="1">
        <v>1105</v>
      </c>
      <c r="R1107" s="1">
        <v>308</v>
      </c>
      <c r="S1107" s="1"/>
      <c r="T1107" s="1">
        <v>402</v>
      </c>
    </row>
    <row r="1108" spans="1:20" ht="15.75" customHeight="1" x14ac:dyDescent="0.35">
      <c r="A1108" s="16">
        <v>1648</v>
      </c>
      <c r="B1108" s="16">
        <v>12</v>
      </c>
      <c r="C1108" s="16"/>
      <c r="D1108" s="1">
        <v>12</v>
      </c>
      <c r="F1108" s="1">
        <f ca="1">IFERROR(__xludf.DUMMYFUNCTION("""COMPUTED_VALUE"""),13)</f>
        <v>13</v>
      </c>
      <c r="Q1108" s="1">
        <v>1106</v>
      </c>
      <c r="R1108" s="1">
        <v>332</v>
      </c>
      <c r="S1108" s="1"/>
      <c r="T1108" s="1">
        <v>430</v>
      </c>
    </row>
    <row r="1109" spans="1:20" ht="15.75" customHeight="1" x14ac:dyDescent="0.35">
      <c r="A1109" s="16">
        <v>1649</v>
      </c>
      <c r="B1109" s="16">
        <v>12</v>
      </c>
      <c r="C1109" s="16"/>
      <c r="D1109" s="1">
        <v>12</v>
      </c>
      <c r="F1109" s="1">
        <f ca="1">IFERROR(__xludf.DUMMYFUNCTION("""COMPUTED_VALUE"""),14)</f>
        <v>14</v>
      </c>
      <c r="Q1109" s="1">
        <v>1107</v>
      </c>
      <c r="R1109" s="1">
        <v>356</v>
      </c>
      <c r="S1109" s="1"/>
      <c r="T1109" s="1">
        <v>458</v>
      </c>
    </row>
    <row r="1110" spans="1:20" ht="15.75" customHeight="1" x14ac:dyDescent="0.35">
      <c r="A1110" s="16">
        <v>1650</v>
      </c>
      <c r="B1110" s="16">
        <v>12</v>
      </c>
      <c r="C1110" s="16"/>
      <c r="D1110" s="1">
        <v>12</v>
      </c>
      <c r="F1110" s="1">
        <f ca="1">IFERROR(__xludf.DUMMYFUNCTION("""COMPUTED_VALUE"""),14)</f>
        <v>14</v>
      </c>
      <c r="Q1110" s="1">
        <v>1108</v>
      </c>
      <c r="R1110" s="1">
        <v>374</v>
      </c>
      <c r="S1110" s="1"/>
      <c r="T1110" s="1">
        <v>324</v>
      </c>
    </row>
    <row r="1111" spans="1:20" ht="15.75" customHeight="1" x14ac:dyDescent="0.35">
      <c r="A1111" s="16">
        <v>1651</v>
      </c>
      <c r="B1111" s="16">
        <v>12</v>
      </c>
      <c r="C1111" s="16"/>
      <c r="D1111" s="1">
        <v>12</v>
      </c>
      <c r="F1111" s="1">
        <f ca="1">IFERROR(__xludf.DUMMYFUNCTION("""COMPUTED_VALUE"""),14)</f>
        <v>14</v>
      </c>
      <c r="Q1111" s="1">
        <v>1109</v>
      </c>
      <c r="R1111" s="1">
        <v>402</v>
      </c>
      <c r="S1111" s="1"/>
      <c r="T1111" s="1">
        <v>348</v>
      </c>
    </row>
    <row r="1112" spans="1:20" ht="15.75" customHeight="1" x14ac:dyDescent="0.35">
      <c r="A1112" s="16">
        <v>1652</v>
      </c>
      <c r="B1112" s="16">
        <v>13</v>
      </c>
      <c r="C1112" s="16"/>
      <c r="D1112" s="1">
        <v>13</v>
      </c>
      <c r="F1112" s="1">
        <f ca="1">IFERROR(__xludf.DUMMYFUNCTION("""COMPUTED_VALUE"""),13)</f>
        <v>13</v>
      </c>
      <c r="Q1112" s="1">
        <v>1110</v>
      </c>
      <c r="R1112" s="1">
        <v>430</v>
      </c>
      <c r="S1112" s="1"/>
      <c r="T1112" s="1">
        <v>372</v>
      </c>
    </row>
    <row r="1113" spans="1:20" ht="15.75" customHeight="1" x14ac:dyDescent="0.35">
      <c r="A1113" s="16">
        <v>1653</v>
      </c>
      <c r="B1113" s="16">
        <v>13</v>
      </c>
      <c r="C1113" s="16"/>
      <c r="D1113" s="1">
        <v>13</v>
      </c>
      <c r="F1113" s="1">
        <f ca="1">IFERROR(__xludf.DUMMYFUNCTION("""COMPUTED_VALUE"""),13)</f>
        <v>13</v>
      </c>
      <c r="Q1113" s="1">
        <v>1111</v>
      </c>
      <c r="R1113" s="1">
        <v>458</v>
      </c>
      <c r="S1113" s="1"/>
      <c r="T1113" s="1">
        <v>396</v>
      </c>
    </row>
    <row r="1114" spans="1:20" ht="15.75" customHeight="1" x14ac:dyDescent="0.35">
      <c r="A1114" s="16">
        <v>1654</v>
      </c>
      <c r="B1114" s="16">
        <v>13</v>
      </c>
      <c r="C1114" s="16"/>
      <c r="D1114" s="1">
        <v>13</v>
      </c>
      <c r="F1114" s="1">
        <f ca="1">IFERROR(__xludf.DUMMYFUNCTION("""COMPUTED_VALUE"""),13)</f>
        <v>13</v>
      </c>
      <c r="Q1114" s="1">
        <v>1112</v>
      </c>
      <c r="R1114" s="1">
        <v>324</v>
      </c>
      <c r="S1114" s="1"/>
      <c r="T1114" s="1">
        <v>300</v>
      </c>
    </row>
    <row r="1115" spans="1:20" ht="15.75" customHeight="1" x14ac:dyDescent="0.35">
      <c r="A1115" s="16">
        <v>1655</v>
      </c>
      <c r="B1115" s="16">
        <v>13</v>
      </c>
      <c r="C1115" s="16"/>
      <c r="D1115" s="1">
        <v>13</v>
      </c>
      <c r="F1115" s="1">
        <f ca="1">IFERROR(__xludf.DUMMYFUNCTION("""COMPUTED_VALUE"""),13)</f>
        <v>13</v>
      </c>
      <c r="Q1115" s="1">
        <v>1113</v>
      </c>
      <c r="R1115" s="1">
        <v>348</v>
      </c>
      <c r="S1115" s="1"/>
      <c r="T1115" s="1">
        <v>324</v>
      </c>
    </row>
    <row r="1116" spans="1:20" ht="15.75" customHeight="1" x14ac:dyDescent="0.35">
      <c r="A1116" s="16">
        <v>1656</v>
      </c>
      <c r="B1116" s="16">
        <v>14</v>
      </c>
      <c r="C1116" s="16"/>
      <c r="D1116" s="1">
        <v>14</v>
      </c>
      <c r="F1116" s="1">
        <f ca="1">IFERROR(__xludf.DUMMYFUNCTION("""COMPUTED_VALUE"""),13)</f>
        <v>13</v>
      </c>
      <c r="Q1116" s="1">
        <v>1114</v>
      </c>
      <c r="R1116" s="1">
        <v>372</v>
      </c>
      <c r="S1116" s="1"/>
      <c r="T1116" s="1">
        <v>348</v>
      </c>
    </row>
    <row r="1117" spans="1:20" ht="15.75" customHeight="1" x14ac:dyDescent="0.35">
      <c r="A1117" s="16">
        <v>1657</v>
      </c>
      <c r="B1117" s="16">
        <v>14</v>
      </c>
      <c r="C1117" s="16"/>
      <c r="D1117" s="1">
        <v>14</v>
      </c>
      <c r="F1117" s="1">
        <f ca="1">IFERROR(__xludf.DUMMYFUNCTION("""COMPUTED_VALUE"""),13)</f>
        <v>13</v>
      </c>
      <c r="Q1117" s="1">
        <v>1115</v>
      </c>
      <c r="R1117" s="1">
        <v>396</v>
      </c>
      <c r="S1117" s="1"/>
      <c r="T1117" s="1">
        <v>372</v>
      </c>
    </row>
    <row r="1118" spans="1:20" ht="15.75" customHeight="1" x14ac:dyDescent="0.35">
      <c r="A1118" s="16">
        <v>1658</v>
      </c>
      <c r="B1118" s="16">
        <v>14</v>
      </c>
      <c r="C1118" s="16"/>
      <c r="D1118" s="1">
        <v>14</v>
      </c>
      <c r="F1118" s="1">
        <f ca="1">IFERROR(__xludf.DUMMYFUNCTION("""COMPUTED_VALUE"""),13)</f>
        <v>13</v>
      </c>
      <c r="Q1118" s="1">
        <v>1116</v>
      </c>
      <c r="R1118" s="1">
        <v>300</v>
      </c>
      <c r="S1118" s="1"/>
      <c r="T1118" s="1">
        <v>309</v>
      </c>
    </row>
    <row r="1119" spans="1:20" ht="15.75" customHeight="1" x14ac:dyDescent="0.35">
      <c r="A1119" s="16">
        <v>1660</v>
      </c>
      <c r="B1119" s="16">
        <v>13</v>
      </c>
      <c r="C1119" s="16"/>
      <c r="D1119" s="1">
        <v>13</v>
      </c>
      <c r="F1119" s="1">
        <f ca="1">IFERROR(__xludf.DUMMYFUNCTION("""COMPUTED_VALUE"""),13)</f>
        <v>13</v>
      </c>
      <c r="Q1119" s="1">
        <v>1117</v>
      </c>
      <c r="R1119" s="1">
        <v>324</v>
      </c>
      <c r="S1119" s="1"/>
      <c r="T1119" s="1">
        <v>335</v>
      </c>
    </row>
    <row r="1120" spans="1:20" ht="15.75" customHeight="1" x14ac:dyDescent="0.35">
      <c r="A1120" s="16">
        <v>1661</v>
      </c>
      <c r="B1120" s="16">
        <v>13</v>
      </c>
      <c r="C1120" s="16"/>
      <c r="D1120" s="1">
        <v>13</v>
      </c>
      <c r="F1120" s="1">
        <f ca="1">IFERROR(__xludf.DUMMYFUNCTION("""COMPUTED_VALUE"""),14)</f>
        <v>14</v>
      </c>
      <c r="Q1120" s="1">
        <v>1118</v>
      </c>
      <c r="R1120" s="1">
        <v>348</v>
      </c>
      <c r="S1120" s="1"/>
      <c r="T1120" s="1">
        <v>361</v>
      </c>
    </row>
    <row r="1121" spans="1:20" ht="15.75" customHeight="1" x14ac:dyDescent="0.35">
      <c r="A1121" s="16">
        <v>1662</v>
      </c>
      <c r="B1121" s="16">
        <v>13</v>
      </c>
      <c r="C1121" s="16"/>
      <c r="D1121" s="1">
        <v>13</v>
      </c>
      <c r="F1121" s="1">
        <f ca="1">IFERROR(__xludf.DUMMYFUNCTION("""COMPUTED_VALUE"""),14)</f>
        <v>14</v>
      </c>
      <c r="Q1121" s="1">
        <v>1119</v>
      </c>
      <c r="R1121" s="1">
        <v>372</v>
      </c>
      <c r="S1121" s="1"/>
      <c r="T1121" s="1">
        <v>387</v>
      </c>
    </row>
    <row r="1122" spans="1:20" ht="15.75" customHeight="1" x14ac:dyDescent="0.35">
      <c r="A1122" s="16">
        <v>1663</v>
      </c>
      <c r="B1122" s="16">
        <v>13</v>
      </c>
      <c r="C1122" s="16"/>
      <c r="D1122" s="1">
        <v>13</v>
      </c>
      <c r="F1122" s="1">
        <f ca="1">IFERROR(__xludf.DUMMYFUNCTION("""COMPUTED_VALUE"""),14)</f>
        <v>14</v>
      </c>
      <c r="Q1122" s="1">
        <v>1120</v>
      </c>
      <c r="R1122" s="1">
        <v>309</v>
      </c>
      <c r="S1122" s="1"/>
      <c r="T1122" s="1">
        <v>350</v>
      </c>
    </row>
    <row r="1123" spans="1:20" ht="15.75" customHeight="1" x14ac:dyDescent="0.35">
      <c r="A1123" s="16">
        <v>1664</v>
      </c>
      <c r="B1123" s="16">
        <v>13</v>
      </c>
      <c r="C1123" s="16"/>
      <c r="D1123" s="1">
        <v>13</v>
      </c>
      <c r="F1123" s="1">
        <f ca="1">IFERROR(__xludf.DUMMYFUNCTION("""COMPUTED_VALUE"""),14)</f>
        <v>14</v>
      </c>
      <c r="Q1123" s="1">
        <v>1121</v>
      </c>
      <c r="R1123" s="1">
        <v>335</v>
      </c>
      <c r="S1123" s="1"/>
      <c r="T1123" s="1">
        <v>378</v>
      </c>
    </row>
    <row r="1124" spans="1:20" ht="15.75" customHeight="1" x14ac:dyDescent="0.35">
      <c r="A1124" s="16">
        <v>1665</v>
      </c>
      <c r="B1124" s="16">
        <v>13</v>
      </c>
      <c r="C1124" s="16"/>
      <c r="D1124" s="1">
        <v>13</v>
      </c>
      <c r="F1124" s="1">
        <f ca="1">IFERROR(__xludf.DUMMYFUNCTION("""COMPUTED_VALUE"""),13)</f>
        <v>13</v>
      </c>
      <c r="Q1124" s="1">
        <v>1122</v>
      </c>
      <c r="R1124" s="1">
        <v>361</v>
      </c>
      <c r="S1124" s="1"/>
      <c r="T1124" s="1">
        <v>406</v>
      </c>
    </row>
    <row r="1125" spans="1:20" ht="15.75" customHeight="1" x14ac:dyDescent="0.35">
      <c r="A1125" s="16">
        <v>1666</v>
      </c>
      <c r="B1125" s="16">
        <v>13</v>
      </c>
      <c r="C1125" s="16"/>
      <c r="D1125" s="1">
        <v>13</v>
      </c>
      <c r="F1125" s="1">
        <f ca="1">IFERROR(__xludf.DUMMYFUNCTION("""COMPUTED_VALUE"""),13)</f>
        <v>13</v>
      </c>
      <c r="Q1125" s="1">
        <v>1123</v>
      </c>
      <c r="R1125" s="1">
        <v>387</v>
      </c>
      <c r="S1125" s="1"/>
      <c r="T1125" s="1">
        <v>434</v>
      </c>
    </row>
    <row r="1126" spans="1:20" ht="15.75" customHeight="1" x14ac:dyDescent="0.35">
      <c r="A1126" s="16">
        <v>1667</v>
      </c>
      <c r="B1126" s="16">
        <v>13</v>
      </c>
      <c r="C1126" s="16"/>
      <c r="D1126" s="1">
        <v>13</v>
      </c>
      <c r="F1126" s="1">
        <f ca="1">IFERROR(__xludf.DUMMYFUNCTION("""COMPUTED_VALUE"""),13)</f>
        <v>13</v>
      </c>
      <c r="Q1126" s="1">
        <v>1124</v>
      </c>
      <c r="R1126" s="1">
        <v>350</v>
      </c>
      <c r="S1126" s="1"/>
      <c r="T1126" s="1">
        <v>334</v>
      </c>
    </row>
    <row r="1127" spans="1:20" ht="15.75" customHeight="1" x14ac:dyDescent="0.35">
      <c r="A1127" s="16">
        <v>1668</v>
      </c>
      <c r="B1127" s="16">
        <v>14</v>
      </c>
      <c r="C1127" s="16"/>
      <c r="D1127" s="1">
        <v>14</v>
      </c>
      <c r="F1127" s="1">
        <f ca="1">IFERROR(__xludf.DUMMYFUNCTION("""COMPUTED_VALUE"""),13)</f>
        <v>13</v>
      </c>
      <c r="Q1127" s="1">
        <v>1125</v>
      </c>
      <c r="R1127" s="1">
        <v>378</v>
      </c>
      <c r="S1127" s="1"/>
      <c r="T1127" s="1">
        <v>362</v>
      </c>
    </row>
    <row r="1128" spans="1:20" ht="15.75" customHeight="1" x14ac:dyDescent="0.35">
      <c r="A1128" s="16">
        <v>1669</v>
      </c>
      <c r="B1128" s="16">
        <v>14</v>
      </c>
      <c r="C1128" s="16"/>
      <c r="D1128" s="1">
        <v>14</v>
      </c>
      <c r="F1128" s="1">
        <f ca="1">IFERROR(__xludf.DUMMYFUNCTION("""COMPUTED_VALUE"""),14)</f>
        <v>14</v>
      </c>
      <c r="Q1128" s="1">
        <v>1126</v>
      </c>
      <c r="R1128" s="1">
        <v>406</v>
      </c>
      <c r="S1128" s="1"/>
      <c r="T1128" s="1">
        <v>390</v>
      </c>
    </row>
    <row r="1129" spans="1:20" ht="15.75" customHeight="1" x14ac:dyDescent="0.35">
      <c r="A1129" s="16">
        <v>1670</v>
      </c>
      <c r="B1129" s="16">
        <v>14</v>
      </c>
      <c r="C1129" s="16"/>
      <c r="D1129" s="1">
        <v>14</v>
      </c>
      <c r="F1129" s="1">
        <f ca="1">IFERROR(__xludf.DUMMYFUNCTION("""COMPUTED_VALUE"""),14)</f>
        <v>14</v>
      </c>
      <c r="Q1129" s="1">
        <v>1127</v>
      </c>
      <c r="R1129" s="1">
        <v>434</v>
      </c>
      <c r="S1129" s="1"/>
      <c r="T1129" s="1">
        <v>418</v>
      </c>
    </row>
    <row r="1130" spans="1:20" ht="15.75" customHeight="1" x14ac:dyDescent="0.35">
      <c r="A1130" s="16">
        <v>1671</v>
      </c>
      <c r="B1130" s="16">
        <v>14</v>
      </c>
      <c r="C1130" s="16"/>
      <c r="D1130" s="1">
        <v>14</v>
      </c>
      <c r="F1130" s="1">
        <f ca="1">IFERROR(__xludf.DUMMYFUNCTION("""COMPUTED_VALUE"""),14)</f>
        <v>14</v>
      </c>
      <c r="Q1130" s="1">
        <v>1128</v>
      </c>
      <c r="R1130" s="1">
        <v>334</v>
      </c>
      <c r="S1130" s="1"/>
      <c r="T1130" s="1">
        <v>376</v>
      </c>
    </row>
    <row r="1131" spans="1:20" ht="15.75" customHeight="1" x14ac:dyDescent="0.35">
      <c r="A1131" s="16">
        <v>1676</v>
      </c>
      <c r="B1131" s="16">
        <v>13</v>
      </c>
      <c r="C1131" s="16"/>
      <c r="D1131" s="1">
        <v>13</v>
      </c>
      <c r="F1131" s="1">
        <f ca="1">IFERROR(__xludf.DUMMYFUNCTION("""COMPUTED_VALUE"""),15)</f>
        <v>15</v>
      </c>
      <c r="Q1131" s="1">
        <v>1129</v>
      </c>
      <c r="R1131" s="1">
        <v>362</v>
      </c>
      <c r="S1131" s="1"/>
      <c r="T1131" s="1">
        <v>408</v>
      </c>
    </row>
    <row r="1132" spans="1:20" ht="15.75" customHeight="1" x14ac:dyDescent="0.35">
      <c r="A1132" s="16">
        <v>1677</v>
      </c>
      <c r="B1132" s="16">
        <v>13</v>
      </c>
      <c r="C1132" s="16"/>
      <c r="D1132" s="1">
        <v>13</v>
      </c>
      <c r="F1132" s="1">
        <f ca="1">IFERROR(__xludf.DUMMYFUNCTION("""COMPUTED_VALUE"""),15)</f>
        <v>15</v>
      </c>
      <c r="Q1132" s="1">
        <v>1130</v>
      </c>
      <c r="R1132" s="1">
        <v>390</v>
      </c>
      <c r="S1132" s="1"/>
      <c r="T1132" s="1">
        <v>440</v>
      </c>
    </row>
    <row r="1133" spans="1:20" ht="15.75" customHeight="1" x14ac:dyDescent="0.35">
      <c r="A1133" s="16">
        <v>1678</v>
      </c>
      <c r="B1133" s="16">
        <v>13</v>
      </c>
      <c r="C1133" s="16"/>
      <c r="D1133" s="1">
        <v>13</v>
      </c>
      <c r="F1133" s="1">
        <f ca="1">IFERROR(__xludf.DUMMYFUNCTION("""COMPUTED_VALUE"""),16)</f>
        <v>16</v>
      </c>
      <c r="Q1133" s="1">
        <v>1131</v>
      </c>
      <c r="R1133" s="1">
        <v>418</v>
      </c>
      <c r="S1133" s="1"/>
      <c r="T1133" s="1">
        <v>472</v>
      </c>
    </row>
    <row r="1134" spans="1:20" ht="15.75" customHeight="1" x14ac:dyDescent="0.35">
      <c r="A1134" s="16">
        <v>1679</v>
      </c>
      <c r="B1134" s="16">
        <v>13</v>
      </c>
      <c r="C1134" s="16"/>
      <c r="D1134" s="1">
        <v>13</v>
      </c>
      <c r="F1134" s="1">
        <f ca="1">IFERROR(__xludf.DUMMYFUNCTION("""COMPUTED_VALUE"""),16)</f>
        <v>16</v>
      </c>
      <c r="Q1134" s="1">
        <v>1132</v>
      </c>
      <c r="R1134" s="1">
        <v>376</v>
      </c>
      <c r="S1134" s="1"/>
      <c r="T1134" s="1">
        <v>357</v>
      </c>
    </row>
    <row r="1135" spans="1:20" ht="15.75" customHeight="1" x14ac:dyDescent="0.35">
      <c r="A1135" s="16">
        <v>1680</v>
      </c>
      <c r="B1135" s="16">
        <v>14</v>
      </c>
      <c r="C1135" s="16"/>
      <c r="D1135" s="1">
        <v>14</v>
      </c>
      <c r="F1135" s="1">
        <f ca="1">IFERROR(__xludf.DUMMYFUNCTION("""COMPUTED_VALUE"""),15)</f>
        <v>15</v>
      </c>
      <c r="Q1135" s="1">
        <v>1133</v>
      </c>
      <c r="R1135" s="1">
        <v>408</v>
      </c>
      <c r="S1135" s="1"/>
      <c r="T1135" s="1">
        <v>383</v>
      </c>
    </row>
    <row r="1136" spans="1:20" ht="15.75" customHeight="1" x14ac:dyDescent="0.35">
      <c r="A1136" s="16">
        <v>1681</v>
      </c>
      <c r="B1136" s="16">
        <v>14</v>
      </c>
      <c r="C1136" s="16"/>
      <c r="D1136" s="1">
        <v>14</v>
      </c>
      <c r="F1136" s="1">
        <f ca="1">IFERROR(__xludf.DUMMYFUNCTION("""COMPUTED_VALUE"""),15)</f>
        <v>15</v>
      </c>
      <c r="Q1136" s="1">
        <v>1134</v>
      </c>
      <c r="R1136" s="1">
        <v>440</v>
      </c>
      <c r="S1136" s="1"/>
      <c r="T1136" s="1">
        <v>409</v>
      </c>
    </row>
    <row r="1137" spans="1:20" ht="15.75" customHeight="1" x14ac:dyDescent="0.35">
      <c r="A1137" s="16">
        <v>1682</v>
      </c>
      <c r="B1137" s="16">
        <v>14</v>
      </c>
      <c r="C1137" s="16"/>
      <c r="D1137" s="1">
        <v>14</v>
      </c>
      <c r="F1137" s="1">
        <f ca="1">IFERROR(__xludf.DUMMYFUNCTION("""COMPUTED_VALUE"""),15)</f>
        <v>15</v>
      </c>
      <c r="Q1137" s="1">
        <v>1135</v>
      </c>
      <c r="R1137" s="1">
        <v>472</v>
      </c>
      <c r="S1137" s="1"/>
      <c r="T1137" s="1">
        <v>435</v>
      </c>
    </row>
    <row r="1138" spans="1:20" ht="15.75" customHeight="1" x14ac:dyDescent="0.35">
      <c r="A1138" s="16">
        <v>1684</v>
      </c>
      <c r="B1138" s="16">
        <v>15</v>
      </c>
      <c r="C1138" s="16"/>
      <c r="D1138" s="1">
        <v>15</v>
      </c>
      <c r="F1138" s="1">
        <f ca="1">IFERROR(__xludf.DUMMYFUNCTION("""COMPUTED_VALUE"""),15)</f>
        <v>15</v>
      </c>
      <c r="Q1138" s="1">
        <v>1136</v>
      </c>
      <c r="R1138" s="1">
        <v>357</v>
      </c>
      <c r="S1138" s="1"/>
      <c r="T1138" s="1">
        <v>317</v>
      </c>
    </row>
    <row r="1139" spans="1:20" ht="15.75" customHeight="1" x14ac:dyDescent="0.35">
      <c r="A1139" s="16">
        <v>1685</v>
      </c>
      <c r="B1139" s="16">
        <v>15</v>
      </c>
      <c r="C1139" s="16"/>
      <c r="D1139" s="1">
        <v>15</v>
      </c>
      <c r="F1139" s="1">
        <f ca="1">IFERROR(__xludf.DUMMYFUNCTION("""COMPUTED_VALUE"""),17)</f>
        <v>17</v>
      </c>
      <c r="Q1139" s="1">
        <v>1137</v>
      </c>
      <c r="R1139" s="1">
        <v>383</v>
      </c>
      <c r="S1139" s="1"/>
      <c r="T1139" s="1">
        <v>343</v>
      </c>
    </row>
    <row r="1140" spans="1:20" ht="15.75" customHeight="1" x14ac:dyDescent="0.35">
      <c r="A1140" s="16">
        <v>1688</v>
      </c>
      <c r="B1140" s="16">
        <v>16</v>
      </c>
      <c r="C1140" s="16"/>
      <c r="D1140" s="1">
        <v>16</v>
      </c>
      <c r="F1140" s="1">
        <f ca="1">IFERROR(__xludf.DUMMYFUNCTION("""COMPUTED_VALUE"""),17)</f>
        <v>17</v>
      </c>
      <c r="Q1140" s="1">
        <v>1138</v>
      </c>
      <c r="R1140" s="1">
        <v>409</v>
      </c>
      <c r="S1140" s="1"/>
      <c r="T1140" s="1">
        <v>369</v>
      </c>
    </row>
    <row r="1141" spans="1:20" ht="15.75" customHeight="1" x14ac:dyDescent="0.35">
      <c r="A1141" s="16">
        <v>1704</v>
      </c>
      <c r="B1141" s="16">
        <v>16</v>
      </c>
      <c r="C1141" s="16"/>
      <c r="D1141" s="1">
        <v>16</v>
      </c>
      <c r="F1141" s="1">
        <f ca="1">IFERROR(__xludf.DUMMYFUNCTION("""COMPUTED_VALUE"""),16)</f>
        <v>16</v>
      </c>
      <c r="Q1141" s="1">
        <v>1139</v>
      </c>
      <c r="R1141" s="1">
        <v>435</v>
      </c>
      <c r="S1141" s="1"/>
      <c r="T1141" s="1">
        <v>395</v>
      </c>
    </row>
    <row r="1142" spans="1:20" ht="15.75" customHeight="1" x14ac:dyDescent="0.35">
      <c r="A1142" s="16">
        <v>1708</v>
      </c>
      <c r="B1142" s="16">
        <v>15</v>
      </c>
      <c r="C1142" s="16"/>
      <c r="D1142" s="1">
        <v>15</v>
      </c>
      <c r="F1142" s="1">
        <f ca="1">IFERROR(__xludf.DUMMYFUNCTION("""COMPUTED_VALUE"""),15)</f>
        <v>15</v>
      </c>
      <c r="Q1142" s="1">
        <v>1140</v>
      </c>
      <c r="R1142" s="1">
        <v>317</v>
      </c>
      <c r="S1142" s="1"/>
      <c r="T1142" s="1">
        <v>284</v>
      </c>
    </row>
    <row r="1143" spans="1:20" ht="15.75" customHeight="1" x14ac:dyDescent="0.35">
      <c r="A1143" s="16">
        <v>1709</v>
      </c>
      <c r="B1143" s="16">
        <v>15</v>
      </c>
      <c r="C1143" s="16"/>
      <c r="D1143" s="1">
        <v>15</v>
      </c>
      <c r="F1143" s="1">
        <f ca="1">IFERROR(__xludf.DUMMYFUNCTION("""COMPUTED_VALUE"""),15)</f>
        <v>15</v>
      </c>
      <c r="Q1143" s="1">
        <v>1141</v>
      </c>
      <c r="R1143" s="1">
        <v>343</v>
      </c>
      <c r="S1143" s="1"/>
      <c r="T1143" s="1">
        <v>308</v>
      </c>
    </row>
    <row r="1144" spans="1:20" ht="15.75" customHeight="1" x14ac:dyDescent="0.35">
      <c r="A1144" s="16">
        <v>1712</v>
      </c>
      <c r="B1144" s="16">
        <v>15</v>
      </c>
      <c r="C1144" s="16"/>
      <c r="D1144" s="1">
        <v>15</v>
      </c>
      <c r="F1144" s="1">
        <f ca="1">IFERROR(__xludf.DUMMYFUNCTION("""COMPUTED_VALUE"""),15)</f>
        <v>15</v>
      </c>
      <c r="Q1144" s="1">
        <v>1142</v>
      </c>
      <c r="R1144" s="1">
        <v>369</v>
      </c>
      <c r="S1144" s="1"/>
      <c r="T1144" s="1">
        <v>332</v>
      </c>
    </row>
    <row r="1145" spans="1:20" ht="15.75" customHeight="1" x14ac:dyDescent="0.35">
      <c r="A1145" s="16">
        <v>1713</v>
      </c>
      <c r="B1145" s="16">
        <v>15</v>
      </c>
      <c r="C1145" s="16"/>
      <c r="D1145" s="1">
        <v>15</v>
      </c>
      <c r="F1145" s="1">
        <f ca="1">IFERROR(__xludf.DUMMYFUNCTION("""COMPUTED_VALUE"""),16)</f>
        <v>16</v>
      </c>
      <c r="Q1145" s="1">
        <v>1143</v>
      </c>
      <c r="R1145" s="1">
        <v>395</v>
      </c>
      <c r="S1145" s="1"/>
      <c r="T1145" s="1">
        <v>356</v>
      </c>
    </row>
    <row r="1146" spans="1:20" ht="15.75" customHeight="1" x14ac:dyDescent="0.35">
      <c r="A1146" s="16">
        <v>1724</v>
      </c>
      <c r="B1146" s="16">
        <v>17</v>
      </c>
      <c r="C1146" s="16"/>
      <c r="D1146" s="1">
        <v>17</v>
      </c>
      <c r="F1146" s="1">
        <f ca="1">IFERROR(__xludf.DUMMYFUNCTION("""COMPUTED_VALUE"""),15)</f>
        <v>15</v>
      </c>
      <c r="Q1146" s="1">
        <v>1144</v>
      </c>
      <c r="R1146" s="1">
        <v>284</v>
      </c>
      <c r="S1146" s="1"/>
      <c r="T1146" s="1">
        <v>325</v>
      </c>
    </row>
    <row r="1147" spans="1:20" ht="15.75" customHeight="1" x14ac:dyDescent="0.35">
      <c r="A1147" s="16">
        <v>1816</v>
      </c>
      <c r="B1147" s="16">
        <v>17</v>
      </c>
      <c r="C1147" s="16"/>
      <c r="D1147" s="1">
        <v>17</v>
      </c>
      <c r="F1147" s="1">
        <f ca="1">IFERROR(__xludf.DUMMYFUNCTION("""COMPUTED_VALUE"""),15)</f>
        <v>15</v>
      </c>
      <c r="Q1147" s="1">
        <v>1145</v>
      </c>
      <c r="R1147" s="1">
        <v>308</v>
      </c>
      <c r="S1147" s="1"/>
      <c r="T1147" s="1">
        <v>351</v>
      </c>
    </row>
    <row r="1148" spans="1:20" ht="15.75" customHeight="1" x14ac:dyDescent="0.35">
      <c r="A1148" s="16">
        <v>1824</v>
      </c>
      <c r="B1148" s="16">
        <v>16</v>
      </c>
      <c r="C1148" s="16"/>
      <c r="D1148" s="1">
        <v>16</v>
      </c>
      <c r="F1148" s="1">
        <f ca="1">IFERROR(__xludf.DUMMYFUNCTION("""COMPUTED_VALUE"""),16)</f>
        <v>16</v>
      </c>
      <c r="Q1148" s="1">
        <v>1146</v>
      </c>
      <c r="R1148" s="1">
        <v>332</v>
      </c>
      <c r="S1148" s="1"/>
      <c r="T1148" s="1">
        <v>377</v>
      </c>
    </row>
    <row r="1149" spans="1:20" ht="15.75" customHeight="1" x14ac:dyDescent="0.35">
      <c r="A1149" s="16">
        <v>1832</v>
      </c>
      <c r="B1149" s="16">
        <v>15</v>
      </c>
      <c r="C1149" s="16"/>
      <c r="D1149" s="1">
        <v>15</v>
      </c>
      <c r="F1149" s="1">
        <f ca="1">IFERROR(__xludf.DUMMYFUNCTION("""COMPUTED_VALUE"""),16)</f>
        <v>16</v>
      </c>
      <c r="Q1149" s="1">
        <v>1147</v>
      </c>
      <c r="R1149" s="1">
        <v>356</v>
      </c>
      <c r="S1149" s="1"/>
      <c r="T1149" s="1">
        <v>403</v>
      </c>
    </row>
    <row r="1150" spans="1:20" ht="15.75" customHeight="1" x14ac:dyDescent="0.35">
      <c r="A1150" s="16">
        <v>1833</v>
      </c>
      <c r="B1150" s="16">
        <v>15</v>
      </c>
      <c r="C1150" s="16"/>
      <c r="D1150" s="1">
        <v>15</v>
      </c>
      <c r="F1150" s="1">
        <f ca="1">IFERROR(__xludf.DUMMYFUNCTION("""COMPUTED_VALUE"""),17)</f>
        <v>17</v>
      </c>
      <c r="Q1150" s="1">
        <v>1148</v>
      </c>
      <c r="R1150" s="1">
        <v>325</v>
      </c>
      <c r="S1150" s="1"/>
      <c r="T1150" s="1">
        <v>284</v>
      </c>
    </row>
    <row r="1151" spans="1:20" ht="15.75" customHeight="1" x14ac:dyDescent="0.35">
      <c r="A1151" s="16">
        <v>1834</v>
      </c>
      <c r="B1151" s="16">
        <v>15</v>
      </c>
      <c r="C1151" s="16"/>
      <c r="D1151" s="1">
        <v>15</v>
      </c>
      <c r="F1151" s="1">
        <f ca="1">IFERROR(__xludf.DUMMYFUNCTION("""COMPUTED_VALUE"""),16)</f>
        <v>16</v>
      </c>
      <c r="Q1151" s="1">
        <v>1149</v>
      </c>
      <c r="R1151" s="1">
        <v>351</v>
      </c>
      <c r="S1151" s="1"/>
      <c r="T1151" s="1">
        <v>308</v>
      </c>
    </row>
    <row r="1152" spans="1:20" ht="15.75" customHeight="1" x14ac:dyDescent="0.35">
      <c r="A1152" s="16">
        <v>1836</v>
      </c>
      <c r="B1152" s="16">
        <v>16</v>
      </c>
      <c r="C1152" s="16"/>
      <c r="D1152" s="1">
        <v>16</v>
      </c>
      <c r="F1152" s="1">
        <f ca="1">IFERROR(__xludf.DUMMYFUNCTION("""COMPUTED_VALUE"""),17)</f>
        <v>17</v>
      </c>
      <c r="Q1152" s="1">
        <v>1150</v>
      </c>
      <c r="R1152" s="1">
        <v>377</v>
      </c>
      <c r="S1152" s="1"/>
      <c r="T1152" s="1">
        <v>332</v>
      </c>
    </row>
    <row r="1153" spans="1:20" ht="15.75" customHeight="1" x14ac:dyDescent="0.35">
      <c r="A1153" s="16">
        <v>1840</v>
      </c>
      <c r="B1153" s="16">
        <v>15</v>
      </c>
      <c r="C1153" s="16"/>
      <c r="D1153" s="1">
        <v>15</v>
      </c>
      <c r="F1153" s="1">
        <f ca="1">IFERROR(__xludf.DUMMYFUNCTION("""COMPUTED_VALUE"""),15)</f>
        <v>15</v>
      </c>
      <c r="Q1153" s="1">
        <v>1151</v>
      </c>
      <c r="R1153" s="1">
        <v>403</v>
      </c>
      <c r="S1153" s="1"/>
      <c r="T1153" s="1">
        <v>356</v>
      </c>
    </row>
    <row r="1154" spans="1:20" ht="15.75" customHeight="1" x14ac:dyDescent="0.35">
      <c r="A1154" s="16">
        <v>1841</v>
      </c>
      <c r="B1154" s="16">
        <v>15</v>
      </c>
      <c r="C1154" s="16"/>
      <c r="D1154" s="1">
        <v>15</v>
      </c>
      <c r="F1154" s="1">
        <f ca="1">IFERROR(__xludf.DUMMYFUNCTION("""COMPUTED_VALUE"""),15)</f>
        <v>15</v>
      </c>
      <c r="Q1154" s="1">
        <v>1152</v>
      </c>
      <c r="R1154" s="1">
        <v>284</v>
      </c>
      <c r="S1154" s="1"/>
      <c r="T1154" s="1">
        <v>325</v>
      </c>
    </row>
    <row r="1155" spans="1:20" ht="15.75" customHeight="1" x14ac:dyDescent="0.35">
      <c r="A1155" s="16">
        <v>1844</v>
      </c>
      <c r="B1155" s="16">
        <v>16</v>
      </c>
      <c r="C1155" s="16"/>
      <c r="D1155" s="1">
        <v>16</v>
      </c>
      <c r="F1155" s="1">
        <f ca="1">IFERROR(__xludf.DUMMYFUNCTION("""COMPUTED_VALUE"""),15)</f>
        <v>15</v>
      </c>
      <c r="Q1155" s="1">
        <v>1153</v>
      </c>
      <c r="R1155" s="1">
        <v>308</v>
      </c>
      <c r="S1155" s="1"/>
      <c r="T1155" s="1">
        <v>351</v>
      </c>
    </row>
    <row r="1156" spans="1:20" ht="15.75" customHeight="1" x14ac:dyDescent="0.35">
      <c r="A1156" s="16">
        <v>1848</v>
      </c>
      <c r="B1156" s="16">
        <v>16</v>
      </c>
      <c r="C1156" s="16"/>
      <c r="D1156" s="1">
        <v>16</v>
      </c>
      <c r="F1156" s="1">
        <f ca="1">IFERROR(__xludf.DUMMYFUNCTION("""COMPUTED_VALUE"""),15)</f>
        <v>15</v>
      </c>
      <c r="Q1156" s="1">
        <v>1154</v>
      </c>
      <c r="R1156" s="1">
        <v>332</v>
      </c>
      <c r="S1156" s="1"/>
      <c r="T1156" s="1">
        <v>377</v>
      </c>
    </row>
    <row r="1157" spans="1:20" ht="15.75" customHeight="1" x14ac:dyDescent="0.35">
      <c r="A1157" s="16">
        <v>1896</v>
      </c>
      <c r="B1157" s="16">
        <v>17</v>
      </c>
      <c r="C1157" s="16"/>
      <c r="D1157" s="1">
        <v>17</v>
      </c>
      <c r="F1157" s="1">
        <f ca="1">IFERROR(__xludf.DUMMYFUNCTION("""COMPUTED_VALUE"""),15)</f>
        <v>15</v>
      </c>
      <c r="Q1157" s="1">
        <v>1155</v>
      </c>
      <c r="R1157" s="1">
        <v>356</v>
      </c>
      <c r="S1157" s="1"/>
      <c r="T1157" s="1">
        <v>403</v>
      </c>
    </row>
    <row r="1158" spans="1:20" ht="15.75" customHeight="1" x14ac:dyDescent="0.35">
      <c r="A1158" s="16">
        <v>1908</v>
      </c>
      <c r="B1158" s="16">
        <v>16</v>
      </c>
      <c r="C1158" s="16"/>
      <c r="D1158" s="1">
        <v>16</v>
      </c>
      <c r="F1158" s="1">
        <f ca="1">IFERROR(__xludf.DUMMYFUNCTION("""COMPUTED_VALUE"""),14)</f>
        <v>14</v>
      </c>
      <c r="Q1158" s="1">
        <v>1156</v>
      </c>
      <c r="R1158" s="1">
        <v>325</v>
      </c>
      <c r="S1158" s="1"/>
      <c r="T1158" s="1">
        <v>349</v>
      </c>
    </row>
    <row r="1159" spans="1:20" ht="15.75" customHeight="1" x14ac:dyDescent="0.35">
      <c r="A1159" s="16">
        <v>1920</v>
      </c>
      <c r="B1159" s="16">
        <v>17</v>
      </c>
      <c r="C1159" s="16"/>
      <c r="D1159" s="1">
        <v>17</v>
      </c>
      <c r="F1159" s="1">
        <f ca="1">IFERROR(__xludf.DUMMYFUNCTION("""COMPUTED_VALUE"""),14)</f>
        <v>14</v>
      </c>
      <c r="Q1159" s="1">
        <v>1157</v>
      </c>
      <c r="R1159" s="1">
        <v>351</v>
      </c>
      <c r="S1159" s="1"/>
      <c r="T1159" s="1">
        <v>375</v>
      </c>
    </row>
    <row r="1160" spans="1:20" ht="15.75" customHeight="1" x14ac:dyDescent="0.35">
      <c r="A1160" s="16">
        <v>1924</v>
      </c>
      <c r="B1160" s="16">
        <v>15</v>
      </c>
      <c r="C1160" s="16"/>
      <c r="D1160" s="1">
        <v>15</v>
      </c>
      <c r="F1160" s="1">
        <f ca="1">IFERROR(__xludf.DUMMYFUNCTION("""COMPUTED_VALUE"""),14)</f>
        <v>14</v>
      </c>
      <c r="Q1160" s="1">
        <v>1158</v>
      </c>
      <c r="R1160" s="1">
        <v>377</v>
      </c>
      <c r="S1160" s="1"/>
      <c r="T1160" s="1">
        <v>401</v>
      </c>
    </row>
    <row r="1161" spans="1:20" ht="15.75" customHeight="1" x14ac:dyDescent="0.35">
      <c r="A1161" s="16">
        <v>1925</v>
      </c>
      <c r="B1161" s="16">
        <v>15</v>
      </c>
      <c r="C1161" s="16"/>
      <c r="D1161" s="1">
        <v>15</v>
      </c>
      <c r="F1161" s="1">
        <f ca="1">IFERROR(__xludf.DUMMYFUNCTION("""COMPUTED_VALUE"""),16)</f>
        <v>16</v>
      </c>
      <c r="Q1161" s="1">
        <v>1159</v>
      </c>
      <c r="R1161" s="1">
        <v>403</v>
      </c>
      <c r="S1161" s="1"/>
      <c r="T1161" s="1">
        <v>427</v>
      </c>
    </row>
    <row r="1162" spans="1:20" ht="15.75" customHeight="1" x14ac:dyDescent="0.35">
      <c r="A1162" s="16">
        <v>1928</v>
      </c>
      <c r="B1162" s="16">
        <v>15</v>
      </c>
      <c r="C1162" s="16"/>
      <c r="D1162" s="1">
        <v>15</v>
      </c>
      <c r="F1162" s="1">
        <f ca="1">IFERROR(__xludf.DUMMYFUNCTION("""COMPUTED_VALUE"""),15)</f>
        <v>15</v>
      </c>
      <c r="Q1162" s="1">
        <v>1160</v>
      </c>
      <c r="R1162" s="1">
        <v>349</v>
      </c>
      <c r="S1162" s="1"/>
      <c r="T1162" s="1">
        <v>342</v>
      </c>
    </row>
    <row r="1163" spans="1:20" ht="15.75" customHeight="1" x14ac:dyDescent="0.35">
      <c r="A1163" s="16">
        <v>1929</v>
      </c>
      <c r="B1163" s="16">
        <v>15</v>
      </c>
      <c r="C1163" s="16"/>
      <c r="D1163" s="1">
        <v>15</v>
      </c>
      <c r="F1163" s="1">
        <f ca="1">IFERROR(__xludf.DUMMYFUNCTION("""COMPUTED_VALUE"""),15)</f>
        <v>15</v>
      </c>
      <c r="Q1163" s="1">
        <v>1161</v>
      </c>
      <c r="R1163" s="1">
        <v>375</v>
      </c>
      <c r="S1163" s="1"/>
      <c r="T1163" s="1">
        <v>370</v>
      </c>
    </row>
    <row r="1164" spans="1:20" ht="15.75" customHeight="1" x14ac:dyDescent="0.35">
      <c r="A1164" s="16">
        <v>1930</v>
      </c>
      <c r="B1164" s="16">
        <v>15</v>
      </c>
      <c r="C1164" s="16"/>
      <c r="D1164" s="1">
        <v>15</v>
      </c>
      <c r="F1164" s="1">
        <f ca="1">IFERROR(__xludf.DUMMYFUNCTION("""COMPUTED_VALUE"""),17)</f>
        <v>17</v>
      </c>
      <c r="Q1164" s="1">
        <v>1162</v>
      </c>
      <c r="R1164" s="1">
        <v>401</v>
      </c>
      <c r="S1164" s="1"/>
      <c r="T1164" s="1">
        <v>398</v>
      </c>
    </row>
    <row r="1165" spans="1:20" ht="15.75" customHeight="1" x14ac:dyDescent="0.35">
      <c r="A1165" s="16">
        <v>1932</v>
      </c>
      <c r="B1165" s="16">
        <v>14</v>
      </c>
      <c r="C1165" s="16"/>
      <c r="D1165" s="1">
        <v>14</v>
      </c>
      <c r="F1165" s="1">
        <f ca="1">IFERROR(__xludf.DUMMYFUNCTION("""COMPUTED_VALUE"""),14)</f>
        <v>14</v>
      </c>
      <c r="Q1165" s="1">
        <v>1163</v>
      </c>
      <c r="R1165" s="1">
        <v>427</v>
      </c>
      <c r="S1165" s="1"/>
      <c r="T1165" s="1">
        <v>426</v>
      </c>
    </row>
    <row r="1166" spans="1:20" ht="15.75" customHeight="1" x14ac:dyDescent="0.35">
      <c r="A1166" s="16">
        <v>1933</v>
      </c>
      <c r="B1166" s="16">
        <v>14</v>
      </c>
      <c r="C1166" s="16"/>
      <c r="D1166" s="1">
        <v>14</v>
      </c>
      <c r="F1166" s="1">
        <f ca="1">IFERROR(__xludf.DUMMYFUNCTION("""COMPUTED_VALUE"""),14)</f>
        <v>14</v>
      </c>
      <c r="Q1166" s="1">
        <v>1164</v>
      </c>
      <c r="R1166" s="1">
        <v>342</v>
      </c>
      <c r="S1166" s="1"/>
      <c r="T1166" s="1">
        <v>268</v>
      </c>
    </row>
    <row r="1167" spans="1:20" ht="15.75" customHeight="1" x14ac:dyDescent="0.35">
      <c r="A1167" s="16">
        <v>1934</v>
      </c>
      <c r="B1167" s="16">
        <v>14</v>
      </c>
      <c r="C1167" s="16"/>
      <c r="D1167" s="1">
        <v>14</v>
      </c>
      <c r="F1167" s="1">
        <f ca="1">IFERROR(__xludf.DUMMYFUNCTION("""COMPUTED_VALUE"""),14)</f>
        <v>14</v>
      </c>
      <c r="Q1167" s="1">
        <v>1165</v>
      </c>
      <c r="R1167" s="1">
        <v>370</v>
      </c>
      <c r="S1167" s="1"/>
      <c r="T1167" s="1">
        <v>292</v>
      </c>
    </row>
    <row r="1168" spans="1:20" ht="15.75" customHeight="1" x14ac:dyDescent="0.35">
      <c r="A1168" s="16">
        <v>1936</v>
      </c>
      <c r="B1168" s="16">
        <v>16</v>
      </c>
      <c r="C1168" s="16"/>
      <c r="D1168" s="1">
        <v>16</v>
      </c>
      <c r="F1168" s="1">
        <f ca="1">IFERROR(__xludf.DUMMYFUNCTION("""COMPUTED_VALUE"""),15)</f>
        <v>15</v>
      </c>
      <c r="Q1168" s="1">
        <v>1166</v>
      </c>
      <c r="R1168" s="1">
        <v>398</v>
      </c>
      <c r="S1168" s="1"/>
      <c r="T1168" s="1">
        <v>270</v>
      </c>
    </row>
    <row r="1169" spans="1:20" ht="15.75" customHeight="1" x14ac:dyDescent="0.35">
      <c r="A1169" s="16">
        <v>1940</v>
      </c>
      <c r="B1169" s="16">
        <v>15</v>
      </c>
      <c r="C1169" s="16"/>
      <c r="D1169" s="1">
        <v>15</v>
      </c>
      <c r="F1169" s="1">
        <f ca="1">IFERROR(__xludf.DUMMYFUNCTION("""COMPUTED_VALUE"""),15)</f>
        <v>15</v>
      </c>
      <c r="Q1169" s="1">
        <v>1167</v>
      </c>
      <c r="R1169" s="1">
        <v>426</v>
      </c>
      <c r="S1169" s="1"/>
      <c r="T1169" s="1">
        <v>258</v>
      </c>
    </row>
    <row r="1170" spans="1:20" ht="15.75" customHeight="1" x14ac:dyDescent="0.35">
      <c r="A1170" s="16">
        <v>1941</v>
      </c>
      <c r="B1170" s="16">
        <v>15</v>
      </c>
      <c r="C1170" s="16"/>
      <c r="D1170" s="1">
        <v>15</v>
      </c>
      <c r="F1170" s="1">
        <f ca="1">IFERROR(__xludf.DUMMYFUNCTION("""COMPUTED_VALUE"""),13)</f>
        <v>13</v>
      </c>
      <c r="Q1170" s="1">
        <v>1168</v>
      </c>
      <c r="R1170" s="1">
        <v>242</v>
      </c>
      <c r="S1170" s="1"/>
      <c r="T1170" s="1">
        <v>268</v>
      </c>
    </row>
    <row r="1171" spans="1:20" ht="15.75" customHeight="1" x14ac:dyDescent="0.35">
      <c r="A1171" s="16">
        <v>1944</v>
      </c>
      <c r="B1171" s="16">
        <v>17</v>
      </c>
      <c r="C1171" s="16"/>
      <c r="D1171" s="1">
        <v>17</v>
      </c>
      <c r="F1171" s="1">
        <f ca="1">IFERROR(__xludf.DUMMYFUNCTION("""COMPUTED_VALUE"""),13)</f>
        <v>13</v>
      </c>
      <c r="Q1171" s="1">
        <v>1169</v>
      </c>
      <c r="R1171" s="1">
        <v>262</v>
      </c>
      <c r="S1171" s="1"/>
      <c r="T1171" s="1">
        <v>292</v>
      </c>
    </row>
    <row r="1172" spans="1:20" ht="15.75" customHeight="1" x14ac:dyDescent="0.35">
      <c r="A1172" s="16">
        <v>1948</v>
      </c>
      <c r="B1172" s="16">
        <v>14</v>
      </c>
      <c r="C1172" s="16"/>
      <c r="D1172" s="1">
        <v>14</v>
      </c>
      <c r="F1172" s="1">
        <f ca="1">IFERROR(__xludf.DUMMYFUNCTION("""COMPUTED_VALUE"""),13)</f>
        <v>13</v>
      </c>
      <c r="Q1172" s="1">
        <v>1170</v>
      </c>
      <c r="R1172" s="1">
        <v>282</v>
      </c>
      <c r="S1172" s="1"/>
      <c r="T1172" s="1">
        <v>270</v>
      </c>
    </row>
    <row r="1173" spans="1:20" ht="15.75" customHeight="1" x14ac:dyDescent="0.35">
      <c r="A1173" s="16">
        <v>1949</v>
      </c>
      <c r="B1173" s="16">
        <v>14</v>
      </c>
      <c r="C1173" s="16"/>
      <c r="D1173" s="1">
        <v>14</v>
      </c>
      <c r="F1173" s="1">
        <f ca="1">IFERROR(__xludf.DUMMYFUNCTION("""COMPUTED_VALUE"""),13)</f>
        <v>13</v>
      </c>
      <c r="Q1173" s="1">
        <v>1171</v>
      </c>
      <c r="R1173" s="1">
        <v>302</v>
      </c>
      <c r="S1173" s="1"/>
      <c r="T1173" s="1">
        <v>258</v>
      </c>
    </row>
    <row r="1174" spans="1:20" ht="15.75" customHeight="1" x14ac:dyDescent="0.35">
      <c r="A1174" s="16">
        <v>1950</v>
      </c>
      <c r="B1174" s="16">
        <v>14</v>
      </c>
      <c r="C1174" s="16"/>
      <c r="D1174" s="1">
        <v>14</v>
      </c>
      <c r="F1174" s="1">
        <f ca="1">IFERROR(__xludf.DUMMYFUNCTION("""COMPUTED_VALUE"""),14)</f>
        <v>14</v>
      </c>
      <c r="Q1174" s="1">
        <v>1172</v>
      </c>
      <c r="R1174" s="1">
        <v>242</v>
      </c>
      <c r="S1174" s="1"/>
      <c r="T1174" s="1">
        <v>278</v>
      </c>
    </row>
    <row r="1175" spans="1:20" ht="15.75" customHeight="1" x14ac:dyDescent="0.35">
      <c r="A1175" s="16">
        <v>1952</v>
      </c>
      <c r="B1175" s="16">
        <v>15</v>
      </c>
      <c r="C1175" s="16"/>
      <c r="D1175" s="1">
        <v>15</v>
      </c>
      <c r="F1175" s="1">
        <f ca="1">IFERROR(__xludf.DUMMYFUNCTION("""COMPUTED_VALUE"""),14)</f>
        <v>14</v>
      </c>
      <c r="Q1175" s="1">
        <v>1173</v>
      </c>
      <c r="R1175" s="1">
        <v>262</v>
      </c>
      <c r="S1175" s="1"/>
      <c r="T1175" s="1">
        <v>298</v>
      </c>
    </row>
    <row r="1176" spans="1:20" ht="15.75" customHeight="1" x14ac:dyDescent="0.35">
      <c r="A1176" s="16">
        <v>1953</v>
      </c>
      <c r="B1176" s="16">
        <v>15</v>
      </c>
      <c r="C1176" s="16"/>
      <c r="D1176" s="1">
        <v>15</v>
      </c>
      <c r="F1176" s="1">
        <f ca="1">IFERROR(__xludf.DUMMYFUNCTION("""COMPUTED_VALUE"""),14)</f>
        <v>14</v>
      </c>
      <c r="Q1176" s="1">
        <v>1174</v>
      </c>
      <c r="R1176" s="1">
        <v>282</v>
      </c>
      <c r="S1176" s="1"/>
      <c r="T1176" s="1">
        <v>94</v>
      </c>
    </row>
    <row r="1177" spans="1:20" ht="15.75" customHeight="1" x14ac:dyDescent="0.35">
      <c r="A1177" s="16">
        <v>1956</v>
      </c>
      <c r="B1177" s="16">
        <v>13</v>
      </c>
      <c r="C1177" s="16"/>
      <c r="D1177" s="1">
        <v>13</v>
      </c>
      <c r="F1177" s="1">
        <f ca="1">IFERROR(__xludf.DUMMYFUNCTION("""COMPUTED_VALUE"""),13)</f>
        <v>13</v>
      </c>
      <c r="Q1177" s="1">
        <v>1175</v>
      </c>
      <c r="R1177" s="1">
        <v>302</v>
      </c>
      <c r="S1177" s="1"/>
      <c r="T1177" s="1">
        <v>226</v>
      </c>
    </row>
    <row r="1178" spans="1:20" ht="15.75" customHeight="1" x14ac:dyDescent="0.35">
      <c r="A1178" s="16">
        <v>1957</v>
      </c>
      <c r="B1178" s="16">
        <v>13</v>
      </c>
      <c r="C1178" s="16"/>
      <c r="D1178" s="1">
        <v>13</v>
      </c>
      <c r="F1178" s="1">
        <f ca="1">IFERROR(__xludf.DUMMYFUNCTION("""COMPUTED_VALUE"""),13)</f>
        <v>13</v>
      </c>
      <c r="Q1178" s="1">
        <v>1176</v>
      </c>
      <c r="R1178" s="1">
        <v>200</v>
      </c>
      <c r="S1178" s="1"/>
      <c r="T1178" s="1">
        <v>270</v>
      </c>
    </row>
    <row r="1179" spans="1:20" ht="15.75" customHeight="1" x14ac:dyDescent="0.35">
      <c r="A1179" s="16">
        <v>1958</v>
      </c>
      <c r="B1179" s="16">
        <v>13</v>
      </c>
      <c r="C1179" s="16"/>
      <c r="D1179" s="1">
        <v>13</v>
      </c>
      <c r="F1179" s="1">
        <f ca="1">IFERROR(__xludf.DUMMYFUNCTION("""COMPUTED_VALUE"""),13)</f>
        <v>13</v>
      </c>
      <c r="Q1179" s="1">
        <v>1177</v>
      </c>
      <c r="R1179" s="1">
        <v>216</v>
      </c>
      <c r="S1179" s="1"/>
      <c r="T1179" s="1">
        <v>290</v>
      </c>
    </row>
    <row r="1180" spans="1:20" ht="15.75" customHeight="1" x14ac:dyDescent="0.35">
      <c r="A1180" s="16">
        <v>1959</v>
      </c>
      <c r="B1180" s="16">
        <v>13</v>
      </c>
      <c r="C1180" s="16"/>
      <c r="D1180" s="1">
        <v>13</v>
      </c>
      <c r="F1180" s="1">
        <f ca="1">IFERROR(__xludf.DUMMYFUNCTION("""COMPUTED_VALUE"""),13)</f>
        <v>13</v>
      </c>
      <c r="Q1180" s="1">
        <v>1178</v>
      </c>
      <c r="R1180" s="1">
        <v>232</v>
      </c>
      <c r="S1180" s="1"/>
      <c r="T1180" s="1">
        <v>86</v>
      </c>
    </row>
    <row r="1181" spans="1:20" ht="15.75" customHeight="1" x14ac:dyDescent="0.35">
      <c r="A1181" s="16">
        <v>1960</v>
      </c>
      <c r="B1181" s="16">
        <v>14</v>
      </c>
      <c r="C1181" s="16"/>
      <c r="D1181" s="1">
        <v>14</v>
      </c>
      <c r="F1181" s="1">
        <f ca="1">IFERROR(__xludf.DUMMYFUNCTION("""COMPUTED_VALUE"""),14)</f>
        <v>14</v>
      </c>
      <c r="Q1181" s="1">
        <v>1179</v>
      </c>
      <c r="R1181" s="1">
        <v>248</v>
      </c>
      <c r="S1181" s="1"/>
      <c r="T1181" s="1">
        <v>218</v>
      </c>
    </row>
    <row r="1182" spans="1:20" ht="15.75" customHeight="1" x14ac:dyDescent="0.35">
      <c r="A1182" s="16">
        <v>1961</v>
      </c>
      <c r="B1182" s="16">
        <v>14</v>
      </c>
      <c r="C1182" s="16"/>
      <c r="D1182" s="1">
        <v>14</v>
      </c>
      <c r="F1182" s="1">
        <f ca="1">IFERROR(__xludf.DUMMYFUNCTION("""COMPUTED_VALUE"""),14)</f>
        <v>14</v>
      </c>
      <c r="Q1182" s="1">
        <v>1180</v>
      </c>
      <c r="R1182" s="1">
        <v>192</v>
      </c>
      <c r="S1182" s="1"/>
      <c r="T1182" s="1">
        <v>302</v>
      </c>
    </row>
    <row r="1183" spans="1:20" ht="15.75" customHeight="1" x14ac:dyDescent="0.35">
      <c r="A1183" s="16">
        <v>1962</v>
      </c>
      <c r="B1183" s="16">
        <v>14</v>
      </c>
      <c r="C1183" s="16"/>
      <c r="D1183" s="1">
        <v>14</v>
      </c>
      <c r="F1183" s="1">
        <f ca="1">IFERROR(__xludf.DUMMYFUNCTION("""COMPUTED_VALUE"""),14)</f>
        <v>14</v>
      </c>
      <c r="Q1183" s="1">
        <v>1181</v>
      </c>
      <c r="R1183" s="1">
        <v>208</v>
      </c>
      <c r="S1183" s="1"/>
      <c r="T1183" s="1">
        <v>330</v>
      </c>
    </row>
    <row r="1184" spans="1:20" ht="15.75" customHeight="1" x14ac:dyDescent="0.35">
      <c r="A1184" s="16">
        <v>1964</v>
      </c>
      <c r="B1184" s="16">
        <v>13</v>
      </c>
      <c r="C1184" s="16"/>
      <c r="D1184" s="1">
        <v>13</v>
      </c>
      <c r="F1184" s="1">
        <f ca="1">IFERROR(__xludf.DUMMYFUNCTION("""COMPUTED_VALUE"""),12)</f>
        <v>12</v>
      </c>
      <c r="Q1184" s="1">
        <v>1182</v>
      </c>
      <c r="R1184" s="1">
        <v>224</v>
      </c>
      <c r="S1184" s="1"/>
      <c r="T1184" s="1">
        <v>88</v>
      </c>
    </row>
    <row r="1185" spans="1:20" ht="15.75" customHeight="1" x14ac:dyDescent="0.35">
      <c r="A1185" s="16">
        <v>1965</v>
      </c>
      <c r="B1185" s="16">
        <v>13</v>
      </c>
      <c r="C1185" s="16"/>
      <c r="D1185" s="1">
        <v>13</v>
      </c>
      <c r="F1185" s="1">
        <f ca="1">IFERROR(__xludf.DUMMYFUNCTION("""COMPUTED_VALUE"""),12)</f>
        <v>12</v>
      </c>
      <c r="Q1185" s="1">
        <v>1183</v>
      </c>
      <c r="R1185" s="1">
        <v>240</v>
      </c>
      <c r="S1185" s="1"/>
      <c r="T1185" s="1">
        <v>344</v>
      </c>
    </row>
    <row r="1186" spans="1:20" ht="15.75" customHeight="1" x14ac:dyDescent="0.35">
      <c r="A1186" s="16">
        <v>1966</v>
      </c>
      <c r="B1186" s="16">
        <v>13</v>
      </c>
      <c r="C1186" s="16"/>
      <c r="D1186" s="1">
        <v>13</v>
      </c>
      <c r="F1186" s="1">
        <f ca="1">IFERROR(__xludf.DUMMYFUNCTION("""COMPUTED_VALUE"""),12)</f>
        <v>12</v>
      </c>
      <c r="Q1186" s="1">
        <v>1184</v>
      </c>
      <c r="R1186" s="1">
        <v>224</v>
      </c>
      <c r="S1186" s="1"/>
      <c r="T1186" s="1">
        <v>283</v>
      </c>
    </row>
    <row r="1187" spans="1:20" ht="15.75" customHeight="1" x14ac:dyDescent="0.35">
      <c r="A1187" s="16">
        <v>1967</v>
      </c>
      <c r="B1187" s="16">
        <v>13</v>
      </c>
      <c r="C1187" s="16"/>
      <c r="D1187" s="1">
        <v>13</v>
      </c>
      <c r="F1187" s="1">
        <f ca="1">IFERROR(__xludf.DUMMYFUNCTION("""COMPUTED_VALUE"""),12)</f>
        <v>12</v>
      </c>
      <c r="Q1187" s="1">
        <v>1185</v>
      </c>
      <c r="R1187" s="1">
        <v>240</v>
      </c>
      <c r="S1187" s="1"/>
      <c r="T1187" s="1">
        <v>317</v>
      </c>
    </row>
    <row r="1188" spans="1:20" ht="15.75" customHeight="1" x14ac:dyDescent="0.35">
      <c r="A1188" s="16">
        <v>1968</v>
      </c>
      <c r="B1188" s="16">
        <v>14</v>
      </c>
      <c r="C1188" s="16"/>
      <c r="D1188" s="1">
        <v>14</v>
      </c>
      <c r="F1188" s="1">
        <f ca="1">IFERROR(__xludf.DUMMYFUNCTION("""COMPUTED_VALUE"""),14)</f>
        <v>14</v>
      </c>
      <c r="Q1188" s="1">
        <v>1186</v>
      </c>
      <c r="R1188" s="1">
        <v>256</v>
      </c>
      <c r="S1188" s="1"/>
      <c r="T1188" s="1">
        <v>103</v>
      </c>
    </row>
    <row r="1189" spans="1:20" ht="15.75" customHeight="1" x14ac:dyDescent="0.35">
      <c r="A1189" s="16">
        <v>1969</v>
      </c>
      <c r="B1189" s="16">
        <v>14</v>
      </c>
      <c r="C1189" s="16"/>
      <c r="D1189" s="1">
        <v>14</v>
      </c>
      <c r="F1189" s="1">
        <f ca="1">IFERROR(__xludf.DUMMYFUNCTION("""COMPUTED_VALUE"""),14)</f>
        <v>14</v>
      </c>
      <c r="Q1189" s="1">
        <v>1187</v>
      </c>
      <c r="R1189" s="1">
        <v>272</v>
      </c>
      <c r="S1189" s="1"/>
      <c r="T1189" s="1">
        <v>265</v>
      </c>
    </row>
    <row r="1190" spans="1:20" ht="15.75" customHeight="1" x14ac:dyDescent="0.35">
      <c r="A1190" s="16">
        <v>1970</v>
      </c>
      <c r="B1190" s="16">
        <v>14</v>
      </c>
      <c r="C1190" s="16"/>
      <c r="D1190" s="1">
        <v>14</v>
      </c>
      <c r="F1190" s="1">
        <f ca="1">IFERROR(__xludf.DUMMYFUNCTION("""COMPUTED_VALUE"""),14)</f>
        <v>14</v>
      </c>
      <c r="Q1190" s="1">
        <v>1188</v>
      </c>
      <c r="R1190" s="1">
        <v>233</v>
      </c>
      <c r="S1190" s="1"/>
      <c r="T1190" s="1">
        <v>280</v>
      </c>
    </row>
    <row r="1191" spans="1:20" ht="15.75" customHeight="1" x14ac:dyDescent="0.35">
      <c r="A1191" s="16">
        <v>1972</v>
      </c>
      <c r="B1191" s="16">
        <v>12</v>
      </c>
      <c r="C1191" s="16"/>
      <c r="D1191" s="1">
        <v>12</v>
      </c>
      <c r="F1191" s="1">
        <f ca="1">IFERROR(__xludf.DUMMYFUNCTION("""COMPUTED_VALUE"""),14)</f>
        <v>14</v>
      </c>
      <c r="Q1191" s="1">
        <v>1189</v>
      </c>
      <c r="R1191" s="1">
        <v>251</v>
      </c>
      <c r="S1191" s="1"/>
      <c r="T1191" s="1">
        <v>312</v>
      </c>
    </row>
    <row r="1192" spans="1:20" ht="15.75" customHeight="1" x14ac:dyDescent="0.35">
      <c r="A1192" s="16">
        <v>1973</v>
      </c>
      <c r="B1192" s="16">
        <v>12</v>
      </c>
      <c r="C1192" s="16"/>
      <c r="D1192" s="1">
        <v>12</v>
      </c>
      <c r="F1192" s="1">
        <f ca="1">IFERROR(__xludf.DUMMYFUNCTION("""COMPUTED_VALUE"""),14)</f>
        <v>14</v>
      </c>
      <c r="Q1192" s="1">
        <v>1190</v>
      </c>
      <c r="R1192" s="1">
        <v>269</v>
      </c>
      <c r="S1192" s="1"/>
      <c r="T1192" s="1">
        <v>274</v>
      </c>
    </row>
    <row r="1193" spans="1:20" ht="15.75" customHeight="1" x14ac:dyDescent="0.35">
      <c r="A1193" s="16">
        <v>1974</v>
      </c>
      <c r="B1193" s="16">
        <v>12</v>
      </c>
      <c r="C1193" s="16"/>
      <c r="D1193" s="1">
        <v>12</v>
      </c>
      <c r="F1193" s="1">
        <f ca="1">IFERROR(__xludf.DUMMYFUNCTION("""COMPUTED_VALUE"""),14)</f>
        <v>14</v>
      </c>
      <c r="Q1193" s="1">
        <v>1191</v>
      </c>
      <c r="R1193" s="1">
        <v>287</v>
      </c>
      <c r="S1193" s="1"/>
      <c r="T1193" s="1">
        <v>40</v>
      </c>
    </row>
    <row r="1194" spans="1:20" ht="15.75" customHeight="1" x14ac:dyDescent="0.35">
      <c r="A1194" s="16">
        <v>1975</v>
      </c>
      <c r="B1194" s="16">
        <v>12</v>
      </c>
      <c r="C1194" s="16"/>
      <c r="D1194" s="1">
        <v>12</v>
      </c>
      <c r="F1194" s="1">
        <f ca="1">IFERROR(__xludf.DUMMYFUNCTION("""COMPUTED_VALUE"""),14)</f>
        <v>14</v>
      </c>
      <c r="Q1194" s="1">
        <v>1192</v>
      </c>
      <c r="R1194" s="1">
        <v>150</v>
      </c>
      <c r="S1194" s="1"/>
      <c r="T1194" s="1">
        <v>292</v>
      </c>
    </row>
    <row r="1195" spans="1:20" ht="15.75" customHeight="1" x14ac:dyDescent="0.35">
      <c r="A1195" s="16">
        <v>1976</v>
      </c>
      <c r="B1195" s="16">
        <v>14</v>
      </c>
      <c r="C1195" s="16"/>
      <c r="D1195" s="1">
        <v>14</v>
      </c>
      <c r="F1195" s="1">
        <f ca="1">IFERROR(__xludf.DUMMYFUNCTION("""COMPUTED_VALUE"""),14)</f>
        <v>14</v>
      </c>
      <c r="Q1195" s="1">
        <v>1193</v>
      </c>
      <c r="R1195" s="1">
        <v>162</v>
      </c>
      <c r="S1195" s="1"/>
      <c r="T1195" s="1">
        <v>136</v>
      </c>
    </row>
    <row r="1196" spans="1:20" ht="15.75" customHeight="1" x14ac:dyDescent="0.35">
      <c r="A1196" s="16">
        <v>1977</v>
      </c>
      <c r="B1196" s="16">
        <v>14</v>
      </c>
      <c r="C1196" s="16"/>
      <c r="D1196" s="1">
        <v>14</v>
      </c>
      <c r="F1196" s="1">
        <f ca="1">IFERROR(__xludf.DUMMYFUNCTION("""COMPUTED_VALUE"""),14)</f>
        <v>14</v>
      </c>
      <c r="Q1196" s="1">
        <v>1194</v>
      </c>
      <c r="R1196" s="1">
        <v>174</v>
      </c>
      <c r="S1196" s="1"/>
      <c r="T1196" s="1">
        <v>196</v>
      </c>
    </row>
    <row r="1197" spans="1:20" ht="15.75" customHeight="1" x14ac:dyDescent="0.35">
      <c r="A1197" s="16">
        <v>1978</v>
      </c>
      <c r="B1197" s="16">
        <v>14</v>
      </c>
      <c r="C1197" s="16"/>
      <c r="D1197" s="1">
        <v>14</v>
      </c>
      <c r="F1197" s="1">
        <f ca="1">IFERROR(__xludf.DUMMYFUNCTION("""COMPUTED_VALUE"""),11)</f>
        <v>11</v>
      </c>
      <c r="Q1197" s="1">
        <v>1195</v>
      </c>
      <c r="R1197" s="1">
        <v>186</v>
      </c>
      <c r="S1197" s="1"/>
      <c r="T1197" s="1">
        <v>279</v>
      </c>
    </row>
    <row r="1198" spans="1:20" ht="15.75" customHeight="1" x14ac:dyDescent="0.35">
      <c r="A1198" s="16">
        <v>1980</v>
      </c>
      <c r="B1198" s="16">
        <v>14</v>
      </c>
      <c r="C1198" s="16"/>
      <c r="D1198" s="1">
        <v>14</v>
      </c>
      <c r="F1198" s="1">
        <f ca="1">IFERROR(__xludf.DUMMYFUNCTION("""COMPUTED_VALUE"""),11)</f>
        <v>11</v>
      </c>
      <c r="Q1198" s="1">
        <v>1196</v>
      </c>
      <c r="R1198" s="1">
        <v>192</v>
      </c>
      <c r="S1198" s="1"/>
      <c r="T1198" s="1">
        <v>309</v>
      </c>
    </row>
    <row r="1199" spans="1:20" ht="15.75" customHeight="1" x14ac:dyDescent="0.35">
      <c r="A1199" s="16">
        <v>1981</v>
      </c>
      <c r="B1199" s="16">
        <v>14</v>
      </c>
      <c r="C1199" s="16"/>
      <c r="D1199" s="1">
        <v>14</v>
      </c>
      <c r="F1199" s="1">
        <f ca="1">IFERROR(__xludf.DUMMYFUNCTION("""COMPUTED_VALUE"""),11)</f>
        <v>11</v>
      </c>
      <c r="Q1199" s="1">
        <v>1197</v>
      </c>
      <c r="R1199" s="1">
        <v>208</v>
      </c>
      <c r="S1199" s="1"/>
      <c r="T1199" s="1">
        <v>309</v>
      </c>
    </row>
    <row r="1200" spans="1:20" ht="15.75" customHeight="1" x14ac:dyDescent="0.35">
      <c r="A1200" s="16">
        <v>1982</v>
      </c>
      <c r="B1200" s="16">
        <v>14</v>
      </c>
      <c r="C1200" s="16"/>
      <c r="D1200" s="1">
        <v>14</v>
      </c>
      <c r="F1200" s="1">
        <f ca="1">IFERROR(__xludf.DUMMYFUNCTION("""COMPUTED_VALUE"""),11)</f>
        <v>11</v>
      </c>
      <c r="Q1200" s="1">
        <v>1198</v>
      </c>
      <c r="R1200" s="1">
        <v>224</v>
      </c>
      <c r="S1200" s="1"/>
      <c r="T1200" s="1">
        <v>263</v>
      </c>
    </row>
    <row r="1201" spans="1:20" ht="15.75" customHeight="1" x14ac:dyDescent="0.35">
      <c r="A1201" s="16">
        <v>1984</v>
      </c>
      <c r="B1201" s="16">
        <v>14</v>
      </c>
      <c r="C1201" s="16"/>
      <c r="D1201" s="1">
        <v>14</v>
      </c>
      <c r="F1201" s="1">
        <f ca="1">IFERROR(__xludf.DUMMYFUNCTION("""COMPUTED_VALUE"""),12)</f>
        <v>12</v>
      </c>
      <c r="Q1201" s="1">
        <v>1199</v>
      </c>
      <c r="R1201" s="1">
        <v>240</v>
      </c>
      <c r="S1201" s="1"/>
      <c r="T1201" s="1">
        <v>289</v>
      </c>
    </row>
    <row r="1202" spans="1:20" ht="15.75" customHeight="1" x14ac:dyDescent="0.35">
      <c r="A1202" s="16">
        <v>1985</v>
      </c>
      <c r="B1202" s="16">
        <v>14</v>
      </c>
      <c r="C1202" s="16"/>
      <c r="D1202" s="1">
        <v>14</v>
      </c>
      <c r="F1202" s="1">
        <f ca="1">IFERROR(__xludf.DUMMYFUNCTION("""COMPUTED_VALUE"""),12)</f>
        <v>12</v>
      </c>
      <c r="Q1202" s="1">
        <v>1200</v>
      </c>
      <c r="R1202" s="1">
        <v>175</v>
      </c>
      <c r="S1202" s="1"/>
      <c r="T1202" s="1">
        <v>311</v>
      </c>
    </row>
    <row r="1203" spans="1:20" ht="15.75" customHeight="1" x14ac:dyDescent="0.35">
      <c r="A1203" s="16">
        <v>1986</v>
      </c>
      <c r="B1203" s="16">
        <v>14</v>
      </c>
      <c r="C1203" s="16"/>
      <c r="D1203" s="1">
        <v>14</v>
      </c>
      <c r="F1203" s="1">
        <f ca="1">IFERROR(__xludf.DUMMYFUNCTION("""COMPUTED_VALUE"""),12)</f>
        <v>12</v>
      </c>
      <c r="Q1203" s="1">
        <v>1201</v>
      </c>
      <c r="R1203" s="1">
        <v>189</v>
      </c>
      <c r="S1203" s="1"/>
      <c r="T1203" s="1">
        <v>289</v>
      </c>
    </row>
    <row r="1204" spans="1:20" ht="15.75" customHeight="1" x14ac:dyDescent="0.35">
      <c r="A1204" s="16">
        <v>1988</v>
      </c>
      <c r="B1204" s="16">
        <v>11</v>
      </c>
      <c r="C1204" s="16"/>
      <c r="D1204" s="1">
        <v>11</v>
      </c>
      <c r="F1204" s="1">
        <f ca="1">IFERROR(__xludf.DUMMYFUNCTION("""COMPUTED_VALUE"""),12)</f>
        <v>12</v>
      </c>
      <c r="Q1204" s="1">
        <v>1202</v>
      </c>
      <c r="R1204" s="1">
        <v>203</v>
      </c>
      <c r="S1204" s="1"/>
      <c r="T1204" s="1">
        <v>315</v>
      </c>
    </row>
    <row r="1205" spans="1:20" ht="15.75" customHeight="1" x14ac:dyDescent="0.35">
      <c r="A1205" s="16">
        <v>1989</v>
      </c>
      <c r="B1205" s="16">
        <v>11</v>
      </c>
      <c r="C1205" s="16"/>
      <c r="D1205" s="1">
        <v>11</v>
      </c>
      <c r="F1205" s="1">
        <f ca="1">IFERROR(__xludf.DUMMYFUNCTION("""COMPUTED_VALUE"""),12)</f>
        <v>12</v>
      </c>
      <c r="Q1205" s="1">
        <v>1203</v>
      </c>
      <c r="R1205" s="1">
        <v>217</v>
      </c>
      <c r="S1205" s="1"/>
      <c r="T1205" s="1">
        <v>101</v>
      </c>
    </row>
    <row r="1206" spans="1:20" ht="15.75" customHeight="1" x14ac:dyDescent="0.35">
      <c r="A1206" s="16">
        <v>1990</v>
      </c>
      <c r="B1206" s="16">
        <v>11</v>
      </c>
      <c r="C1206" s="16"/>
      <c r="D1206" s="1">
        <v>11</v>
      </c>
      <c r="F1206" s="1">
        <f ca="1">IFERROR(__xludf.DUMMYFUNCTION("""COMPUTED_VALUE"""),12)</f>
        <v>12</v>
      </c>
      <c r="Q1206" s="1">
        <v>1204</v>
      </c>
      <c r="R1206" s="1">
        <v>209</v>
      </c>
      <c r="S1206" s="1"/>
      <c r="T1206" s="1">
        <v>327</v>
      </c>
    </row>
    <row r="1207" spans="1:20" ht="15.75" customHeight="1" x14ac:dyDescent="0.35">
      <c r="A1207" s="16">
        <v>1991</v>
      </c>
      <c r="B1207" s="16">
        <v>11</v>
      </c>
      <c r="C1207" s="16"/>
      <c r="D1207" s="1">
        <v>11</v>
      </c>
      <c r="F1207" s="1">
        <f ca="1">IFERROR(__xludf.DUMMYFUNCTION("""COMPUTED_VALUE"""),12)</f>
        <v>12</v>
      </c>
      <c r="Q1207" s="1">
        <v>1205</v>
      </c>
      <c r="R1207" s="1">
        <v>227</v>
      </c>
      <c r="S1207" s="1"/>
      <c r="T1207" s="1">
        <v>256</v>
      </c>
    </row>
    <row r="1208" spans="1:20" ht="15.75" customHeight="1" x14ac:dyDescent="0.35">
      <c r="A1208" s="16">
        <v>1992</v>
      </c>
      <c r="B1208" s="16">
        <v>12</v>
      </c>
      <c r="C1208" s="16"/>
      <c r="D1208" s="1">
        <v>12</v>
      </c>
      <c r="F1208" s="1">
        <f ca="1">IFERROR(__xludf.DUMMYFUNCTION("""COMPUTED_VALUE"""),12)</f>
        <v>12</v>
      </c>
      <c r="Q1208" s="1">
        <v>1206</v>
      </c>
      <c r="R1208" s="1">
        <v>245</v>
      </c>
      <c r="S1208" s="1"/>
      <c r="T1208" s="1">
        <v>280</v>
      </c>
    </row>
    <row r="1209" spans="1:20" ht="15.75" customHeight="1" x14ac:dyDescent="0.35">
      <c r="A1209" s="16">
        <v>1993</v>
      </c>
      <c r="B1209" s="16">
        <v>12</v>
      </c>
      <c r="C1209" s="16"/>
      <c r="D1209" s="1">
        <v>12</v>
      </c>
      <c r="F1209" s="1">
        <f ca="1">IFERROR(__xludf.DUMMYFUNCTION("""COMPUTED_VALUE"""),12)</f>
        <v>12</v>
      </c>
      <c r="Q1209" s="1">
        <v>1207</v>
      </c>
      <c r="R1209" s="1">
        <v>263</v>
      </c>
      <c r="S1209" s="1"/>
      <c r="T1209" s="1">
        <v>228</v>
      </c>
    </row>
    <row r="1210" spans="1:20" ht="15.75" customHeight="1" x14ac:dyDescent="0.35">
      <c r="A1210" s="16">
        <v>1994</v>
      </c>
      <c r="B1210" s="16">
        <v>12</v>
      </c>
      <c r="C1210" s="16"/>
      <c r="D1210" s="1">
        <v>12</v>
      </c>
      <c r="F1210" s="1">
        <f ca="1">IFERROR(__xludf.DUMMYFUNCTION("""COMPUTED_VALUE"""),12)</f>
        <v>12</v>
      </c>
      <c r="Q1210" s="1">
        <v>1208</v>
      </c>
      <c r="R1210" s="1">
        <v>233</v>
      </c>
      <c r="S1210" s="1"/>
      <c r="T1210" s="1">
        <v>220</v>
      </c>
    </row>
    <row r="1211" spans="1:20" ht="15.75" customHeight="1" x14ac:dyDescent="0.35">
      <c r="A1211" s="16">
        <v>1995</v>
      </c>
      <c r="B1211" s="16">
        <v>12</v>
      </c>
      <c r="C1211" s="16"/>
      <c r="D1211" s="1">
        <v>12</v>
      </c>
      <c r="F1211" s="1">
        <f ca="1">IFERROR(__xludf.DUMMYFUNCTION("""COMPUTED_VALUE"""),12)</f>
        <v>12</v>
      </c>
      <c r="Q1211" s="1">
        <v>1209</v>
      </c>
      <c r="R1211" s="1">
        <v>251</v>
      </c>
      <c r="S1211" s="1"/>
      <c r="T1211" s="1">
        <v>277</v>
      </c>
    </row>
    <row r="1212" spans="1:20" ht="15.75" customHeight="1" x14ac:dyDescent="0.35">
      <c r="A1212" s="16">
        <v>1996</v>
      </c>
      <c r="B1212" s="16">
        <v>12</v>
      </c>
      <c r="C1212" s="16"/>
      <c r="D1212" s="1">
        <v>12</v>
      </c>
      <c r="F1212" s="1">
        <f ca="1">IFERROR(__xludf.DUMMYFUNCTION("""COMPUTED_VALUE"""),12)</f>
        <v>12</v>
      </c>
      <c r="Q1212" s="1">
        <v>1210</v>
      </c>
      <c r="R1212" s="1">
        <v>269</v>
      </c>
      <c r="S1212" s="1"/>
      <c r="T1212" s="1">
        <v>303</v>
      </c>
    </row>
    <row r="1213" spans="1:20" ht="15.75" customHeight="1" x14ac:dyDescent="0.35">
      <c r="A1213" s="16">
        <v>1997</v>
      </c>
      <c r="B1213" s="16">
        <v>12</v>
      </c>
      <c r="C1213" s="16"/>
      <c r="D1213" s="1">
        <v>12</v>
      </c>
      <c r="F1213" s="1">
        <f ca="1">IFERROR(__xludf.DUMMYFUNCTION("""COMPUTED_VALUE"""),12)</f>
        <v>12</v>
      </c>
      <c r="Q1213" s="1">
        <v>1211</v>
      </c>
      <c r="R1213" s="1">
        <v>287</v>
      </c>
      <c r="S1213" s="1"/>
      <c r="T1213" s="1">
        <v>149</v>
      </c>
    </row>
    <row r="1214" spans="1:20" ht="15.75" customHeight="1" x14ac:dyDescent="0.35">
      <c r="A1214" s="16">
        <v>1998</v>
      </c>
      <c r="B1214" s="16">
        <v>12</v>
      </c>
      <c r="C1214" s="16"/>
      <c r="D1214" s="1">
        <v>12</v>
      </c>
      <c r="F1214" s="1">
        <f ca="1">IFERROR(__xludf.DUMMYFUNCTION("""COMPUTED_VALUE"""),12)</f>
        <v>12</v>
      </c>
      <c r="Q1214" s="1">
        <v>1212</v>
      </c>
      <c r="R1214" s="1">
        <v>226</v>
      </c>
      <c r="S1214" s="1"/>
      <c r="T1214" s="1">
        <v>319</v>
      </c>
    </row>
    <row r="1215" spans="1:20" ht="15.75" customHeight="1" x14ac:dyDescent="0.35">
      <c r="A1215" s="16">
        <v>1999</v>
      </c>
      <c r="B1215" s="16">
        <v>12</v>
      </c>
      <c r="C1215" s="16"/>
      <c r="D1215" s="1">
        <v>12</v>
      </c>
      <c r="F1215" s="1">
        <f ca="1">IFERROR(__xludf.DUMMYFUNCTION("""COMPUTED_VALUE"""),12)</f>
        <v>12</v>
      </c>
      <c r="Q1215" s="1">
        <v>1213</v>
      </c>
      <c r="R1215" s="1">
        <v>246</v>
      </c>
      <c r="S1215" s="1"/>
      <c r="T1215" s="1">
        <v>257</v>
      </c>
    </row>
    <row r="1216" spans="1:20" ht="15.75" customHeight="1" x14ac:dyDescent="0.35">
      <c r="A1216" s="16">
        <v>2000</v>
      </c>
      <c r="B1216" s="16">
        <v>12</v>
      </c>
      <c r="C1216" s="16"/>
      <c r="D1216" s="1">
        <v>12</v>
      </c>
      <c r="F1216" s="1">
        <f ca="1">IFERROR(__xludf.DUMMYFUNCTION("""COMPUTED_VALUE"""),12)</f>
        <v>12</v>
      </c>
      <c r="Q1216" s="1">
        <v>1214</v>
      </c>
      <c r="R1216" s="1">
        <v>266</v>
      </c>
      <c r="S1216" s="1"/>
      <c r="T1216" s="1">
        <v>275</v>
      </c>
    </row>
    <row r="1217" spans="1:20" ht="15.75" customHeight="1" x14ac:dyDescent="0.35">
      <c r="A1217" s="16">
        <v>2001</v>
      </c>
      <c r="B1217" s="16">
        <v>12</v>
      </c>
      <c r="C1217" s="16"/>
      <c r="D1217" s="1">
        <v>12</v>
      </c>
      <c r="F1217" s="1">
        <f ca="1">IFERROR(__xludf.DUMMYFUNCTION("""COMPUTED_VALUE"""),13)</f>
        <v>13</v>
      </c>
      <c r="Q1217" s="1">
        <v>1215</v>
      </c>
      <c r="R1217" s="1">
        <v>286</v>
      </c>
      <c r="S1217" s="1"/>
      <c r="T1217" s="1">
        <v>239</v>
      </c>
    </row>
    <row r="1218" spans="1:20" ht="15.75" customHeight="1" x14ac:dyDescent="0.35">
      <c r="A1218" s="16">
        <v>2002</v>
      </c>
      <c r="B1218" s="16">
        <v>12</v>
      </c>
      <c r="C1218" s="16"/>
      <c r="D1218" s="1">
        <v>12</v>
      </c>
      <c r="F1218" s="1">
        <f ca="1">IFERROR(__xludf.DUMMYFUNCTION("""COMPUTED_VALUE"""),13)</f>
        <v>13</v>
      </c>
      <c r="Q1218" s="1">
        <v>1216</v>
      </c>
      <c r="R1218" s="1">
        <v>225</v>
      </c>
      <c r="S1218" s="1"/>
      <c r="T1218" s="1">
        <v>189</v>
      </c>
    </row>
    <row r="1219" spans="1:20" ht="15.75" customHeight="1" x14ac:dyDescent="0.35">
      <c r="A1219" s="16">
        <v>2003</v>
      </c>
      <c r="B1219" s="16">
        <v>12</v>
      </c>
      <c r="C1219" s="16"/>
      <c r="D1219" s="1">
        <v>12</v>
      </c>
      <c r="F1219" s="1">
        <f ca="1">IFERROR(__xludf.DUMMYFUNCTION("""COMPUTED_VALUE"""),13)</f>
        <v>13</v>
      </c>
      <c r="Q1219" s="1">
        <v>1217</v>
      </c>
      <c r="R1219" s="1">
        <v>243</v>
      </c>
      <c r="S1219" s="1"/>
      <c r="T1219" s="1">
        <v>187</v>
      </c>
    </row>
    <row r="1220" spans="1:20" ht="15.75" customHeight="1" x14ac:dyDescent="0.35">
      <c r="A1220" s="16">
        <v>2004</v>
      </c>
      <c r="B1220" s="16">
        <v>12</v>
      </c>
      <c r="C1220" s="16"/>
      <c r="D1220" s="1">
        <v>12</v>
      </c>
      <c r="F1220" s="1">
        <f ca="1">IFERROR(__xludf.DUMMYFUNCTION("""COMPUTED_VALUE"""),13)</f>
        <v>13</v>
      </c>
      <c r="Q1220" s="1">
        <v>1218</v>
      </c>
      <c r="R1220" s="1">
        <v>261</v>
      </c>
      <c r="S1220" s="1"/>
      <c r="T1220" s="1">
        <v>205</v>
      </c>
    </row>
    <row r="1221" spans="1:20" ht="15.75" customHeight="1" x14ac:dyDescent="0.35">
      <c r="A1221" s="16">
        <v>2005</v>
      </c>
      <c r="B1221" s="16">
        <v>12</v>
      </c>
      <c r="C1221" s="16"/>
      <c r="D1221" s="1">
        <v>12</v>
      </c>
      <c r="F1221" s="1">
        <f ca="1">IFERROR(__xludf.DUMMYFUNCTION("""COMPUTED_VALUE"""),14)</f>
        <v>14</v>
      </c>
      <c r="Q1221" s="1">
        <v>1219</v>
      </c>
      <c r="R1221" s="1">
        <v>279</v>
      </c>
      <c r="S1221" s="1"/>
      <c r="T1221" s="1">
        <v>223</v>
      </c>
    </row>
    <row r="1222" spans="1:20" ht="15.75" customHeight="1" x14ac:dyDescent="0.35">
      <c r="A1222" s="16">
        <v>2006</v>
      </c>
      <c r="B1222" s="16">
        <v>12</v>
      </c>
      <c r="C1222" s="16"/>
      <c r="D1222" s="1">
        <v>12</v>
      </c>
      <c r="F1222" s="1">
        <f ca="1">IFERROR(__xludf.DUMMYFUNCTION("""COMPUTED_VALUE"""),14)</f>
        <v>14</v>
      </c>
      <c r="Q1222" s="1">
        <v>1220</v>
      </c>
      <c r="R1222" s="1">
        <v>201</v>
      </c>
      <c r="S1222" s="1"/>
      <c r="T1222" s="1">
        <v>241</v>
      </c>
    </row>
    <row r="1223" spans="1:20" ht="15.75" customHeight="1" x14ac:dyDescent="0.35">
      <c r="A1223" s="16">
        <v>2007</v>
      </c>
      <c r="B1223" s="16">
        <v>12</v>
      </c>
      <c r="C1223" s="16"/>
      <c r="D1223" s="1">
        <v>12</v>
      </c>
      <c r="F1223" s="1">
        <f ca="1">IFERROR(__xludf.DUMMYFUNCTION("""COMPUTED_VALUE"""),14)</f>
        <v>14</v>
      </c>
      <c r="Q1223" s="1">
        <v>1221</v>
      </c>
      <c r="R1223" s="1">
        <v>219</v>
      </c>
      <c r="S1223" s="1"/>
      <c r="T1223" s="1">
        <v>299</v>
      </c>
    </row>
    <row r="1224" spans="1:20" ht="15.75" customHeight="1" x14ac:dyDescent="0.35">
      <c r="A1224" s="16">
        <v>2008</v>
      </c>
      <c r="B1224" s="16">
        <v>13</v>
      </c>
      <c r="C1224" s="16"/>
      <c r="D1224" s="1">
        <v>13</v>
      </c>
      <c r="F1224" s="1">
        <f ca="1">IFERROR(__xludf.DUMMYFUNCTION("""COMPUTED_VALUE"""),15)</f>
        <v>15</v>
      </c>
      <c r="Q1224" s="1">
        <v>1222</v>
      </c>
      <c r="R1224" s="1">
        <v>237</v>
      </c>
      <c r="S1224" s="1"/>
      <c r="T1224" s="1">
        <v>321</v>
      </c>
    </row>
    <row r="1225" spans="1:20" ht="15.75" customHeight="1" x14ac:dyDescent="0.35">
      <c r="A1225" s="16">
        <v>2009</v>
      </c>
      <c r="B1225" s="16">
        <v>13</v>
      </c>
      <c r="C1225" s="16"/>
      <c r="D1225" s="1">
        <v>13</v>
      </c>
      <c r="F1225" s="1">
        <f ca="1">IFERROR(__xludf.DUMMYFUNCTION("""COMPUTED_VALUE"""),15)</f>
        <v>15</v>
      </c>
      <c r="Q1225" s="1">
        <v>1223</v>
      </c>
      <c r="R1225" s="1">
        <v>255</v>
      </c>
      <c r="S1225" s="1"/>
      <c r="T1225" s="1">
        <v>343</v>
      </c>
    </row>
    <row r="1226" spans="1:20" ht="15.75" customHeight="1" x14ac:dyDescent="0.35">
      <c r="A1226" s="16">
        <v>2010</v>
      </c>
      <c r="B1226" s="16">
        <v>13</v>
      </c>
      <c r="C1226" s="16"/>
      <c r="D1226" s="1">
        <v>13</v>
      </c>
      <c r="F1226" s="1">
        <f ca="1">IFERROR(__xludf.DUMMYFUNCTION("""COMPUTED_VALUE"""),16)</f>
        <v>16</v>
      </c>
      <c r="Q1226" s="1">
        <v>1224</v>
      </c>
      <c r="R1226" s="1">
        <v>209</v>
      </c>
      <c r="S1226" s="1"/>
      <c r="T1226" s="1">
        <v>365</v>
      </c>
    </row>
    <row r="1227" spans="1:20" ht="15.75" customHeight="1" x14ac:dyDescent="0.35">
      <c r="A1227" s="16">
        <v>2011</v>
      </c>
      <c r="B1227" s="16">
        <v>13</v>
      </c>
      <c r="C1227" s="16"/>
      <c r="D1227" s="1">
        <v>13</v>
      </c>
      <c r="F1227" s="1">
        <f ca="1">IFERROR(__xludf.DUMMYFUNCTION("""COMPUTED_VALUE"""),16)</f>
        <v>16</v>
      </c>
      <c r="Q1227" s="1">
        <v>1225</v>
      </c>
      <c r="R1227" s="1">
        <v>227</v>
      </c>
      <c r="S1227" s="1"/>
      <c r="T1227" s="1">
        <v>254</v>
      </c>
    </row>
    <row r="1228" spans="1:20" ht="15.75" customHeight="1" x14ac:dyDescent="0.35">
      <c r="A1228" s="16">
        <v>2012</v>
      </c>
      <c r="B1228" s="16">
        <v>14</v>
      </c>
      <c r="C1228" s="16"/>
      <c r="D1228" s="1">
        <v>14</v>
      </c>
      <c r="F1228" s="1">
        <f ca="1">IFERROR(__xludf.DUMMYFUNCTION("""COMPUTED_VALUE"""),18)</f>
        <v>18</v>
      </c>
      <c r="Q1228" s="1">
        <v>1226</v>
      </c>
      <c r="R1228" s="1">
        <v>245</v>
      </c>
      <c r="S1228" s="1"/>
      <c r="T1228" s="1">
        <v>282</v>
      </c>
    </row>
    <row r="1229" spans="1:20" ht="15.75" customHeight="1" x14ac:dyDescent="0.35">
      <c r="A1229" s="16">
        <v>2013</v>
      </c>
      <c r="B1229" s="16">
        <v>14</v>
      </c>
      <c r="C1229" s="16"/>
      <c r="D1229" s="1">
        <v>14</v>
      </c>
      <c r="F1229" s="1">
        <f ca="1">IFERROR(__xludf.DUMMYFUNCTION("""COMPUTED_VALUE"""),16)</f>
        <v>16</v>
      </c>
      <c r="Q1229" s="1">
        <v>1227</v>
      </c>
      <c r="R1229" s="1">
        <v>263</v>
      </c>
      <c r="S1229" s="1"/>
      <c r="T1229" s="1">
        <v>108</v>
      </c>
    </row>
    <row r="1230" spans="1:20" ht="15.75" customHeight="1" x14ac:dyDescent="0.35">
      <c r="A1230" s="16">
        <v>2014</v>
      </c>
      <c r="B1230" s="16">
        <v>14</v>
      </c>
      <c r="C1230" s="16"/>
      <c r="D1230" s="1">
        <v>14</v>
      </c>
      <c r="F1230" s="1">
        <f ca="1">IFERROR(__xludf.DUMMYFUNCTION("""COMPUTED_VALUE"""),15)</f>
        <v>15</v>
      </c>
      <c r="Q1230" s="1">
        <v>1228</v>
      </c>
      <c r="R1230" s="1">
        <v>299</v>
      </c>
      <c r="S1230" s="1"/>
      <c r="T1230" s="1">
        <v>188</v>
      </c>
    </row>
    <row r="1231" spans="1:20" ht="15.75" customHeight="1" x14ac:dyDescent="0.35">
      <c r="A1231" s="16">
        <v>2016</v>
      </c>
      <c r="B1231" s="16">
        <v>15</v>
      </c>
      <c r="C1231" s="16"/>
      <c r="D1231" s="1">
        <v>15</v>
      </c>
      <c r="F1231" s="1">
        <f ca="1">IFERROR(__xludf.DUMMYFUNCTION("""COMPUTED_VALUE"""),15)</f>
        <v>15</v>
      </c>
      <c r="Q1231" s="1">
        <v>1229</v>
      </c>
      <c r="R1231" s="1">
        <v>321</v>
      </c>
      <c r="S1231" s="1"/>
      <c r="T1231" s="1">
        <v>275</v>
      </c>
    </row>
    <row r="1232" spans="1:20" ht="15.75" customHeight="1" x14ac:dyDescent="0.35">
      <c r="A1232" s="16">
        <v>2017</v>
      </c>
      <c r="B1232" s="16">
        <v>15</v>
      </c>
      <c r="C1232" s="16"/>
      <c r="D1232" s="1">
        <v>15</v>
      </c>
      <c r="F1232" s="1">
        <f ca="1">IFERROR(__xludf.DUMMYFUNCTION("""COMPUTED_VALUE"""),15)</f>
        <v>15</v>
      </c>
      <c r="Q1232" s="1">
        <v>1230</v>
      </c>
      <c r="R1232" s="1">
        <v>343</v>
      </c>
      <c r="S1232" s="1"/>
      <c r="T1232" s="1">
        <v>297</v>
      </c>
    </row>
    <row r="1233" spans="1:20" ht="15.75" customHeight="1" x14ac:dyDescent="0.35">
      <c r="A1233" s="16">
        <v>2020</v>
      </c>
      <c r="B1233" s="16">
        <v>16</v>
      </c>
      <c r="C1233" s="16"/>
      <c r="D1233" s="1">
        <v>16</v>
      </c>
      <c r="F1233" s="1">
        <f ca="1">IFERROR(__xludf.DUMMYFUNCTION("""COMPUTED_VALUE"""),15)</f>
        <v>15</v>
      </c>
      <c r="Q1233" s="1">
        <v>1231</v>
      </c>
      <c r="R1233" s="1">
        <v>365</v>
      </c>
      <c r="S1233" s="1"/>
      <c r="T1233" s="1">
        <v>319</v>
      </c>
    </row>
    <row r="1234" spans="1:20" ht="15.75" customHeight="1" x14ac:dyDescent="0.35">
      <c r="A1234" s="16">
        <v>2024</v>
      </c>
      <c r="B1234" s="16">
        <v>16</v>
      </c>
      <c r="C1234" s="16"/>
      <c r="D1234" s="1">
        <v>16</v>
      </c>
      <c r="F1234" s="1">
        <f ca="1">IFERROR(__xludf.DUMMYFUNCTION("""COMPUTED_VALUE"""),17)</f>
        <v>17</v>
      </c>
      <c r="Q1234" s="1">
        <v>1232</v>
      </c>
      <c r="R1234" s="1">
        <v>184</v>
      </c>
      <c r="S1234" s="1"/>
      <c r="T1234" s="1">
        <v>341</v>
      </c>
    </row>
    <row r="1235" spans="1:20" ht="15.75" customHeight="1" x14ac:dyDescent="0.35">
      <c r="A1235" s="16">
        <v>2028</v>
      </c>
      <c r="B1235" s="16">
        <v>18</v>
      </c>
      <c r="C1235" s="16"/>
      <c r="D1235" s="1">
        <v>18</v>
      </c>
      <c r="F1235" s="1">
        <f ca="1">IFERROR(__xludf.DUMMYFUNCTION("""COMPUTED_VALUE"""),16)</f>
        <v>16</v>
      </c>
      <c r="Q1235" s="1">
        <v>1233</v>
      </c>
      <c r="R1235" s="1">
        <v>200</v>
      </c>
      <c r="S1235" s="1"/>
      <c r="T1235" s="1">
        <v>278</v>
      </c>
    </row>
    <row r="1236" spans="1:20" ht="15.75" customHeight="1" x14ac:dyDescent="0.35">
      <c r="A1236" s="16">
        <v>2056</v>
      </c>
      <c r="B1236" s="16">
        <v>16</v>
      </c>
      <c r="C1236" s="16"/>
      <c r="D1236" s="1">
        <v>16</v>
      </c>
      <c r="F1236" s="1">
        <f ca="1">IFERROR(__xludf.DUMMYFUNCTION("""COMPUTED_VALUE"""),15)</f>
        <v>15</v>
      </c>
      <c r="Q1236" s="1">
        <v>1234</v>
      </c>
      <c r="R1236" s="1">
        <v>216</v>
      </c>
      <c r="S1236" s="1"/>
      <c r="T1236" s="1">
        <v>298</v>
      </c>
    </row>
    <row r="1237" spans="1:20" ht="15.75" customHeight="1" x14ac:dyDescent="0.35">
      <c r="A1237" s="16">
        <v>2060</v>
      </c>
      <c r="B1237" s="16">
        <v>15</v>
      </c>
      <c r="C1237" s="16"/>
      <c r="D1237" s="1">
        <v>15</v>
      </c>
      <c r="F1237" s="1">
        <f ca="1">IFERROR(__xludf.DUMMYFUNCTION("""COMPUTED_VALUE"""),16)</f>
        <v>16</v>
      </c>
      <c r="Q1237" s="1">
        <v>1235</v>
      </c>
      <c r="R1237" s="1">
        <v>232</v>
      </c>
      <c r="S1237" s="1"/>
      <c r="T1237" s="1">
        <v>94</v>
      </c>
    </row>
    <row r="1238" spans="1:20" ht="15.75" customHeight="1" x14ac:dyDescent="0.35">
      <c r="A1238" s="16">
        <v>2061</v>
      </c>
      <c r="B1238" s="16">
        <v>15</v>
      </c>
      <c r="C1238" s="16"/>
      <c r="D1238" s="1">
        <v>15</v>
      </c>
      <c r="F1238" s="1">
        <f ca="1">IFERROR(__xludf.DUMMYFUNCTION("""COMPUTED_VALUE"""),16)</f>
        <v>16</v>
      </c>
      <c r="Q1238" s="1">
        <v>1236</v>
      </c>
      <c r="R1238" s="1">
        <v>275</v>
      </c>
      <c r="S1238" s="1"/>
      <c r="T1238" s="1">
        <v>226</v>
      </c>
    </row>
    <row r="1239" spans="1:20" ht="15.75" customHeight="1" x14ac:dyDescent="0.35">
      <c r="A1239" s="16">
        <v>2064</v>
      </c>
      <c r="B1239" s="16">
        <v>15</v>
      </c>
      <c r="C1239" s="16"/>
      <c r="D1239" s="1">
        <v>15</v>
      </c>
      <c r="F1239" s="1">
        <f ca="1">IFERROR(__xludf.DUMMYFUNCTION("""COMPUTED_VALUE"""),16)</f>
        <v>16</v>
      </c>
      <c r="Q1239" s="1">
        <v>1237</v>
      </c>
      <c r="R1239" s="1">
        <v>297</v>
      </c>
      <c r="S1239" s="1"/>
      <c r="T1239" s="1">
        <v>278</v>
      </c>
    </row>
    <row r="1240" spans="1:20" ht="15.75" customHeight="1" x14ac:dyDescent="0.35">
      <c r="A1240" s="16">
        <v>2065</v>
      </c>
      <c r="B1240" s="16">
        <v>15</v>
      </c>
      <c r="C1240" s="16"/>
      <c r="D1240" s="1">
        <v>15</v>
      </c>
      <c r="F1240" s="1">
        <f ca="1">IFERROR(__xludf.DUMMYFUNCTION("""COMPUTED_VALUE"""),18)</f>
        <v>18</v>
      </c>
      <c r="Q1240" s="1">
        <v>1238</v>
      </c>
      <c r="R1240" s="1">
        <v>319</v>
      </c>
      <c r="S1240" s="1"/>
      <c r="T1240" s="1">
        <v>314</v>
      </c>
    </row>
    <row r="1241" spans="1:20" ht="15.75" customHeight="1" x14ac:dyDescent="0.35">
      <c r="A1241" s="16">
        <v>2068</v>
      </c>
      <c r="B1241" s="16">
        <v>17</v>
      </c>
      <c r="C1241" s="16"/>
      <c r="D1241" s="1">
        <v>17</v>
      </c>
      <c r="F1241" s="1">
        <f ca="1">IFERROR(__xludf.DUMMYFUNCTION("""COMPUTED_VALUE"""),18)</f>
        <v>18</v>
      </c>
      <c r="Q1241" s="1">
        <v>1239</v>
      </c>
      <c r="R1241" s="1">
        <v>341</v>
      </c>
      <c r="S1241" s="1"/>
      <c r="T1241" s="1">
        <v>102</v>
      </c>
    </row>
    <row r="1242" spans="1:20" ht="15.75" customHeight="1" x14ac:dyDescent="0.35">
      <c r="A1242" s="16">
        <v>2072</v>
      </c>
      <c r="B1242" s="16">
        <v>16</v>
      </c>
      <c r="C1242" s="16"/>
      <c r="D1242" s="1">
        <v>16</v>
      </c>
      <c r="F1242" s="1">
        <f ca="1">IFERROR(__xludf.DUMMYFUNCTION("""COMPUTED_VALUE"""),15)</f>
        <v>15</v>
      </c>
      <c r="Q1242" s="1">
        <v>1240</v>
      </c>
      <c r="R1242" s="1">
        <v>200</v>
      </c>
      <c r="S1242" s="1"/>
      <c r="T1242" s="1">
        <v>234</v>
      </c>
    </row>
    <row r="1243" spans="1:20" ht="15.75" customHeight="1" x14ac:dyDescent="0.35">
      <c r="A1243" s="16">
        <v>2076</v>
      </c>
      <c r="B1243" s="16">
        <v>15</v>
      </c>
      <c r="C1243" s="16"/>
      <c r="D1243" s="1">
        <v>15</v>
      </c>
      <c r="F1243" s="1">
        <f ca="1">IFERROR(__xludf.DUMMYFUNCTION("""COMPUTED_VALUE"""),15)</f>
        <v>15</v>
      </c>
      <c r="Q1243" s="1">
        <v>1241</v>
      </c>
      <c r="R1243" s="1">
        <v>216</v>
      </c>
      <c r="S1243" s="1"/>
      <c r="T1243" s="1">
        <v>254</v>
      </c>
    </row>
    <row r="1244" spans="1:20" ht="15.75" customHeight="1" x14ac:dyDescent="0.35">
      <c r="A1244" s="16">
        <v>2080</v>
      </c>
      <c r="B1244" s="16">
        <v>16</v>
      </c>
      <c r="C1244" s="16"/>
      <c r="D1244" s="1">
        <v>16</v>
      </c>
      <c r="F1244" s="1">
        <f ca="1">IFERROR(__xludf.DUMMYFUNCTION("""COMPUTED_VALUE"""),16)</f>
        <v>16</v>
      </c>
      <c r="Q1244" s="1">
        <v>1242</v>
      </c>
      <c r="R1244" s="1">
        <v>232</v>
      </c>
      <c r="S1244" s="1"/>
      <c r="T1244" s="1">
        <v>282</v>
      </c>
    </row>
    <row r="1245" spans="1:20" ht="15.75" customHeight="1" x14ac:dyDescent="0.35">
      <c r="A1245" s="16">
        <v>2081</v>
      </c>
      <c r="B1245" s="16">
        <v>16</v>
      </c>
      <c r="C1245" s="16"/>
      <c r="D1245" s="1">
        <v>16</v>
      </c>
      <c r="F1245" s="1">
        <f ca="1">IFERROR(__xludf.DUMMYFUNCTION("""COMPUTED_VALUE"""),16)</f>
        <v>16</v>
      </c>
      <c r="Q1245" s="1">
        <v>1243</v>
      </c>
      <c r="R1245" s="1">
        <v>248</v>
      </c>
      <c r="S1245" s="1"/>
      <c r="T1245" s="1">
        <v>262</v>
      </c>
    </row>
    <row r="1246" spans="1:20" ht="15.75" customHeight="1" x14ac:dyDescent="0.35">
      <c r="A1246" s="16">
        <v>2084</v>
      </c>
      <c r="B1246" s="16">
        <v>16</v>
      </c>
      <c r="C1246" s="16"/>
      <c r="D1246" s="1">
        <v>16</v>
      </c>
      <c r="F1246" s="1">
        <f ca="1">IFERROR(__xludf.DUMMYFUNCTION("""COMPUTED_VALUE"""),14)</f>
        <v>14</v>
      </c>
      <c r="Q1246" s="1">
        <v>1244</v>
      </c>
      <c r="R1246" s="1">
        <v>208</v>
      </c>
      <c r="S1246" s="1"/>
      <c r="T1246" s="1">
        <v>188</v>
      </c>
    </row>
    <row r="1247" spans="1:20" ht="15.75" customHeight="1" x14ac:dyDescent="0.35">
      <c r="A1247" s="16">
        <v>2088</v>
      </c>
      <c r="B1247" s="16">
        <v>18</v>
      </c>
      <c r="C1247" s="16"/>
      <c r="D1247" s="1">
        <v>18</v>
      </c>
      <c r="F1247" s="1">
        <f ca="1">IFERROR(__xludf.DUMMYFUNCTION("""COMPUTED_VALUE"""),14)</f>
        <v>14</v>
      </c>
      <c r="Q1247" s="1">
        <v>1245</v>
      </c>
      <c r="R1247" s="1">
        <v>224</v>
      </c>
      <c r="S1247" s="1"/>
      <c r="T1247" s="1">
        <v>204</v>
      </c>
    </row>
    <row r="1248" spans="1:20" ht="15.75" customHeight="1" x14ac:dyDescent="0.35">
      <c r="A1248" s="16">
        <v>2116</v>
      </c>
      <c r="B1248" s="16">
        <v>18</v>
      </c>
      <c r="C1248" s="16"/>
      <c r="D1248" s="1">
        <v>18</v>
      </c>
      <c r="F1248" s="1">
        <f ca="1">IFERROR(__xludf.DUMMYFUNCTION("""COMPUTED_VALUE"""),14)</f>
        <v>14</v>
      </c>
      <c r="Q1248" s="1">
        <v>1246</v>
      </c>
      <c r="R1248" s="1">
        <v>240</v>
      </c>
      <c r="S1248" s="1"/>
      <c r="T1248" s="1">
        <v>224</v>
      </c>
    </row>
    <row r="1249" spans="1:20" ht="15.75" customHeight="1" x14ac:dyDescent="0.35">
      <c r="A1249" s="16">
        <v>2152</v>
      </c>
      <c r="B1249" s="16">
        <v>15</v>
      </c>
      <c r="C1249" s="16"/>
      <c r="D1249" s="1">
        <v>15</v>
      </c>
      <c r="F1249" s="1">
        <f ca="1">IFERROR(__xludf.DUMMYFUNCTION("""COMPUTED_VALUE"""),14)</f>
        <v>14</v>
      </c>
      <c r="Q1249" s="1">
        <v>1247</v>
      </c>
      <c r="R1249" s="1">
        <v>256</v>
      </c>
      <c r="S1249" s="1"/>
      <c r="T1249" s="1">
        <v>244</v>
      </c>
    </row>
    <row r="1250" spans="1:20" ht="15.75" customHeight="1" x14ac:dyDescent="0.35">
      <c r="A1250" s="16">
        <v>2153</v>
      </c>
      <c r="B1250" s="16">
        <v>15</v>
      </c>
      <c r="C1250" s="16"/>
      <c r="D1250" s="1">
        <v>15</v>
      </c>
      <c r="F1250" s="1">
        <f ca="1">IFERROR(__xludf.DUMMYFUNCTION("""COMPUTED_VALUE"""),14)</f>
        <v>14</v>
      </c>
      <c r="Q1250" s="1">
        <v>1248</v>
      </c>
      <c r="R1250" s="1">
        <v>184</v>
      </c>
      <c r="S1250" s="1"/>
      <c r="T1250" s="1">
        <v>264</v>
      </c>
    </row>
    <row r="1251" spans="1:20" ht="15.75" customHeight="1" x14ac:dyDescent="0.35">
      <c r="A1251" s="16">
        <v>2156</v>
      </c>
      <c r="B1251" s="16">
        <v>16</v>
      </c>
      <c r="C1251" s="16"/>
      <c r="D1251" s="1">
        <v>16</v>
      </c>
      <c r="F1251" s="1">
        <f ca="1">IFERROR(__xludf.DUMMYFUNCTION("""COMPUTED_VALUE"""),14)</f>
        <v>14</v>
      </c>
      <c r="Q1251" s="1">
        <v>1249</v>
      </c>
      <c r="R1251" s="1">
        <v>200</v>
      </c>
      <c r="S1251" s="1"/>
      <c r="T1251" s="1">
        <v>195</v>
      </c>
    </row>
    <row r="1252" spans="1:20" ht="15.75" customHeight="1" x14ac:dyDescent="0.35">
      <c r="A1252" s="16">
        <v>2157</v>
      </c>
      <c r="B1252" s="16">
        <v>16</v>
      </c>
      <c r="C1252" s="16"/>
      <c r="D1252" s="1">
        <v>16</v>
      </c>
      <c r="F1252" s="1">
        <f ca="1">IFERROR(__xludf.DUMMYFUNCTION("""COMPUTED_VALUE"""),11)</f>
        <v>11</v>
      </c>
      <c r="Q1252" s="1">
        <v>1250</v>
      </c>
      <c r="R1252" s="1">
        <v>216</v>
      </c>
      <c r="S1252" s="1"/>
      <c r="T1252" s="1">
        <v>213</v>
      </c>
    </row>
    <row r="1253" spans="1:20" ht="15.75" customHeight="1" x14ac:dyDescent="0.35">
      <c r="A1253" s="16">
        <v>2160</v>
      </c>
      <c r="B1253" s="16">
        <v>14</v>
      </c>
      <c r="C1253" s="16"/>
      <c r="D1253" s="1">
        <v>14</v>
      </c>
      <c r="F1253" s="1">
        <f ca="1">IFERROR(__xludf.DUMMYFUNCTION("""COMPUTED_VALUE"""),11)</f>
        <v>11</v>
      </c>
      <c r="Q1253" s="1">
        <v>1251</v>
      </c>
      <c r="R1253" s="1">
        <v>232</v>
      </c>
      <c r="S1253" s="1"/>
      <c r="T1253" s="1">
        <v>297</v>
      </c>
    </row>
    <row r="1254" spans="1:20" ht="15.75" customHeight="1" x14ac:dyDescent="0.35">
      <c r="A1254" s="16">
        <v>2161</v>
      </c>
      <c r="B1254" s="16">
        <v>14</v>
      </c>
      <c r="C1254" s="16"/>
      <c r="D1254" s="1">
        <v>14</v>
      </c>
      <c r="F1254" s="1">
        <f ca="1">IFERROR(__xludf.DUMMYFUNCTION("""COMPUTED_VALUE"""),11)</f>
        <v>11</v>
      </c>
      <c r="Q1254" s="1">
        <v>1252</v>
      </c>
      <c r="R1254" s="1">
        <v>226</v>
      </c>
      <c r="S1254" s="1"/>
      <c r="T1254" s="1">
        <v>325</v>
      </c>
    </row>
    <row r="1255" spans="1:20" ht="15.75" customHeight="1" x14ac:dyDescent="0.35">
      <c r="A1255" s="16">
        <v>2162</v>
      </c>
      <c r="B1255" s="16">
        <v>14</v>
      </c>
      <c r="C1255" s="16"/>
      <c r="D1255" s="1">
        <v>14</v>
      </c>
      <c r="F1255" s="1">
        <f ca="1">IFERROR(__xludf.DUMMYFUNCTION("""COMPUTED_VALUE"""),11)</f>
        <v>11</v>
      </c>
      <c r="Q1255" s="1">
        <v>1253</v>
      </c>
      <c r="R1255" s="1">
        <v>246</v>
      </c>
      <c r="S1255" s="1"/>
      <c r="T1255" s="1">
        <v>326</v>
      </c>
    </row>
    <row r="1256" spans="1:20" ht="15.75" customHeight="1" x14ac:dyDescent="0.35">
      <c r="A1256" s="16">
        <v>2164</v>
      </c>
      <c r="B1256" s="16">
        <v>14</v>
      </c>
      <c r="C1256" s="16"/>
      <c r="D1256" s="1">
        <v>14</v>
      </c>
      <c r="F1256" s="1">
        <f ca="1">IFERROR(__xludf.DUMMYFUNCTION("""COMPUTED_VALUE"""),13)</f>
        <v>13</v>
      </c>
      <c r="Q1256" s="1">
        <v>1254</v>
      </c>
      <c r="R1256" s="1">
        <v>266</v>
      </c>
      <c r="S1256" s="1"/>
      <c r="T1256" s="1">
        <v>350</v>
      </c>
    </row>
    <row r="1257" spans="1:20" ht="15.75" customHeight="1" x14ac:dyDescent="0.35">
      <c r="A1257" s="16">
        <v>2165</v>
      </c>
      <c r="B1257" s="16">
        <v>14</v>
      </c>
      <c r="C1257" s="16"/>
      <c r="D1257" s="1">
        <v>14</v>
      </c>
      <c r="F1257" s="1">
        <f ca="1">IFERROR(__xludf.DUMMYFUNCTION("""COMPUTED_VALUE"""),13)</f>
        <v>13</v>
      </c>
      <c r="Q1257" s="1">
        <v>1255</v>
      </c>
      <c r="R1257" s="1">
        <v>286</v>
      </c>
      <c r="S1257" s="1"/>
      <c r="T1257" s="1">
        <v>134</v>
      </c>
    </row>
    <row r="1258" spans="1:20" ht="15.75" customHeight="1" x14ac:dyDescent="0.35">
      <c r="A1258" s="16">
        <v>2166</v>
      </c>
      <c r="B1258" s="16">
        <v>14</v>
      </c>
      <c r="C1258" s="16"/>
      <c r="D1258" s="1">
        <v>14</v>
      </c>
      <c r="F1258" s="1">
        <f ca="1">IFERROR(__xludf.DUMMYFUNCTION("""COMPUTED_VALUE"""),13)</f>
        <v>13</v>
      </c>
      <c r="Q1258" s="1">
        <v>1256</v>
      </c>
      <c r="R1258" s="1">
        <v>217</v>
      </c>
      <c r="S1258" s="1"/>
      <c r="T1258" s="1">
        <v>374</v>
      </c>
    </row>
    <row r="1259" spans="1:20" ht="15.75" customHeight="1" x14ac:dyDescent="0.35">
      <c r="A1259" s="16">
        <v>2168</v>
      </c>
      <c r="B1259" s="16">
        <v>11</v>
      </c>
      <c r="C1259" s="16"/>
      <c r="D1259" s="1">
        <v>11</v>
      </c>
      <c r="F1259" s="1">
        <f ca="1">IFERROR(__xludf.DUMMYFUNCTION("""COMPUTED_VALUE"""),13)</f>
        <v>13</v>
      </c>
      <c r="Q1259" s="1">
        <v>1257</v>
      </c>
      <c r="R1259" s="1">
        <v>235</v>
      </c>
      <c r="S1259" s="1"/>
      <c r="T1259" s="1">
        <v>288</v>
      </c>
    </row>
    <row r="1260" spans="1:20" ht="15.75" customHeight="1" x14ac:dyDescent="0.35">
      <c r="A1260" s="16">
        <v>2169</v>
      </c>
      <c r="B1260" s="16">
        <v>11</v>
      </c>
      <c r="C1260" s="16"/>
      <c r="D1260" s="1">
        <v>11</v>
      </c>
      <c r="F1260" s="1">
        <f ca="1">IFERROR(__xludf.DUMMYFUNCTION("""COMPUTED_VALUE"""),14)</f>
        <v>14</v>
      </c>
      <c r="Q1260" s="1">
        <v>1258</v>
      </c>
      <c r="R1260" s="1">
        <v>253</v>
      </c>
      <c r="S1260" s="1"/>
      <c r="T1260" s="1">
        <v>316</v>
      </c>
    </row>
    <row r="1261" spans="1:20" ht="15.75" customHeight="1" x14ac:dyDescent="0.35">
      <c r="A1261" s="16">
        <v>2170</v>
      </c>
      <c r="B1261" s="16">
        <v>11</v>
      </c>
      <c r="C1261" s="16"/>
      <c r="D1261" s="1">
        <v>11</v>
      </c>
      <c r="F1261" s="1">
        <f ca="1">IFERROR(__xludf.DUMMYFUNCTION("""COMPUTED_VALUE"""),14)</f>
        <v>14</v>
      </c>
      <c r="Q1261" s="1">
        <v>1259</v>
      </c>
      <c r="R1261" s="1">
        <v>271</v>
      </c>
      <c r="S1261" s="1"/>
      <c r="T1261" s="1">
        <v>44</v>
      </c>
    </row>
    <row r="1262" spans="1:20" ht="15.75" customHeight="1" x14ac:dyDescent="0.35">
      <c r="A1262" s="16">
        <v>2171</v>
      </c>
      <c r="B1262" s="16">
        <v>11</v>
      </c>
      <c r="C1262" s="16"/>
      <c r="D1262" s="1">
        <v>11</v>
      </c>
      <c r="F1262" s="1">
        <f ca="1">IFERROR(__xludf.DUMMYFUNCTION("""COMPUTED_VALUE"""),14)</f>
        <v>14</v>
      </c>
      <c r="Q1262" s="1">
        <v>1260</v>
      </c>
      <c r="R1262" s="1">
        <v>290</v>
      </c>
      <c r="S1262" s="1"/>
      <c r="T1262" s="1">
        <v>328</v>
      </c>
    </row>
    <row r="1263" spans="1:20" ht="15.75" customHeight="1" x14ac:dyDescent="0.35">
      <c r="A1263" s="16">
        <v>2172</v>
      </c>
      <c r="B1263" s="16">
        <v>13</v>
      </c>
      <c r="C1263" s="16"/>
      <c r="D1263" s="1">
        <v>13</v>
      </c>
      <c r="F1263" s="1">
        <f ca="1">IFERROR(__xludf.DUMMYFUNCTION("""COMPUTED_VALUE"""),14)</f>
        <v>14</v>
      </c>
      <c r="Q1263" s="1">
        <v>1261</v>
      </c>
      <c r="R1263" s="1">
        <v>310</v>
      </c>
      <c r="S1263" s="1"/>
      <c r="T1263" s="1">
        <v>259</v>
      </c>
    </row>
    <row r="1264" spans="1:20" ht="15.75" customHeight="1" x14ac:dyDescent="0.35">
      <c r="A1264" s="16">
        <v>2173</v>
      </c>
      <c r="B1264" s="16">
        <v>13</v>
      </c>
      <c r="C1264" s="16"/>
      <c r="D1264" s="1">
        <v>13</v>
      </c>
      <c r="F1264" s="1">
        <f ca="1">IFERROR(__xludf.DUMMYFUNCTION("""COMPUTED_VALUE"""),14)</f>
        <v>14</v>
      </c>
      <c r="Q1264" s="1">
        <v>1262</v>
      </c>
      <c r="R1264" s="1">
        <v>330</v>
      </c>
      <c r="S1264" s="1"/>
      <c r="T1264" s="1">
        <v>301</v>
      </c>
    </row>
    <row r="1265" spans="1:20" ht="15.75" customHeight="1" x14ac:dyDescent="0.35">
      <c r="A1265" s="16">
        <v>2174</v>
      </c>
      <c r="B1265" s="16">
        <v>13</v>
      </c>
      <c r="C1265" s="16"/>
      <c r="D1265" s="1">
        <v>13</v>
      </c>
      <c r="F1265" s="1">
        <f ca="1">IFERROR(__xludf.DUMMYFUNCTION("""COMPUTED_VALUE"""),14)</f>
        <v>14</v>
      </c>
      <c r="Q1265" s="1">
        <v>1263</v>
      </c>
      <c r="R1265" s="1">
        <v>350</v>
      </c>
      <c r="S1265" s="1"/>
      <c r="T1265" s="1">
        <v>117</v>
      </c>
    </row>
    <row r="1266" spans="1:20" ht="15.75" customHeight="1" x14ac:dyDescent="0.35">
      <c r="A1266" s="16">
        <v>2175</v>
      </c>
      <c r="B1266" s="16">
        <v>13</v>
      </c>
      <c r="C1266" s="16"/>
      <c r="D1266" s="1">
        <v>13</v>
      </c>
      <c r="F1266" s="1">
        <f ca="1">IFERROR(__xludf.DUMMYFUNCTION("""COMPUTED_VALUE"""),14)</f>
        <v>14</v>
      </c>
      <c r="Q1266" s="1">
        <v>1264</v>
      </c>
      <c r="R1266" s="1">
        <v>208</v>
      </c>
      <c r="S1266" s="1"/>
      <c r="T1266" s="1">
        <v>227</v>
      </c>
    </row>
    <row r="1267" spans="1:20" ht="15.75" customHeight="1" x14ac:dyDescent="0.35">
      <c r="A1267" s="16">
        <v>2176</v>
      </c>
      <c r="B1267" s="16">
        <v>14</v>
      </c>
      <c r="C1267" s="16"/>
      <c r="D1267" s="1">
        <v>14</v>
      </c>
      <c r="F1267" s="1">
        <f ca="1">IFERROR(__xludf.DUMMYFUNCTION("""COMPUTED_VALUE"""),14)</f>
        <v>14</v>
      </c>
      <c r="Q1267" s="1">
        <v>1265</v>
      </c>
      <c r="R1267" s="1">
        <v>224</v>
      </c>
      <c r="S1267" s="1"/>
      <c r="T1267" s="1">
        <v>259</v>
      </c>
    </row>
    <row r="1268" spans="1:20" ht="15.75" customHeight="1" x14ac:dyDescent="0.35">
      <c r="A1268" s="16">
        <v>2177</v>
      </c>
      <c r="B1268" s="16">
        <v>14</v>
      </c>
      <c r="C1268" s="16"/>
      <c r="D1268" s="1">
        <v>14</v>
      </c>
      <c r="F1268" s="1">
        <f ca="1">IFERROR(__xludf.DUMMYFUNCTION("""COMPUTED_VALUE"""),14)</f>
        <v>14</v>
      </c>
      <c r="Q1268" s="1">
        <v>1266</v>
      </c>
      <c r="R1268" s="1">
        <v>240</v>
      </c>
      <c r="S1268" s="1"/>
      <c r="T1268" s="1">
        <v>281</v>
      </c>
    </row>
    <row r="1269" spans="1:20" ht="15.75" customHeight="1" x14ac:dyDescent="0.35">
      <c r="A1269" s="16">
        <v>2178</v>
      </c>
      <c r="B1269" s="16">
        <v>14</v>
      </c>
      <c r="C1269" s="16"/>
      <c r="D1269" s="1">
        <v>14</v>
      </c>
      <c r="F1269" s="1">
        <f ca="1">IFERROR(__xludf.DUMMYFUNCTION("""COMPUTED_VALUE"""),14)</f>
        <v>14</v>
      </c>
      <c r="Q1269" s="1">
        <v>1267</v>
      </c>
      <c r="R1269" s="1">
        <v>256</v>
      </c>
      <c r="S1269" s="1"/>
      <c r="T1269" s="1">
        <v>303</v>
      </c>
    </row>
    <row r="1270" spans="1:20" ht="15.75" customHeight="1" x14ac:dyDescent="0.35">
      <c r="A1270" s="16">
        <v>2180</v>
      </c>
      <c r="B1270" s="16">
        <v>14</v>
      </c>
      <c r="C1270" s="16"/>
      <c r="D1270" s="1">
        <v>14</v>
      </c>
      <c r="F1270" s="1">
        <f ca="1">IFERROR(__xludf.DUMMYFUNCTION("""COMPUTED_VALUE"""),14)</f>
        <v>14</v>
      </c>
      <c r="Q1270" s="1">
        <v>1268</v>
      </c>
      <c r="R1270" s="1">
        <v>217</v>
      </c>
      <c r="S1270" s="1"/>
      <c r="T1270" s="1">
        <v>325</v>
      </c>
    </row>
    <row r="1271" spans="1:20" ht="15.75" customHeight="1" x14ac:dyDescent="0.35">
      <c r="A1271" s="16">
        <v>2181</v>
      </c>
      <c r="B1271" s="16">
        <v>14</v>
      </c>
      <c r="C1271" s="16"/>
      <c r="D1271" s="1">
        <v>14</v>
      </c>
      <c r="F1271" s="1">
        <f ca="1">IFERROR(__xludf.DUMMYFUNCTION("""COMPUTED_VALUE"""),15)</f>
        <v>15</v>
      </c>
      <c r="Q1271" s="1">
        <v>1269</v>
      </c>
      <c r="R1271" s="1">
        <v>235</v>
      </c>
      <c r="S1271" s="1"/>
      <c r="T1271" s="1">
        <v>251</v>
      </c>
    </row>
    <row r="1272" spans="1:20" ht="15.75" customHeight="1" x14ac:dyDescent="0.35">
      <c r="A1272" s="16">
        <v>2182</v>
      </c>
      <c r="B1272" s="16">
        <v>14</v>
      </c>
      <c r="C1272" s="16"/>
      <c r="D1272" s="1">
        <v>14</v>
      </c>
      <c r="F1272" s="1">
        <f ca="1">IFERROR(__xludf.DUMMYFUNCTION("""COMPUTED_VALUE"""),16)</f>
        <v>16</v>
      </c>
      <c r="Q1272" s="1">
        <v>1270</v>
      </c>
      <c r="R1272" s="1">
        <v>253</v>
      </c>
      <c r="S1272" s="1"/>
      <c r="T1272" s="1">
        <v>273</v>
      </c>
    </row>
    <row r="1273" spans="1:20" ht="15.75" customHeight="1" x14ac:dyDescent="0.35">
      <c r="A1273" s="16">
        <v>2184</v>
      </c>
      <c r="B1273" s="16">
        <v>14</v>
      </c>
      <c r="C1273" s="16"/>
      <c r="D1273" s="1">
        <v>14</v>
      </c>
      <c r="F1273" s="1">
        <f ca="1">IFERROR(__xludf.DUMMYFUNCTION("""COMPUTED_VALUE"""),15)</f>
        <v>15</v>
      </c>
      <c r="Q1273" s="1">
        <v>1271</v>
      </c>
      <c r="R1273" s="1">
        <v>271</v>
      </c>
      <c r="S1273" s="1"/>
      <c r="T1273" s="1">
        <v>295</v>
      </c>
    </row>
    <row r="1274" spans="1:20" ht="15.75" customHeight="1" x14ac:dyDescent="0.35">
      <c r="A1274" s="16">
        <v>2185</v>
      </c>
      <c r="B1274" s="16">
        <v>14</v>
      </c>
      <c r="C1274" s="16"/>
      <c r="D1274" s="1">
        <v>14</v>
      </c>
      <c r="F1274" s="1">
        <f ca="1">IFERROR(__xludf.DUMMYFUNCTION("""COMPUTED_VALUE"""),15)</f>
        <v>15</v>
      </c>
      <c r="Q1274" s="1">
        <v>1272</v>
      </c>
      <c r="R1274" s="1">
        <v>259</v>
      </c>
      <c r="S1274" s="1"/>
      <c r="T1274" s="1">
        <v>317</v>
      </c>
    </row>
    <row r="1275" spans="1:20" ht="15.75" customHeight="1" x14ac:dyDescent="0.35">
      <c r="A1275" s="16">
        <v>2188</v>
      </c>
      <c r="B1275" s="16">
        <v>14</v>
      </c>
      <c r="C1275" s="16"/>
      <c r="D1275" s="1">
        <v>14</v>
      </c>
      <c r="F1275" s="1">
        <f ca="1">IFERROR(__xludf.DUMMYFUNCTION("""COMPUTED_VALUE"""),13)</f>
        <v>13</v>
      </c>
      <c r="Q1275" s="1">
        <v>1273</v>
      </c>
      <c r="R1275" s="1">
        <v>281</v>
      </c>
      <c r="S1275" s="1"/>
      <c r="T1275" s="1">
        <v>398</v>
      </c>
    </row>
    <row r="1276" spans="1:20" ht="15.75" customHeight="1" x14ac:dyDescent="0.35">
      <c r="A1276" s="16">
        <v>2189</v>
      </c>
      <c r="B1276" s="16">
        <v>14</v>
      </c>
      <c r="C1276" s="16"/>
      <c r="D1276" s="1">
        <v>14</v>
      </c>
      <c r="F1276" s="1">
        <f ca="1">IFERROR(__xludf.DUMMYFUNCTION("""COMPUTED_VALUE"""),13)</f>
        <v>13</v>
      </c>
      <c r="Q1276" s="1">
        <v>1274</v>
      </c>
      <c r="R1276" s="1">
        <v>303</v>
      </c>
      <c r="S1276" s="1"/>
      <c r="T1276" s="1">
        <v>426</v>
      </c>
    </row>
    <row r="1277" spans="1:20" ht="15.75" customHeight="1" x14ac:dyDescent="0.35">
      <c r="A1277" s="16">
        <v>2190</v>
      </c>
      <c r="B1277" s="16">
        <v>14</v>
      </c>
      <c r="C1277" s="16"/>
      <c r="D1277" s="1">
        <v>14</v>
      </c>
      <c r="F1277" s="1">
        <f ca="1">IFERROR(__xludf.DUMMYFUNCTION("""COMPUTED_VALUE"""),13)</f>
        <v>13</v>
      </c>
      <c r="Q1277" s="1">
        <v>1275</v>
      </c>
      <c r="R1277" s="1">
        <v>325</v>
      </c>
      <c r="S1277" s="1"/>
      <c r="T1277" s="1">
        <v>454</v>
      </c>
    </row>
    <row r="1278" spans="1:20" ht="15.75" customHeight="1" x14ac:dyDescent="0.35">
      <c r="A1278" s="16">
        <v>2192</v>
      </c>
      <c r="B1278" s="16">
        <v>15</v>
      </c>
      <c r="C1278" s="16"/>
      <c r="D1278" s="1">
        <v>15</v>
      </c>
      <c r="F1278" s="1">
        <f ca="1">IFERROR(__xludf.DUMMYFUNCTION("""COMPUTED_VALUE"""),13)</f>
        <v>13</v>
      </c>
      <c r="Q1278" s="1">
        <v>1276</v>
      </c>
      <c r="R1278" s="1">
        <v>251</v>
      </c>
      <c r="S1278" s="1"/>
      <c r="T1278" s="1">
        <v>482</v>
      </c>
    </row>
    <row r="1279" spans="1:20" ht="15.75" customHeight="1" x14ac:dyDescent="0.35">
      <c r="A1279" s="16">
        <v>2196</v>
      </c>
      <c r="B1279" s="16">
        <v>16</v>
      </c>
      <c r="C1279" s="16"/>
      <c r="D1279" s="1">
        <v>16</v>
      </c>
      <c r="F1279" s="1">
        <f ca="1">IFERROR(__xludf.DUMMYFUNCTION("""COMPUTED_VALUE"""),13)</f>
        <v>13</v>
      </c>
      <c r="Q1279" s="1">
        <v>1277</v>
      </c>
      <c r="R1279" s="1">
        <v>273</v>
      </c>
      <c r="S1279" s="1"/>
      <c r="T1279" s="1">
        <v>259</v>
      </c>
    </row>
    <row r="1280" spans="1:20" ht="15.75" customHeight="1" x14ac:dyDescent="0.35">
      <c r="A1280" s="16">
        <v>2204</v>
      </c>
      <c r="B1280" s="16">
        <v>15</v>
      </c>
      <c r="C1280" s="16"/>
      <c r="D1280" s="1">
        <v>15</v>
      </c>
      <c r="F1280" s="1">
        <f ca="1">IFERROR(__xludf.DUMMYFUNCTION("""COMPUTED_VALUE"""),13)</f>
        <v>13</v>
      </c>
      <c r="Q1280" s="1">
        <v>1278</v>
      </c>
      <c r="R1280" s="1">
        <v>295</v>
      </c>
      <c r="S1280" s="1"/>
      <c r="T1280" s="1">
        <v>281</v>
      </c>
    </row>
    <row r="1281" spans="1:20" ht="15.75" customHeight="1" x14ac:dyDescent="0.35">
      <c r="A1281" s="16">
        <v>2205</v>
      </c>
      <c r="B1281" s="16">
        <v>15</v>
      </c>
      <c r="C1281" s="16"/>
      <c r="D1281" s="1">
        <v>15</v>
      </c>
      <c r="F1281" s="1">
        <f ca="1">IFERROR(__xludf.DUMMYFUNCTION("""COMPUTED_VALUE"""),13)</f>
        <v>13</v>
      </c>
      <c r="Q1281" s="1">
        <v>1279</v>
      </c>
      <c r="R1281" s="1">
        <v>317</v>
      </c>
      <c r="S1281" s="1"/>
      <c r="T1281" s="1">
        <v>303</v>
      </c>
    </row>
    <row r="1282" spans="1:20" ht="15.75" customHeight="1" x14ac:dyDescent="0.35">
      <c r="A1282" s="16">
        <v>2208</v>
      </c>
      <c r="B1282" s="16">
        <v>13</v>
      </c>
      <c r="C1282" s="16"/>
      <c r="D1282" s="1">
        <v>13</v>
      </c>
      <c r="F1282" s="1">
        <f ca="1">IFERROR(__xludf.DUMMYFUNCTION("""COMPUTED_VALUE"""),13)</f>
        <v>13</v>
      </c>
      <c r="Q1282" s="1">
        <v>1280</v>
      </c>
      <c r="R1282" s="1">
        <v>398</v>
      </c>
      <c r="S1282" s="1"/>
      <c r="T1282" s="1">
        <v>325</v>
      </c>
    </row>
    <row r="1283" spans="1:20" ht="15.75" customHeight="1" x14ac:dyDescent="0.35">
      <c r="A1283" s="16">
        <v>2209</v>
      </c>
      <c r="B1283" s="16">
        <v>13</v>
      </c>
      <c r="C1283" s="16"/>
      <c r="D1283" s="1">
        <v>13</v>
      </c>
      <c r="F1283" s="1">
        <f ca="1">IFERROR(__xludf.DUMMYFUNCTION("""COMPUTED_VALUE"""),15)</f>
        <v>15</v>
      </c>
      <c r="Q1283" s="1">
        <v>1281</v>
      </c>
      <c r="R1283" s="1">
        <v>426</v>
      </c>
      <c r="S1283" s="1"/>
      <c r="T1283" s="1">
        <v>276</v>
      </c>
    </row>
    <row r="1284" spans="1:20" ht="15.75" customHeight="1" x14ac:dyDescent="0.35">
      <c r="A1284" s="16">
        <v>2210</v>
      </c>
      <c r="B1284" s="16">
        <v>13</v>
      </c>
      <c r="C1284" s="16"/>
      <c r="D1284" s="1">
        <v>13</v>
      </c>
      <c r="F1284" s="1">
        <f ca="1">IFERROR(__xludf.DUMMYFUNCTION("""COMPUTED_VALUE"""),15)</f>
        <v>15</v>
      </c>
      <c r="Q1284" s="1">
        <v>1282</v>
      </c>
      <c r="R1284" s="1">
        <v>454</v>
      </c>
      <c r="S1284" s="1"/>
      <c r="T1284" s="1">
        <v>300</v>
      </c>
    </row>
    <row r="1285" spans="1:20" ht="15.75" customHeight="1" x14ac:dyDescent="0.35">
      <c r="A1285" s="16">
        <v>2211</v>
      </c>
      <c r="B1285" s="16">
        <v>13</v>
      </c>
      <c r="C1285" s="16"/>
      <c r="D1285" s="1">
        <v>13</v>
      </c>
      <c r="F1285" s="1">
        <f ca="1">IFERROR(__xludf.DUMMYFUNCTION("""COMPUTED_VALUE"""),12)</f>
        <v>12</v>
      </c>
      <c r="Q1285" s="1">
        <v>1283</v>
      </c>
      <c r="R1285" s="1">
        <v>482</v>
      </c>
      <c r="S1285" s="1"/>
      <c r="T1285" s="1">
        <v>256</v>
      </c>
    </row>
    <row r="1286" spans="1:20" ht="15.75" customHeight="1" x14ac:dyDescent="0.35">
      <c r="A1286" s="16">
        <v>2212</v>
      </c>
      <c r="B1286" s="16">
        <v>13</v>
      </c>
      <c r="C1286" s="16"/>
      <c r="D1286" s="1">
        <v>13</v>
      </c>
      <c r="F1286" s="1">
        <f ca="1">IFERROR(__xludf.DUMMYFUNCTION("""COMPUTED_VALUE"""),12)</f>
        <v>12</v>
      </c>
      <c r="Q1286" s="1">
        <v>1284</v>
      </c>
      <c r="R1286" s="1">
        <v>259</v>
      </c>
      <c r="S1286" s="1"/>
      <c r="T1286" s="1">
        <v>288</v>
      </c>
    </row>
    <row r="1287" spans="1:20" ht="15.75" customHeight="1" x14ac:dyDescent="0.35">
      <c r="A1287" s="16">
        <v>2213</v>
      </c>
      <c r="B1287" s="16">
        <v>13</v>
      </c>
      <c r="C1287" s="16"/>
      <c r="D1287" s="1">
        <v>13</v>
      </c>
      <c r="F1287" s="1">
        <f ca="1">IFERROR(__xludf.DUMMYFUNCTION("""COMPUTED_VALUE"""),12)</f>
        <v>12</v>
      </c>
      <c r="Q1287" s="1">
        <v>1285</v>
      </c>
      <c r="R1287" s="1">
        <v>281</v>
      </c>
      <c r="S1287" s="1"/>
      <c r="T1287" s="1">
        <v>267</v>
      </c>
    </row>
    <row r="1288" spans="1:20" ht="15.75" customHeight="1" x14ac:dyDescent="0.35">
      <c r="A1288" s="16">
        <v>2214</v>
      </c>
      <c r="B1288" s="16">
        <v>13</v>
      </c>
      <c r="C1288" s="16"/>
      <c r="D1288" s="1">
        <v>13</v>
      </c>
      <c r="F1288" s="1">
        <f ca="1">IFERROR(__xludf.DUMMYFUNCTION("""COMPUTED_VALUE"""),12)</f>
        <v>12</v>
      </c>
      <c r="Q1288" s="1">
        <v>1286</v>
      </c>
      <c r="R1288" s="1">
        <v>303</v>
      </c>
      <c r="S1288" s="1"/>
      <c r="T1288" s="1">
        <v>289</v>
      </c>
    </row>
    <row r="1289" spans="1:20" ht="15.75" customHeight="1" x14ac:dyDescent="0.35">
      <c r="A1289" s="16">
        <v>2215</v>
      </c>
      <c r="B1289" s="16">
        <v>13</v>
      </c>
      <c r="C1289" s="16"/>
      <c r="D1289" s="1">
        <v>13</v>
      </c>
      <c r="F1289" s="1">
        <f ca="1">IFERROR(__xludf.DUMMYFUNCTION("""COMPUTED_VALUE"""),14)</f>
        <v>14</v>
      </c>
      <c r="Q1289" s="1">
        <v>1287</v>
      </c>
      <c r="R1289" s="1">
        <v>325</v>
      </c>
      <c r="S1289" s="1"/>
      <c r="T1289" s="1">
        <v>311</v>
      </c>
    </row>
    <row r="1290" spans="1:20" ht="15.75" customHeight="1" x14ac:dyDescent="0.35">
      <c r="A1290" s="16">
        <v>2216</v>
      </c>
      <c r="B1290" s="16">
        <v>15</v>
      </c>
      <c r="C1290" s="16"/>
      <c r="D1290" s="1">
        <v>15</v>
      </c>
      <c r="F1290" s="1">
        <f ca="1">IFERROR(__xludf.DUMMYFUNCTION("""COMPUTED_VALUE"""),14)</f>
        <v>14</v>
      </c>
      <c r="Q1290" s="1">
        <v>1288</v>
      </c>
      <c r="R1290" s="1">
        <v>250</v>
      </c>
      <c r="S1290" s="1"/>
      <c r="T1290" s="1">
        <v>333</v>
      </c>
    </row>
    <row r="1291" spans="1:20" ht="15.75" customHeight="1" x14ac:dyDescent="0.35">
      <c r="A1291" s="16">
        <v>2217</v>
      </c>
      <c r="B1291" s="16">
        <v>15</v>
      </c>
      <c r="C1291" s="16"/>
      <c r="D1291" s="1">
        <v>15</v>
      </c>
      <c r="F1291" s="1">
        <f ca="1">IFERROR(__xludf.DUMMYFUNCTION("""COMPUTED_VALUE"""),14)</f>
        <v>14</v>
      </c>
      <c r="Q1291" s="1">
        <v>1289</v>
      </c>
      <c r="R1291" s="1">
        <v>270</v>
      </c>
      <c r="S1291" s="1"/>
      <c r="T1291" s="1">
        <v>268</v>
      </c>
    </row>
    <row r="1292" spans="1:20" ht="15.75" customHeight="1" x14ac:dyDescent="0.35">
      <c r="A1292" s="16">
        <v>2220</v>
      </c>
      <c r="B1292" s="16">
        <v>12</v>
      </c>
      <c r="C1292" s="16"/>
      <c r="D1292" s="1">
        <v>12</v>
      </c>
      <c r="F1292" s="1">
        <f ca="1">IFERROR(__xludf.DUMMYFUNCTION("""COMPUTED_VALUE"""),14)</f>
        <v>14</v>
      </c>
      <c r="Q1292" s="1">
        <v>1290</v>
      </c>
      <c r="R1292" s="1">
        <v>290</v>
      </c>
      <c r="S1292" s="1"/>
      <c r="T1292" s="1">
        <v>292</v>
      </c>
    </row>
    <row r="1293" spans="1:20" ht="15.75" customHeight="1" x14ac:dyDescent="0.35">
      <c r="A1293" s="16">
        <v>2221</v>
      </c>
      <c r="B1293" s="16">
        <v>12</v>
      </c>
      <c r="C1293" s="16"/>
      <c r="D1293" s="1">
        <v>12</v>
      </c>
      <c r="F1293" s="1">
        <f ca="1">IFERROR(__xludf.DUMMYFUNCTION("""COMPUTED_VALUE"""),14)</f>
        <v>14</v>
      </c>
      <c r="Q1293" s="1">
        <v>1291</v>
      </c>
      <c r="R1293" s="1">
        <v>310</v>
      </c>
      <c r="S1293" s="1"/>
      <c r="T1293" s="1">
        <v>316</v>
      </c>
    </row>
    <row r="1294" spans="1:20" ht="15.75" customHeight="1" x14ac:dyDescent="0.35">
      <c r="A1294" s="16">
        <v>2222</v>
      </c>
      <c r="B1294" s="16">
        <v>12</v>
      </c>
      <c r="C1294" s="16"/>
      <c r="D1294" s="1">
        <v>12</v>
      </c>
      <c r="F1294" s="1">
        <f ca="1">IFERROR(__xludf.DUMMYFUNCTION("""COMPUTED_VALUE"""),14)</f>
        <v>14</v>
      </c>
      <c r="Q1294" s="1">
        <v>1292</v>
      </c>
      <c r="R1294" s="1">
        <v>267</v>
      </c>
      <c r="S1294" s="1"/>
      <c r="T1294" s="1">
        <v>340</v>
      </c>
    </row>
    <row r="1295" spans="1:20" ht="15.75" customHeight="1" x14ac:dyDescent="0.35">
      <c r="A1295" s="16">
        <v>2223</v>
      </c>
      <c r="B1295" s="16">
        <v>12</v>
      </c>
      <c r="C1295" s="16"/>
      <c r="D1295" s="1">
        <v>12</v>
      </c>
      <c r="F1295" s="1">
        <f ca="1">IFERROR(__xludf.DUMMYFUNCTION("""COMPUTED_VALUE"""),13)</f>
        <v>13</v>
      </c>
      <c r="Q1295" s="1">
        <v>1293</v>
      </c>
      <c r="R1295" s="1">
        <v>289</v>
      </c>
      <c r="S1295" s="1"/>
      <c r="T1295" s="1">
        <v>291</v>
      </c>
    </row>
    <row r="1296" spans="1:20" ht="15.75" customHeight="1" x14ac:dyDescent="0.35">
      <c r="A1296" s="16">
        <v>2224</v>
      </c>
      <c r="B1296" s="16">
        <v>14</v>
      </c>
      <c r="C1296" s="16"/>
      <c r="D1296" s="1">
        <v>14</v>
      </c>
      <c r="F1296" s="1">
        <f ca="1">IFERROR(__xludf.DUMMYFUNCTION("""COMPUTED_VALUE"""),13)</f>
        <v>13</v>
      </c>
      <c r="Q1296" s="1">
        <v>1294</v>
      </c>
      <c r="R1296" s="1">
        <v>311</v>
      </c>
      <c r="S1296" s="1"/>
      <c r="T1296" s="1">
        <v>313</v>
      </c>
    </row>
    <row r="1297" spans="1:20" ht="15.75" customHeight="1" x14ac:dyDescent="0.35">
      <c r="A1297" s="16">
        <v>2225</v>
      </c>
      <c r="B1297" s="16">
        <v>14</v>
      </c>
      <c r="C1297" s="16"/>
      <c r="D1297" s="1">
        <v>14</v>
      </c>
      <c r="F1297" s="1">
        <f ca="1">IFERROR(__xludf.DUMMYFUNCTION("""COMPUTED_VALUE"""),13)</f>
        <v>13</v>
      </c>
      <c r="Q1297" s="1">
        <v>1295</v>
      </c>
      <c r="R1297" s="1">
        <v>333</v>
      </c>
      <c r="S1297" s="1"/>
      <c r="T1297" s="1">
        <v>335</v>
      </c>
    </row>
    <row r="1298" spans="1:20" ht="15.75" customHeight="1" x14ac:dyDescent="0.35">
      <c r="A1298" s="16">
        <v>2226</v>
      </c>
      <c r="B1298" s="16">
        <v>14</v>
      </c>
      <c r="C1298" s="16"/>
      <c r="D1298" s="1">
        <v>14</v>
      </c>
      <c r="F1298" s="1">
        <f ca="1">IFERROR(__xludf.DUMMYFUNCTION("""COMPUTED_VALUE"""),13)</f>
        <v>13</v>
      </c>
      <c r="Q1298" s="1">
        <v>1296</v>
      </c>
      <c r="R1298" s="1">
        <v>268</v>
      </c>
      <c r="S1298" s="1"/>
      <c r="T1298" s="1">
        <v>357</v>
      </c>
    </row>
    <row r="1299" spans="1:20" ht="15.75" customHeight="1" x14ac:dyDescent="0.35">
      <c r="A1299" s="16">
        <v>2228</v>
      </c>
      <c r="B1299" s="16">
        <v>14</v>
      </c>
      <c r="C1299" s="16"/>
      <c r="D1299" s="1">
        <v>14</v>
      </c>
      <c r="F1299" s="1">
        <f ca="1">IFERROR(__xludf.DUMMYFUNCTION("""COMPUTED_VALUE"""),15)</f>
        <v>15</v>
      </c>
      <c r="Q1299" s="1">
        <v>1297</v>
      </c>
      <c r="R1299" s="1">
        <v>292</v>
      </c>
      <c r="S1299" s="1"/>
      <c r="T1299" s="1">
        <v>292</v>
      </c>
    </row>
    <row r="1300" spans="1:20" ht="15.75" customHeight="1" x14ac:dyDescent="0.35">
      <c r="A1300" s="16">
        <v>2229</v>
      </c>
      <c r="B1300" s="16">
        <v>14</v>
      </c>
      <c r="C1300" s="16"/>
      <c r="D1300" s="1">
        <v>14</v>
      </c>
      <c r="F1300" s="1">
        <f ca="1">IFERROR(__xludf.DUMMYFUNCTION("""COMPUTED_VALUE"""),15)</f>
        <v>15</v>
      </c>
      <c r="Q1300" s="1">
        <v>1298</v>
      </c>
      <c r="R1300" s="1">
        <v>316</v>
      </c>
      <c r="S1300" s="1"/>
      <c r="T1300" s="1">
        <v>316</v>
      </c>
    </row>
    <row r="1301" spans="1:20" ht="15.75" customHeight="1" x14ac:dyDescent="0.35">
      <c r="A1301" s="16">
        <v>2230</v>
      </c>
      <c r="B1301" s="16">
        <v>14</v>
      </c>
      <c r="C1301" s="16"/>
      <c r="D1301" s="1">
        <v>14</v>
      </c>
      <c r="F1301" s="1">
        <f ca="1">IFERROR(__xludf.DUMMYFUNCTION("""COMPUTED_VALUE"""),14)</f>
        <v>14</v>
      </c>
      <c r="Q1301" s="1">
        <v>1299</v>
      </c>
      <c r="R1301" s="1">
        <v>340</v>
      </c>
      <c r="S1301" s="1"/>
      <c r="T1301" s="1">
        <v>340</v>
      </c>
    </row>
    <row r="1302" spans="1:20" ht="15.75" customHeight="1" x14ac:dyDescent="0.35">
      <c r="A1302" s="16">
        <v>2232</v>
      </c>
      <c r="B1302" s="16">
        <v>13</v>
      </c>
      <c r="C1302" s="16"/>
      <c r="D1302" s="1">
        <v>13</v>
      </c>
      <c r="F1302" s="1">
        <f ca="1">IFERROR(__xludf.DUMMYFUNCTION("""COMPUTED_VALUE"""),14)</f>
        <v>14</v>
      </c>
      <c r="Q1302" s="1">
        <v>1300</v>
      </c>
      <c r="R1302" s="1">
        <v>291</v>
      </c>
      <c r="S1302" s="1"/>
      <c r="T1302" s="1">
        <v>364</v>
      </c>
    </row>
    <row r="1303" spans="1:20" ht="15.75" customHeight="1" x14ac:dyDescent="0.35">
      <c r="A1303" s="16">
        <v>2233</v>
      </c>
      <c r="B1303" s="16">
        <v>13</v>
      </c>
      <c r="C1303" s="16"/>
      <c r="D1303" s="1">
        <v>13</v>
      </c>
      <c r="F1303" s="1">
        <f ca="1">IFERROR(__xludf.DUMMYFUNCTION("""COMPUTED_VALUE"""),14)</f>
        <v>14</v>
      </c>
      <c r="Q1303" s="1">
        <v>1301</v>
      </c>
      <c r="R1303" s="1">
        <v>313</v>
      </c>
      <c r="S1303" s="1"/>
      <c r="T1303" s="1">
        <v>307</v>
      </c>
    </row>
    <row r="1304" spans="1:20" ht="15.75" customHeight="1" x14ac:dyDescent="0.35">
      <c r="A1304" s="16">
        <v>2234</v>
      </c>
      <c r="B1304" s="16">
        <v>13</v>
      </c>
      <c r="C1304" s="16"/>
      <c r="D1304" s="1">
        <v>13</v>
      </c>
      <c r="F1304" s="1">
        <f ca="1">IFERROR(__xludf.DUMMYFUNCTION("""COMPUTED_VALUE"""),14)</f>
        <v>14</v>
      </c>
      <c r="Q1304" s="1">
        <v>1302</v>
      </c>
      <c r="R1304" s="1">
        <v>335</v>
      </c>
      <c r="S1304" s="1"/>
      <c r="T1304" s="1">
        <v>329</v>
      </c>
    </row>
    <row r="1305" spans="1:20" ht="15.75" customHeight="1" x14ac:dyDescent="0.35">
      <c r="A1305" s="16">
        <v>2235</v>
      </c>
      <c r="B1305" s="16">
        <v>13</v>
      </c>
      <c r="C1305" s="16"/>
      <c r="D1305" s="1">
        <v>13</v>
      </c>
      <c r="F1305" s="1">
        <f ca="1">IFERROR(__xludf.DUMMYFUNCTION("""COMPUTED_VALUE"""),14)</f>
        <v>14</v>
      </c>
      <c r="Q1305" s="1">
        <v>1303</v>
      </c>
      <c r="R1305" s="1">
        <v>357</v>
      </c>
      <c r="S1305" s="1"/>
      <c r="T1305" s="1">
        <v>351</v>
      </c>
    </row>
    <row r="1306" spans="1:20" ht="15.75" customHeight="1" x14ac:dyDescent="0.35">
      <c r="A1306" s="16">
        <v>2236</v>
      </c>
      <c r="B1306" s="16">
        <v>15</v>
      </c>
      <c r="C1306" s="16"/>
      <c r="D1306" s="1">
        <v>15</v>
      </c>
      <c r="F1306" s="1">
        <f ca="1">IFERROR(__xludf.DUMMYFUNCTION("""COMPUTED_VALUE"""),14)</f>
        <v>14</v>
      </c>
      <c r="Q1306" s="1">
        <v>1304</v>
      </c>
      <c r="R1306" s="1">
        <v>292</v>
      </c>
      <c r="S1306" s="1"/>
      <c r="T1306" s="1">
        <v>373</v>
      </c>
    </row>
    <row r="1307" spans="1:20" ht="15.75" customHeight="1" x14ac:dyDescent="0.35">
      <c r="A1307" s="16">
        <v>2237</v>
      </c>
      <c r="B1307" s="16">
        <v>15</v>
      </c>
      <c r="C1307" s="16"/>
      <c r="D1307" s="1">
        <v>15</v>
      </c>
      <c r="F1307" s="1">
        <f ca="1">IFERROR(__xludf.DUMMYFUNCTION("""COMPUTED_VALUE"""),14)</f>
        <v>14</v>
      </c>
      <c r="Q1307" s="1">
        <v>1305</v>
      </c>
      <c r="R1307" s="1">
        <v>316</v>
      </c>
      <c r="S1307" s="1"/>
      <c r="T1307" s="1">
        <v>267</v>
      </c>
    </row>
    <row r="1308" spans="1:20" ht="15.75" customHeight="1" x14ac:dyDescent="0.35">
      <c r="A1308" s="16">
        <v>2240</v>
      </c>
      <c r="B1308" s="16">
        <v>14</v>
      </c>
      <c r="C1308" s="16"/>
      <c r="D1308" s="1">
        <v>14</v>
      </c>
      <c r="F1308" s="1">
        <f ca="1">IFERROR(__xludf.DUMMYFUNCTION("""COMPUTED_VALUE"""),14)</f>
        <v>14</v>
      </c>
      <c r="Q1308" s="1">
        <v>1306</v>
      </c>
      <c r="R1308" s="1">
        <v>340</v>
      </c>
      <c r="S1308" s="1"/>
      <c r="T1308" s="1">
        <v>289</v>
      </c>
    </row>
    <row r="1309" spans="1:20" ht="15.75" customHeight="1" x14ac:dyDescent="0.35">
      <c r="A1309" s="16">
        <v>2241</v>
      </c>
      <c r="B1309" s="16">
        <v>14</v>
      </c>
      <c r="C1309" s="16"/>
      <c r="D1309" s="1">
        <v>14</v>
      </c>
      <c r="F1309" s="1">
        <f ca="1">IFERROR(__xludf.DUMMYFUNCTION("""COMPUTED_VALUE"""),14)</f>
        <v>14</v>
      </c>
      <c r="Q1309" s="1">
        <v>1307</v>
      </c>
      <c r="R1309" s="1">
        <v>364</v>
      </c>
      <c r="S1309" s="1"/>
      <c r="T1309" s="1">
        <v>311</v>
      </c>
    </row>
    <row r="1310" spans="1:20" ht="15.75" customHeight="1" x14ac:dyDescent="0.35">
      <c r="A1310" s="16">
        <v>2242</v>
      </c>
      <c r="B1310" s="16">
        <v>14</v>
      </c>
      <c r="C1310" s="16"/>
      <c r="D1310" s="1">
        <v>14</v>
      </c>
      <c r="F1310" s="1">
        <f ca="1">IFERROR(__xludf.DUMMYFUNCTION("""COMPUTED_VALUE"""),14)</f>
        <v>14</v>
      </c>
      <c r="Q1310" s="1">
        <v>1308</v>
      </c>
      <c r="R1310" s="1">
        <v>307</v>
      </c>
      <c r="S1310" s="1"/>
      <c r="T1310" s="1">
        <v>333</v>
      </c>
    </row>
    <row r="1311" spans="1:20" ht="15.75" customHeight="1" x14ac:dyDescent="0.35">
      <c r="A1311" s="16">
        <v>2244</v>
      </c>
      <c r="B1311" s="16">
        <v>14</v>
      </c>
      <c r="C1311" s="16"/>
      <c r="D1311" s="1">
        <v>14</v>
      </c>
      <c r="F1311" s="1">
        <f ca="1">IFERROR(__xludf.DUMMYFUNCTION("""COMPUTED_VALUE"""),13)</f>
        <v>13</v>
      </c>
      <c r="Q1311" s="1">
        <v>1309</v>
      </c>
      <c r="R1311" s="1">
        <v>329</v>
      </c>
      <c r="S1311" s="1"/>
      <c r="T1311" s="1">
        <v>269</v>
      </c>
    </row>
    <row r="1312" spans="1:20" ht="15.75" customHeight="1" x14ac:dyDescent="0.35">
      <c r="A1312" s="16">
        <v>2245</v>
      </c>
      <c r="B1312" s="16">
        <v>14</v>
      </c>
      <c r="C1312" s="16"/>
      <c r="D1312" s="1">
        <v>14</v>
      </c>
      <c r="F1312" s="1">
        <f ca="1">IFERROR(__xludf.DUMMYFUNCTION("""COMPUTED_VALUE"""),13)</f>
        <v>13</v>
      </c>
      <c r="Q1312" s="1">
        <v>1310</v>
      </c>
      <c r="R1312" s="1">
        <v>351</v>
      </c>
      <c r="S1312" s="1"/>
      <c r="T1312" s="1">
        <v>295</v>
      </c>
    </row>
    <row r="1313" spans="1:20" ht="15.75" customHeight="1" x14ac:dyDescent="0.35">
      <c r="A1313" s="16">
        <v>2246</v>
      </c>
      <c r="B1313" s="16">
        <v>14</v>
      </c>
      <c r="C1313" s="16"/>
      <c r="D1313" s="1">
        <v>14</v>
      </c>
      <c r="F1313" s="1">
        <f ca="1">IFERROR(__xludf.DUMMYFUNCTION("""COMPUTED_VALUE"""),13)</f>
        <v>13</v>
      </c>
      <c r="Q1313" s="1">
        <v>1311</v>
      </c>
      <c r="R1313" s="1">
        <v>373</v>
      </c>
      <c r="S1313" s="1"/>
      <c r="T1313" s="1">
        <v>163</v>
      </c>
    </row>
    <row r="1314" spans="1:20" ht="15.75" customHeight="1" x14ac:dyDescent="0.35">
      <c r="A1314" s="16">
        <v>2248</v>
      </c>
      <c r="B1314" s="16">
        <v>14</v>
      </c>
      <c r="C1314" s="16"/>
      <c r="D1314" s="1">
        <v>14</v>
      </c>
      <c r="F1314" s="1">
        <f ca="1">IFERROR(__xludf.DUMMYFUNCTION("""COMPUTED_VALUE"""),13)</f>
        <v>13</v>
      </c>
      <c r="Q1314" s="1">
        <v>1312</v>
      </c>
      <c r="R1314" s="1">
        <v>267</v>
      </c>
      <c r="S1314" s="1"/>
      <c r="T1314" s="1">
        <v>249</v>
      </c>
    </row>
    <row r="1315" spans="1:20" ht="15.75" customHeight="1" x14ac:dyDescent="0.35">
      <c r="A1315" s="16">
        <v>2249</v>
      </c>
      <c r="B1315" s="16">
        <v>14</v>
      </c>
      <c r="C1315" s="16"/>
      <c r="D1315" s="1">
        <v>14</v>
      </c>
      <c r="F1315" s="1">
        <f ca="1">IFERROR(__xludf.DUMMYFUNCTION("""COMPUTED_VALUE"""),14)</f>
        <v>14</v>
      </c>
      <c r="Q1315" s="1">
        <v>1313</v>
      </c>
      <c r="R1315" s="1">
        <v>289</v>
      </c>
      <c r="S1315" s="1"/>
      <c r="T1315" s="1">
        <v>275</v>
      </c>
    </row>
    <row r="1316" spans="1:20" ht="15.75" customHeight="1" x14ac:dyDescent="0.35">
      <c r="A1316" s="16">
        <v>2250</v>
      </c>
      <c r="B1316" s="16">
        <v>14</v>
      </c>
      <c r="C1316" s="16"/>
      <c r="D1316" s="1">
        <v>14</v>
      </c>
      <c r="F1316" s="1">
        <f ca="1">IFERROR(__xludf.DUMMYFUNCTION("""COMPUTED_VALUE"""),14)</f>
        <v>14</v>
      </c>
      <c r="Q1316" s="1">
        <v>1314</v>
      </c>
      <c r="R1316" s="1">
        <v>311</v>
      </c>
      <c r="S1316" s="1"/>
      <c r="T1316" s="1">
        <v>297</v>
      </c>
    </row>
    <row r="1317" spans="1:20" ht="15.75" customHeight="1" x14ac:dyDescent="0.35">
      <c r="A1317" s="16">
        <v>2251</v>
      </c>
      <c r="B1317" s="16">
        <v>14</v>
      </c>
      <c r="C1317" s="16"/>
      <c r="D1317" s="1">
        <v>14</v>
      </c>
      <c r="F1317" s="1">
        <f ca="1">IFERROR(__xludf.DUMMYFUNCTION("""COMPUTED_VALUE"""),14)</f>
        <v>14</v>
      </c>
      <c r="Q1317" s="1">
        <v>1315</v>
      </c>
      <c r="R1317" s="1">
        <v>333</v>
      </c>
      <c r="S1317" s="1"/>
      <c r="T1317" s="1">
        <v>319</v>
      </c>
    </row>
    <row r="1318" spans="1:20" ht="15.75" customHeight="1" x14ac:dyDescent="0.35">
      <c r="A1318" s="16">
        <v>2252</v>
      </c>
      <c r="B1318" s="16">
        <v>13</v>
      </c>
      <c r="C1318" s="16"/>
      <c r="D1318" s="1">
        <v>13</v>
      </c>
      <c r="F1318" s="1">
        <f ca="1">IFERROR(__xludf.DUMMYFUNCTION("""COMPUTED_VALUE"""),16)</f>
        <v>16</v>
      </c>
      <c r="Q1318" s="1">
        <v>1316</v>
      </c>
      <c r="R1318" s="1">
        <v>217</v>
      </c>
      <c r="S1318" s="1"/>
      <c r="T1318" s="1">
        <v>341</v>
      </c>
    </row>
    <row r="1319" spans="1:20" ht="15.75" customHeight="1" x14ac:dyDescent="0.35">
      <c r="A1319" s="16">
        <v>2253</v>
      </c>
      <c r="B1319" s="16">
        <v>13</v>
      </c>
      <c r="C1319" s="16"/>
      <c r="D1319" s="1">
        <v>13</v>
      </c>
      <c r="F1319" s="1">
        <f ca="1">IFERROR(__xludf.DUMMYFUNCTION("""COMPUTED_VALUE"""),17)</f>
        <v>17</v>
      </c>
      <c r="Q1319" s="1">
        <v>1317</v>
      </c>
      <c r="R1319" s="1">
        <v>235</v>
      </c>
      <c r="S1319" s="1"/>
      <c r="T1319" s="1">
        <v>278</v>
      </c>
    </row>
    <row r="1320" spans="1:20" ht="15.75" customHeight="1" x14ac:dyDescent="0.35">
      <c r="A1320" s="16">
        <v>2254</v>
      </c>
      <c r="B1320" s="16">
        <v>13</v>
      </c>
      <c r="C1320" s="16"/>
      <c r="D1320" s="1">
        <v>13</v>
      </c>
      <c r="F1320" s="1">
        <f ca="1">IFERROR(__xludf.DUMMYFUNCTION("""COMPUTED_VALUE"""),17)</f>
        <v>17</v>
      </c>
      <c r="Q1320" s="1">
        <v>1318</v>
      </c>
      <c r="R1320" s="1">
        <v>253</v>
      </c>
      <c r="S1320" s="1"/>
      <c r="T1320" s="1">
        <v>306</v>
      </c>
    </row>
    <row r="1321" spans="1:20" ht="15.75" customHeight="1" x14ac:dyDescent="0.35">
      <c r="A1321" s="16">
        <v>2255</v>
      </c>
      <c r="B1321" s="16">
        <v>13</v>
      </c>
      <c r="C1321" s="16"/>
      <c r="D1321" s="1">
        <v>13</v>
      </c>
      <c r="F1321" s="1">
        <f ca="1">IFERROR(__xludf.DUMMYFUNCTION("""COMPUTED_VALUE"""),16)</f>
        <v>16</v>
      </c>
      <c r="Q1321" s="1">
        <v>1319</v>
      </c>
      <c r="R1321" s="1">
        <v>271</v>
      </c>
      <c r="S1321" s="1"/>
      <c r="T1321" s="1">
        <v>64</v>
      </c>
    </row>
    <row r="1322" spans="1:20" ht="15.75" customHeight="1" x14ac:dyDescent="0.35">
      <c r="A1322" s="16">
        <v>2256</v>
      </c>
      <c r="B1322" s="16">
        <v>14</v>
      </c>
      <c r="C1322" s="16"/>
      <c r="D1322" s="1">
        <v>14</v>
      </c>
      <c r="F1322" s="1">
        <f ca="1">IFERROR(__xludf.DUMMYFUNCTION("""COMPUTED_VALUE"""),17)</f>
        <v>17</v>
      </c>
      <c r="Q1322" s="1">
        <v>1320</v>
      </c>
      <c r="R1322" s="1">
        <v>275</v>
      </c>
      <c r="S1322" s="1"/>
      <c r="T1322" s="1">
        <v>320</v>
      </c>
    </row>
    <row r="1323" spans="1:20" ht="15.75" customHeight="1" x14ac:dyDescent="0.35">
      <c r="A1323" s="16">
        <v>2257</v>
      </c>
      <c r="B1323" s="16">
        <v>14</v>
      </c>
      <c r="C1323" s="16"/>
      <c r="D1323" s="1">
        <v>14</v>
      </c>
      <c r="F1323" s="1">
        <f ca="1">IFERROR(__xludf.DUMMYFUNCTION("""COMPUTED_VALUE"""),17)</f>
        <v>17</v>
      </c>
      <c r="Q1323" s="1">
        <v>1321</v>
      </c>
      <c r="R1323" s="1">
        <v>297</v>
      </c>
      <c r="S1323" s="1"/>
      <c r="T1323" s="1">
        <v>282</v>
      </c>
    </row>
    <row r="1324" spans="1:20" ht="15.75" customHeight="1" x14ac:dyDescent="0.35">
      <c r="A1324" s="16">
        <v>2258</v>
      </c>
      <c r="B1324" s="16">
        <v>14</v>
      </c>
      <c r="C1324" s="16"/>
      <c r="D1324" s="1">
        <v>14</v>
      </c>
      <c r="F1324" s="1">
        <f ca="1">IFERROR(__xludf.DUMMYFUNCTION("""COMPUTED_VALUE"""),15)</f>
        <v>15</v>
      </c>
      <c r="Q1324" s="1">
        <v>1322</v>
      </c>
      <c r="R1324" s="1">
        <v>319</v>
      </c>
      <c r="S1324" s="1"/>
      <c r="T1324" s="1">
        <v>298</v>
      </c>
    </row>
    <row r="1325" spans="1:20" ht="15.75" customHeight="1" x14ac:dyDescent="0.35">
      <c r="A1325" s="16">
        <v>2260</v>
      </c>
      <c r="B1325" s="16">
        <v>16</v>
      </c>
      <c r="C1325" s="16"/>
      <c r="D1325" s="1">
        <v>16</v>
      </c>
      <c r="F1325" s="1">
        <f ca="1">IFERROR(__xludf.DUMMYFUNCTION("""COMPUTED_VALUE"""),15)</f>
        <v>15</v>
      </c>
      <c r="Q1325" s="1">
        <v>1323</v>
      </c>
      <c r="R1325" s="1">
        <v>341</v>
      </c>
      <c r="S1325" s="1"/>
      <c r="T1325" s="1">
        <v>180</v>
      </c>
    </row>
    <row r="1326" spans="1:20" ht="15.75" customHeight="1" x14ac:dyDescent="0.35">
      <c r="A1326" s="16">
        <v>2272</v>
      </c>
      <c r="B1326" s="16">
        <v>17</v>
      </c>
      <c r="C1326" s="16"/>
      <c r="D1326" s="1">
        <v>17</v>
      </c>
      <c r="F1326" s="1">
        <f ca="1">IFERROR(__xludf.DUMMYFUNCTION("""COMPUTED_VALUE"""),16)</f>
        <v>16</v>
      </c>
      <c r="Q1326" s="1">
        <v>1324</v>
      </c>
      <c r="R1326" s="1">
        <v>200</v>
      </c>
      <c r="S1326" s="1"/>
      <c r="T1326" s="1">
        <v>288</v>
      </c>
    </row>
    <row r="1327" spans="1:20" ht="15.75" customHeight="1" x14ac:dyDescent="0.35">
      <c r="A1327" s="16">
        <v>2280</v>
      </c>
      <c r="B1327" s="16">
        <v>17</v>
      </c>
      <c r="C1327" s="16"/>
      <c r="D1327" s="1">
        <v>17</v>
      </c>
      <c r="F1327" s="1">
        <f ca="1">IFERROR(__xludf.DUMMYFUNCTION("""COMPUTED_VALUE"""),16)</f>
        <v>16</v>
      </c>
      <c r="Q1327" s="1">
        <v>1325</v>
      </c>
      <c r="R1327" s="1">
        <v>216</v>
      </c>
      <c r="S1327" s="1"/>
      <c r="T1327" s="1">
        <v>268</v>
      </c>
    </row>
    <row r="1328" spans="1:20" ht="15.75" customHeight="1" x14ac:dyDescent="0.35">
      <c r="A1328" s="16">
        <v>2416</v>
      </c>
      <c r="B1328" s="16">
        <v>16</v>
      </c>
      <c r="C1328" s="16"/>
      <c r="D1328" s="1">
        <v>16</v>
      </c>
      <c r="F1328" s="1">
        <f ca="1">IFERROR(__xludf.DUMMYFUNCTION("""COMPUTED_VALUE"""),15)</f>
        <v>15</v>
      </c>
      <c r="Q1328" s="1">
        <v>1326</v>
      </c>
      <c r="R1328" s="1">
        <v>232</v>
      </c>
      <c r="S1328" s="1"/>
      <c r="T1328" s="1">
        <v>292</v>
      </c>
    </row>
    <row r="1329" spans="1:20" ht="15.75" customHeight="1" x14ac:dyDescent="0.35">
      <c r="A1329" s="16">
        <v>2424</v>
      </c>
      <c r="B1329" s="16">
        <v>17</v>
      </c>
      <c r="C1329" s="16"/>
      <c r="D1329" s="1">
        <v>17</v>
      </c>
      <c r="F1329" s="1">
        <f ca="1">IFERROR(__xludf.DUMMYFUNCTION("""COMPUTED_VALUE"""),15)</f>
        <v>15</v>
      </c>
      <c r="Q1329" s="1">
        <v>1327</v>
      </c>
      <c r="R1329" s="1">
        <v>248</v>
      </c>
      <c r="S1329" s="1"/>
      <c r="T1329" s="1">
        <v>248</v>
      </c>
    </row>
    <row r="1330" spans="1:20" ht="15.75" customHeight="1" x14ac:dyDescent="0.35">
      <c r="A1330" s="16">
        <v>2452</v>
      </c>
      <c r="B1330" s="16">
        <v>17</v>
      </c>
      <c r="C1330" s="16"/>
      <c r="D1330" s="1">
        <v>17</v>
      </c>
      <c r="F1330" s="1">
        <f ca="1">IFERROR(__xludf.DUMMYFUNCTION("""COMPUTED_VALUE"""),14)</f>
        <v>14</v>
      </c>
      <c r="Q1330" s="1">
        <v>1328</v>
      </c>
      <c r="R1330" s="1">
        <v>250</v>
      </c>
      <c r="S1330" s="1"/>
      <c r="T1330" s="1">
        <v>280</v>
      </c>
    </row>
    <row r="1331" spans="1:20" ht="15.75" customHeight="1" x14ac:dyDescent="0.35">
      <c r="A1331" s="16">
        <v>2460</v>
      </c>
      <c r="B1331" s="16">
        <v>15</v>
      </c>
      <c r="C1331" s="16"/>
      <c r="D1331" s="1">
        <v>15</v>
      </c>
      <c r="F1331" s="1">
        <f ca="1">IFERROR(__xludf.DUMMYFUNCTION("""COMPUTED_VALUE"""),14)</f>
        <v>14</v>
      </c>
      <c r="Q1331" s="1">
        <v>1329</v>
      </c>
      <c r="R1331" s="1">
        <v>270</v>
      </c>
      <c r="S1331" s="1"/>
      <c r="T1331" s="1">
        <v>267</v>
      </c>
    </row>
    <row r="1332" spans="1:20" ht="15.75" customHeight="1" x14ac:dyDescent="0.35">
      <c r="A1332" s="16">
        <v>2461</v>
      </c>
      <c r="B1332" s="16">
        <v>15</v>
      </c>
      <c r="C1332" s="16"/>
      <c r="D1332" s="1">
        <v>15</v>
      </c>
      <c r="F1332" s="1">
        <f ca="1">IFERROR(__xludf.DUMMYFUNCTION("""COMPUTED_VALUE"""),15)</f>
        <v>15</v>
      </c>
      <c r="Q1332" s="1">
        <v>1330</v>
      </c>
      <c r="R1332" s="1">
        <v>290</v>
      </c>
      <c r="S1332" s="1"/>
      <c r="T1332" s="1">
        <v>289</v>
      </c>
    </row>
    <row r="1333" spans="1:20" ht="15.75" customHeight="1" x14ac:dyDescent="0.35">
      <c r="A1333" s="16">
        <v>2464</v>
      </c>
      <c r="B1333" s="16">
        <v>16</v>
      </c>
      <c r="C1333" s="16"/>
      <c r="D1333" s="1">
        <v>16</v>
      </c>
      <c r="F1333" s="1">
        <f ca="1">IFERROR(__xludf.DUMMYFUNCTION("""COMPUTED_VALUE"""),15)</f>
        <v>15</v>
      </c>
      <c r="Q1333" s="1">
        <v>1331</v>
      </c>
      <c r="R1333" s="1">
        <v>310</v>
      </c>
      <c r="S1333" s="1"/>
      <c r="T1333" s="1">
        <v>311</v>
      </c>
    </row>
    <row r="1334" spans="1:20" ht="15.75" customHeight="1" x14ac:dyDescent="0.35">
      <c r="A1334" s="16">
        <v>2465</v>
      </c>
      <c r="B1334" s="16">
        <v>16</v>
      </c>
      <c r="C1334" s="16"/>
      <c r="D1334" s="1">
        <v>16</v>
      </c>
      <c r="F1334" s="1">
        <f ca="1">IFERROR(__xludf.DUMMYFUNCTION("""COMPUTED_VALUE"""),14)</f>
        <v>14</v>
      </c>
      <c r="Q1334" s="1">
        <v>1332</v>
      </c>
      <c r="R1334" s="1">
        <v>242</v>
      </c>
      <c r="S1334" s="1"/>
      <c r="T1334" s="1">
        <v>333</v>
      </c>
    </row>
    <row r="1335" spans="1:20" ht="15.75" customHeight="1" x14ac:dyDescent="0.35">
      <c r="A1335" s="16">
        <v>2468</v>
      </c>
      <c r="B1335" s="16">
        <v>15</v>
      </c>
      <c r="C1335" s="16"/>
      <c r="D1335" s="1">
        <v>15</v>
      </c>
      <c r="F1335" s="1">
        <f ca="1">IFERROR(__xludf.DUMMYFUNCTION("""COMPUTED_VALUE"""),13)</f>
        <v>13</v>
      </c>
      <c r="Q1335" s="1">
        <v>1333</v>
      </c>
      <c r="R1335" s="1">
        <v>262</v>
      </c>
      <c r="S1335" s="1"/>
      <c r="T1335" s="1">
        <v>300</v>
      </c>
    </row>
    <row r="1336" spans="1:20" ht="15.75" customHeight="1" x14ac:dyDescent="0.35">
      <c r="A1336" s="16">
        <v>2469</v>
      </c>
      <c r="B1336" s="16">
        <v>15</v>
      </c>
      <c r="C1336" s="16"/>
      <c r="D1336" s="1">
        <v>15</v>
      </c>
      <c r="F1336" s="1">
        <f ca="1">IFERROR(__xludf.DUMMYFUNCTION("""COMPUTED_VALUE"""),13)</f>
        <v>13</v>
      </c>
      <c r="Q1336" s="1">
        <v>1334</v>
      </c>
      <c r="R1336" s="1">
        <v>282</v>
      </c>
      <c r="S1336" s="1"/>
      <c r="T1336" s="1">
        <v>324</v>
      </c>
    </row>
    <row r="1337" spans="1:20" ht="15.75" customHeight="1" x14ac:dyDescent="0.35">
      <c r="A1337" s="16">
        <v>2784</v>
      </c>
      <c r="B1337" s="16">
        <v>14</v>
      </c>
      <c r="C1337" s="16"/>
      <c r="D1337" s="1">
        <v>14</v>
      </c>
      <c r="F1337" s="1">
        <f ca="1">IFERROR(__xludf.DUMMYFUNCTION("""COMPUTED_VALUE"""),13)</f>
        <v>13</v>
      </c>
      <c r="Q1337" s="1">
        <v>1335</v>
      </c>
      <c r="R1337" s="1">
        <v>302</v>
      </c>
      <c r="S1337" s="1"/>
      <c r="T1337" s="1">
        <v>348</v>
      </c>
    </row>
    <row r="1338" spans="1:20" ht="15.75" customHeight="1" x14ac:dyDescent="0.35">
      <c r="A1338" s="16">
        <v>2785</v>
      </c>
      <c r="B1338" s="16">
        <v>14</v>
      </c>
      <c r="C1338" s="16"/>
      <c r="D1338" s="1">
        <v>14</v>
      </c>
      <c r="F1338" s="1">
        <f ca="1">IFERROR(__xludf.DUMMYFUNCTION("""COMPUTED_VALUE"""),13)</f>
        <v>13</v>
      </c>
      <c r="Q1338" s="1">
        <v>1336</v>
      </c>
      <c r="R1338" s="1">
        <v>267</v>
      </c>
      <c r="S1338" s="1"/>
      <c r="T1338" s="1">
        <v>372</v>
      </c>
    </row>
    <row r="1339" spans="1:20" ht="15.75" customHeight="1" x14ac:dyDescent="0.35">
      <c r="A1339" s="16">
        <v>2788</v>
      </c>
      <c r="B1339" s="16">
        <v>15</v>
      </c>
      <c r="C1339" s="16"/>
      <c r="D1339" s="1">
        <v>15</v>
      </c>
      <c r="F1339" s="1">
        <f ca="1">IFERROR(__xludf.DUMMYFUNCTION("""COMPUTED_VALUE"""),13)</f>
        <v>13</v>
      </c>
      <c r="Q1339" s="1">
        <v>1337</v>
      </c>
      <c r="R1339" s="1">
        <v>289</v>
      </c>
      <c r="S1339" s="1"/>
      <c r="T1339" s="1">
        <v>334</v>
      </c>
    </row>
    <row r="1340" spans="1:20" ht="15.75" customHeight="1" x14ac:dyDescent="0.35">
      <c r="A1340" s="16">
        <v>2792</v>
      </c>
      <c r="B1340" s="16">
        <v>15</v>
      </c>
      <c r="C1340" s="16"/>
      <c r="D1340" s="1">
        <v>15</v>
      </c>
      <c r="F1340" s="1">
        <f ca="1">IFERROR(__xludf.DUMMYFUNCTION("""COMPUTED_VALUE"""),13)</f>
        <v>13</v>
      </c>
      <c r="Q1340" s="1">
        <v>1338</v>
      </c>
      <c r="R1340" s="1">
        <v>311</v>
      </c>
      <c r="S1340" s="1"/>
      <c r="T1340" s="1">
        <v>362</v>
      </c>
    </row>
    <row r="1341" spans="1:20" ht="15.75" customHeight="1" x14ac:dyDescent="0.35">
      <c r="A1341" s="16">
        <v>2796</v>
      </c>
      <c r="B1341" s="16">
        <v>14</v>
      </c>
      <c r="C1341" s="16"/>
      <c r="D1341" s="1">
        <v>14</v>
      </c>
      <c r="F1341" s="1">
        <f ca="1">IFERROR(__xludf.DUMMYFUNCTION("""COMPUTED_VALUE"""),13)</f>
        <v>13</v>
      </c>
      <c r="Q1341" s="1">
        <v>1339</v>
      </c>
      <c r="R1341" s="1">
        <v>333</v>
      </c>
      <c r="S1341" s="1"/>
      <c r="T1341" s="1">
        <v>390</v>
      </c>
    </row>
    <row r="1342" spans="1:20" ht="15.75" customHeight="1" x14ac:dyDescent="0.35">
      <c r="A1342" s="16">
        <v>2800</v>
      </c>
      <c r="B1342" s="16">
        <v>13</v>
      </c>
      <c r="C1342" s="16"/>
      <c r="D1342" s="1">
        <v>13</v>
      </c>
      <c r="F1342" s="1">
        <f ca="1">IFERROR(__xludf.DUMMYFUNCTION("""COMPUTED_VALUE"""),13)</f>
        <v>13</v>
      </c>
      <c r="Q1342" s="1">
        <v>1340</v>
      </c>
      <c r="R1342" s="1">
        <v>300</v>
      </c>
      <c r="S1342" s="1"/>
      <c r="T1342" s="1">
        <v>418</v>
      </c>
    </row>
    <row r="1343" spans="1:20" ht="15.75" customHeight="1" x14ac:dyDescent="0.35">
      <c r="A1343" s="16">
        <v>2801</v>
      </c>
      <c r="B1343" s="16">
        <v>13</v>
      </c>
      <c r="C1343" s="16"/>
      <c r="D1343" s="1">
        <v>13</v>
      </c>
      <c r="F1343" s="1">
        <f ca="1">IFERROR(__xludf.DUMMYFUNCTION("""COMPUTED_VALUE"""),14)</f>
        <v>14</v>
      </c>
      <c r="Q1343" s="1">
        <v>1341</v>
      </c>
      <c r="R1343" s="1">
        <v>324</v>
      </c>
      <c r="S1343" s="1"/>
      <c r="T1343" s="1">
        <v>333</v>
      </c>
    </row>
    <row r="1344" spans="1:20" ht="15.75" customHeight="1" x14ac:dyDescent="0.35">
      <c r="A1344" s="16">
        <v>2802</v>
      </c>
      <c r="B1344" s="16">
        <v>13</v>
      </c>
      <c r="C1344" s="16"/>
      <c r="D1344" s="1">
        <v>13</v>
      </c>
      <c r="F1344" s="1">
        <f ca="1">IFERROR(__xludf.DUMMYFUNCTION("""COMPUTED_VALUE"""),13)</f>
        <v>13</v>
      </c>
      <c r="Q1344" s="1">
        <v>1342</v>
      </c>
      <c r="R1344" s="1">
        <v>348</v>
      </c>
      <c r="S1344" s="1"/>
      <c r="T1344" s="1">
        <v>359</v>
      </c>
    </row>
    <row r="1345" spans="1:20" ht="15.75" customHeight="1" x14ac:dyDescent="0.35">
      <c r="A1345" s="16">
        <v>2803</v>
      </c>
      <c r="B1345" s="16">
        <v>13</v>
      </c>
      <c r="C1345" s="16"/>
      <c r="D1345" s="1">
        <v>13</v>
      </c>
      <c r="F1345" s="1">
        <f ca="1">IFERROR(__xludf.DUMMYFUNCTION("""COMPUTED_VALUE"""),13)</f>
        <v>13</v>
      </c>
      <c r="Q1345" s="1">
        <v>1343</v>
      </c>
      <c r="R1345" s="1">
        <v>372</v>
      </c>
      <c r="S1345" s="1"/>
      <c r="T1345" s="1">
        <v>385</v>
      </c>
    </row>
    <row r="1346" spans="1:20" ht="15.75" customHeight="1" x14ac:dyDescent="0.35">
      <c r="A1346" s="16">
        <v>2804</v>
      </c>
      <c r="B1346" s="16">
        <v>13</v>
      </c>
      <c r="C1346" s="16"/>
      <c r="D1346" s="1">
        <v>13</v>
      </c>
      <c r="F1346" s="1">
        <f ca="1">IFERROR(__xludf.DUMMYFUNCTION("""COMPUTED_VALUE"""),13)</f>
        <v>13</v>
      </c>
      <c r="Q1346" s="1">
        <v>1344</v>
      </c>
      <c r="R1346" s="1">
        <v>334</v>
      </c>
      <c r="S1346" s="1"/>
      <c r="T1346" s="1">
        <v>411</v>
      </c>
    </row>
    <row r="1347" spans="1:20" ht="15.75" customHeight="1" x14ac:dyDescent="0.35">
      <c r="A1347" s="16">
        <v>2805</v>
      </c>
      <c r="B1347" s="16">
        <v>13</v>
      </c>
      <c r="C1347" s="16"/>
      <c r="D1347" s="1">
        <v>13</v>
      </c>
      <c r="F1347" s="1">
        <f ca="1">IFERROR(__xludf.DUMMYFUNCTION("""COMPUTED_VALUE"""),13)</f>
        <v>13</v>
      </c>
      <c r="Q1347" s="1">
        <v>1345</v>
      </c>
      <c r="R1347" s="1">
        <v>362</v>
      </c>
      <c r="S1347" s="1"/>
      <c r="T1347" s="1">
        <v>352</v>
      </c>
    </row>
    <row r="1348" spans="1:20" ht="15.75" customHeight="1" x14ac:dyDescent="0.35">
      <c r="A1348" s="16">
        <v>2806</v>
      </c>
      <c r="B1348" s="16">
        <v>13</v>
      </c>
      <c r="C1348" s="16"/>
      <c r="D1348" s="1">
        <v>13</v>
      </c>
      <c r="F1348" s="1">
        <f ca="1">IFERROR(__xludf.DUMMYFUNCTION("""COMPUTED_VALUE"""),13)</f>
        <v>13</v>
      </c>
      <c r="Q1348" s="1">
        <v>1346</v>
      </c>
      <c r="R1348" s="1">
        <v>390</v>
      </c>
      <c r="S1348" s="1"/>
      <c r="T1348" s="1">
        <v>384</v>
      </c>
    </row>
    <row r="1349" spans="1:20" ht="15.75" customHeight="1" x14ac:dyDescent="0.35">
      <c r="A1349" s="16">
        <v>2807</v>
      </c>
      <c r="B1349" s="16">
        <v>13</v>
      </c>
      <c r="C1349" s="16"/>
      <c r="D1349" s="1">
        <v>13</v>
      </c>
      <c r="F1349" s="1">
        <f ca="1">IFERROR(__xludf.DUMMYFUNCTION("""COMPUTED_VALUE"""),13)</f>
        <v>13</v>
      </c>
      <c r="Q1349" s="1">
        <v>1347</v>
      </c>
      <c r="R1349" s="1">
        <v>418</v>
      </c>
      <c r="S1349" s="1"/>
      <c r="T1349" s="1">
        <v>416</v>
      </c>
    </row>
    <row r="1350" spans="1:20" ht="15.75" customHeight="1" x14ac:dyDescent="0.35">
      <c r="A1350" s="16">
        <v>2808</v>
      </c>
      <c r="B1350" s="16">
        <v>14</v>
      </c>
      <c r="C1350" s="16"/>
      <c r="D1350" s="1">
        <v>14</v>
      </c>
      <c r="F1350" s="1">
        <f ca="1">IFERROR(__xludf.DUMMYFUNCTION("""COMPUTED_VALUE"""),13)</f>
        <v>13</v>
      </c>
      <c r="Q1350" s="1">
        <v>1348</v>
      </c>
      <c r="R1350" s="1">
        <v>333</v>
      </c>
      <c r="S1350" s="1"/>
      <c r="T1350" s="1">
        <v>448</v>
      </c>
    </row>
    <row r="1351" spans="1:20" ht="15.75" customHeight="1" x14ac:dyDescent="0.35">
      <c r="A1351" s="16">
        <v>2812</v>
      </c>
      <c r="B1351" s="16">
        <v>13</v>
      </c>
      <c r="C1351" s="16"/>
      <c r="D1351" s="1">
        <v>13</v>
      </c>
      <c r="F1351" s="1">
        <f ca="1">IFERROR(__xludf.DUMMYFUNCTION("""COMPUTED_VALUE"""),13)</f>
        <v>13</v>
      </c>
      <c r="Q1351" s="1">
        <v>1349</v>
      </c>
      <c r="R1351" s="1">
        <v>359</v>
      </c>
      <c r="S1351" s="1"/>
      <c r="T1351" s="1">
        <v>384</v>
      </c>
    </row>
    <row r="1352" spans="1:20" ht="15.75" customHeight="1" x14ac:dyDescent="0.35">
      <c r="A1352" s="16">
        <v>2813</v>
      </c>
      <c r="B1352" s="16">
        <v>13</v>
      </c>
      <c r="C1352" s="16"/>
      <c r="D1352" s="1">
        <v>13</v>
      </c>
      <c r="F1352" s="1">
        <f ca="1">IFERROR(__xludf.DUMMYFUNCTION("""COMPUTED_VALUE"""),11)</f>
        <v>11</v>
      </c>
      <c r="Q1352" s="1">
        <v>1350</v>
      </c>
      <c r="R1352" s="1">
        <v>385</v>
      </c>
      <c r="S1352" s="1"/>
      <c r="T1352" s="1">
        <v>416</v>
      </c>
    </row>
    <row r="1353" spans="1:20" ht="15.75" customHeight="1" x14ac:dyDescent="0.35">
      <c r="A1353" s="16">
        <v>2814</v>
      </c>
      <c r="B1353" s="16">
        <v>13</v>
      </c>
      <c r="C1353" s="16"/>
      <c r="D1353" s="1">
        <v>13</v>
      </c>
      <c r="F1353" s="1">
        <f ca="1">IFERROR(__xludf.DUMMYFUNCTION("""COMPUTED_VALUE"""),11)</f>
        <v>11</v>
      </c>
      <c r="Q1353" s="1">
        <v>1351</v>
      </c>
      <c r="R1353" s="1">
        <v>411</v>
      </c>
      <c r="S1353" s="1"/>
      <c r="T1353" s="1">
        <v>448</v>
      </c>
    </row>
    <row r="1354" spans="1:20" ht="15.75" customHeight="1" x14ac:dyDescent="0.35">
      <c r="A1354" s="16">
        <v>2815</v>
      </c>
      <c r="B1354" s="16">
        <v>13</v>
      </c>
      <c r="C1354" s="16"/>
      <c r="D1354" s="1">
        <v>13</v>
      </c>
      <c r="F1354" s="1">
        <f ca="1">IFERROR(__xludf.DUMMYFUNCTION("""COMPUTED_VALUE"""),11)</f>
        <v>11</v>
      </c>
      <c r="Q1354" s="1">
        <v>1352</v>
      </c>
      <c r="R1354" s="1">
        <v>352</v>
      </c>
      <c r="S1354" s="1"/>
      <c r="T1354" s="1">
        <v>480</v>
      </c>
    </row>
    <row r="1355" spans="1:20" ht="15.75" customHeight="1" x14ac:dyDescent="0.35">
      <c r="A1355" s="16">
        <v>2820</v>
      </c>
      <c r="B1355" s="16">
        <v>13</v>
      </c>
      <c r="C1355" s="16"/>
      <c r="D1355" s="1">
        <v>13</v>
      </c>
      <c r="F1355" s="1">
        <f ca="1">IFERROR(__xludf.DUMMYFUNCTION("""COMPUTED_VALUE"""),11)</f>
        <v>11</v>
      </c>
      <c r="Q1355" s="1">
        <v>1353</v>
      </c>
      <c r="R1355" s="1">
        <v>384</v>
      </c>
      <c r="S1355" s="1"/>
      <c r="T1355" s="1">
        <v>408</v>
      </c>
    </row>
    <row r="1356" spans="1:20" ht="15.75" customHeight="1" x14ac:dyDescent="0.35">
      <c r="A1356" s="16">
        <v>2821</v>
      </c>
      <c r="B1356" s="16">
        <v>13</v>
      </c>
      <c r="C1356" s="16"/>
      <c r="D1356" s="1">
        <v>13</v>
      </c>
      <c r="F1356" s="1">
        <f ca="1">IFERROR(__xludf.DUMMYFUNCTION("""COMPUTED_VALUE"""),11)</f>
        <v>11</v>
      </c>
      <c r="Q1356" s="1">
        <v>1354</v>
      </c>
      <c r="R1356" s="1">
        <v>416</v>
      </c>
      <c r="S1356" s="1"/>
      <c r="T1356" s="1">
        <v>440</v>
      </c>
    </row>
    <row r="1357" spans="1:20" ht="15.75" customHeight="1" x14ac:dyDescent="0.35">
      <c r="A1357" s="16">
        <v>2822</v>
      </c>
      <c r="B1357" s="16">
        <v>13</v>
      </c>
      <c r="C1357" s="16"/>
      <c r="D1357" s="1">
        <v>13</v>
      </c>
      <c r="F1357" s="1">
        <f ca="1">IFERROR(__xludf.DUMMYFUNCTION("""COMPUTED_VALUE"""),11)</f>
        <v>11</v>
      </c>
      <c r="Q1357" s="1">
        <v>1355</v>
      </c>
      <c r="R1357" s="1">
        <v>448</v>
      </c>
      <c r="S1357" s="1"/>
      <c r="T1357" s="1">
        <v>472</v>
      </c>
    </row>
    <row r="1358" spans="1:20" ht="15.75" customHeight="1" x14ac:dyDescent="0.35">
      <c r="A1358" s="16">
        <v>2823</v>
      </c>
      <c r="B1358" s="16">
        <v>13</v>
      </c>
      <c r="C1358" s="16"/>
      <c r="D1358" s="1">
        <v>13</v>
      </c>
      <c r="F1358" s="1">
        <f ca="1">IFERROR(__xludf.DUMMYFUNCTION("""COMPUTED_VALUE"""),11)</f>
        <v>11</v>
      </c>
      <c r="Q1358" s="1">
        <v>1356</v>
      </c>
      <c r="R1358" s="1">
        <v>384</v>
      </c>
      <c r="S1358" s="1"/>
      <c r="T1358" s="1">
        <v>504</v>
      </c>
    </row>
    <row r="1359" spans="1:20" ht="15.75" customHeight="1" x14ac:dyDescent="0.35">
      <c r="A1359" s="16">
        <v>2824</v>
      </c>
      <c r="B1359" s="16">
        <v>10</v>
      </c>
      <c r="C1359" s="16"/>
      <c r="D1359" s="1">
        <v>11</v>
      </c>
      <c r="F1359" s="1">
        <f ca="1">IFERROR(__xludf.DUMMYFUNCTION("""COMPUTED_VALUE"""),11)</f>
        <v>11</v>
      </c>
      <c r="Q1359" s="1">
        <v>1357</v>
      </c>
      <c r="R1359" s="1">
        <v>416</v>
      </c>
      <c r="S1359" s="1"/>
      <c r="T1359" s="1">
        <v>367</v>
      </c>
    </row>
    <row r="1360" spans="1:20" ht="15.75" customHeight="1" x14ac:dyDescent="0.35">
      <c r="A1360" s="16">
        <v>2825</v>
      </c>
      <c r="B1360" s="16">
        <v>10</v>
      </c>
      <c r="C1360" s="16"/>
      <c r="D1360" s="1">
        <v>11</v>
      </c>
      <c r="F1360" s="1">
        <f ca="1">IFERROR(__xludf.DUMMYFUNCTION("""COMPUTED_VALUE"""),11)</f>
        <v>11</v>
      </c>
      <c r="Q1360" s="1">
        <v>1358</v>
      </c>
      <c r="R1360" s="1">
        <v>448</v>
      </c>
      <c r="S1360" s="1"/>
      <c r="T1360" s="1">
        <v>397</v>
      </c>
    </row>
    <row r="1361" spans="1:20" ht="15.75" customHeight="1" x14ac:dyDescent="0.35">
      <c r="A1361" s="16">
        <v>2826</v>
      </c>
      <c r="B1361" s="16">
        <v>10</v>
      </c>
      <c r="C1361" s="16"/>
      <c r="D1361" s="1">
        <v>11</v>
      </c>
      <c r="F1361" s="1">
        <f ca="1">IFERROR(__xludf.DUMMYFUNCTION("""COMPUTED_VALUE"""),11)</f>
        <v>11</v>
      </c>
      <c r="Q1361" s="1">
        <v>1359</v>
      </c>
      <c r="R1361" s="1">
        <v>480</v>
      </c>
      <c r="S1361" s="1"/>
      <c r="T1361" s="1">
        <v>427</v>
      </c>
    </row>
    <row r="1362" spans="1:20" ht="15.75" customHeight="1" x14ac:dyDescent="0.35">
      <c r="A1362" s="16">
        <v>2827</v>
      </c>
      <c r="B1362" s="16">
        <v>10</v>
      </c>
      <c r="C1362" s="16"/>
      <c r="D1362" s="1">
        <v>11</v>
      </c>
      <c r="F1362" s="1">
        <f ca="1">IFERROR(__xludf.DUMMYFUNCTION("""COMPUTED_VALUE"""),11)</f>
        <v>11</v>
      </c>
      <c r="Q1362" s="1">
        <v>1360</v>
      </c>
      <c r="R1362" s="1">
        <v>408</v>
      </c>
      <c r="S1362" s="1"/>
      <c r="T1362" s="1">
        <v>457</v>
      </c>
    </row>
    <row r="1363" spans="1:20" ht="15.75" customHeight="1" x14ac:dyDescent="0.35">
      <c r="A1363" s="16">
        <v>2828</v>
      </c>
      <c r="B1363" s="16">
        <v>11</v>
      </c>
      <c r="C1363" s="16"/>
      <c r="D1363" s="1">
        <v>11</v>
      </c>
      <c r="F1363" s="1">
        <f ca="1">IFERROR(__xludf.DUMMYFUNCTION("""COMPUTED_VALUE"""),11)</f>
        <v>11</v>
      </c>
      <c r="Q1363" s="1">
        <v>1361</v>
      </c>
      <c r="R1363" s="1">
        <v>440</v>
      </c>
      <c r="S1363" s="1"/>
      <c r="T1363" s="1">
        <v>424</v>
      </c>
    </row>
    <row r="1364" spans="1:20" ht="15.75" customHeight="1" x14ac:dyDescent="0.35">
      <c r="A1364" s="16">
        <v>2829</v>
      </c>
      <c r="B1364" s="16">
        <v>11</v>
      </c>
      <c r="C1364" s="16"/>
      <c r="D1364" s="1">
        <v>11</v>
      </c>
      <c r="F1364" s="1">
        <f ca="1">IFERROR(__xludf.DUMMYFUNCTION("""COMPUTED_VALUE"""),12)</f>
        <v>12</v>
      </c>
      <c r="Q1364" s="1">
        <v>1362</v>
      </c>
      <c r="R1364" s="1">
        <v>472</v>
      </c>
      <c r="S1364" s="1"/>
      <c r="T1364" s="1">
        <v>456</v>
      </c>
    </row>
    <row r="1365" spans="1:20" ht="15.75" customHeight="1" x14ac:dyDescent="0.35">
      <c r="A1365" s="16">
        <v>2830</v>
      </c>
      <c r="B1365" s="16">
        <v>11</v>
      </c>
      <c r="C1365" s="16"/>
      <c r="D1365" s="1">
        <v>11</v>
      </c>
      <c r="F1365" s="1">
        <f ca="1">IFERROR(__xludf.DUMMYFUNCTION("""COMPUTED_VALUE"""),12)</f>
        <v>12</v>
      </c>
      <c r="Q1365" s="1">
        <v>1363</v>
      </c>
      <c r="R1365" s="1">
        <v>504</v>
      </c>
      <c r="S1365" s="1"/>
      <c r="T1365" s="1">
        <v>488</v>
      </c>
    </row>
    <row r="1366" spans="1:20" ht="15.75" customHeight="1" x14ac:dyDescent="0.35">
      <c r="A1366" s="16">
        <v>2831</v>
      </c>
      <c r="B1366" s="16">
        <v>11</v>
      </c>
      <c r="C1366" s="16"/>
      <c r="D1366" s="1">
        <v>11</v>
      </c>
      <c r="F1366" s="1">
        <f ca="1">IFERROR(__xludf.DUMMYFUNCTION("""COMPUTED_VALUE"""),12)</f>
        <v>12</v>
      </c>
      <c r="Q1366" s="1">
        <v>1364</v>
      </c>
      <c r="R1366" s="1">
        <v>367</v>
      </c>
      <c r="S1366" s="1"/>
      <c r="T1366" s="1">
        <v>520</v>
      </c>
    </row>
    <row r="1367" spans="1:20" ht="15.75" customHeight="1" x14ac:dyDescent="0.35">
      <c r="A1367" s="16">
        <v>2836</v>
      </c>
      <c r="B1367" s="16">
        <v>12</v>
      </c>
      <c r="C1367" s="16"/>
      <c r="D1367" s="1">
        <v>11</v>
      </c>
      <c r="F1367" s="1">
        <f ca="1">IFERROR(__xludf.DUMMYFUNCTION("""COMPUTED_VALUE"""),12)</f>
        <v>12</v>
      </c>
      <c r="Q1367" s="1">
        <v>1365</v>
      </c>
      <c r="R1367" s="1">
        <v>397</v>
      </c>
      <c r="S1367" s="1"/>
      <c r="T1367" s="1">
        <v>324</v>
      </c>
    </row>
    <row r="1368" spans="1:20" ht="15.75" customHeight="1" x14ac:dyDescent="0.35">
      <c r="A1368" s="16">
        <v>2837</v>
      </c>
      <c r="B1368" s="16">
        <v>12</v>
      </c>
      <c r="C1368" s="16"/>
      <c r="D1368" s="1">
        <v>11</v>
      </c>
      <c r="F1368" s="1">
        <f ca="1">IFERROR(__xludf.DUMMYFUNCTION("""COMPUTED_VALUE"""),12)</f>
        <v>12</v>
      </c>
      <c r="Q1368" s="1">
        <v>1366</v>
      </c>
      <c r="R1368" s="1">
        <v>427</v>
      </c>
      <c r="S1368" s="1"/>
      <c r="T1368" s="1">
        <v>348</v>
      </c>
    </row>
    <row r="1369" spans="1:20" ht="15.75" customHeight="1" x14ac:dyDescent="0.35">
      <c r="A1369" s="16">
        <v>2838</v>
      </c>
      <c r="B1369" s="16">
        <v>12</v>
      </c>
      <c r="C1369" s="16"/>
      <c r="D1369" s="1">
        <v>11</v>
      </c>
      <c r="F1369" s="1">
        <f ca="1">IFERROR(__xludf.DUMMYFUNCTION("""COMPUTED_VALUE"""),12)</f>
        <v>12</v>
      </c>
      <c r="Q1369" s="1">
        <v>1367</v>
      </c>
      <c r="R1369" s="1">
        <v>457</v>
      </c>
      <c r="S1369" s="1"/>
      <c r="T1369" s="1">
        <v>372</v>
      </c>
    </row>
    <row r="1370" spans="1:20" ht="15.75" customHeight="1" x14ac:dyDescent="0.35">
      <c r="A1370" s="16">
        <v>2839</v>
      </c>
      <c r="B1370" s="16">
        <v>12</v>
      </c>
      <c r="C1370" s="16"/>
      <c r="D1370" s="1">
        <v>11</v>
      </c>
      <c r="F1370" s="1">
        <f ca="1">IFERROR(__xludf.DUMMYFUNCTION("""COMPUTED_VALUE"""),12)</f>
        <v>12</v>
      </c>
      <c r="Q1370" s="1">
        <v>1368</v>
      </c>
      <c r="R1370" s="1">
        <v>424</v>
      </c>
      <c r="S1370" s="1"/>
      <c r="T1370" s="1">
        <v>396</v>
      </c>
    </row>
    <row r="1371" spans="1:20" ht="15.75" customHeight="1" x14ac:dyDescent="0.35">
      <c r="A1371" s="16">
        <v>2840</v>
      </c>
      <c r="B1371" s="16">
        <v>12</v>
      </c>
      <c r="C1371" s="16"/>
      <c r="D1371" s="1">
        <v>12</v>
      </c>
      <c r="F1371" s="1">
        <f ca="1">IFERROR(__xludf.DUMMYFUNCTION("""COMPUTED_VALUE"""),11)</f>
        <v>11</v>
      </c>
      <c r="Q1371" s="1">
        <v>1369</v>
      </c>
      <c r="R1371" s="1">
        <v>456</v>
      </c>
      <c r="S1371" s="1"/>
      <c r="T1371" s="1">
        <v>276</v>
      </c>
    </row>
    <row r="1372" spans="1:20" ht="15.75" customHeight="1" x14ac:dyDescent="0.35">
      <c r="A1372" s="16">
        <v>2841</v>
      </c>
      <c r="B1372" s="16">
        <v>12</v>
      </c>
      <c r="C1372" s="16"/>
      <c r="D1372" s="1">
        <v>12</v>
      </c>
      <c r="F1372" s="1">
        <f ca="1">IFERROR(__xludf.DUMMYFUNCTION("""COMPUTED_VALUE"""),11)</f>
        <v>11</v>
      </c>
      <c r="Q1372" s="1">
        <v>1370</v>
      </c>
      <c r="R1372" s="1">
        <v>488</v>
      </c>
      <c r="S1372" s="1"/>
      <c r="T1372" s="1">
        <v>300</v>
      </c>
    </row>
    <row r="1373" spans="1:20" ht="15.75" customHeight="1" x14ac:dyDescent="0.35">
      <c r="A1373" s="16">
        <v>2842</v>
      </c>
      <c r="B1373" s="16">
        <v>12</v>
      </c>
      <c r="C1373" s="16"/>
      <c r="D1373" s="1">
        <v>12</v>
      </c>
      <c r="F1373" s="1">
        <f ca="1">IFERROR(__xludf.DUMMYFUNCTION("""COMPUTED_VALUE"""),11)</f>
        <v>11</v>
      </c>
      <c r="Q1373" s="1">
        <v>1371</v>
      </c>
      <c r="R1373" s="1">
        <v>520</v>
      </c>
      <c r="S1373" s="1"/>
      <c r="T1373" s="1">
        <v>324</v>
      </c>
    </row>
    <row r="1374" spans="1:20" ht="15.75" customHeight="1" x14ac:dyDescent="0.35">
      <c r="A1374" s="16">
        <v>2844</v>
      </c>
      <c r="B1374" s="16">
        <v>12</v>
      </c>
      <c r="C1374" s="16"/>
      <c r="D1374" s="1">
        <v>12</v>
      </c>
      <c r="F1374" s="1">
        <f ca="1">IFERROR(__xludf.DUMMYFUNCTION("""COMPUTED_VALUE"""),11)</f>
        <v>11</v>
      </c>
      <c r="Q1374" s="1">
        <v>1372</v>
      </c>
      <c r="R1374" s="1">
        <v>324</v>
      </c>
      <c r="S1374" s="1"/>
      <c r="T1374" s="1">
        <v>348</v>
      </c>
    </row>
    <row r="1375" spans="1:20" ht="15.75" customHeight="1" x14ac:dyDescent="0.35">
      <c r="A1375" s="16">
        <v>2845</v>
      </c>
      <c r="B1375" s="16">
        <v>12</v>
      </c>
      <c r="C1375" s="16"/>
      <c r="D1375" s="1">
        <v>12</v>
      </c>
      <c r="F1375" s="1">
        <f ca="1">IFERROR(__xludf.DUMMYFUNCTION("""COMPUTED_VALUE"""),11)</f>
        <v>11</v>
      </c>
      <c r="Q1375" s="1">
        <v>1373</v>
      </c>
      <c r="R1375" s="1">
        <v>348</v>
      </c>
      <c r="S1375" s="1"/>
      <c r="T1375" s="1">
        <v>284</v>
      </c>
    </row>
    <row r="1376" spans="1:20" ht="15.75" customHeight="1" x14ac:dyDescent="0.35">
      <c r="A1376" s="16">
        <v>2846</v>
      </c>
      <c r="B1376" s="16">
        <v>12</v>
      </c>
      <c r="C1376" s="16"/>
      <c r="D1376" s="1">
        <v>12</v>
      </c>
      <c r="F1376" s="1">
        <f ca="1">IFERROR(__xludf.DUMMYFUNCTION("""COMPUTED_VALUE"""),11)</f>
        <v>11</v>
      </c>
      <c r="Q1376" s="1">
        <v>1374</v>
      </c>
      <c r="R1376" s="1">
        <v>372</v>
      </c>
      <c r="S1376" s="1"/>
      <c r="T1376" s="1">
        <v>308</v>
      </c>
    </row>
    <row r="1377" spans="1:20" ht="15.75" customHeight="1" x14ac:dyDescent="0.35">
      <c r="A1377" s="16">
        <v>2847</v>
      </c>
      <c r="B1377" s="16">
        <v>12</v>
      </c>
      <c r="C1377" s="16"/>
      <c r="D1377" s="1">
        <v>12</v>
      </c>
      <c r="F1377" s="1">
        <f ca="1">IFERROR(__xludf.DUMMYFUNCTION("""COMPUTED_VALUE"""),9)</f>
        <v>9</v>
      </c>
      <c r="Q1377" s="1">
        <v>1375</v>
      </c>
      <c r="R1377" s="1">
        <v>396</v>
      </c>
      <c r="S1377" s="1"/>
      <c r="T1377" s="1">
        <v>242</v>
      </c>
    </row>
    <row r="1378" spans="1:20" ht="15.75" customHeight="1" x14ac:dyDescent="0.35">
      <c r="A1378" s="16">
        <v>2848</v>
      </c>
      <c r="B1378" s="16">
        <v>11</v>
      </c>
      <c r="C1378" s="16"/>
      <c r="D1378" s="1">
        <v>11</v>
      </c>
      <c r="F1378" s="1">
        <f ca="1">IFERROR(__xludf.DUMMYFUNCTION("""COMPUTED_VALUE"""),9)</f>
        <v>9</v>
      </c>
      <c r="Q1378" s="1">
        <v>1376</v>
      </c>
      <c r="R1378" s="1">
        <v>276</v>
      </c>
      <c r="S1378" s="1"/>
      <c r="T1378" s="1">
        <v>342</v>
      </c>
    </row>
    <row r="1379" spans="1:20" ht="15.75" customHeight="1" x14ac:dyDescent="0.35">
      <c r="A1379" s="16">
        <v>2849</v>
      </c>
      <c r="B1379" s="16">
        <v>11</v>
      </c>
      <c r="C1379" s="16"/>
      <c r="D1379" s="1">
        <v>11</v>
      </c>
      <c r="F1379" s="1">
        <f ca="1">IFERROR(__xludf.DUMMYFUNCTION("""COMPUTED_VALUE"""),13)</f>
        <v>13</v>
      </c>
      <c r="Q1379" s="1">
        <v>1377</v>
      </c>
      <c r="R1379" s="1">
        <v>300</v>
      </c>
      <c r="S1379" s="1"/>
      <c r="T1379" s="1">
        <v>270</v>
      </c>
    </row>
    <row r="1380" spans="1:20" ht="15.75" customHeight="1" x14ac:dyDescent="0.35">
      <c r="A1380" s="16">
        <v>2850</v>
      </c>
      <c r="B1380" s="16">
        <v>11</v>
      </c>
      <c r="C1380" s="16"/>
      <c r="D1380" s="1">
        <v>11</v>
      </c>
      <c r="F1380" s="1">
        <f ca="1">IFERROR(__xludf.DUMMYFUNCTION("""COMPUTED_VALUE"""),13)</f>
        <v>13</v>
      </c>
      <c r="Q1380" s="1">
        <v>1378</v>
      </c>
      <c r="R1380" s="1">
        <v>324</v>
      </c>
      <c r="S1380" s="1"/>
      <c r="T1380" s="1">
        <v>294</v>
      </c>
    </row>
    <row r="1381" spans="1:20" ht="15.75" customHeight="1" x14ac:dyDescent="0.35">
      <c r="A1381" s="16">
        <v>2851</v>
      </c>
      <c r="B1381" s="16">
        <v>11</v>
      </c>
      <c r="C1381" s="16"/>
      <c r="D1381" s="1">
        <v>11</v>
      </c>
      <c r="F1381" s="1">
        <f ca="1">IFERROR(__xludf.DUMMYFUNCTION("""COMPUTED_VALUE"""),13)</f>
        <v>13</v>
      </c>
      <c r="Q1381" s="1">
        <v>1379</v>
      </c>
      <c r="R1381" s="1">
        <v>348</v>
      </c>
      <c r="S1381" s="1"/>
      <c r="T1381" s="1">
        <v>242</v>
      </c>
    </row>
    <row r="1382" spans="1:20" ht="15.75" customHeight="1" x14ac:dyDescent="0.35">
      <c r="A1382" s="16">
        <v>2852</v>
      </c>
      <c r="B1382" s="16">
        <v>10</v>
      </c>
      <c r="C1382" s="16"/>
      <c r="D1382" s="1">
        <v>11</v>
      </c>
      <c r="F1382" s="1">
        <f ca="1">IFERROR(__xludf.DUMMYFUNCTION("""COMPUTED_VALUE"""),13)</f>
        <v>13</v>
      </c>
      <c r="Q1382" s="1">
        <v>1380</v>
      </c>
      <c r="R1382" s="1">
        <v>258</v>
      </c>
      <c r="S1382" s="1"/>
      <c r="T1382" s="1">
        <v>258</v>
      </c>
    </row>
    <row r="1383" spans="1:20" ht="15.75" customHeight="1" x14ac:dyDescent="0.35">
      <c r="A1383" s="16">
        <v>2853</v>
      </c>
      <c r="B1383" s="16">
        <v>10</v>
      </c>
      <c r="C1383" s="16"/>
      <c r="D1383" s="1">
        <v>11</v>
      </c>
      <c r="F1383" s="1">
        <f ca="1">IFERROR(__xludf.DUMMYFUNCTION("""COMPUTED_VALUE"""),12)</f>
        <v>12</v>
      </c>
      <c r="Q1383" s="1">
        <v>1381</v>
      </c>
      <c r="R1383" s="1">
        <v>278</v>
      </c>
      <c r="S1383" s="1"/>
      <c r="T1383" s="1">
        <v>278</v>
      </c>
    </row>
    <row r="1384" spans="1:20" ht="15.75" customHeight="1" x14ac:dyDescent="0.35">
      <c r="A1384" s="16">
        <v>2854</v>
      </c>
      <c r="B1384" s="16">
        <v>10</v>
      </c>
      <c r="C1384" s="16"/>
      <c r="D1384" s="1">
        <v>9</v>
      </c>
      <c r="F1384" s="1">
        <f ca="1">IFERROR(__xludf.DUMMYFUNCTION("""COMPUTED_VALUE"""),12)</f>
        <v>12</v>
      </c>
      <c r="Q1384" s="1">
        <v>1382</v>
      </c>
      <c r="R1384" s="1">
        <v>298</v>
      </c>
      <c r="S1384" s="1"/>
      <c r="T1384" s="1">
        <v>306</v>
      </c>
    </row>
    <row r="1385" spans="1:20" ht="15.75" customHeight="1" x14ac:dyDescent="0.35">
      <c r="A1385" s="16">
        <v>2855</v>
      </c>
      <c r="B1385" s="16">
        <v>10</v>
      </c>
      <c r="C1385" s="16"/>
      <c r="D1385" s="1">
        <v>9</v>
      </c>
      <c r="F1385" s="1">
        <f ca="1">IFERROR(__xludf.DUMMYFUNCTION("""COMPUTED_VALUE"""),12)</f>
        <v>12</v>
      </c>
      <c r="Q1385" s="1">
        <v>1383</v>
      </c>
      <c r="R1385" s="1">
        <v>318</v>
      </c>
      <c r="S1385" s="1"/>
      <c r="T1385" s="1">
        <v>64</v>
      </c>
    </row>
    <row r="1386" spans="1:20" ht="15.75" customHeight="1" x14ac:dyDescent="0.35">
      <c r="A1386" s="16">
        <v>2856</v>
      </c>
      <c r="B1386" s="16">
        <v>13</v>
      </c>
      <c r="C1386" s="16"/>
      <c r="D1386" s="1">
        <v>13</v>
      </c>
      <c r="F1386" s="1">
        <f ca="1">IFERROR(__xludf.DUMMYFUNCTION("""COMPUTED_VALUE"""),12)</f>
        <v>12</v>
      </c>
      <c r="Q1386" s="1">
        <v>1384</v>
      </c>
      <c r="R1386" s="1">
        <v>242</v>
      </c>
      <c r="S1386" s="1"/>
      <c r="T1386" s="1">
        <v>320</v>
      </c>
    </row>
    <row r="1387" spans="1:20" ht="15.75" customHeight="1" x14ac:dyDescent="0.35">
      <c r="A1387" s="16">
        <v>2857</v>
      </c>
      <c r="B1387" s="16">
        <v>13</v>
      </c>
      <c r="C1387" s="16"/>
      <c r="D1387" s="1">
        <v>13</v>
      </c>
      <c r="F1387" s="1">
        <f ca="1">IFERROR(__xludf.DUMMYFUNCTION("""COMPUTED_VALUE"""),11)</f>
        <v>11</v>
      </c>
      <c r="Q1387" s="1">
        <v>1385</v>
      </c>
      <c r="R1387" s="1">
        <v>262</v>
      </c>
      <c r="S1387" s="1"/>
      <c r="T1387" s="1">
        <v>251</v>
      </c>
    </row>
    <row r="1388" spans="1:20" ht="15.75" customHeight="1" x14ac:dyDescent="0.35">
      <c r="A1388" s="16">
        <v>2858</v>
      </c>
      <c r="B1388" s="16">
        <v>13</v>
      </c>
      <c r="C1388" s="16"/>
      <c r="D1388" s="1">
        <v>13</v>
      </c>
      <c r="F1388" s="1">
        <f ca="1">IFERROR(__xludf.DUMMYFUNCTION("""COMPUTED_VALUE"""),11)</f>
        <v>11</v>
      </c>
      <c r="Q1388" s="1">
        <v>1386</v>
      </c>
      <c r="R1388" s="1">
        <v>282</v>
      </c>
      <c r="S1388" s="1"/>
      <c r="T1388" s="1">
        <v>277</v>
      </c>
    </row>
    <row r="1389" spans="1:20" ht="15.75" customHeight="1" x14ac:dyDescent="0.35">
      <c r="A1389" s="16">
        <v>2859</v>
      </c>
      <c r="B1389" s="16">
        <v>13</v>
      </c>
      <c r="C1389" s="16"/>
      <c r="D1389" s="1">
        <v>13</v>
      </c>
      <c r="F1389" s="1">
        <f ca="1">IFERROR(__xludf.DUMMYFUNCTION("""COMPUTED_VALUE"""),11)</f>
        <v>11</v>
      </c>
      <c r="Q1389" s="1">
        <v>1387</v>
      </c>
      <c r="R1389" s="1">
        <v>302</v>
      </c>
      <c r="S1389" s="1"/>
      <c r="T1389" s="1">
        <v>123</v>
      </c>
    </row>
    <row r="1390" spans="1:20" ht="15.75" customHeight="1" x14ac:dyDescent="0.35">
      <c r="A1390" s="16">
        <v>2860</v>
      </c>
      <c r="B1390" s="16">
        <v>12</v>
      </c>
      <c r="C1390" s="16"/>
      <c r="D1390" s="1">
        <v>12</v>
      </c>
      <c r="F1390" s="1">
        <f ca="1">IFERROR(__xludf.DUMMYFUNCTION("""COMPUTED_VALUE"""),11)</f>
        <v>11</v>
      </c>
      <c r="Q1390" s="1">
        <v>1388</v>
      </c>
      <c r="R1390" s="1">
        <v>200</v>
      </c>
      <c r="S1390" s="1"/>
      <c r="T1390" s="1">
        <v>189</v>
      </c>
    </row>
    <row r="1391" spans="1:20" ht="15.75" customHeight="1" x14ac:dyDescent="0.35">
      <c r="A1391" s="16">
        <v>2861</v>
      </c>
      <c r="B1391" s="16">
        <v>12</v>
      </c>
      <c r="C1391" s="16"/>
      <c r="D1391" s="1">
        <v>12</v>
      </c>
      <c r="F1391" s="1">
        <f ca="1">IFERROR(__xludf.DUMMYFUNCTION("""COMPUTED_VALUE"""),11)</f>
        <v>11</v>
      </c>
      <c r="Q1391" s="1">
        <v>1389</v>
      </c>
      <c r="R1391" s="1">
        <v>216</v>
      </c>
      <c r="S1391" s="1"/>
      <c r="T1391" s="1">
        <v>300</v>
      </c>
    </row>
    <row r="1392" spans="1:20" ht="15.75" customHeight="1" x14ac:dyDescent="0.35">
      <c r="A1392" s="16">
        <v>2862</v>
      </c>
      <c r="B1392" s="16">
        <v>12</v>
      </c>
      <c r="C1392" s="16"/>
      <c r="D1392" s="1">
        <v>12</v>
      </c>
      <c r="F1392" s="1">
        <f ca="1">IFERROR(__xludf.DUMMYFUNCTION("""COMPUTED_VALUE"""),11)</f>
        <v>11</v>
      </c>
      <c r="Q1392" s="1">
        <v>1390</v>
      </c>
      <c r="R1392" s="1">
        <v>232</v>
      </c>
      <c r="S1392" s="1"/>
      <c r="T1392" s="1">
        <v>324</v>
      </c>
    </row>
    <row r="1393" spans="1:20" ht="15.75" customHeight="1" x14ac:dyDescent="0.35">
      <c r="A1393" s="16">
        <v>2863</v>
      </c>
      <c r="B1393" s="16">
        <v>12</v>
      </c>
      <c r="C1393" s="16"/>
      <c r="D1393" s="1">
        <v>12</v>
      </c>
      <c r="F1393" s="1">
        <f ca="1">IFERROR(__xludf.DUMMYFUNCTION("""COMPUTED_VALUE"""),11)</f>
        <v>11</v>
      </c>
      <c r="Q1393" s="1">
        <v>1391</v>
      </c>
      <c r="R1393" s="1">
        <v>248</v>
      </c>
      <c r="S1393" s="1"/>
      <c r="T1393" s="1">
        <v>258</v>
      </c>
    </row>
    <row r="1394" spans="1:20" ht="15.75" customHeight="1" x14ac:dyDescent="0.35">
      <c r="A1394" s="16">
        <v>2864</v>
      </c>
      <c r="B1394" s="16">
        <v>11</v>
      </c>
      <c r="C1394" s="16"/>
      <c r="D1394" s="1">
        <v>11</v>
      </c>
      <c r="F1394" s="1">
        <f ca="1">IFERROR(__xludf.DUMMYFUNCTION("""COMPUTED_VALUE"""),11)</f>
        <v>11</v>
      </c>
      <c r="Q1394" s="1">
        <v>1392</v>
      </c>
      <c r="R1394" s="1">
        <v>201</v>
      </c>
      <c r="S1394" s="1"/>
      <c r="T1394" s="1">
        <v>358</v>
      </c>
    </row>
    <row r="1395" spans="1:20" ht="15.75" customHeight="1" x14ac:dyDescent="0.35">
      <c r="A1395" s="16">
        <v>2865</v>
      </c>
      <c r="B1395" s="16">
        <v>11</v>
      </c>
      <c r="C1395" s="16"/>
      <c r="D1395" s="1">
        <v>11</v>
      </c>
      <c r="F1395" s="1">
        <f ca="1">IFERROR(__xludf.DUMMYFUNCTION("""COMPUTED_VALUE"""),12)</f>
        <v>12</v>
      </c>
      <c r="Q1395" s="1">
        <v>1393</v>
      </c>
      <c r="R1395" s="1">
        <v>219</v>
      </c>
      <c r="S1395" s="1"/>
      <c r="T1395" s="1">
        <v>261</v>
      </c>
    </row>
    <row r="1396" spans="1:20" ht="15.75" customHeight="1" x14ac:dyDescent="0.35">
      <c r="A1396" s="16">
        <v>2866</v>
      </c>
      <c r="B1396" s="16">
        <v>11</v>
      </c>
      <c r="C1396" s="16"/>
      <c r="D1396" s="1">
        <v>11</v>
      </c>
      <c r="F1396" s="1">
        <f ca="1">IFERROR(__xludf.DUMMYFUNCTION("""COMPUTED_VALUE"""),12)</f>
        <v>12</v>
      </c>
      <c r="Q1396" s="1">
        <v>1394</v>
      </c>
      <c r="R1396" s="1">
        <v>237</v>
      </c>
      <c r="S1396" s="1"/>
      <c r="T1396" s="1">
        <v>283</v>
      </c>
    </row>
    <row r="1397" spans="1:20" ht="15.75" customHeight="1" x14ac:dyDescent="0.35">
      <c r="A1397" s="16">
        <v>2867</v>
      </c>
      <c r="B1397" s="16">
        <v>11</v>
      </c>
      <c r="C1397" s="16"/>
      <c r="D1397" s="1">
        <v>11</v>
      </c>
      <c r="F1397" s="1">
        <f ca="1">IFERROR(__xludf.DUMMYFUNCTION("""COMPUTED_VALUE"""),12)</f>
        <v>12</v>
      </c>
      <c r="Q1397" s="1">
        <v>1395</v>
      </c>
      <c r="R1397" s="1">
        <v>255</v>
      </c>
      <c r="S1397" s="1"/>
      <c r="T1397" s="1">
        <v>297</v>
      </c>
    </row>
    <row r="1398" spans="1:20" ht="15.75" customHeight="1" x14ac:dyDescent="0.35">
      <c r="A1398" s="16">
        <v>2868</v>
      </c>
      <c r="B1398" s="16">
        <v>11</v>
      </c>
      <c r="C1398" s="16"/>
      <c r="D1398" s="1">
        <v>11</v>
      </c>
      <c r="F1398" s="1">
        <f ca="1">IFERROR(__xludf.DUMMYFUNCTION("""COMPUTED_VALUE"""),12)</f>
        <v>12</v>
      </c>
      <c r="Q1398" s="1">
        <v>1396</v>
      </c>
      <c r="R1398" s="1">
        <v>274</v>
      </c>
      <c r="S1398" s="1"/>
      <c r="T1398" s="1">
        <v>327</v>
      </c>
    </row>
    <row r="1399" spans="1:20" ht="15.75" customHeight="1" x14ac:dyDescent="0.35">
      <c r="A1399" s="16">
        <v>2869</v>
      </c>
      <c r="B1399" s="16">
        <v>11</v>
      </c>
      <c r="C1399" s="16"/>
      <c r="D1399" s="1">
        <v>11</v>
      </c>
      <c r="F1399" s="1">
        <f ca="1">IFERROR(__xludf.DUMMYFUNCTION("""COMPUTED_VALUE"""),13)</f>
        <v>13</v>
      </c>
      <c r="Q1399" s="1">
        <v>1397</v>
      </c>
      <c r="R1399" s="1">
        <v>294</v>
      </c>
      <c r="S1399" s="1"/>
      <c r="T1399" s="1">
        <v>278</v>
      </c>
    </row>
    <row r="1400" spans="1:20" ht="15.75" customHeight="1" x14ac:dyDescent="0.35">
      <c r="A1400" s="16">
        <v>2870</v>
      </c>
      <c r="B1400" s="16">
        <v>11</v>
      </c>
      <c r="C1400" s="16"/>
      <c r="D1400" s="1">
        <v>11</v>
      </c>
      <c r="F1400" s="1">
        <f ca="1">IFERROR(__xludf.DUMMYFUNCTION("""COMPUTED_VALUE"""),13)</f>
        <v>13</v>
      </c>
      <c r="Q1400" s="1">
        <v>1398</v>
      </c>
      <c r="R1400" s="1">
        <v>314</v>
      </c>
      <c r="S1400" s="1"/>
      <c r="T1400" s="1">
        <v>302</v>
      </c>
    </row>
    <row r="1401" spans="1:20" ht="15.75" customHeight="1" x14ac:dyDescent="0.35">
      <c r="A1401" s="16">
        <v>2871</v>
      </c>
      <c r="B1401" s="16">
        <v>11</v>
      </c>
      <c r="C1401" s="16"/>
      <c r="D1401" s="1">
        <v>11</v>
      </c>
      <c r="F1401" s="1">
        <f ca="1">IFERROR(__xludf.DUMMYFUNCTION("""COMPUTED_VALUE"""),13)</f>
        <v>13</v>
      </c>
      <c r="Q1401" s="1">
        <v>1399</v>
      </c>
      <c r="R1401" s="1">
        <v>334</v>
      </c>
      <c r="S1401" s="1"/>
      <c r="T1401" s="1">
        <v>206</v>
      </c>
    </row>
    <row r="1402" spans="1:20" ht="15.75" customHeight="1" x14ac:dyDescent="0.35">
      <c r="A1402" s="16">
        <v>2872</v>
      </c>
      <c r="B1402" s="16">
        <v>12</v>
      </c>
      <c r="C1402" s="16"/>
      <c r="D1402" s="1">
        <v>12</v>
      </c>
      <c r="F1402" s="1">
        <f ca="1">IFERROR(__xludf.DUMMYFUNCTION("""COMPUTED_VALUE"""),13)</f>
        <v>13</v>
      </c>
      <c r="Q1402" s="1">
        <v>1400</v>
      </c>
      <c r="R1402" s="1">
        <v>259</v>
      </c>
      <c r="S1402" s="1"/>
      <c r="T1402" s="1">
        <v>326</v>
      </c>
    </row>
    <row r="1403" spans="1:20" ht="15.75" customHeight="1" x14ac:dyDescent="0.35">
      <c r="A1403" s="16">
        <v>2873</v>
      </c>
      <c r="B1403" s="16">
        <v>12</v>
      </c>
      <c r="C1403" s="16"/>
      <c r="D1403" s="1">
        <v>12</v>
      </c>
      <c r="F1403" s="1">
        <f ca="1">IFERROR(__xludf.DUMMYFUNCTION("""COMPUTED_VALUE"""),15)</f>
        <v>15</v>
      </c>
      <c r="Q1403" s="1">
        <v>1401</v>
      </c>
      <c r="R1403" s="1">
        <v>281</v>
      </c>
      <c r="S1403" s="1"/>
      <c r="T1403" s="1">
        <v>261</v>
      </c>
    </row>
    <row r="1404" spans="1:20" ht="15.75" customHeight="1" x14ac:dyDescent="0.35">
      <c r="A1404" s="16">
        <v>2874</v>
      </c>
      <c r="B1404" s="16">
        <v>12</v>
      </c>
      <c r="C1404" s="16"/>
      <c r="D1404" s="1">
        <v>12</v>
      </c>
      <c r="F1404" s="1">
        <f ca="1">IFERROR(__xludf.DUMMYFUNCTION("""COMPUTED_VALUE"""),14)</f>
        <v>14</v>
      </c>
      <c r="Q1404" s="1">
        <v>1402</v>
      </c>
      <c r="R1404" s="1">
        <v>303</v>
      </c>
      <c r="S1404" s="1"/>
      <c r="T1404" s="1">
        <v>283</v>
      </c>
    </row>
    <row r="1405" spans="1:20" ht="15.75" customHeight="1" x14ac:dyDescent="0.35">
      <c r="A1405" s="16">
        <v>2875</v>
      </c>
      <c r="B1405" s="16">
        <v>12</v>
      </c>
      <c r="C1405" s="16"/>
      <c r="D1405" s="1">
        <v>12</v>
      </c>
      <c r="F1405" s="1">
        <f ca="1">IFERROR(__xludf.DUMMYFUNCTION("""COMPUTED_VALUE"""),14)</f>
        <v>14</v>
      </c>
      <c r="Q1405" s="1">
        <v>1403</v>
      </c>
      <c r="R1405" s="1">
        <v>325</v>
      </c>
      <c r="S1405" s="1"/>
      <c r="T1405" s="1">
        <v>305</v>
      </c>
    </row>
    <row r="1406" spans="1:20" ht="15.75" customHeight="1" x14ac:dyDescent="0.35">
      <c r="A1406" s="16">
        <v>2876</v>
      </c>
      <c r="B1406" s="16">
        <v>13</v>
      </c>
      <c r="C1406" s="16"/>
      <c r="D1406" s="1">
        <v>13</v>
      </c>
      <c r="F1406" s="1">
        <f ca="1">IFERROR(__xludf.DUMMYFUNCTION("""COMPUTED_VALUE"""),14)</f>
        <v>14</v>
      </c>
      <c r="Q1406" s="1">
        <v>1404</v>
      </c>
      <c r="R1406" s="1">
        <v>250</v>
      </c>
      <c r="S1406" s="1"/>
      <c r="T1406" s="1">
        <v>327</v>
      </c>
    </row>
    <row r="1407" spans="1:20" ht="15.75" customHeight="1" x14ac:dyDescent="0.35">
      <c r="A1407" s="16">
        <v>2877</v>
      </c>
      <c r="B1407" s="16">
        <v>13</v>
      </c>
      <c r="C1407" s="16"/>
      <c r="D1407" s="1">
        <v>13</v>
      </c>
      <c r="F1407" s="1">
        <f ca="1">IFERROR(__xludf.DUMMYFUNCTION("""COMPUTED_VALUE"""),15)</f>
        <v>15</v>
      </c>
      <c r="Q1407" s="1">
        <v>1405</v>
      </c>
      <c r="R1407" s="1">
        <v>270</v>
      </c>
      <c r="S1407" s="1"/>
      <c r="T1407" s="1">
        <v>334</v>
      </c>
    </row>
    <row r="1408" spans="1:20" ht="15.75" customHeight="1" x14ac:dyDescent="0.35">
      <c r="A1408" s="16">
        <v>2878</v>
      </c>
      <c r="B1408" s="16">
        <v>13</v>
      </c>
      <c r="C1408" s="16"/>
      <c r="D1408" s="1">
        <v>13</v>
      </c>
      <c r="F1408" s="1">
        <f ca="1">IFERROR(__xludf.DUMMYFUNCTION("""COMPUTED_VALUE"""),14)</f>
        <v>14</v>
      </c>
      <c r="Q1408" s="1">
        <v>1406</v>
      </c>
      <c r="R1408" s="1">
        <v>290</v>
      </c>
      <c r="S1408" s="1"/>
      <c r="T1408" s="1">
        <v>386</v>
      </c>
    </row>
    <row r="1409" spans="1:20" ht="15.75" customHeight="1" x14ac:dyDescent="0.35">
      <c r="A1409" s="16">
        <v>2879</v>
      </c>
      <c r="B1409" s="16">
        <v>13</v>
      </c>
      <c r="C1409" s="16"/>
      <c r="D1409" s="1">
        <v>13</v>
      </c>
      <c r="F1409" s="1">
        <f ca="1">IFERROR(__xludf.DUMMYFUNCTION("""COMPUTED_VALUE"""),14)</f>
        <v>14</v>
      </c>
      <c r="Q1409" s="1">
        <v>1407</v>
      </c>
      <c r="R1409" s="1">
        <v>310</v>
      </c>
      <c r="S1409" s="1"/>
      <c r="T1409" s="1">
        <v>414</v>
      </c>
    </row>
    <row r="1410" spans="1:20" ht="15.75" customHeight="1" x14ac:dyDescent="0.35">
      <c r="A1410" s="16">
        <v>2880</v>
      </c>
      <c r="B1410" s="16">
        <v>15</v>
      </c>
      <c r="C1410" s="16"/>
      <c r="D1410" s="1">
        <v>15</v>
      </c>
      <c r="F1410" s="1">
        <f ca="1">IFERROR(__xludf.DUMMYFUNCTION("""COMPUTED_VALUE"""),14)</f>
        <v>14</v>
      </c>
      <c r="Q1410" s="1">
        <v>1408</v>
      </c>
      <c r="R1410" s="1">
        <v>259</v>
      </c>
      <c r="S1410" s="1"/>
      <c r="T1410" s="1">
        <v>442</v>
      </c>
    </row>
    <row r="1411" spans="1:20" ht="15.75" customHeight="1" x14ac:dyDescent="0.35">
      <c r="A1411" s="16">
        <v>2884</v>
      </c>
      <c r="B1411" s="16">
        <v>14</v>
      </c>
      <c r="C1411" s="16"/>
      <c r="D1411" s="1">
        <v>14</v>
      </c>
      <c r="F1411" s="1">
        <f ca="1">IFERROR(__xludf.DUMMYFUNCTION("""COMPUTED_VALUE"""),11)</f>
        <v>11</v>
      </c>
      <c r="Q1411" s="1">
        <v>1409</v>
      </c>
      <c r="R1411" s="1">
        <v>281</v>
      </c>
      <c r="S1411" s="1"/>
      <c r="T1411" s="1">
        <v>317</v>
      </c>
    </row>
    <row r="1412" spans="1:20" ht="15.75" customHeight="1" x14ac:dyDescent="0.35">
      <c r="A1412" s="16">
        <v>2885</v>
      </c>
      <c r="B1412" s="16">
        <v>14</v>
      </c>
      <c r="C1412" s="16"/>
      <c r="D1412" s="1">
        <v>14</v>
      </c>
      <c r="F1412" s="1">
        <f ca="1">IFERROR(__xludf.DUMMYFUNCTION("""COMPUTED_VALUE"""),11)</f>
        <v>11</v>
      </c>
      <c r="Q1412" s="1">
        <v>1410</v>
      </c>
      <c r="R1412" s="1">
        <v>303</v>
      </c>
      <c r="S1412" s="1"/>
      <c r="T1412" s="1">
        <v>343</v>
      </c>
    </row>
    <row r="1413" spans="1:20" ht="15.75" customHeight="1" x14ac:dyDescent="0.35">
      <c r="A1413" s="16">
        <v>2886</v>
      </c>
      <c r="B1413" s="16">
        <v>14</v>
      </c>
      <c r="C1413" s="16"/>
      <c r="D1413" s="1">
        <v>14</v>
      </c>
      <c r="F1413" s="1">
        <f ca="1">IFERROR(__xludf.DUMMYFUNCTION("""COMPUTED_VALUE"""),11)</f>
        <v>11</v>
      </c>
      <c r="Q1413" s="1">
        <v>1411</v>
      </c>
      <c r="R1413" s="1">
        <v>325</v>
      </c>
      <c r="S1413" s="1"/>
      <c r="T1413" s="1">
        <v>369</v>
      </c>
    </row>
    <row r="1414" spans="1:20" ht="15.75" customHeight="1" x14ac:dyDescent="0.35">
      <c r="A1414" s="16">
        <v>2888</v>
      </c>
      <c r="B1414" s="16">
        <v>15</v>
      </c>
      <c r="C1414" s="16"/>
      <c r="D1414" s="1">
        <v>15</v>
      </c>
      <c r="F1414" s="1">
        <f ca="1">IFERROR(__xludf.DUMMYFUNCTION("""COMPUTED_VALUE"""),11)</f>
        <v>11</v>
      </c>
      <c r="Q1414" s="1">
        <v>1412</v>
      </c>
      <c r="R1414" s="1">
        <v>358</v>
      </c>
      <c r="S1414" s="1"/>
      <c r="T1414" s="1">
        <v>395</v>
      </c>
    </row>
    <row r="1415" spans="1:20" ht="15.75" customHeight="1" x14ac:dyDescent="0.35">
      <c r="A1415" s="16">
        <v>2892</v>
      </c>
      <c r="B1415" s="16">
        <v>14</v>
      </c>
      <c r="C1415" s="16"/>
      <c r="D1415" s="1">
        <v>14</v>
      </c>
      <c r="F1415" s="1">
        <f ca="1">IFERROR(__xludf.DUMMYFUNCTION("""COMPUTED_VALUE"""),11)</f>
        <v>11</v>
      </c>
      <c r="Q1415" s="1">
        <v>1413</v>
      </c>
      <c r="R1415" s="1">
        <v>386</v>
      </c>
      <c r="S1415" s="1"/>
      <c r="T1415" s="1">
        <v>401</v>
      </c>
    </row>
    <row r="1416" spans="1:20" ht="15.75" customHeight="1" x14ac:dyDescent="0.35">
      <c r="A1416" s="16">
        <v>2893</v>
      </c>
      <c r="B1416" s="16">
        <v>14</v>
      </c>
      <c r="C1416" s="16"/>
      <c r="D1416" s="1">
        <v>14</v>
      </c>
      <c r="F1416" s="1">
        <f ca="1">IFERROR(__xludf.DUMMYFUNCTION("""COMPUTED_VALUE"""),11)</f>
        <v>11</v>
      </c>
      <c r="Q1416" s="1">
        <v>1414</v>
      </c>
      <c r="R1416" s="1">
        <v>414</v>
      </c>
      <c r="S1416" s="1"/>
      <c r="T1416" s="1">
        <v>435</v>
      </c>
    </row>
    <row r="1417" spans="1:20" ht="15.75" customHeight="1" x14ac:dyDescent="0.35">
      <c r="A1417" s="16">
        <v>2894</v>
      </c>
      <c r="B1417" s="16">
        <v>14</v>
      </c>
      <c r="C1417" s="16"/>
      <c r="D1417" s="1">
        <v>14</v>
      </c>
      <c r="F1417" s="1">
        <f ca="1">IFERROR(__xludf.DUMMYFUNCTION("""COMPUTED_VALUE"""),11)</f>
        <v>11</v>
      </c>
      <c r="Q1417" s="1">
        <v>1415</v>
      </c>
      <c r="R1417" s="1">
        <v>442</v>
      </c>
      <c r="S1417" s="1"/>
      <c r="T1417" s="1">
        <v>469</v>
      </c>
    </row>
    <row r="1418" spans="1:20" ht="15.75" customHeight="1" x14ac:dyDescent="0.35">
      <c r="A1418" s="16">
        <v>2896</v>
      </c>
      <c r="B1418" s="16">
        <v>11</v>
      </c>
      <c r="C1418" s="16"/>
      <c r="D1418" s="1">
        <v>11</v>
      </c>
      <c r="F1418" s="1">
        <f ca="1">IFERROR(__xludf.DUMMYFUNCTION("""COMPUTED_VALUE"""),11)</f>
        <v>11</v>
      </c>
      <c r="Q1418" s="1">
        <v>1416</v>
      </c>
      <c r="R1418" s="1">
        <v>317</v>
      </c>
      <c r="S1418" s="1"/>
      <c r="T1418" s="1">
        <v>503</v>
      </c>
    </row>
    <row r="1419" spans="1:20" ht="15.75" customHeight="1" x14ac:dyDescent="0.35">
      <c r="A1419" s="16">
        <v>2897</v>
      </c>
      <c r="B1419" s="16">
        <v>11</v>
      </c>
      <c r="C1419" s="16"/>
      <c r="D1419" s="1">
        <v>11</v>
      </c>
      <c r="F1419" s="1">
        <f ca="1">IFERROR(__xludf.DUMMYFUNCTION("""COMPUTED_VALUE"""),11)</f>
        <v>11</v>
      </c>
      <c r="Q1419" s="1">
        <v>1417</v>
      </c>
      <c r="R1419" s="1">
        <v>343</v>
      </c>
      <c r="S1419" s="1"/>
      <c r="T1419" s="1">
        <v>359</v>
      </c>
    </row>
    <row r="1420" spans="1:20" ht="15.75" customHeight="1" x14ac:dyDescent="0.35">
      <c r="A1420" s="16">
        <v>2898</v>
      </c>
      <c r="B1420" s="16">
        <v>11</v>
      </c>
      <c r="C1420" s="16"/>
      <c r="D1420" s="1">
        <v>11</v>
      </c>
      <c r="F1420" s="1">
        <f ca="1">IFERROR(__xludf.DUMMYFUNCTION("""COMPUTED_VALUE"""),11)</f>
        <v>11</v>
      </c>
      <c r="Q1420" s="1">
        <v>1418</v>
      </c>
      <c r="R1420" s="1">
        <v>369</v>
      </c>
      <c r="S1420" s="1"/>
      <c r="T1420" s="1">
        <v>389</v>
      </c>
    </row>
    <row r="1421" spans="1:20" ht="15.75" customHeight="1" x14ac:dyDescent="0.35">
      <c r="A1421" s="16">
        <v>2899</v>
      </c>
      <c r="B1421" s="16">
        <v>11</v>
      </c>
      <c r="C1421" s="16"/>
      <c r="D1421" s="1">
        <v>11</v>
      </c>
      <c r="F1421" s="1">
        <f ca="1">IFERROR(__xludf.DUMMYFUNCTION("""COMPUTED_VALUE"""),11)</f>
        <v>11</v>
      </c>
      <c r="Q1421" s="1">
        <v>1419</v>
      </c>
      <c r="R1421" s="1">
        <v>395</v>
      </c>
      <c r="S1421" s="1"/>
      <c r="T1421" s="1">
        <v>419</v>
      </c>
    </row>
    <row r="1422" spans="1:20" ht="15.75" customHeight="1" x14ac:dyDescent="0.35">
      <c r="A1422" s="16">
        <v>2900</v>
      </c>
      <c r="B1422" s="16">
        <v>11</v>
      </c>
      <c r="C1422" s="16"/>
      <c r="D1422" s="1">
        <v>11</v>
      </c>
      <c r="F1422" s="1">
        <f ca="1">IFERROR(__xludf.DUMMYFUNCTION("""COMPUTED_VALUE"""),11)</f>
        <v>11</v>
      </c>
      <c r="Q1422" s="1">
        <v>1420</v>
      </c>
      <c r="R1422" s="1">
        <v>401</v>
      </c>
      <c r="S1422" s="1"/>
      <c r="T1422" s="1">
        <v>449</v>
      </c>
    </row>
    <row r="1423" spans="1:20" ht="15.75" customHeight="1" x14ac:dyDescent="0.35">
      <c r="A1423" s="16">
        <v>2901</v>
      </c>
      <c r="B1423" s="16">
        <v>11</v>
      </c>
      <c r="C1423" s="16"/>
      <c r="D1423" s="1">
        <v>11</v>
      </c>
      <c r="F1423" s="1">
        <f ca="1">IFERROR(__xludf.DUMMYFUNCTION("""COMPUTED_VALUE"""),11)</f>
        <v>11</v>
      </c>
      <c r="Q1423" s="1">
        <v>1421</v>
      </c>
      <c r="R1423" s="1">
        <v>435</v>
      </c>
      <c r="S1423" s="1"/>
      <c r="T1423" s="1">
        <v>432</v>
      </c>
    </row>
    <row r="1424" spans="1:20" ht="15.75" customHeight="1" x14ac:dyDescent="0.35">
      <c r="A1424" s="16">
        <v>2902</v>
      </c>
      <c r="B1424" s="16">
        <v>11</v>
      </c>
      <c r="C1424" s="16"/>
      <c r="D1424" s="1">
        <v>11</v>
      </c>
      <c r="F1424" s="1">
        <f ca="1">IFERROR(__xludf.DUMMYFUNCTION("""COMPUTED_VALUE"""),11)</f>
        <v>11</v>
      </c>
      <c r="Q1424" s="1">
        <v>1422</v>
      </c>
      <c r="R1424" s="1">
        <v>469</v>
      </c>
      <c r="S1424" s="1"/>
      <c r="T1424" s="1">
        <v>464</v>
      </c>
    </row>
    <row r="1425" spans="1:20" ht="15.75" customHeight="1" x14ac:dyDescent="0.35">
      <c r="A1425" s="16">
        <v>2903</v>
      </c>
      <c r="B1425" s="16">
        <v>11</v>
      </c>
      <c r="C1425" s="16"/>
      <c r="D1425" s="1">
        <v>11</v>
      </c>
      <c r="F1425" s="1">
        <f ca="1">IFERROR(__xludf.DUMMYFUNCTION("""COMPUTED_VALUE"""),11)</f>
        <v>11</v>
      </c>
      <c r="Q1425" s="1">
        <v>1423</v>
      </c>
      <c r="R1425" s="1">
        <v>503</v>
      </c>
      <c r="S1425" s="1"/>
      <c r="T1425" s="1">
        <v>496</v>
      </c>
    </row>
    <row r="1426" spans="1:20" ht="15.75" customHeight="1" x14ac:dyDescent="0.35">
      <c r="A1426" s="16">
        <v>2904</v>
      </c>
      <c r="B1426" s="16">
        <v>11</v>
      </c>
      <c r="C1426" s="16"/>
      <c r="D1426" s="1">
        <v>11</v>
      </c>
      <c r="F1426" s="1">
        <f ca="1">IFERROR(__xludf.DUMMYFUNCTION("""COMPUTED_VALUE"""),11)</f>
        <v>11</v>
      </c>
      <c r="Q1426" s="1">
        <v>1424</v>
      </c>
      <c r="R1426" s="1">
        <v>359</v>
      </c>
      <c r="S1426" s="1"/>
      <c r="T1426" s="1">
        <v>528</v>
      </c>
    </row>
    <row r="1427" spans="1:20" ht="15.75" customHeight="1" x14ac:dyDescent="0.35">
      <c r="A1427" s="16">
        <v>2905</v>
      </c>
      <c r="B1427" s="16">
        <v>11</v>
      </c>
      <c r="C1427" s="16"/>
      <c r="D1427" s="1">
        <v>11</v>
      </c>
      <c r="F1427" s="1">
        <f ca="1">IFERROR(__xludf.DUMMYFUNCTION("""COMPUTED_VALUE"""),11)</f>
        <v>11</v>
      </c>
      <c r="Q1427" s="1">
        <v>1425</v>
      </c>
      <c r="R1427" s="1">
        <v>389</v>
      </c>
      <c r="S1427" s="1"/>
      <c r="T1427" s="1">
        <v>284</v>
      </c>
    </row>
    <row r="1428" spans="1:20" ht="15.75" customHeight="1" x14ac:dyDescent="0.35">
      <c r="A1428" s="16">
        <v>2906</v>
      </c>
      <c r="B1428" s="16">
        <v>11</v>
      </c>
      <c r="C1428" s="16"/>
      <c r="D1428" s="1">
        <v>11</v>
      </c>
      <c r="F1428" s="1">
        <f ca="1">IFERROR(__xludf.DUMMYFUNCTION("""COMPUTED_VALUE"""),11)</f>
        <v>11</v>
      </c>
      <c r="Q1428" s="1">
        <v>1426</v>
      </c>
      <c r="R1428" s="1">
        <v>419</v>
      </c>
      <c r="S1428" s="1"/>
      <c r="T1428" s="1">
        <v>308</v>
      </c>
    </row>
    <row r="1429" spans="1:20" ht="15.75" customHeight="1" x14ac:dyDescent="0.35">
      <c r="A1429" s="16">
        <v>2907</v>
      </c>
      <c r="B1429" s="16">
        <v>11</v>
      </c>
      <c r="C1429" s="16"/>
      <c r="D1429" s="1">
        <v>11</v>
      </c>
      <c r="F1429" s="1">
        <f ca="1">IFERROR(__xludf.DUMMYFUNCTION("""COMPUTED_VALUE"""),11)</f>
        <v>11</v>
      </c>
      <c r="Q1429" s="1">
        <v>1427</v>
      </c>
      <c r="R1429" s="1">
        <v>449</v>
      </c>
      <c r="S1429" s="1"/>
      <c r="T1429" s="1">
        <v>242</v>
      </c>
    </row>
    <row r="1430" spans="1:20" ht="15.75" customHeight="1" x14ac:dyDescent="0.35">
      <c r="A1430" s="16">
        <v>2908</v>
      </c>
      <c r="B1430" s="16">
        <v>11</v>
      </c>
      <c r="C1430" s="16"/>
      <c r="D1430" s="1">
        <v>11</v>
      </c>
      <c r="F1430" s="1">
        <f ca="1">IFERROR(__xludf.DUMMYFUNCTION("""COMPUTED_VALUE"""),11)</f>
        <v>11</v>
      </c>
      <c r="Q1430" s="1">
        <v>1428</v>
      </c>
      <c r="R1430" s="1">
        <v>432</v>
      </c>
      <c r="S1430" s="1"/>
      <c r="T1430" s="1">
        <v>342</v>
      </c>
    </row>
    <row r="1431" spans="1:20" ht="15.75" customHeight="1" x14ac:dyDescent="0.35">
      <c r="A1431" s="16">
        <v>2909</v>
      </c>
      <c r="B1431" s="16">
        <v>11</v>
      </c>
      <c r="C1431" s="16"/>
      <c r="D1431" s="1">
        <v>11</v>
      </c>
      <c r="F1431" s="1">
        <f ca="1">IFERROR(__xludf.DUMMYFUNCTION("""COMPUTED_VALUE"""),11)</f>
        <v>11</v>
      </c>
      <c r="Q1431" s="1">
        <v>1429</v>
      </c>
      <c r="R1431" s="1">
        <v>464</v>
      </c>
      <c r="S1431" s="1"/>
      <c r="T1431" s="1">
        <v>244</v>
      </c>
    </row>
    <row r="1432" spans="1:20" ht="15.75" customHeight="1" x14ac:dyDescent="0.35">
      <c r="A1432" s="16">
        <v>2910</v>
      </c>
      <c r="B1432" s="16">
        <v>11</v>
      </c>
      <c r="C1432" s="16"/>
      <c r="D1432" s="1">
        <v>11</v>
      </c>
      <c r="F1432" s="1">
        <f ca="1">IFERROR(__xludf.DUMMYFUNCTION("""COMPUTED_VALUE"""),11)</f>
        <v>11</v>
      </c>
      <c r="Q1432" s="1">
        <v>1430</v>
      </c>
      <c r="R1432" s="1">
        <v>496</v>
      </c>
      <c r="S1432" s="1"/>
      <c r="T1432" s="1">
        <v>292</v>
      </c>
    </row>
    <row r="1433" spans="1:20" ht="15.75" customHeight="1" x14ac:dyDescent="0.35">
      <c r="A1433" s="16">
        <v>2911</v>
      </c>
      <c r="B1433" s="16">
        <v>11</v>
      </c>
      <c r="C1433" s="16"/>
      <c r="D1433" s="1">
        <v>11</v>
      </c>
      <c r="F1433" s="1">
        <f ca="1">IFERROR(__xludf.DUMMYFUNCTION("""COMPUTED_VALUE"""),11)</f>
        <v>11</v>
      </c>
      <c r="Q1433" s="1">
        <v>1431</v>
      </c>
      <c r="R1433" s="1">
        <v>528</v>
      </c>
      <c r="S1433" s="1"/>
      <c r="T1433" s="1">
        <v>316</v>
      </c>
    </row>
    <row r="1434" spans="1:20" ht="15.75" customHeight="1" x14ac:dyDescent="0.35">
      <c r="A1434" s="16">
        <v>2912</v>
      </c>
      <c r="B1434" s="16">
        <v>11</v>
      </c>
      <c r="C1434" s="16"/>
      <c r="D1434" s="1">
        <v>11</v>
      </c>
      <c r="F1434" s="1">
        <f ca="1">IFERROR(__xludf.DUMMYFUNCTION("""COMPUTED_VALUE"""),11)</f>
        <v>11</v>
      </c>
      <c r="Q1434" s="1">
        <v>1432</v>
      </c>
      <c r="R1434" s="1">
        <v>258</v>
      </c>
      <c r="S1434" s="1"/>
      <c r="T1434" s="1">
        <v>340</v>
      </c>
    </row>
    <row r="1435" spans="1:20" ht="15.75" customHeight="1" x14ac:dyDescent="0.35">
      <c r="A1435" s="16">
        <v>2913</v>
      </c>
      <c r="B1435" s="16">
        <v>11</v>
      </c>
      <c r="C1435" s="16"/>
      <c r="D1435" s="1">
        <v>11</v>
      </c>
      <c r="F1435" s="1">
        <f ca="1">IFERROR(__xludf.DUMMYFUNCTION("""COMPUTED_VALUE"""),11)</f>
        <v>11</v>
      </c>
      <c r="Q1435" s="1">
        <v>1433</v>
      </c>
      <c r="R1435" s="1">
        <v>278</v>
      </c>
      <c r="S1435" s="1"/>
      <c r="T1435" s="1">
        <v>283</v>
      </c>
    </row>
    <row r="1436" spans="1:20" ht="15.75" customHeight="1" x14ac:dyDescent="0.35">
      <c r="A1436" s="16">
        <v>2914</v>
      </c>
      <c r="B1436" s="16">
        <v>11</v>
      </c>
      <c r="C1436" s="16"/>
      <c r="D1436" s="1">
        <v>11</v>
      </c>
      <c r="F1436" s="1">
        <f ca="1">IFERROR(__xludf.DUMMYFUNCTION("""COMPUTED_VALUE"""),11)</f>
        <v>11</v>
      </c>
      <c r="Q1436" s="1">
        <v>1434</v>
      </c>
      <c r="R1436" s="1">
        <v>298</v>
      </c>
      <c r="S1436" s="1"/>
      <c r="T1436" s="1">
        <v>305</v>
      </c>
    </row>
    <row r="1437" spans="1:20" ht="15.75" customHeight="1" x14ac:dyDescent="0.35">
      <c r="A1437" s="16">
        <v>2915</v>
      </c>
      <c r="B1437" s="16">
        <v>11</v>
      </c>
      <c r="C1437" s="16"/>
      <c r="D1437" s="1">
        <v>11</v>
      </c>
      <c r="F1437" s="1">
        <f ca="1">IFERROR(__xludf.DUMMYFUNCTION("""COMPUTED_VALUE"""),5)</f>
        <v>5</v>
      </c>
      <c r="Q1437" s="1">
        <v>1435</v>
      </c>
      <c r="R1437" s="1">
        <v>318</v>
      </c>
      <c r="S1437" s="1"/>
      <c r="T1437" s="1">
        <v>327</v>
      </c>
    </row>
    <row r="1438" spans="1:20" ht="15.75" customHeight="1" x14ac:dyDescent="0.35">
      <c r="A1438" s="16">
        <v>2916</v>
      </c>
      <c r="B1438" s="16">
        <v>10</v>
      </c>
      <c r="C1438" s="16"/>
      <c r="D1438" s="1">
        <v>11</v>
      </c>
      <c r="F1438" s="1">
        <f ca="1">IFERROR(__xludf.DUMMYFUNCTION("""COMPUTED_VALUE"""),5)</f>
        <v>5</v>
      </c>
      <c r="Q1438" s="1">
        <v>1436</v>
      </c>
      <c r="R1438" s="1">
        <v>268</v>
      </c>
      <c r="S1438" s="1"/>
      <c r="T1438" s="1">
        <v>349</v>
      </c>
    </row>
    <row r="1439" spans="1:20" ht="15.75" customHeight="1" x14ac:dyDescent="0.35">
      <c r="A1439" s="16">
        <v>2917</v>
      </c>
      <c r="B1439" s="16">
        <v>10</v>
      </c>
      <c r="C1439" s="16"/>
      <c r="D1439" s="1">
        <v>11</v>
      </c>
      <c r="F1439" s="1">
        <f ca="1">IFERROR(__xludf.DUMMYFUNCTION("""COMPUTED_VALUE"""),12)</f>
        <v>12</v>
      </c>
      <c r="Q1439" s="1">
        <v>1437</v>
      </c>
      <c r="R1439" s="1">
        <v>292</v>
      </c>
      <c r="S1439" s="1"/>
      <c r="T1439" s="1">
        <v>300</v>
      </c>
    </row>
    <row r="1440" spans="1:20" ht="15.75" customHeight="1" x14ac:dyDescent="0.35">
      <c r="A1440" s="16">
        <v>2918</v>
      </c>
      <c r="B1440" s="16">
        <v>10</v>
      </c>
      <c r="C1440" s="16"/>
      <c r="D1440" s="1">
        <v>11</v>
      </c>
      <c r="F1440" s="1">
        <f ca="1">IFERROR(__xludf.DUMMYFUNCTION("""COMPUTED_VALUE"""),12)</f>
        <v>12</v>
      </c>
      <c r="Q1440" s="1">
        <v>1438</v>
      </c>
      <c r="R1440" s="1">
        <v>316</v>
      </c>
      <c r="S1440" s="1"/>
      <c r="T1440" s="1">
        <v>324</v>
      </c>
    </row>
    <row r="1441" spans="1:20" ht="15.75" customHeight="1" x14ac:dyDescent="0.35">
      <c r="A1441" s="16">
        <v>2919</v>
      </c>
      <c r="B1441" s="16">
        <v>10</v>
      </c>
      <c r="C1441" s="16"/>
      <c r="D1441" s="1">
        <v>11</v>
      </c>
      <c r="F1441" s="1">
        <f ca="1">IFERROR(__xludf.DUMMYFUNCTION("""COMPUTED_VALUE"""),12)</f>
        <v>12</v>
      </c>
      <c r="Q1441" s="1">
        <v>1439</v>
      </c>
      <c r="R1441" s="1">
        <v>340</v>
      </c>
      <c r="S1441" s="1"/>
      <c r="T1441" s="1">
        <v>348</v>
      </c>
    </row>
    <row r="1442" spans="1:20" ht="15.75" customHeight="1" x14ac:dyDescent="0.35">
      <c r="A1442" s="16">
        <v>2920</v>
      </c>
      <c r="B1442" s="16">
        <v>9</v>
      </c>
      <c r="C1442" s="16"/>
      <c r="D1442" s="1">
        <v>11</v>
      </c>
      <c r="F1442" s="1">
        <f ca="1">IFERROR(__xludf.DUMMYFUNCTION("""COMPUTED_VALUE"""),11)</f>
        <v>11</v>
      </c>
      <c r="Q1442" s="1">
        <v>1440</v>
      </c>
      <c r="R1442" s="1">
        <v>283</v>
      </c>
      <c r="S1442" s="1"/>
      <c r="T1442" s="1">
        <v>372</v>
      </c>
    </row>
    <row r="1443" spans="1:20" ht="15.75" customHeight="1" x14ac:dyDescent="0.35">
      <c r="A1443" s="16">
        <v>2921</v>
      </c>
      <c r="B1443" s="16">
        <v>9</v>
      </c>
      <c r="C1443" s="16"/>
      <c r="D1443" s="1">
        <v>11</v>
      </c>
      <c r="F1443" s="1">
        <f ca="1">IFERROR(__xludf.DUMMYFUNCTION("""COMPUTED_VALUE"""),11)</f>
        <v>11</v>
      </c>
      <c r="Q1443" s="1">
        <v>1441</v>
      </c>
      <c r="R1443" s="1">
        <v>305</v>
      </c>
      <c r="S1443" s="1"/>
      <c r="T1443" s="1">
        <v>283</v>
      </c>
    </row>
    <row r="1444" spans="1:20" ht="15.75" customHeight="1" x14ac:dyDescent="0.35">
      <c r="A1444" s="16">
        <v>2922</v>
      </c>
      <c r="B1444" s="16">
        <v>9</v>
      </c>
      <c r="C1444" s="16"/>
      <c r="D1444" s="1">
        <v>5</v>
      </c>
      <c r="F1444" s="1">
        <f ca="1">IFERROR(__xludf.DUMMYFUNCTION("""COMPUTED_VALUE"""),11)</f>
        <v>11</v>
      </c>
      <c r="Q1444" s="1">
        <v>1442</v>
      </c>
      <c r="R1444" s="1">
        <v>327</v>
      </c>
      <c r="S1444" s="1"/>
      <c r="T1444" s="1">
        <v>305</v>
      </c>
    </row>
    <row r="1445" spans="1:20" ht="15.75" customHeight="1" x14ac:dyDescent="0.35">
      <c r="A1445" s="16">
        <v>2923</v>
      </c>
      <c r="B1445" s="16">
        <v>9</v>
      </c>
      <c r="C1445" s="16"/>
      <c r="D1445" s="1">
        <v>5</v>
      </c>
      <c r="F1445" s="1">
        <f ca="1">IFERROR(__xludf.DUMMYFUNCTION("""COMPUTED_VALUE"""),11)</f>
        <v>11</v>
      </c>
      <c r="Q1445" s="1">
        <v>1443</v>
      </c>
      <c r="R1445" s="1">
        <v>349</v>
      </c>
      <c r="S1445" s="1"/>
      <c r="T1445" s="1">
        <v>327</v>
      </c>
    </row>
    <row r="1446" spans="1:20" ht="15.75" customHeight="1" x14ac:dyDescent="0.35">
      <c r="A1446" s="16">
        <v>2924</v>
      </c>
      <c r="B1446" s="16">
        <v>12</v>
      </c>
      <c r="C1446" s="16"/>
      <c r="D1446" s="1">
        <v>12</v>
      </c>
      <c r="F1446" s="1">
        <f ca="1">IFERROR(__xludf.DUMMYFUNCTION("""COMPUTED_VALUE"""),12)</f>
        <v>12</v>
      </c>
      <c r="Q1446" s="1">
        <v>1444</v>
      </c>
      <c r="R1446" s="1">
        <v>300</v>
      </c>
      <c r="S1446" s="1"/>
      <c r="T1446" s="1">
        <v>349</v>
      </c>
    </row>
    <row r="1447" spans="1:20" ht="15.75" customHeight="1" x14ac:dyDescent="0.35">
      <c r="A1447" s="16">
        <v>2925</v>
      </c>
      <c r="B1447" s="16">
        <v>12</v>
      </c>
      <c r="C1447" s="16"/>
      <c r="D1447" s="1">
        <v>12</v>
      </c>
      <c r="F1447" s="1">
        <f ca="1">IFERROR(__xludf.DUMMYFUNCTION("""COMPUTED_VALUE"""),12)</f>
        <v>12</v>
      </c>
      <c r="Q1447" s="1">
        <v>1445</v>
      </c>
      <c r="R1447" s="1">
        <v>324</v>
      </c>
      <c r="S1447" s="1"/>
      <c r="T1447" s="1">
        <v>284</v>
      </c>
    </row>
    <row r="1448" spans="1:20" ht="15.75" customHeight="1" x14ac:dyDescent="0.35">
      <c r="A1448" s="16">
        <v>2926</v>
      </c>
      <c r="B1448" s="16">
        <v>12</v>
      </c>
      <c r="C1448" s="16"/>
      <c r="D1448" s="1">
        <v>12</v>
      </c>
      <c r="F1448" s="1">
        <f ca="1">IFERROR(__xludf.DUMMYFUNCTION("""COMPUTED_VALUE"""),12)</f>
        <v>12</v>
      </c>
      <c r="Q1448" s="1">
        <v>1446</v>
      </c>
      <c r="R1448" s="1">
        <v>348</v>
      </c>
      <c r="S1448" s="1"/>
      <c r="T1448" s="1">
        <v>308</v>
      </c>
    </row>
    <row r="1449" spans="1:20" ht="15.75" customHeight="1" x14ac:dyDescent="0.35">
      <c r="A1449" s="16">
        <v>2928</v>
      </c>
      <c r="B1449" s="16">
        <v>11</v>
      </c>
      <c r="C1449" s="16"/>
      <c r="D1449" s="1">
        <v>11</v>
      </c>
      <c r="F1449" s="1">
        <f ca="1">IFERROR(__xludf.DUMMYFUNCTION("""COMPUTED_VALUE"""),12)</f>
        <v>12</v>
      </c>
      <c r="Q1449" s="1">
        <v>1447</v>
      </c>
      <c r="R1449" s="1">
        <v>372</v>
      </c>
      <c r="S1449" s="1"/>
      <c r="T1449" s="1">
        <v>332</v>
      </c>
    </row>
    <row r="1450" spans="1:20" ht="15.75" customHeight="1" x14ac:dyDescent="0.35">
      <c r="A1450" s="16">
        <v>2929</v>
      </c>
      <c r="B1450" s="16">
        <v>11</v>
      </c>
      <c r="C1450" s="16"/>
      <c r="D1450" s="1">
        <v>11</v>
      </c>
      <c r="F1450" s="1">
        <f ca="1">IFERROR(__xludf.DUMMYFUNCTION("""COMPUTED_VALUE"""),12)</f>
        <v>12</v>
      </c>
      <c r="Q1450" s="1">
        <v>1448</v>
      </c>
      <c r="R1450" s="1">
        <v>283</v>
      </c>
      <c r="S1450" s="1"/>
      <c r="T1450" s="1">
        <v>356</v>
      </c>
    </row>
    <row r="1451" spans="1:20" ht="15.75" customHeight="1" x14ac:dyDescent="0.35">
      <c r="A1451" s="16">
        <v>2930</v>
      </c>
      <c r="B1451" s="16">
        <v>11</v>
      </c>
      <c r="C1451" s="16"/>
      <c r="D1451" s="1">
        <v>11</v>
      </c>
      <c r="F1451" s="1">
        <f ca="1">IFERROR(__xludf.DUMMYFUNCTION("""COMPUTED_VALUE"""),12)</f>
        <v>12</v>
      </c>
      <c r="Q1451" s="1">
        <v>1449</v>
      </c>
      <c r="R1451" s="1">
        <v>305</v>
      </c>
      <c r="S1451" s="1"/>
      <c r="T1451" s="1">
        <v>284</v>
      </c>
    </row>
    <row r="1452" spans="1:20" ht="15.75" customHeight="1" x14ac:dyDescent="0.35">
      <c r="A1452" s="16">
        <v>2931</v>
      </c>
      <c r="B1452" s="16">
        <v>11</v>
      </c>
      <c r="C1452" s="16"/>
      <c r="D1452" s="1">
        <v>11</v>
      </c>
      <c r="F1452" s="1">
        <f ca="1">IFERROR(__xludf.DUMMYFUNCTION("""COMPUTED_VALUE"""),12)</f>
        <v>12</v>
      </c>
      <c r="Q1452" s="1">
        <v>1450</v>
      </c>
      <c r="R1452" s="1">
        <v>327</v>
      </c>
      <c r="S1452" s="1"/>
      <c r="T1452" s="1">
        <v>308</v>
      </c>
    </row>
    <row r="1453" spans="1:20" ht="15.75" customHeight="1" x14ac:dyDescent="0.35">
      <c r="A1453" s="16">
        <v>2932</v>
      </c>
      <c r="B1453" s="16">
        <v>12</v>
      </c>
      <c r="C1453" s="16"/>
      <c r="D1453" s="1">
        <v>12</v>
      </c>
      <c r="F1453" s="1">
        <f ca="1">IFERROR(__xludf.DUMMYFUNCTION("""COMPUTED_VALUE"""),12)</f>
        <v>12</v>
      </c>
      <c r="Q1453" s="1">
        <v>1451</v>
      </c>
      <c r="R1453" s="1">
        <v>349</v>
      </c>
      <c r="S1453" s="1"/>
      <c r="T1453" s="1">
        <v>242</v>
      </c>
    </row>
    <row r="1454" spans="1:20" ht="15.75" customHeight="1" x14ac:dyDescent="0.35">
      <c r="A1454" s="16">
        <v>2933</v>
      </c>
      <c r="B1454" s="16">
        <v>12</v>
      </c>
      <c r="C1454" s="16"/>
      <c r="D1454" s="1">
        <v>12</v>
      </c>
      <c r="F1454" s="1">
        <f ca="1">IFERROR(__xludf.DUMMYFUNCTION("""COMPUTED_VALUE"""),11)</f>
        <v>11</v>
      </c>
      <c r="Q1454" s="1">
        <v>1452</v>
      </c>
      <c r="R1454" s="1">
        <v>284</v>
      </c>
      <c r="S1454" s="1"/>
      <c r="T1454" s="1">
        <v>342</v>
      </c>
    </row>
    <row r="1455" spans="1:20" ht="15.75" customHeight="1" x14ac:dyDescent="0.35">
      <c r="A1455" s="16">
        <v>2934</v>
      </c>
      <c r="B1455" s="16">
        <v>12</v>
      </c>
      <c r="C1455" s="16"/>
      <c r="D1455" s="1">
        <v>12</v>
      </c>
      <c r="F1455" s="1">
        <f ca="1">IFERROR(__xludf.DUMMYFUNCTION("""COMPUTED_VALUE"""),11)</f>
        <v>11</v>
      </c>
      <c r="Q1455" s="1">
        <v>1453</v>
      </c>
      <c r="R1455" s="1">
        <v>308</v>
      </c>
      <c r="S1455" s="1"/>
      <c r="T1455" s="1">
        <v>261</v>
      </c>
    </row>
    <row r="1456" spans="1:20" ht="15.75" customHeight="1" x14ac:dyDescent="0.35">
      <c r="A1456" s="16">
        <v>2935</v>
      </c>
      <c r="B1456" s="16">
        <v>12</v>
      </c>
      <c r="C1456" s="16"/>
      <c r="D1456" s="1">
        <v>12</v>
      </c>
      <c r="F1456" s="1">
        <f ca="1">IFERROR(__xludf.DUMMYFUNCTION("""COMPUTED_VALUE"""),11)</f>
        <v>11</v>
      </c>
      <c r="Q1456" s="1">
        <v>1454</v>
      </c>
      <c r="R1456" s="1">
        <v>332</v>
      </c>
      <c r="S1456" s="1"/>
      <c r="T1456" s="1">
        <v>283</v>
      </c>
    </row>
    <row r="1457" spans="1:20" ht="15.75" customHeight="1" x14ac:dyDescent="0.35">
      <c r="A1457" s="16">
        <v>2936</v>
      </c>
      <c r="B1457" s="16">
        <v>12</v>
      </c>
      <c r="C1457" s="16"/>
      <c r="D1457" s="1">
        <v>12</v>
      </c>
      <c r="F1457" s="1">
        <f ca="1">IFERROR(__xludf.DUMMYFUNCTION("""COMPUTED_VALUE"""),11)</f>
        <v>11</v>
      </c>
      <c r="Q1457" s="1">
        <v>1455</v>
      </c>
      <c r="R1457" s="1">
        <v>356</v>
      </c>
      <c r="S1457" s="1"/>
      <c r="T1457" s="1">
        <v>297</v>
      </c>
    </row>
    <row r="1458" spans="1:20" ht="15.75" customHeight="1" x14ac:dyDescent="0.35">
      <c r="A1458" s="16">
        <v>2937</v>
      </c>
      <c r="B1458" s="16">
        <v>12</v>
      </c>
      <c r="C1458" s="16"/>
      <c r="D1458" s="1">
        <v>12</v>
      </c>
      <c r="F1458" s="1">
        <f ca="1">IFERROR(__xludf.DUMMYFUNCTION("""COMPUTED_VALUE"""),13)</f>
        <v>13</v>
      </c>
      <c r="Q1458" s="1">
        <v>1456</v>
      </c>
      <c r="R1458" s="1">
        <v>258</v>
      </c>
      <c r="S1458" s="1"/>
      <c r="T1458" s="1">
        <v>327</v>
      </c>
    </row>
    <row r="1459" spans="1:20" ht="15.75" customHeight="1" x14ac:dyDescent="0.35">
      <c r="A1459" s="16">
        <v>2938</v>
      </c>
      <c r="B1459" s="16">
        <v>12</v>
      </c>
      <c r="C1459" s="16"/>
      <c r="D1459" s="1">
        <v>12</v>
      </c>
      <c r="F1459" s="1">
        <f ca="1">IFERROR(__xludf.DUMMYFUNCTION("""COMPUTED_VALUE"""),13)</f>
        <v>13</v>
      </c>
      <c r="Q1459" s="1">
        <v>1457</v>
      </c>
      <c r="R1459" s="1">
        <v>278</v>
      </c>
      <c r="S1459" s="1"/>
      <c r="T1459" s="1">
        <v>277</v>
      </c>
    </row>
    <row r="1460" spans="1:20" ht="15.75" customHeight="1" x14ac:dyDescent="0.35">
      <c r="A1460" s="16">
        <v>2939</v>
      </c>
      <c r="B1460" s="16">
        <v>12</v>
      </c>
      <c r="C1460" s="16"/>
      <c r="D1460" s="1">
        <v>12</v>
      </c>
      <c r="F1460" s="1">
        <f ca="1">IFERROR(__xludf.DUMMYFUNCTION("""COMPUTED_VALUE"""),13)</f>
        <v>13</v>
      </c>
      <c r="Q1460" s="1">
        <v>1458</v>
      </c>
      <c r="R1460" s="1">
        <v>298</v>
      </c>
      <c r="S1460" s="1"/>
      <c r="T1460" s="1">
        <v>299</v>
      </c>
    </row>
    <row r="1461" spans="1:20" ht="15.75" customHeight="1" x14ac:dyDescent="0.35">
      <c r="A1461" s="16">
        <v>2940</v>
      </c>
      <c r="B1461" s="16">
        <v>11</v>
      </c>
      <c r="C1461" s="16"/>
      <c r="D1461" s="1">
        <v>11</v>
      </c>
      <c r="F1461" s="1">
        <f ca="1">IFERROR(__xludf.DUMMYFUNCTION("""COMPUTED_VALUE"""),13)</f>
        <v>13</v>
      </c>
      <c r="Q1461" s="1">
        <v>1459</v>
      </c>
      <c r="R1461" s="1">
        <v>318</v>
      </c>
      <c r="S1461" s="1"/>
      <c r="T1461" s="1">
        <v>291</v>
      </c>
    </row>
    <row r="1462" spans="1:20" ht="15.75" customHeight="1" x14ac:dyDescent="0.35">
      <c r="A1462" s="16">
        <v>2941</v>
      </c>
      <c r="B1462" s="16">
        <v>11</v>
      </c>
      <c r="C1462" s="16"/>
      <c r="D1462" s="1">
        <v>11</v>
      </c>
      <c r="F1462" s="1">
        <f ca="1">IFERROR(__xludf.DUMMYFUNCTION("""COMPUTED_VALUE"""),12)</f>
        <v>12</v>
      </c>
      <c r="Q1462" s="1">
        <v>1460</v>
      </c>
      <c r="R1462" s="1">
        <v>259</v>
      </c>
      <c r="S1462" s="1"/>
      <c r="T1462" s="1">
        <v>341</v>
      </c>
    </row>
    <row r="1463" spans="1:20" ht="15.75" customHeight="1" x14ac:dyDescent="0.35">
      <c r="A1463" s="16">
        <v>2942</v>
      </c>
      <c r="B1463" s="16">
        <v>11</v>
      </c>
      <c r="C1463" s="16"/>
      <c r="D1463" s="1">
        <v>11</v>
      </c>
      <c r="F1463" s="1">
        <f ca="1">IFERROR(__xludf.DUMMYFUNCTION("""COMPUTED_VALUE"""),12)</f>
        <v>12</v>
      </c>
      <c r="Q1463" s="1">
        <v>1461</v>
      </c>
      <c r="R1463" s="1">
        <v>281</v>
      </c>
      <c r="S1463" s="1"/>
      <c r="T1463" s="1">
        <v>317</v>
      </c>
    </row>
    <row r="1464" spans="1:20" ht="15.75" customHeight="1" x14ac:dyDescent="0.35">
      <c r="A1464" s="16">
        <v>2943</v>
      </c>
      <c r="B1464" s="16">
        <v>11</v>
      </c>
      <c r="C1464" s="16"/>
      <c r="D1464" s="1">
        <v>11</v>
      </c>
      <c r="F1464" s="1">
        <f ca="1">IFERROR(__xludf.DUMMYFUNCTION("""COMPUTED_VALUE"""),12)</f>
        <v>12</v>
      </c>
      <c r="Q1464" s="1">
        <v>1462</v>
      </c>
      <c r="R1464" s="1">
        <v>303</v>
      </c>
      <c r="S1464" s="1"/>
      <c r="T1464" s="1">
        <v>343</v>
      </c>
    </row>
    <row r="1465" spans="1:20" ht="15.75" customHeight="1" x14ac:dyDescent="0.35">
      <c r="A1465" s="16">
        <v>2944</v>
      </c>
      <c r="B1465" s="16">
        <v>13</v>
      </c>
      <c r="C1465" s="16"/>
      <c r="D1465" s="1">
        <v>13</v>
      </c>
      <c r="F1465" s="1">
        <f ca="1">IFERROR(__xludf.DUMMYFUNCTION("""COMPUTED_VALUE"""),12)</f>
        <v>12</v>
      </c>
      <c r="Q1465" s="1">
        <v>1463</v>
      </c>
      <c r="R1465" s="1">
        <v>325</v>
      </c>
      <c r="S1465" s="1"/>
      <c r="T1465" s="1">
        <v>369</v>
      </c>
    </row>
    <row r="1466" spans="1:20" ht="15.75" customHeight="1" x14ac:dyDescent="0.35">
      <c r="A1466" s="16">
        <v>2945</v>
      </c>
      <c r="B1466" s="16">
        <v>13</v>
      </c>
      <c r="C1466" s="16"/>
      <c r="D1466" s="1">
        <v>13</v>
      </c>
      <c r="F1466" s="1">
        <f ca="1">IFERROR(__xludf.DUMMYFUNCTION("""COMPUTED_VALUE"""),12)</f>
        <v>12</v>
      </c>
      <c r="Q1466" s="1">
        <v>1464</v>
      </c>
      <c r="R1466" s="1">
        <v>275</v>
      </c>
      <c r="S1466" s="1"/>
      <c r="T1466" s="1">
        <v>395</v>
      </c>
    </row>
    <row r="1467" spans="1:20" ht="15.75" customHeight="1" x14ac:dyDescent="0.35">
      <c r="A1467" s="16">
        <v>2946</v>
      </c>
      <c r="B1467" s="16">
        <v>13</v>
      </c>
      <c r="C1467" s="16"/>
      <c r="D1467" s="1">
        <v>13</v>
      </c>
      <c r="F1467" s="1">
        <f ca="1">IFERROR(__xludf.DUMMYFUNCTION("""COMPUTED_VALUE"""),12)</f>
        <v>12</v>
      </c>
      <c r="Q1467" s="1">
        <v>1465</v>
      </c>
      <c r="R1467" s="1">
        <v>297</v>
      </c>
      <c r="S1467" s="1"/>
      <c r="T1467" s="1">
        <v>342</v>
      </c>
    </row>
    <row r="1468" spans="1:20" ht="15.75" customHeight="1" x14ac:dyDescent="0.35">
      <c r="A1468" s="16">
        <v>2947</v>
      </c>
      <c r="B1468" s="16">
        <v>13</v>
      </c>
      <c r="C1468" s="16"/>
      <c r="D1468" s="1">
        <v>13</v>
      </c>
      <c r="F1468" s="1">
        <f ca="1">IFERROR(__xludf.DUMMYFUNCTION("""COMPUTED_VALUE"""),12)</f>
        <v>12</v>
      </c>
      <c r="Q1468" s="1">
        <v>1466</v>
      </c>
      <c r="R1468" s="1">
        <v>319</v>
      </c>
      <c r="S1468" s="1"/>
      <c r="T1468" s="1">
        <v>370</v>
      </c>
    </row>
    <row r="1469" spans="1:20" ht="15.75" customHeight="1" x14ac:dyDescent="0.35">
      <c r="A1469" s="16">
        <v>2948</v>
      </c>
      <c r="B1469" s="16">
        <v>12</v>
      </c>
      <c r="C1469" s="16"/>
      <c r="D1469" s="1">
        <v>12</v>
      </c>
      <c r="F1469" s="1">
        <f ca="1">IFERROR(__xludf.DUMMYFUNCTION("""COMPUTED_VALUE"""),12)</f>
        <v>12</v>
      </c>
      <c r="Q1469" s="1">
        <v>1467</v>
      </c>
      <c r="R1469" s="1">
        <v>341</v>
      </c>
      <c r="S1469" s="1"/>
      <c r="T1469" s="1">
        <v>398</v>
      </c>
    </row>
    <row r="1470" spans="1:20" ht="15.75" customHeight="1" x14ac:dyDescent="0.35">
      <c r="A1470" s="16">
        <v>2949</v>
      </c>
      <c r="B1470" s="16">
        <v>12</v>
      </c>
      <c r="C1470" s="16"/>
      <c r="D1470" s="1">
        <v>12</v>
      </c>
      <c r="F1470" s="1">
        <f ca="1">IFERROR(__xludf.DUMMYFUNCTION("""COMPUTED_VALUE"""),14)</f>
        <v>14</v>
      </c>
      <c r="Q1470" s="1">
        <v>1468</v>
      </c>
      <c r="R1470" s="1">
        <v>317</v>
      </c>
      <c r="S1470" s="1"/>
      <c r="T1470" s="1">
        <v>426</v>
      </c>
    </row>
    <row r="1471" spans="1:20" ht="15.75" customHeight="1" x14ac:dyDescent="0.35">
      <c r="A1471" s="16">
        <v>2950</v>
      </c>
      <c r="B1471" s="16">
        <v>12</v>
      </c>
      <c r="C1471" s="16"/>
      <c r="D1471" s="1">
        <v>12</v>
      </c>
      <c r="F1471" s="1">
        <f ca="1">IFERROR(__xludf.DUMMYFUNCTION("""COMPUTED_VALUE"""),14)</f>
        <v>14</v>
      </c>
      <c r="Q1471" s="1">
        <v>1469</v>
      </c>
      <c r="R1471" s="1">
        <v>343</v>
      </c>
      <c r="S1471" s="1"/>
      <c r="T1471" s="1">
        <v>359</v>
      </c>
    </row>
    <row r="1472" spans="1:20" ht="15.75" customHeight="1" x14ac:dyDescent="0.35">
      <c r="A1472" s="16">
        <v>2951</v>
      </c>
      <c r="B1472" s="16">
        <v>12</v>
      </c>
      <c r="C1472" s="16"/>
      <c r="D1472" s="1">
        <v>12</v>
      </c>
      <c r="F1472" s="1">
        <f ca="1">IFERROR(__xludf.DUMMYFUNCTION("""COMPUTED_VALUE"""),14)</f>
        <v>14</v>
      </c>
      <c r="Q1472" s="1">
        <v>1470</v>
      </c>
      <c r="R1472" s="1">
        <v>369</v>
      </c>
      <c r="S1472" s="1"/>
      <c r="T1472" s="1">
        <v>389</v>
      </c>
    </row>
    <row r="1473" spans="1:20" ht="15.75" customHeight="1" x14ac:dyDescent="0.35">
      <c r="A1473" s="16">
        <v>2952</v>
      </c>
      <c r="B1473" s="16">
        <v>12</v>
      </c>
      <c r="C1473" s="16"/>
      <c r="D1473" s="1">
        <v>12</v>
      </c>
      <c r="F1473" s="1">
        <f ca="1">IFERROR(__xludf.DUMMYFUNCTION("""COMPUTED_VALUE"""),14)</f>
        <v>14</v>
      </c>
      <c r="Q1473" s="1">
        <v>1471</v>
      </c>
      <c r="R1473" s="1">
        <v>395</v>
      </c>
      <c r="S1473" s="1"/>
      <c r="T1473" s="1">
        <v>419</v>
      </c>
    </row>
    <row r="1474" spans="1:20" ht="15.75" customHeight="1" x14ac:dyDescent="0.35">
      <c r="A1474" s="16">
        <v>2953</v>
      </c>
      <c r="B1474" s="16">
        <v>12</v>
      </c>
      <c r="C1474" s="16"/>
      <c r="D1474" s="1">
        <v>12</v>
      </c>
      <c r="F1474" s="1">
        <f ca="1">IFERROR(__xludf.DUMMYFUNCTION("""COMPUTED_VALUE"""),14)</f>
        <v>14</v>
      </c>
      <c r="Q1474" s="1">
        <v>1472</v>
      </c>
      <c r="R1474" s="1">
        <v>342</v>
      </c>
      <c r="S1474" s="1"/>
      <c r="T1474" s="1">
        <v>449</v>
      </c>
    </row>
    <row r="1475" spans="1:20" ht="15.75" customHeight="1" x14ac:dyDescent="0.35">
      <c r="A1475" s="16">
        <v>2954</v>
      </c>
      <c r="B1475" s="16">
        <v>12</v>
      </c>
      <c r="C1475" s="16"/>
      <c r="D1475" s="1">
        <v>12</v>
      </c>
      <c r="F1475" s="1">
        <f ca="1">IFERROR(__xludf.DUMMYFUNCTION("""COMPUTED_VALUE"""),14)</f>
        <v>14</v>
      </c>
      <c r="Q1475" s="1">
        <v>1473</v>
      </c>
      <c r="R1475" s="1">
        <v>370</v>
      </c>
      <c r="S1475" s="1"/>
      <c r="T1475" s="1">
        <v>343</v>
      </c>
    </row>
    <row r="1476" spans="1:20" ht="15.75" customHeight="1" x14ac:dyDescent="0.35">
      <c r="A1476" s="16">
        <v>2955</v>
      </c>
      <c r="B1476" s="16">
        <v>12</v>
      </c>
      <c r="C1476" s="16"/>
      <c r="D1476" s="1">
        <v>12</v>
      </c>
      <c r="F1476" s="1">
        <f ca="1">IFERROR(__xludf.DUMMYFUNCTION("""COMPUTED_VALUE"""),13)</f>
        <v>13</v>
      </c>
      <c r="Q1476" s="1">
        <v>1474</v>
      </c>
      <c r="R1476" s="1">
        <v>398</v>
      </c>
      <c r="S1476" s="1"/>
      <c r="T1476" s="1">
        <v>373</v>
      </c>
    </row>
    <row r="1477" spans="1:20" ht="15.75" customHeight="1" x14ac:dyDescent="0.35">
      <c r="A1477" s="16">
        <v>2956</v>
      </c>
      <c r="B1477" s="16">
        <v>14</v>
      </c>
      <c r="C1477" s="16"/>
      <c r="D1477" s="1">
        <v>14</v>
      </c>
      <c r="F1477" s="1">
        <f ca="1">IFERROR(__xludf.DUMMYFUNCTION("""COMPUTED_VALUE"""),13)</f>
        <v>13</v>
      </c>
      <c r="Q1477" s="1">
        <v>1475</v>
      </c>
      <c r="R1477" s="1">
        <v>426</v>
      </c>
      <c r="S1477" s="1"/>
      <c r="T1477" s="1">
        <v>403</v>
      </c>
    </row>
    <row r="1478" spans="1:20" ht="15.75" customHeight="1" x14ac:dyDescent="0.35">
      <c r="A1478" s="16">
        <v>2957</v>
      </c>
      <c r="B1478" s="16">
        <v>14</v>
      </c>
      <c r="C1478" s="16"/>
      <c r="D1478" s="1">
        <v>14</v>
      </c>
      <c r="F1478" s="1">
        <f ca="1">IFERROR(__xludf.DUMMYFUNCTION("""COMPUTED_VALUE"""),13)</f>
        <v>13</v>
      </c>
      <c r="Q1478" s="1">
        <v>1476</v>
      </c>
      <c r="R1478" s="1">
        <v>359</v>
      </c>
      <c r="S1478" s="1"/>
      <c r="T1478" s="1">
        <v>433</v>
      </c>
    </row>
    <row r="1479" spans="1:20" ht="15.75" customHeight="1" x14ac:dyDescent="0.35">
      <c r="A1479" s="16">
        <v>2958</v>
      </c>
      <c r="B1479" s="16">
        <v>14</v>
      </c>
      <c r="C1479" s="16"/>
      <c r="D1479" s="1">
        <v>14</v>
      </c>
      <c r="F1479" s="1">
        <f ca="1">IFERROR(__xludf.DUMMYFUNCTION("""COMPUTED_VALUE"""),13)</f>
        <v>13</v>
      </c>
      <c r="Q1479" s="1">
        <v>1477</v>
      </c>
      <c r="R1479" s="1">
        <v>389</v>
      </c>
      <c r="S1479" s="1"/>
      <c r="T1479" s="1">
        <v>450</v>
      </c>
    </row>
    <row r="1480" spans="1:20" ht="15.75" customHeight="1" x14ac:dyDescent="0.35">
      <c r="A1480" s="16">
        <v>2960</v>
      </c>
      <c r="B1480" s="16">
        <v>14</v>
      </c>
      <c r="C1480" s="16"/>
      <c r="D1480" s="1">
        <v>14</v>
      </c>
      <c r="F1480" s="1">
        <f ca="1">IFERROR(__xludf.DUMMYFUNCTION("""COMPUTED_VALUE"""),12)</f>
        <v>12</v>
      </c>
      <c r="Q1480" s="1">
        <v>1478</v>
      </c>
      <c r="R1480" s="1">
        <v>419</v>
      </c>
      <c r="S1480" s="1"/>
      <c r="T1480" s="1">
        <v>486</v>
      </c>
    </row>
    <row r="1481" spans="1:20" ht="15.75" customHeight="1" x14ac:dyDescent="0.35">
      <c r="A1481" s="16">
        <v>2961</v>
      </c>
      <c r="B1481" s="16">
        <v>14</v>
      </c>
      <c r="C1481" s="16"/>
      <c r="D1481" s="1">
        <v>14</v>
      </c>
      <c r="F1481" s="1">
        <f ca="1">IFERROR(__xludf.DUMMYFUNCTION("""COMPUTED_VALUE"""),12)</f>
        <v>12</v>
      </c>
      <c r="Q1481" s="1">
        <v>1479</v>
      </c>
      <c r="R1481" s="1">
        <v>449</v>
      </c>
      <c r="S1481" s="1"/>
      <c r="T1481" s="1">
        <v>522</v>
      </c>
    </row>
    <row r="1482" spans="1:20" ht="15.75" customHeight="1" x14ac:dyDescent="0.35">
      <c r="A1482" s="16">
        <v>2962</v>
      </c>
      <c r="B1482" s="16">
        <v>14</v>
      </c>
      <c r="C1482" s="16"/>
      <c r="D1482" s="1">
        <v>14</v>
      </c>
      <c r="F1482" s="1">
        <f ca="1">IFERROR(__xludf.DUMMYFUNCTION("""COMPUTED_VALUE"""),12)</f>
        <v>12</v>
      </c>
      <c r="Q1482" s="1">
        <v>1480</v>
      </c>
      <c r="R1482" s="1">
        <v>343</v>
      </c>
      <c r="S1482" s="1"/>
      <c r="T1482" s="1">
        <v>558</v>
      </c>
    </row>
    <row r="1483" spans="1:20" ht="15.75" customHeight="1" x14ac:dyDescent="0.35">
      <c r="A1483" s="16">
        <v>2964</v>
      </c>
      <c r="B1483" s="16">
        <v>13</v>
      </c>
      <c r="C1483" s="16"/>
      <c r="D1483" s="1">
        <v>13</v>
      </c>
      <c r="F1483" s="1">
        <f ca="1">IFERROR(__xludf.DUMMYFUNCTION("""COMPUTED_VALUE"""),12)</f>
        <v>12</v>
      </c>
      <c r="Q1483" s="1">
        <v>1481</v>
      </c>
      <c r="R1483" s="1">
        <v>373</v>
      </c>
      <c r="S1483" s="1"/>
      <c r="T1483" s="1">
        <v>440</v>
      </c>
    </row>
    <row r="1484" spans="1:20" ht="15.75" customHeight="1" x14ac:dyDescent="0.35">
      <c r="A1484" s="16">
        <v>2965</v>
      </c>
      <c r="B1484" s="16">
        <v>13</v>
      </c>
      <c r="C1484" s="16"/>
      <c r="D1484" s="1">
        <v>13</v>
      </c>
      <c r="F1484" s="1">
        <f ca="1">IFERROR(__xludf.DUMMYFUNCTION("""COMPUTED_VALUE"""),11)</f>
        <v>11</v>
      </c>
      <c r="Q1484" s="1">
        <v>1482</v>
      </c>
      <c r="R1484" s="1">
        <v>403</v>
      </c>
      <c r="S1484" s="1"/>
      <c r="T1484" s="1">
        <v>472</v>
      </c>
    </row>
    <row r="1485" spans="1:20" ht="15.75" customHeight="1" x14ac:dyDescent="0.35">
      <c r="A1485" s="16">
        <v>2966</v>
      </c>
      <c r="B1485" s="16">
        <v>13</v>
      </c>
      <c r="C1485" s="16"/>
      <c r="D1485" s="1">
        <v>13</v>
      </c>
      <c r="F1485" s="1">
        <f ca="1">IFERROR(__xludf.DUMMYFUNCTION("""COMPUTED_VALUE"""),11)</f>
        <v>11</v>
      </c>
      <c r="Q1485" s="1">
        <v>1483</v>
      </c>
      <c r="R1485" s="1">
        <v>433</v>
      </c>
      <c r="S1485" s="1"/>
      <c r="T1485" s="1">
        <v>504</v>
      </c>
    </row>
    <row r="1486" spans="1:20" ht="15.75" customHeight="1" x14ac:dyDescent="0.35">
      <c r="A1486" s="16">
        <v>2967</v>
      </c>
      <c r="B1486" s="16">
        <v>13</v>
      </c>
      <c r="C1486" s="16"/>
      <c r="D1486" s="1">
        <v>13</v>
      </c>
      <c r="F1486" s="1">
        <f ca="1">IFERROR(__xludf.DUMMYFUNCTION("""COMPUTED_VALUE"""),11)</f>
        <v>11</v>
      </c>
      <c r="Q1486" s="1">
        <v>1484</v>
      </c>
      <c r="R1486" s="1">
        <v>450</v>
      </c>
      <c r="S1486" s="1"/>
      <c r="T1486" s="1">
        <v>536</v>
      </c>
    </row>
    <row r="1487" spans="1:20" ht="15.75" customHeight="1" x14ac:dyDescent="0.35">
      <c r="A1487" s="16">
        <v>2968</v>
      </c>
      <c r="B1487" s="16">
        <v>12</v>
      </c>
      <c r="C1487" s="16"/>
      <c r="D1487" s="1">
        <v>12</v>
      </c>
      <c r="F1487" s="1">
        <f ca="1">IFERROR(__xludf.DUMMYFUNCTION("""COMPUTED_VALUE"""),11)</f>
        <v>11</v>
      </c>
      <c r="Q1487" s="1">
        <v>1485</v>
      </c>
      <c r="R1487" s="1">
        <v>486</v>
      </c>
      <c r="S1487" s="1"/>
      <c r="T1487" s="1">
        <v>409</v>
      </c>
    </row>
    <row r="1488" spans="1:20" ht="15.75" customHeight="1" x14ac:dyDescent="0.35">
      <c r="A1488" s="16">
        <v>2969</v>
      </c>
      <c r="B1488" s="16">
        <v>12</v>
      </c>
      <c r="C1488" s="16"/>
      <c r="D1488" s="1">
        <v>12</v>
      </c>
      <c r="F1488" s="1">
        <f ca="1">IFERROR(__xludf.DUMMYFUNCTION("""COMPUTED_VALUE"""),14)</f>
        <v>14</v>
      </c>
      <c r="Q1488" s="1">
        <v>1486</v>
      </c>
      <c r="R1488" s="1">
        <v>522</v>
      </c>
      <c r="S1488" s="1"/>
      <c r="T1488" s="1">
        <v>443</v>
      </c>
    </row>
    <row r="1489" spans="1:20" ht="15.75" customHeight="1" x14ac:dyDescent="0.35">
      <c r="A1489" s="16">
        <v>2970</v>
      </c>
      <c r="B1489" s="16">
        <v>12</v>
      </c>
      <c r="C1489" s="16"/>
      <c r="D1489" s="1">
        <v>12</v>
      </c>
      <c r="F1489" s="1">
        <f ca="1">IFERROR(__xludf.DUMMYFUNCTION("""COMPUTED_VALUE"""),14)</f>
        <v>14</v>
      </c>
      <c r="Q1489" s="1">
        <v>1487</v>
      </c>
      <c r="R1489" s="1">
        <v>558</v>
      </c>
      <c r="S1489" s="1"/>
      <c r="T1489" s="1">
        <v>477</v>
      </c>
    </row>
    <row r="1490" spans="1:20" ht="15.75" customHeight="1" x14ac:dyDescent="0.35">
      <c r="A1490" s="16">
        <v>2971</v>
      </c>
      <c r="B1490" s="16">
        <v>12</v>
      </c>
      <c r="C1490" s="16"/>
      <c r="D1490" s="1">
        <v>12</v>
      </c>
      <c r="F1490" s="1">
        <f ca="1">IFERROR(__xludf.DUMMYFUNCTION("""COMPUTED_VALUE"""),11)</f>
        <v>11</v>
      </c>
      <c r="Q1490" s="1">
        <v>1488</v>
      </c>
      <c r="R1490" s="1">
        <v>440</v>
      </c>
      <c r="S1490" s="1"/>
      <c r="T1490" s="1">
        <v>511</v>
      </c>
    </row>
    <row r="1491" spans="1:20" ht="15.75" customHeight="1" x14ac:dyDescent="0.35">
      <c r="A1491" s="16">
        <v>2972</v>
      </c>
      <c r="B1491" s="16">
        <v>11</v>
      </c>
      <c r="C1491" s="16"/>
      <c r="D1491" s="1">
        <v>11</v>
      </c>
      <c r="F1491" s="1">
        <f ca="1">IFERROR(__xludf.DUMMYFUNCTION("""COMPUTED_VALUE"""),11)</f>
        <v>11</v>
      </c>
      <c r="Q1491" s="1">
        <v>1489</v>
      </c>
      <c r="R1491" s="1">
        <v>472</v>
      </c>
      <c r="S1491" s="1"/>
      <c r="T1491" s="1">
        <v>335</v>
      </c>
    </row>
    <row r="1492" spans="1:20" ht="15.75" customHeight="1" x14ac:dyDescent="0.35">
      <c r="A1492" s="16">
        <v>2973</v>
      </c>
      <c r="B1492" s="16">
        <v>11</v>
      </c>
      <c r="C1492" s="16"/>
      <c r="D1492" s="1">
        <v>11</v>
      </c>
      <c r="F1492" s="1">
        <f ca="1">IFERROR(__xludf.DUMMYFUNCTION("""COMPUTED_VALUE"""),11)</f>
        <v>11</v>
      </c>
      <c r="Q1492" s="1">
        <v>1490</v>
      </c>
      <c r="R1492" s="1">
        <v>504</v>
      </c>
      <c r="S1492" s="1"/>
      <c r="T1492" s="1">
        <v>365</v>
      </c>
    </row>
    <row r="1493" spans="1:20" ht="15.75" customHeight="1" x14ac:dyDescent="0.35">
      <c r="A1493" s="16">
        <v>2974</v>
      </c>
      <c r="B1493" s="16">
        <v>11</v>
      </c>
      <c r="C1493" s="16"/>
      <c r="D1493" s="1">
        <v>11</v>
      </c>
      <c r="F1493" s="1">
        <f ca="1">IFERROR(__xludf.DUMMYFUNCTION("""COMPUTED_VALUE"""),11)</f>
        <v>11</v>
      </c>
      <c r="Q1493" s="1">
        <v>1491</v>
      </c>
      <c r="R1493" s="1">
        <v>536</v>
      </c>
      <c r="S1493" s="1"/>
      <c r="T1493" s="1">
        <v>395</v>
      </c>
    </row>
    <row r="1494" spans="1:20" ht="15.75" customHeight="1" x14ac:dyDescent="0.35">
      <c r="A1494" s="16">
        <v>2975</v>
      </c>
      <c r="B1494" s="16">
        <v>11</v>
      </c>
      <c r="C1494" s="16"/>
      <c r="D1494" s="1">
        <v>11</v>
      </c>
      <c r="F1494" s="1">
        <f ca="1">IFERROR(__xludf.DUMMYFUNCTION("""COMPUTED_VALUE"""),11)</f>
        <v>11</v>
      </c>
      <c r="Q1494" s="1">
        <v>1492</v>
      </c>
      <c r="R1494" s="1">
        <v>409</v>
      </c>
      <c r="S1494" s="1"/>
      <c r="T1494" s="1">
        <v>425</v>
      </c>
    </row>
    <row r="1495" spans="1:20" ht="15.75" customHeight="1" x14ac:dyDescent="0.35">
      <c r="A1495" s="16">
        <v>2976</v>
      </c>
      <c r="B1495" s="16">
        <v>14</v>
      </c>
      <c r="C1495" s="16"/>
      <c r="D1495" s="1">
        <v>14</v>
      </c>
      <c r="F1495" s="1">
        <f ca="1">IFERROR(__xludf.DUMMYFUNCTION("""COMPUTED_VALUE"""),11)</f>
        <v>11</v>
      </c>
      <c r="Q1495" s="1">
        <v>1493</v>
      </c>
      <c r="R1495" s="1">
        <v>443</v>
      </c>
      <c r="S1495" s="1"/>
      <c r="T1495" s="1">
        <v>416</v>
      </c>
    </row>
    <row r="1496" spans="1:20" ht="15.75" customHeight="1" x14ac:dyDescent="0.35">
      <c r="A1496" s="16">
        <v>2977</v>
      </c>
      <c r="B1496" s="16">
        <v>14</v>
      </c>
      <c r="C1496" s="16"/>
      <c r="D1496" s="1">
        <v>14</v>
      </c>
      <c r="F1496" s="1">
        <f ca="1">IFERROR(__xludf.DUMMYFUNCTION("""COMPUTED_VALUE"""),6)</f>
        <v>6</v>
      </c>
      <c r="Q1496" s="1">
        <v>1494</v>
      </c>
      <c r="R1496" s="1">
        <v>477</v>
      </c>
      <c r="S1496" s="1"/>
      <c r="T1496" s="1">
        <v>448</v>
      </c>
    </row>
    <row r="1497" spans="1:20" ht="15.75" customHeight="1" x14ac:dyDescent="0.35">
      <c r="A1497" s="16">
        <v>2980</v>
      </c>
      <c r="B1497" s="16">
        <v>11</v>
      </c>
      <c r="C1497" s="16"/>
      <c r="D1497" s="1">
        <v>11</v>
      </c>
      <c r="F1497" s="1">
        <f ca="1">IFERROR(__xludf.DUMMYFUNCTION("""COMPUTED_VALUE"""),8)</f>
        <v>8</v>
      </c>
      <c r="Q1497" s="1">
        <v>1495</v>
      </c>
      <c r="R1497" s="1">
        <v>511</v>
      </c>
      <c r="S1497" s="1"/>
      <c r="T1497" s="1">
        <v>480</v>
      </c>
    </row>
    <row r="1498" spans="1:20" ht="15.75" customHeight="1" x14ac:dyDescent="0.35">
      <c r="A1498" s="16">
        <v>2981</v>
      </c>
      <c r="B1498" s="16">
        <v>11</v>
      </c>
      <c r="C1498" s="16"/>
      <c r="D1498" s="1">
        <v>11</v>
      </c>
      <c r="F1498" s="1">
        <f ca="1">IFERROR(__xludf.DUMMYFUNCTION("""COMPUTED_VALUE"""),11)</f>
        <v>11</v>
      </c>
      <c r="Q1498" s="1">
        <v>1496</v>
      </c>
      <c r="R1498" s="1">
        <v>335</v>
      </c>
      <c r="S1498" s="1"/>
      <c r="T1498" s="1">
        <v>512</v>
      </c>
    </row>
    <row r="1499" spans="1:20" ht="15.75" customHeight="1" x14ac:dyDescent="0.35">
      <c r="A1499" s="16">
        <v>2982</v>
      </c>
      <c r="B1499" s="16">
        <v>11</v>
      </c>
      <c r="C1499" s="16"/>
      <c r="D1499" s="1">
        <v>11</v>
      </c>
      <c r="F1499" s="1">
        <f ca="1">IFERROR(__xludf.DUMMYFUNCTION("""COMPUTED_VALUE"""),11)</f>
        <v>11</v>
      </c>
      <c r="Q1499" s="1">
        <v>1497</v>
      </c>
      <c r="R1499" s="1">
        <v>365</v>
      </c>
      <c r="S1499" s="1"/>
      <c r="T1499" s="1">
        <v>383</v>
      </c>
    </row>
    <row r="1500" spans="1:20" ht="15.75" customHeight="1" x14ac:dyDescent="0.35">
      <c r="A1500" s="16">
        <v>2983</v>
      </c>
      <c r="B1500" s="16">
        <v>11</v>
      </c>
      <c r="C1500" s="16"/>
      <c r="D1500" s="1">
        <v>11</v>
      </c>
      <c r="F1500" s="1">
        <f ca="1">IFERROR(__xludf.DUMMYFUNCTION("""COMPUTED_VALUE"""),5)</f>
        <v>5</v>
      </c>
      <c r="Q1500" s="1">
        <v>1498</v>
      </c>
      <c r="R1500" s="1">
        <v>395</v>
      </c>
      <c r="S1500" s="1"/>
      <c r="T1500" s="1">
        <v>413</v>
      </c>
    </row>
    <row r="1501" spans="1:20" ht="15.75" customHeight="1" x14ac:dyDescent="0.35">
      <c r="A1501" s="16">
        <v>2984</v>
      </c>
      <c r="B1501" s="16">
        <v>9</v>
      </c>
      <c r="C1501" s="16"/>
      <c r="D1501" s="1">
        <v>11</v>
      </c>
      <c r="F1501" s="1">
        <f ca="1">IFERROR(__xludf.DUMMYFUNCTION("""COMPUTED_VALUE"""),11)</f>
        <v>11</v>
      </c>
      <c r="Q1501" s="1">
        <v>1499</v>
      </c>
      <c r="R1501" s="1">
        <v>425</v>
      </c>
      <c r="S1501" s="1"/>
      <c r="T1501" s="1">
        <v>443</v>
      </c>
    </row>
    <row r="1502" spans="1:20" ht="15.75" customHeight="1" x14ac:dyDescent="0.35">
      <c r="A1502" s="16">
        <v>2985</v>
      </c>
      <c r="B1502" s="16">
        <v>9</v>
      </c>
      <c r="C1502" s="16"/>
      <c r="D1502" s="1">
        <v>11</v>
      </c>
      <c r="F1502" s="1">
        <f ca="1">IFERROR(__xludf.DUMMYFUNCTION("""COMPUTED_VALUE"""),11)</f>
        <v>11</v>
      </c>
      <c r="Q1502" s="1">
        <v>1500</v>
      </c>
      <c r="R1502" s="1">
        <v>416</v>
      </c>
      <c r="S1502" s="1"/>
      <c r="T1502" s="1">
        <v>473</v>
      </c>
    </row>
    <row r="1503" spans="1:20" ht="15.75" customHeight="1" x14ac:dyDescent="0.35">
      <c r="A1503" s="16">
        <v>2986</v>
      </c>
      <c r="B1503" s="16">
        <v>9</v>
      </c>
      <c r="C1503" s="16"/>
      <c r="D1503" s="1">
        <v>6</v>
      </c>
      <c r="F1503" s="1">
        <f ca="1">IFERROR(__xludf.DUMMYFUNCTION("""COMPUTED_VALUE"""),11)</f>
        <v>11</v>
      </c>
      <c r="Q1503" s="1">
        <v>1501</v>
      </c>
      <c r="R1503" s="1">
        <v>448</v>
      </c>
      <c r="S1503" s="1"/>
      <c r="T1503" s="1">
        <v>367</v>
      </c>
    </row>
    <row r="1504" spans="1:20" ht="15.75" customHeight="1" x14ac:dyDescent="0.35">
      <c r="A1504" s="16">
        <v>2987</v>
      </c>
      <c r="B1504" s="16">
        <v>9</v>
      </c>
      <c r="C1504" s="16"/>
      <c r="D1504" s="1">
        <v>8</v>
      </c>
      <c r="F1504" s="1">
        <f ca="1">IFERROR(__xludf.DUMMYFUNCTION("""COMPUTED_VALUE"""),11)</f>
        <v>11</v>
      </c>
      <c r="Q1504" s="1">
        <v>1502</v>
      </c>
      <c r="R1504" s="1">
        <v>480</v>
      </c>
      <c r="S1504" s="1"/>
      <c r="T1504" s="1">
        <v>397</v>
      </c>
    </row>
    <row r="1505" spans="1:20" ht="15.75" customHeight="1" x14ac:dyDescent="0.35">
      <c r="A1505" s="16">
        <v>2988</v>
      </c>
      <c r="B1505" s="16">
        <v>9</v>
      </c>
      <c r="C1505" s="16"/>
      <c r="D1505" s="1">
        <v>11</v>
      </c>
      <c r="F1505" s="1">
        <f ca="1">IFERROR(__xludf.DUMMYFUNCTION("""COMPUTED_VALUE"""),11)</f>
        <v>11</v>
      </c>
      <c r="Q1505" s="1">
        <v>1503</v>
      </c>
      <c r="R1505" s="1">
        <v>512</v>
      </c>
      <c r="S1505" s="1"/>
      <c r="T1505" s="1">
        <v>427</v>
      </c>
    </row>
    <row r="1506" spans="1:20" ht="15.75" customHeight="1" x14ac:dyDescent="0.35">
      <c r="A1506" s="16">
        <v>2989</v>
      </c>
      <c r="B1506" s="16">
        <v>9</v>
      </c>
      <c r="C1506" s="16"/>
      <c r="D1506" s="1">
        <v>11</v>
      </c>
      <c r="F1506" s="1">
        <f ca="1">IFERROR(__xludf.DUMMYFUNCTION("""COMPUTED_VALUE"""),1)</f>
        <v>1</v>
      </c>
      <c r="Q1506" s="1">
        <v>1504</v>
      </c>
      <c r="R1506" s="1">
        <v>383</v>
      </c>
      <c r="S1506" s="1"/>
      <c r="T1506" s="1">
        <v>457</v>
      </c>
    </row>
    <row r="1507" spans="1:20" ht="15.75" customHeight="1" x14ac:dyDescent="0.35">
      <c r="A1507" s="16">
        <v>2990</v>
      </c>
      <c r="B1507" s="16">
        <v>9</v>
      </c>
      <c r="C1507" s="16"/>
      <c r="D1507" s="1">
        <v>5</v>
      </c>
      <c r="F1507" s="1">
        <f ca="1">IFERROR(__xludf.DUMMYFUNCTION("""COMPUTED_VALUE"""),7)</f>
        <v>7</v>
      </c>
      <c r="Q1507" s="1">
        <v>1505</v>
      </c>
      <c r="R1507" s="1">
        <v>413</v>
      </c>
      <c r="S1507" s="1"/>
      <c r="T1507" s="1">
        <v>359</v>
      </c>
    </row>
    <row r="1508" spans="1:20" ht="15.75" customHeight="1" x14ac:dyDescent="0.35">
      <c r="A1508" s="16">
        <v>2991</v>
      </c>
      <c r="B1508" s="16">
        <v>9</v>
      </c>
      <c r="C1508" s="16"/>
      <c r="D1508" s="1">
        <v>11</v>
      </c>
      <c r="F1508" s="1">
        <f ca="1">IFERROR(__xludf.DUMMYFUNCTION("""COMPUTED_VALUE"""),6)</f>
        <v>6</v>
      </c>
      <c r="Q1508" s="1">
        <v>1506</v>
      </c>
      <c r="R1508" s="1">
        <v>443</v>
      </c>
      <c r="S1508" s="1"/>
      <c r="T1508" s="1">
        <v>389</v>
      </c>
    </row>
    <row r="1509" spans="1:20" ht="15.75" customHeight="1" x14ac:dyDescent="0.35">
      <c r="A1509" s="16">
        <v>2992</v>
      </c>
      <c r="B1509" s="16">
        <v>8</v>
      </c>
      <c r="C1509" s="16"/>
      <c r="D1509" s="1">
        <v>11</v>
      </c>
      <c r="F1509" s="1">
        <f ca="1">IFERROR(__xludf.DUMMYFUNCTION("""COMPUTED_VALUE"""),11)</f>
        <v>11</v>
      </c>
      <c r="Q1509" s="1">
        <v>1507</v>
      </c>
      <c r="R1509" s="1">
        <v>473</v>
      </c>
      <c r="S1509" s="1"/>
      <c r="T1509" s="1">
        <v>419</v>
      </c>
    </row>
    <row r="1510" spans="1:20" ht="15.75" customHeight="1" x14ac:dyDescent="0.35">
      <c r="A1510" s="16">
        <v>2993</v>
      </c>
      <c r="B1510" s="16">
        <v>8</v>
      </c>
      <c r="C1510" s="16"/>
      <c r="D1510" s="1">
        <v>11</v>
      </c>
      <c r="F1510" s="1">
        <f ca="1">IFERROR(__xludf.DUMMYFUNCTION("""COMPUTED_VALUE"""),11)</f>
        <v>11</v>
      </c>
      <c r="Q1510" s="1">
        <v>1508</v>
      </c>
      <c r="R1510" s="1">
        <v>367</v>
      </c>
      <c r="S1510" s="1"/>
      <c r="T1510" s="1">
        <v>449</v>
      </c>
    </row>
    <row r="1511" spans="1:20" ht="15.75" customHeight="1" x14ac:dyDescent="0.35">
      <c r="A1511" s="16">
        <v>2994</v>
      </c>
      <c r="B1511" s="16">
        <v>8</v>
      </c>
      <c r="C1511" s="16"/>
      <c r="D1511" s="1">
        <v>0</v>
      </c>
      <c r="F1511" s="1">
        <f ca="1">IFERROR(__xludf.DUMMYFUNCTION("""COMPUTED_VALUE"""),11)</f>
        <v>11</v>
      </c>
      <c r="Q1511" s="1">
        <v>1509</v>
      </c>
      <c r="R1511" s="1">
        <v>397</v>
      </c>
      <c r="S1511" s="1"/>
      <c r="T1511" s="1">
        <v>384</v>
      </c>
    </row>
    <row r="1512" spans="1:20" ht="15.75" customHeight="1" x14ac:dyDescent="0.35">
      <c r="A1512" s="16">
        <v>2995</v>
      </c>
      <c r="B1512" s="16">
        <v>8</v>
      </c>
      <c r="C1512" s="16"/>
      <c r="D1512" s="1">
        <v>11</v>
      </c>
      <c r="F1512" s="1">
        <f ca="1">IFERROR(__xludf.DUMMYFUNCTION("""COMPUTED_VALUE"""),5)</f>
        <v>5</v>
      </c>
      <c r="Q1512" s="1">
        <v>1510</v>
      </c>
      <c r="R1512" s="1">
        <v>427</v>
      </c>
      <c r="S1512" s="1"/>
      <c r="T1512" s="1">
        <v>416</v>
      </c>
    </row>
    <row r="1513" spans="1:20" ht="15.75" customHeight="1" x14ac:dyDescent="0.35">
      <c r="A1513" s="16">
        <v>2996</v>
      </c>
      <c r="B1513" s="16">
        <v>7</v>
      </c>
      <c r="C1513" s="16"/>
      <c r="D1513" s="1">
        <v>11</v>
      </c>
      <c r="F1513" s="1">
        <f ca="1">IFERROR(__xludf.DUMMYFUNCTION("""COMPUTED_VALUE"""),8)</f>
        <v>8</v>
      </c>
      <c r="Q1513" s="1">
        <v>1511</v>
      </c>
      <c r="R1513" s="1">
        <v>457</v>
      </c>
      <c r="S1513" s="1"/>
      <c r="T1513" s="1">
        <v>448</v>
      </c>
    </row>
    <row r="1514" spans="1:20" ht="15.75" customHeight="1" x14ac:dyDescent="0.35">
      <c r="A1514" s="16">
        <v>2997</v>
      </c>
      <c r="B1514" s="16">
        <v>7</v>
      </c>
      <c r="C1514" s="16"/>
      <c r="D1514" s="1">
        <v>1</v>
      </c>
      <c r="F1514" s="1">
        <f ca="1">IFERROR(__xludf.DUMMYFUNCTION("""COMPUTED_VALUE"""),11)</f>
        <v>11</v>
      </c>
      <c r="Q1514" s="1">
        <v>1512</v>
      </c>
      <c r="R1514" s="1">
        <v>359</v>
      </c>
      <c r="S1514" s="1"/>
      <c r="T1514" s="1">
        <v>480</v>
      </c>
    </row>
    <row r="1515" spans="1:20" ht="15.75" customHeight="1" x14ac:dyDescent="0.35">
      <c r="A1515" s="16">
        <v>2998</v>
      </c>
      <c r="B1515" s="16">
        <v>7</v>
      </c>
      <c r="C1515" s="16"/>
      <c r="D1515" s="1">
        <v>7</v>
      </c>
      <c r="F1515" s="1">
        <f ca="1">IFERROR(__xludf.DUMMYFUNCTION("""COMPUTED_VALUE"""),8)</f>
        <v>8</v>
      </c>
      <c r="Q1515" s="1">
        <v>1513</v>
      </c>
      <c r="R1515" s="1">
        <v>389</v>
      </c>
      <c r="S1515" s="1"/>
      <c r="T1515" s="1">
        <v>409</v>
      </c>
    </row>
    <row r="1516" spans="1:20" ht="15.75" customHeight="1" x14ac:dyDescent="0.35">
      <c r="A1516" s="16">
        <v>2999</v>
      </c>
      <c r="B1516" s="16">
        <v>7</v>
      </c>
      <c r="C1516" s="16"/>
      <c r="D1516" s="1">
        <v>6</v>
      </c>
      <c r="F1516" s="1">
        <f ca="1">IFERROR(__xludf.DUMMYFUNCTION("""COMPUTED_VALUE"""),7)</f>
        <v>7</v>
      </c>
      <c r="Q1516" s="1">
        <v>1514</v>
      </c>
      <c r="R1516" s="1">
        <v>419</v>
      </c>
      <c r="S1516" s="1"/>
      <c r="T1516" s="1">
        <v>443</v>
      </c>
    </row>
    <row r="1517" spans="1:20" ht="15.75" customHeight="1" x14ac:dyDescent="0.35">
      <c r="A1517" s="16">
        <v>3000</v>
      </c>
      <c r="B1517" s="16">
        <v>9</v>
      </c>
      <c r="C1517" s="16"/>
      <c r="D1517" s="1">
        <v>11</v>
      </c>
      <c r="F1517" s="1">
        <f ca="1">IFERROR(__xludf.DUMMYFUNCTION("""COMPUTED_VALUE"""),11)</f>
        <v>11</v>
      </c>
      <c r="Q1517" s="1">
        <v>1515</v>
      </c>
      <c r="R1517" s="1">
        <v>449</v>
      </c>
      <c r="S1517" s="1"/>
      <c r="T1517" s="1">
        <v>477</v>
      </c>
    </row>
    <row r="1518" spans="1:20" ht="15.75" customHeight="1" x14ac:dyDescent="0.35">
      <c r="A1518" s="16">
        <v>3001</v>
      </c>
      <c r="B1518" s="16">
        <v>9</v>
      </c>
      <c r="C1518" s="16"/>
      <c r="D1518" s="1">
        <v>11</v>
      </c>
      <c r="F1518" s="1">
        <f ca="1">IFERROR(__xludf.DUMMYFUNCTION("""COMPUTED_VALUE"""),11)</f>
        <v>11</v>
      </c>
      <c r="Q1518" s="1">
        <v>1516</v>
      </c>
      <c r="R1518" s="1">
        <v>384</v>
      </c>
      <c r="S1518" s="1"/>
      <c r="T1518" s="1">
        <v>511</v>
      </c>
    </row>
    <row r="1519" spans="1:20" ht="15.75" customHeight="1" x14ac:dyDescent="0.35">
      <c r="A1519" s="16">
        <v>3002</v>
      </c>
      <c r="B1519" s="16">
        <v>9</v>
      </c>
      <c r="C1519" s="16"/>
      <c r="D1519" s="1">
        <v>11</v>
      </c>
      <c r="F1519" s="1">
        <f ca="1">IFERROR(__xludf.DUMMYFUNCTION("""COMPUTED_VALUE"""),11)</f>
        <v>11</v>
      </c>
      <c r="Q1519" s="1">
        <v>1517</v>
      </c>
      <c r="R1519" s="1">
        <v>416</v>
      </c>
      <c r="S1519" s="1"/>
      <c r="T1519" s="1">
        <v>376</v>
      </c>
    </row>
    <row r="1520" spans="1:20" ht="15.75" customHeight="1" x14ac:dyDescent="0.35">
      <c r="A1520" s="16">
        <v>3003</v>
      </c>
      <c r="B1520" s="16">
        <v>9</v>
      </c>
      <c r="C1520" s="16"/>
      <c r="D1520" s="1">
        <v>5</v>
      </c>
      <c r="F1520" s="1">
        <f ca="1">IFERROR(__xludf.DUMMYFUNCTION("""COMPUTED_VALUE"""),11)</f>
        <v>11</v>
      </c>
      <c r="Q1520" s="1">
        <v>1518</v>
      </c>
      <c r="R1520" s="1">
        <v>448</v>
      </c>
      <c r="S1520" s="1"/>
      <c r="T1520" s="1">
        <v>408</v>
      </c>
    </row>
    <row r="1521" spans="1:20" ht="15.75" customHeight="1" x14ac:dyDescent="0.35">
      <c r="A1521" s="16">
        <v>3004</v>
      </c>
      <c r="B1521" s="16">
        <v>9</v>
      </c>
      <c r="C1521" s="16"/>
      <c r="D1521" s="1">
        <v>8</v>
      </c>
      <c r="F1521" s="1">
        <f ca="1">IFERROR(__xludf.DUMMYFUNCTION("""COMPUTED_VALUE"""),11)</f>
        <v>11</v>
      </c>
      <c r="Q1521" s="1">
        <v>1519</v>
      </c>
      <c r="R1521" s="1">
        <v>480</v>
      </c>
      <c r="S1521" s="1"/>
      <c r="T1521" s="1">
        <v>440</v>
      </c>
    </row>
    <row r="1522" spans="1:20" ht="15.75" customHeight="1" x14ac:dyDescent="0.35">
      <c r="A1522" s="16">
        <v>3005</v>
      </c>
      <c r="B1522" s="16">
        <v>9</v>
      </c>
      <c r="C1522" s="16"/>
      <c r="D1522" s="1">
        <v>11</v>
      </c>
      <c r="F1522" s="1">
        <f ca="1">IFERROR(__xludf.DUMMYFUNCTION("""COMPUTED_VALUE"""),11)</f>
        <v>11</v>
      </c>
      <c r="Q1522" s="1">
        <v>1520</v>
      </c>
      <c r="R1522" s="1">
        <v>409</v>
      </c>
      <c r="S1522" s="1"/>
      <c r="T1522" s="1">
        <v>472</v>
      </c>
    </row>
    <row r="1523" spans="1:20" ht="15.75" customHeight="1" x14ac:dyDescent="0.35">
      <c r="A1523" s="16">
        <v>3006</v>
      </c>
      <c r="B1523" s="16">
        <v>9</v>
      </c>
      <c r="C1523" s="16"/>
      <c r="D1523" s="1">
        <v>8</v>
      </c>
      <c r="F1523" s="1">
        <f ca="1">IFERROR(__xludf.DUMMYFUNCTION("""COMPUTED_VALUE"""),11)</f>
        <v>11</v>
      </c>
      <c r="Q1523" s="1">
        <v>1521</v>
      </c>
      <c r="R1523" s="1">
        <v>443</v>
      </c>
      <c r="S1523" s="1"/>
      <c r="T1523" s="1">
        <v>375</v>
      </c>
    </row>
    <row r="1524" spans="1:20" ht="15.75" customHeight="1" x14ac:dyDescent="0.35">
      <c r="A1524" s="16">
        <v>3007</v>
      </c>
      <c r="B1524" s="16">
        <v>9</v>
      </c>
      <c r="C1524" s="16"/>
      <c r="D1524" s="1">
        <v>7</v>
      </c>
      <c r="F1524" s="1">
        <f ca="1">IFERROR(__xludf.DUMMYFUNCTION("""COMPUTED_VALUE"""),7)</f>
        <v>7</v>
      </c>
      <c r="Q1524" s="1">
        <v>1522</v>
      </c>
      <c r="R1524" s="1">
        <v>477</v>
      </c>
      <c r="S1524" s="1"/>
      <c r="T1524" s="1">
        <v>405</v>
      </c>
    </row>
    <row r="1525" spans="1:20" ht="15.75" customHeight="1" x14ac:dyDescent="0.35">
      <c r="A1525" s="16">
        <v>3008</v>
      </c>
      <c r="B1525" s="16">
        <v>11</v>
      </c>
      <c r="C1525" s="16"/>
      <c r="D1525" s="1">
        <v>11</v>
      </c>
      <c r="F1525" s="1">
        <f ca="1">IFERROR(__xludf.DUMMYFUNCTION("""COMPUTED_VALUE"""),10)</f>
        <v>10</v>
      </c>
      <c r="Q1525" s="1">
        <v>1523</v>
      </c>
      <c r="R1525" s="1">
        <v>511</v>
      </c>
      <c r="S1525" s="1"/>
      <c r="T1525" s="1">
        <v>435</v>
      </c>
    </row>
    <row r="1526" spans="1:20" ht="15.75" customHeight="1" x14ac:dyDescent="0.35">
      <c r="A1526" s="16">
        <v>3009</v>
      </c>
      <c r="B1526" s="16">
        <v>11</v>
      </c>
      <c r="C1526" s="16"/>
      <c r="D1526" s="1">
        <v>11</v>
      </c>
      <c r="F1526" s="1">
        <f ca="1">IFERROR(__xludf.DUMMYFUNCTION("""COMPUTED_VALUE"""),10)</f>
        <v>10</v>
      </c>
      <c r="Q1526" s="1">
        <v>1524</v>
      </c>
      <c r="R1526" s="1">
        <v>376</v>
      </c>
      <c r="S1526" s="1"/>
      <c r="T1526" s="1">
        <v>465</v>
      </c>
    </row>
    <row r="1527" spans="1:20" ht="15.75" customHeight="1" x14ac:dyDescent="0.35">
      <c r="A1527" s="16">
        <v>3010</v>
      </c>
      <c r="B1527" s="16">
        <v>11</v>
      </c>
      <c r="C1527" s="16"/>
      <c r="D1527" s="1">
        <v>11</v>
      </c>
      <c r="F1527" s="1">
        <f ca="1">IFERROR(__xludf.DUMMYFUNCTION("""COMPUTED_VALUE"""),10)</f>
        <v>10</v>
      </c>
      <c r="Q1527" s="1">
        <v>1525</v>
      </c>
      <c r="R1527" s="1">
        <v>408</v>
      </c>
      <c r="S1527" s="1"/>
      <c r="T1527" s="1">
        <v>368</v>
      </c>
    </row>
    <row r="1528" spans="1:20" ht="15.75" customHeight="1" x14ac:dyDescent="0.35">
      <c r="A1528" s="16">
        <v>3011</v>
      </c>
      <c r="B1528" s="16">
        <v>11</v>
      </c>
      <c r="C1528" s="16"/>
      <c r="D1528" s="1">
        <v>11</v>
      </c>
      <c r="F1528" s="1">
        <f ca="1">IFERROR(__xludf.DUMMYFUNCTION("""COMPUTED_VALUE"""),11)</f>
        <v>11</v>
      </c>
      <c r="Q1528" s="1">
        <v>1526</v>
      </c>
      <c r="R1528" s="1">
        <v>440</v>
      </c>
      <c r="S1528" s="1"/>
      <c r="T1528" s="1">
        <v>400</v>
      </c>
    </row>
    <row r="1529" spans="1:20" ht="15.75" customHeight="1" x14ac:dyDescent="0.35">
      <c r="A1529" s="16">
        <v>3012</v>
      </c>
      <c r="B1529" s="16">
        <v>9</v>
      </c>
      <c r="C1529" s="16"/>
      <c r="D1529" s="1">
        <v>11</v>
      </c>
      <c r="F1529" s="1">
        <f ca="1">IFERROR(__xludf.DUMMYFUNCTION("""COMPUTED_VALUE"""),11)</f>
        <v>11</v>
      </c>
      <c r="Q1529" s="1">
        <v>1527</v>
      </c>
      <c r="R1529" s="1">
        <v>472</v>
      </c>
      <c r="S1529" s="1"/>
      <c r="T1529" s="1">
        <v>432</v>
      </c>
    </row>
    <row r="1530" spans="1:20" ht="15.75" customHeight="1" x14ac:dyDescent="0.35">
      <c r="A1530" s="16">
        <v>3013</v>
      </c>
      <c r="B1530" s="16">
        <v>9</v>
      </c>
      <c r="C1530" s="16"/>
      <c r="D1530" s="1">
        <v>11</v>
      </c>
      <c r="F1530" s="1">
        <f ca="1">IFERROR(__xludf.DUMMYFUNCTION("""COMPUTED_VALUE"""),11)</f>
        <v>11</v>
      </c>
      <c r="Q1530" s="1">
        <v>1528</v>
      </c>
      <c r="R1530" s="1">
        <v>375</v>
      </c>
      <c r="S1530" s="1"/>
      <c r="T1530" s="1">
        <v>464</v>
      </c>
    </row>
    <row r="1531" spans="1:20" ht="15.75" customHeight="1" x14ac:dyDescent="0.35">
      <c r="A1531" s="16">
        <v>3014</v>
      </c>
      <c r="B1531" s="16">
        <v>9</v>
      </c>
      <c r="C1531" s="16"/>
      <c r="D1531" s="1">
        <v>11</v>
      </c>
      <c r="F1531" s="1">
        <f ca="1">IFERROR(__xludf.DUMMYFUNCTION("""COMPUTED_VALUE"""),11)</f>
        <v>11</v>
      </c>
      <c r="Q1531" s="1">
        <v>1529</v>
      </c>
      <c r="R1531" s="1">
        <v>405</v>
      </c>
      <c r="S1531" s="1"/>
      <c r="T1531" s="1">
        <v>434</v>
      </c>
    </row>
    <row r="1532" spans="1:20" ht="15.75" customHeight="1" x14ac:dyDescent="0.35">
      <c r="A1532" s="16">
        <v>3015</v>
      </c>
      <c r="B1532" s="16">
        <v>9</v>
      </c>
      <c r="C1532" s="16"/>
      <c r="D1532" s="1">
        <v>7</v>
      </c>
      <c r="F1532" s="1">
        <f ca="1">IFERROR(__xludf.DUMMYFUNCTION("""COMPUTED_VALUE"""),11)</f>
        <v>11</v>
      </c>
      <c r="Q1532" s="1">
        <v>1530</v>
      </c>
      <c r="R1532" s="1">
        <v>435</v>
      </c>
      <c r="S1532" s="1"/>
      <c r="T1532" s="1">
        <v>470</v>
      </c>
    </row>
    <row r="1533" spans="1:20" ht="15.75" customHeight="1" x14ac:dyDescent="0.35">
      <c r="A1533" s="16">
        <v>3016</v>
      </c>
      <c r="B1533" s="16">
        <v>11</v>
      </c>
      <c r="C1533" s="16"/>
      <c r="D1533" s="1">
        <v>10</v>
      </c>
      <c r="F1533" s="1">
        <f ca="1">IFERROR(__xludf.DUMMYFUNCTION("""COMPUTED_VALUE"""),12)</f>
        <v>12</v>
      </c>
      <c r="Q1533" s="1">
        <v>1531</v>
      </c>
      <c r="R1533" s="1">
        <v>465</v>
      </c>
      <c r="S1533" s="1"/>
      <c r="T1533" s="1">
        <v>506</v>
      </c>
    </row>
    <row r="1534" spans="1:20" ht="15.75" customHeight="1" x14ac:dyDescent="0.35">
      <c r="A1534" s="16">
        <v>3017</v>
      </c>
      <c r="B1534" s="16">
        <v>11</v>
      </c>
      <c r="C1534" s="16"/>
      <c r="D1534" s="1">
        <v>10</v>
      </c>
      <c r="F1534" s="1">
        <f ca="1">IFERROR(__xludf.DUMMYFUNCTION("""COMPUTED_VALUE"""),13)</f>
        <v>13</v>
      </c>
      <c r="Q1534" s="1">
        <v>1532</v>
      </c>
      <c r="R1534" s="1">
        <v>368</v>
      </c>
      <c r="S1534" s="1"/>
      <c r="T1534" s="1">
        <v>542</v>
      </c>
    </row>
    <row r="1535" spans="1:20" ht="15.75" customHeight="1" x14ac:dyDescent="0.35">
      <c r="A1535" s="16">
        <v>3018</v>
      </c>
      <c r="B1535" s="16">
        <v>11</v>
      </c>
      <c r="C1535" s="16"/>
      <c r="D1535" s="1">
        <v>10</v>
      </c>
      <c r="F1535" s="1">
        <f ca="1">IFERROR(__xludf.DUMMYFUNCTION("""COMPUTED_VALUE"""),13)</f>
        <v>13</v>
      </c>
      <c r="Q1535" s="1">
        <v>1533</v>
      </c>
      <c r="R1535" s="1">
        <v>400</v>
      </c>
      <c r="S1535" s="1"/>
      <c r="T1535" s="1">
        <v>467</v>
      </c>
    </row>
    <row r="1536" spans="1:20" ht="15.75" customHeight="1" x14ac:dyDescent="0.35">
      <c r="A1536" s="16">
        <v>3019</v>
      </c>
      <c r="B1536" s="16">
        <v>11</v>
      </c>
      <c r="C1536" s="16"/>
      <c r="D1536" s="1">
        <v>11</v>
      </c>
      <c r="F1536" s="1">
        <f ca="1">IFERROR(__xludf.DUMMYFUNCTION("""COMPUTED_VALUE"""),13)</f>
        <v>13</v>
      </c>
      <c r="Q1536" s="1">
        <v>1534</v>
      </c>
      <c r="R1536" s="1">
        <v>432</v>
      </c>
      <c r="S1536" s="1"/>
      <c r="T1536" s="1">
        <v>505</v>
      </c>
    </row>
    <row r="1537" spans="1:20" ht="15.75" customHeight="1" x14ac:dyDescent="0.35">
      <c r="A1537" s="16">
        <v>3020</v>
      </c>
      <c r="B1537" s="16">
        <v>11</v>
      </c>
      <c r="C1537" s="16"/>
      <c r="D1537" s="1">
        <v>11</v>
      </c>
      <c r="F1537" s="1">
        <f ca="1">IFERROR(__xludf.DUMMYFUNCTION("""COMPUTED_VALUE"""),13)</f>
        <v>13</v>
      </c>
      <c r="Q1537" s="1">
        <v>1535</v>
      </c>
      <c r="R1537" s="1">
        <v>464</v>
      </c>
      <c r="S1537" s="1"/>
      <c r="T1537" s="1">
        <v>543</v>
      </c>
    </row>
    <row r="1538" spans="1:20" ht="15.75" customHeight="1" x14ac:dyDescent="0.35">
      <c r="A1538" s="16">
        <v>3021</v>
      </c>
      <c r="B1538" s="16">
        <v>11</v>
      </c>
      <c r="C1538" s="16"/>
      <c r="D1538" s="1">
        <v>11</v>
      </c>
      <c r="F1538" s="1">
        <f ca="1">IFERROR(__xludf.DUMMYFUNCTION("""COMPUTED_VALUE"""),13)</f>
        <v>13</v>
      </c>
      <c r="Q1538" s="1">
        <v>1536</v>
      </c>
      <c r="R1538" s="1">
        <v>434</v>
      </c>
      <c r="S1538" s="1"/>
      <c r="T1538" s="1">
        <v>581</v>
      </c>
    </row>
    <row r="1539" spans="1:20" ht="15.75" customHeight="1" x14ac:dyDescent="0.35">
      <c r="A1539" s="16">
        <v>3022</v>
      </c>
      <c r="B1539" s="16">
        <v>11</v>
      </c>
      <c r="C1539" s="16"/>
      <c r="D1539" s="1">
        <v>11</v>
      </c>
      <c r="F1539" s="1">
        <f ca="1">IFERROR(__xludf.DUMMYFUNCTION("""COMPUTED_VALUE"""),13)</f>
        <v>13</v>
      </c>
      <c r="Q1539" s="1">
        <v>1537</v>
      </c>
      <c r="R1539" s="1">
        <v>470</v>
      </c>
      <c r="S1539" s="1"/>
      <c r="T1539" s="1">
        <v>492</v>
      </c>
    </row>
    <row r="1540" spans="1:20" ht="15.75" customHeight="1" x14ac:dyDescent="0.35">
      <c r="A1540" s="16">
        <v>3023</v>
      </c>
      <c r="B1540" s="16">
        <v>11</v>
      </c>
      <c r="C1540" s="16"/>
      <c r="D1540" s="1">
        <v>11</v>
      </c>
      <c r="F1540" s="1">
        <f ca="1">IFERROR(__xludf.DUMMYFUNCTION("""COMPUTED_VALUE"""),13)</f>
        <v>13</v>
      </c>
      <c r="Q1540" s="1">
        <v>1538</v>
      </c>
      <c r="R1540" s="1">
        <v>506</v>
      </c>
      <c r="S1540" s="1"/>
      <c r="T1540" s="1">
        <v>532</v>
      </c>
    </row>
    <row r="1541" spans="1:20" ht="15.75" customHeight="1" x14ac:dyDescent="0.35">
      <c r="A1541" s="16">
        <v>3024</v>
      </c>
      <c r="B1541" s="16">
        <v>13</v>
      </c>
      <c r="C1541" s="16"/>
      <c r="D1541" s="1">
        <v>12</v>
      </c>
      <c r="F1541" s="1">
        <f ca="1">IFERROR(__xludf.DUMMYFUNCTION("""COMPUTED_VALUE"""),14)</f>
        <v>14</v>
      </c>
      <c r="Q1541" s="1">
        <v>1539</v>
      </c>
      <c r="R1541" s="1">
        <v>542</v>
      </c>
      <c r="S1541" s="1"/>
      <c r="T1541" s="1">
        <v>572</v>
      </c>
    </row>
    <row r="1542" spans="1:20" ht="15.75" customHeight="1" x14ac:dyDescent="0.35">
      <c r="A1542" s="16">
        <v>3025</v>
      </c>
      <c r="B1542" s="16">
        <v>13</v>
      </c>
      <c r="C1542" s="16"/>
      <c r="D1542" s="1">
        <v>13</v>
      </c>
      <c r="F1542" s="1">
        <f ca="1">IFERROR(__xludf.DUMMYFUNCTION("""COMPUTED_VALUE"""),14)</f>
        <v>14</v>
      </c>
      <c r="Q1542" s="1">
        <v>1540</v>
      </c>
      <c r="R1542" s="1">
        <v>467</v>
      </c>
      <c r="S1542" s="1"/>
      <c r="T1542" s="1">
        <v>612</v>
      </c>
    </row>
    <row r="1543" spans="1:20" ht="15.75" customHeight="1" x14ac:dyDescent="0.35">
      <c r="A1543" s="16">
        <v>3026</v>
      </c>
      <c r="B1543" s="16">
        <v>13</v>
      </c>
      <c r="C1543" s="16"/>
      <c r="D1543" s="1">
        <v>13</v>
      </c>
      <c r="F1543" s="1">
        <f ca="1">IFERROR(__xludf.DUMMYFUNCTION("""COMPUTED_VALUE"""),13)</f>
        <v>13</v>
      </c>
      <c r="Q1543" s="1">
        <v>1541</v>
      </c>
      <c r="R1543" s="1">
        <v>505</v>
      </c>
      <c r="S1543" s="1"/>
      <c r="T1543" s="1">
        <v>434</v>
      </c>
    </row>
    <row r="1544" spans="1:20" ht="15.75" customHeight="1" x14ac:dyDescent="0.35">
      <c r="A1544" s="16">
        <v>3027</v>
      </c>
      <c r="B1544" s="16">
        <v>13</v>
      </c>
      <c r="C1544" s="16"/>
      <c r="D1544" s="1">
        <v>13</v>
      </c>
      <c r="F1544" s="1">
        <f ca="1">IFERROR(__xludf.DUMMYFUNCTION("""COMPUTED_VALUE"""),13)</f>
        <v>13</v>
      </c>
      <c r="Q1544" s="1">
        <v>1542</v>
      </c>
      <c r="R1544" s="1">
        <v>543</v>
      </c>
      <c r="S1544" s="1"/>
      <c r="T1544" s="1">
        <v>470</v>
      </c>
    </row>
    <row r="1545" spans="1:20" ht="15.75" customHeight="1" x14ac:dyDescent="0.35">
      <c r="A1545" s="16">
        <v>3028</v>
      </c>
      <c r="B1545" s="16">
        <v>13</v>
      </c>
      <c r="C1545" s="16"/>
      <c r="D1545" s="1">
        <v>13</v>
      </c>
      <c r="F1545" s="1">
        <f ca="1">IFERROR(__xludf.DUMMYFUNCTION("""COMPUTED_VALUE"""),13)</f>
        <v>13</v>
      </c>
      <c r="Q1545" s="1">
        <v>1543</v>
      </c>
      <c r="R1545" s="1">
        <v>581</v>
      </c>
      <c r="S1545" s="1"/>
      <c r="T1545" s="1">
        <v>506</v>
      </c>
    </row>
    <row r="1546" spans="1:20" ht="15.75" customHeight="1" x14ac:dyDescent="0.35">
      <c r="A1546" s="16">
        <v>3029</v>
      </c>
      <c r="B1546" s="16">
        <v>13</v>
      </c>
      <c r="C1546" s="16"/>
      <c r="D1546" s="1">
        <v>13</v>
      </c>
      <c r="F1546" s="1">
        <f ca="1">IFERROR(__xludf.DUMMYFUNCTION("""COMPUTED_VALUE"""),13)</f>
        <v>13</v>
      </c>
      <c r="Q1546" s="1">
        <v>1544</v>
      </c>
      <c r="R1546" s="1">
        <v>492</v>
      </c>
      <c r="S1546" s="1"/>
      <c r="T1546" s="1">
        <v>542</v>
      </c>
    </row>
    <row r="1547" spans="1:20" ht="15.75" customHeight="1" x14ac:dyDescent="0.35">
      <c r="A1547" s="16">
        <v>3030</v>
      </c>
      <c r="B1547" s="16">
        <v>13</v>
      </c>
      <c r="C1547" s="16"/>
      <c r="D1547" s="1">
        <v>13</v>
      </c>
      <c r="F1547" s="1">
        <f ca="1">IFERROR(__xludf.DUMMYFUNCTION("""COMPUTED_VALUE"""),11)</f>
        <v>11</v>
      </c>
      <c r="Q1547" s="1">
        <v>1545</v>
      </c>
      <c r="R1547" s="1">
        <v>532</v>
      </c>
      <c r="S1547" s="1"/>
      <c r="T1547" s="1">
        <v>359</v>
      </c>
    </row>
    <row r="1548" spans="1:20" ht="15.75" customHeight="1" x14ac:dyDescent="0.35">
      <c r="A1548" s="16">
        <v>3031</v>
      </c>
      <c r="B1548" s="16">
        <v>13</v>
      </c>
      <c r="C1548" s="16"/>
      <c r="D1548" s="1">
        <v>13</v>
      </c>
      <c r="F1548" s="1">
        <f ca="1">IFERROR(__xludf.DUMMYFUNCTION("""COMPUTED_VALUE"""),11)</f>
        <v>11</v>
      </c>
      <c r="Q1548" s="1">
        <v>1546</v>
      </c>
      <c r="R1548" s="1">
        <v>572</v>
      </c>
      <c r="S1548" s="1"/>
      <c r="T1548" s="1">
        <v>389</v>
      </c>
    </row>
    <row r="1549" spans="1:20" ht="15.75" customHeight="1" x14ac:dyDescent="0.35">
      <c r="A1549" s="16">
        <v>3032</v>
      </c>
      <c r="B1549" s="16">
        <v>14</v>
      </c>
      <c r="C1549" s="16"/>
      <c r="D1549" s="1">
        <v>14</v>
      </c>
      <c r="F1549" s="1">
        <f ca="1">IFERROR(__xludf.DUMMYFUNCTION("""COMPUTED_VALUE"""),11)</f>
        <v>11</v>
      </c>
      <c r="Q1549" s="1">
        <v>1547</v>
      </c>
      <c r="R1549" s="1">
        <v>612</v>
      </c>
      <c r="S1549" s="1"/>
      <c r="T1549" s="1">
        <v>419</v>
      </c>
    </row>
    <row r="1550" spans="1:20" ht="15.75" customHeight="1" x14ac:dyDescent="0.35">
      <c r="A1550" s="16">
        <v>3033</v>
      </c>
      <c r="B1550" s="16">
        <v>14</v>
      </c>
      <c r="C1550" s="16"/>
      <c r="D1550" s="1">
        <v>14</v>
      </c>
      <c r="F1550" s="1">
        <f ca="1">IFERROR(__xludf.DUMMYFUNCTION("""COMPUTED_VALUE"""),8)</f>
        <v>8</v>
      </c>
      <c r="Q1550" s="1">
        <v>1548</v>
      </c>
      <c r="R1550" s="1">
        <v>434</v>
      </c>
      <c r="S1550" s="1"/>
      <c r="T1550" s="1">
        <v>449</v>
      </c>
    </row>
    <row r="1551" spans="1:20" ht="15.75" customHeight="1" x14ac:dyDescent="0.35">
      <c r="A1551" s="16">
        <v>3036</v>
      </c>
      <c r="B1551" s="16">
        <v>13</v>
      </c>
      <c r="C1551" s="16"/>
      <c r="D1551" s="1">
        <v>13</v>
      </c>
      <c r="F1551" s="1">
        <f ca="1">IFERROR(__xludf.DUMMYFUNCTION("""COMPUTED_VALUE"""),11)</f>
        <v>11</v>
      </c>
      <c r="Q1551" s="1">
        <v>1549</v>
      </c>
      <c r="R1551" s="1">
        <v>470</v>
      </c>
      <c r="S1551" s="1"/>
      <c r="T1551" s="1">
        <v>417</v>
      </c>
    </row>
    <row r="1552" spans="1:20" ht="15.75" customHeight="1" x14ac:dyDescent="0.35">
      <c r="A1552" s="16">
        <v>3037</v>
      </c>
      <c r="B1552" s="16">
        <v>13</v>
      </c>
      <c r="C1552" s="16"/>
      <c r="D1552" s="1">
        <v>13</v>
      </c>
      <c r="F1552" s="1">
        <f ca="1">IFERROR(__xludf.DUMMYFUNCTION("""COMPUTED_VALUE"""),11)</f>
        <v>11</v>
      </c>
      <c r="Q1552" s="1">
        <v>1550</v>
      </c>
      <c r="R1552" s="1">
        <v>506</v>
      </c>
      <c r="S1552" s="1"/>
      <c r="T1552" s="1">
        <v>451</v>
      </c>
    </row>
    <row r="1553" spans="1:20" ht="15.75" customHeight="1" x14ac:dyDescent="0.35">
      <c r="A1553" s="16">
        <v>3038</v>
      </c>
      <c r="B1553" s="16">
        <v>13</v>
      </c>
      <c r="C1553" s="16"/>
      <c r="D1553" s="1">
        <v>13</v>
      </c>
      <c r="F1553" s="1">
        <f ca="1">IFERROR(__xludf.DUMMYFUNCTION("""COMPUTED_VALUE"""),11)</f>
        <v>11</v>
      </c>
      <c r="Q1553" s="1">
        <v>1551</v>
      </c>
      <c r="R1553" s="1">
        <v>542</v>
      </c>
      <c r="S1553" s="1"/>
      <c r="T1553" s="1">
        <v>485</v>
      </c>
    </row>
    <row r="1554" spans="1:20" ht="15.75" customHeight="1" x14ac:dyDescent="0.35">
      <c r="A1554" s="16">
        <v>3039</v>
      </c>
      <c r="B1554" s="16">
        <v>13</v>
      </c>
      <c r="C1554" s="16"/>
      <c r="D1554" s="1">
        <v>13</v>
      </c>
      <c r="F1554" s="1">
        <f ca="1">IFERROR(__xludf.DUMMYFUNCTION("""COMPUTED_VALUE"""),11)</f>
        <v>11</v>
      </c>
      <c r="Q1554" s="1">
        <v>1552</v>
      </c>
      <c r="R1554" s="1">
        <v>359</v>
      </c>
      <c r="S1554" s="1"/>
      <c r="T1554" s="1">
        <v>519</v>
      </c>
    </row>
    <row r="1555" spans="1:20" ht="15.75" customHeight="1" x14ac:dyDescent="0.35">
      <c r="A1555" s="16">
        <v>3040</v>
      </c>
      <c r="B1555" s="16">
        <v>10</v>
      </c>
      <c r="C1555" s="16"/>
      <c r="D1555" s="1">
        <v>11</v>
      </c>
      <c r="F1555" s="1">
        <f ca="1">IFERROR(__xludf.DUMMYFUNCTION("""COMPUTED_VALUE"""),11)</f>
        <v>11</v>
      </c>
      <c r="Q1555" s="1">
        <v>1553</v>
      </c>
      <c r="R1555" s="1">
        <v>389</v>
      </c>
      <c r="S1555" s="1"/>
      <c r="T1555" s="1">
        <v>400</v>
      </c>
    </row>
    <row r="1556" spans="1:20" ht="15.75" customHeight="1" x14ac:dyDescent="0.35">
      <c r="A1556" s="16">
        <v>3041</v>
      </c>
      <c r="B1556" s="16">
        <v>10</v>
      </c>
      <c r="C1556" s="16"/>
      <c r="D1556" s="1">
        <v>11</v>
      </c>
      <c r="F1556" s="1">
        <f ca="1">IFERROR(__xludf.DUMMYFUNCTION("""COMPUTED_VALUE"""),11)</f>
        <v>11</v>
      </c>
      <c r="Q1556" s="1">
        <v>1554</v>
      </c>
      <c r="R1556" s="1">
        <v>419</v>
      </c>
      <c r="S1556" s="1"/>
      <c r="T1556" s="1">
        <v>432</v>
      </c>
    </row>
    <row r="1557" spans="1:20" ht="15.75" customHeight="1" x14ac:dyDescent="0.35">
      <c r="A1557" s="16">
        <v>3042</v>
      </c>
      <c r="B1557" s="16">
        <v>10</v>
      </c>
      <c r="C1557" s="16"/>
      <c r="D1557" s="1">
        <v>11</v>
      </c>
      <c r="F1557" s="1">
        <f ca="1">IFERROR(__xludf.DUMMYFUNCTION("""COMPUTED_VALUE"""),11)</f>
        <v>11</v>
      </c>
      <c r="Q1557" s="1">
        <v>1555</v>
      </c>
      <c r="R1557" s="1">
        <v>449</v>
      </c>
      <c r="S1557" s="1"/>
      <c r="T1557" s="1">
        <v>464</v>
      </c>
    </row>
    <row r="1558" spans="1:20" ht="15.75" customHeight="1" x14ac:dyDescent="0.35">
      <c r="A1558" s="16">
        <v>3043</v>
      </c>
      <c r="B1558" s="16">
        <v>10</v>
      </c>
      <c r="C1558" s="16"/>
      <c r="D1558" s="1">
        <v>8</v>
      </c>
      <c r="F1558" s="1">
        <f ca="1">IFERROR(__xludf.DUMMYFUNCTION("""COMPUTED_VALUE"""),11)</f>
        <v>11</v>
      </c>
      <c r="Q1558" s="1">
        <v>1556</v>
      </c>
      <c r="R1558" s="1">
        <v>417</v>
      </c>
      <c r="S1558" s="1"/>
      <c r="T1558" s="1">
        <v>496</v>
      </c>
    </row>
    <row r="1559" spans="1:20" ht="15.75" customHeight="1" x14ac:dyDescent="0.35">
      <c r="A1559" s="16">
        <v>3044</v>
      </c>
      <c r="B1559" s="16">
        <v>11</v>
      </c>
      <c r="C1559" s="16"/>
      <c r="D1559" s="1">
        <v>11</v>
      </c>
      <c r="F1559" s="1">
        <f ca="1">IFERROR(__xludf.DUMMYFUNCTION("""COMPUTED_VALUE"""),11)</f>
        <v>11</v>
      </c>
      <c r="Q1559" s="1">
        <v>1557</v>
      </c>
      <c r="R1559" s="1">
        <v>451</v>
      </c>
      <c r="S1559" s="1"/>
      <c r="T1559" s="1">
        <v>350</v>
      </c>
    </row>
    <row r="1560" spans="1:20" ht="15.75" customHeight="1" x14ac:dyDescent="0.35">
      <c r="A1560" s="16">
        <v>3045</v>
      </c>
      <c r="B1560" s="16">
        <v>11</v>
      </c>
      <c r="C1560" s="16"/>
      <c r="D1560" s="1">
        <v>11</v>
      </c>
      <c r="F1560" s="1">
        <f ca="1">IFERROR(__xludf.DUMMYFUNCTION("""COMPUTED_VALUE"""),11)</f>
        <v>11</v>
      </c>
      <c r="Q1560" s="1">
        <v>1558</v>
      </c>
      <c r="R1560" s="1">
        <v>485</v>
      </c>
      <c r="S1560" s="1"/>
      <c r="T1560" s="1">
        <v>378</v>
      </c>
    </row>
    <row r="1561" spans="1:20" ht="15.75" customHeight="1" x14ac:dyDescent="0.35">
      <c r="A1561" s="16">
        <v>3046</v>
      </c>
      <c r="B1561" s="16">
        <v>11</v>
      </c>
      <c r="C1561" s="16"/>
      <c r="D1561" s="1">
        <v>11</v>
      </c>
      <c r="F1561" s="1">
        <f ca="1">IFERROR(__xludf.DUMMYFUNCTION("""COMPUTED_VALUE"""),11)</f>
        <v>11</v>
      </c>
      <c r="Q1561" s="1">
        <v>1559</v>
      </c>
      <c r="R1561" s="1">
        <v>519</v>
      </c>
      <c r="S1561" s="1"/>
      <c r="T1561" s="1">
        <v>406</v>
      </c>
    </row>
    <row r="1562" spans="1:20" ht="15.75" customHeight="1" x14ac:dyDescent="0.35">
      <c r="A1562" s="16">
        <v>3047</v>
      </c>
      <c r="B1562" s="16">
        <v>11</v>
      </c>
      <c r="C1562" s="16"/>
      <c r="D1562" s="1">
        <v>11</v>
      </c>
      <c r="F1562" s="1">
        <f ca="1">IFERROR(__xludf.DUMMYFUNCTION("""COMPUTED_VALUE"""),11)</f>
        <v>11</v>
      </c>
      <c r="Q1562" s="1">
        <v>1560</v>
      </c>
      <c r="R1562" s="1">
        <v>400</v>
      </c>
      <c r="S1562" s="1"/>
      <c r="T1562" s="1">
        <v>434</v>
      </c>
    </row>
    <row r="1563" spans="1:20" ht="15.75" customHeight="1" x14ac:dyDescent="0.35">
      <c r="A1563" s="16">
        <v>3048</v>
      </c>
      <c r="B1563" s="16">
        <v>11</v>
      </c>
      <c r="C1563" s="16"/>
      <c r="D1563" s="1">
        <v>11</v>
      </c>
      <c r="F1563" s="1">
        <f ca="1">IFERROR(__xludf.DUMMYFUNCTION("""COMPUTED_VALUE"""),11)</f>
        <v>11</v>
      </c>
      <c r="Q1563" s="1">
        <v>1561</v>
      </c>
      <c r="R1563" s="1">
        <v>432</v>
      </c>
      <c r="S1563" s="1"/>
      <c r="T1563" s="1">
        <v>359</v>
      </c>
    </row>
    <row r="1564" spans="1:20" ht="15.75" customHeight="1" x14ac:dyDescent="0.35">
      <c r="A1564" s="16">
        <v>3049</v>
      </c>
      <c r="B1564" s="16">
        <v>11</v>
      </c>
      <c r="C1564" s="16"/>
      <c r="D1564" s="1">
        <v>11</v>
      </c>
      <c r="F1564" s="1">
        <f ca="1">IFERROR(__xludf.DUMMYFUNCTION("""COMPUTED_VALUE"""),11)</f>
        <v>11</v>
      </c>
      <c r="Q1564" s="1">
        <v>1562</v>
      </c>
      <c r="R1564" s="1">
        <v>464</v>
      </c>
      <c r="S1564" s="1"/>
      <c r="T1564" s="1">
        <v>389</v>
      </c>
    </row>
    <row r="1565" spans="1:20" ht="15.75" customHeight="1" x14ac:dyDescent="0.35">
      <c r="A1565" s="16">
        <v>3050</v>
      </c>
      <c r="B1565" s="16">
        <v>11</v>
      </c>
      <c r="C1565" s="16"/>
      <c r="D1565" s="1">
        <v>11</v>
      </c>
      <c r="F1565" s="1">
        <f ca="1">IFERROR(__xludf.DUMMYFUNCTION("""COMPUTED_VALUE"""),10)</f>
        <v>10</v>
      </c>
      <c r="Q1565" s="1">
        <v>1563</v>
      </c>
      <c r="R1565" s="1">
        <v>496</v>
      </c>
      <c r="S1565" s="1"/>
      <c r="T1565" s="1">
        <v>419</v>
      </c>
    </row>
    <row r="1566" spans="1:20" ht="15.75" customHeight="1" x14ac:dyDescent="0.35">
      <c r="A1566" s="16">
        <v>3051</v>
      </c>
      <c r="B1566" s="16">
        <v>11</v>
      </c>
      <c r="C1566" s="16"/>
      <c r="D1566" s="1">
        <v>11</v>
      </c>
      <c r="F1566" s="1">
        <f ca="1">IFERROR(__xludf.DUMMYFUNCTION("""COMPUTED_VALUE"""),11)</f>
        <v>11</v>
      </c>
      <c r="Q1566" s="1">
        <v>1564</v>
      </c>
      <c r="R1566" s="1">
        <v>350</v>
      </c>
      <c r="S1566" s="1"/>
      <c r="T1566" s="1">
        <v>449</v>
      </c>
    </row>
    <row r="1567" spans="1:20" ht="15.75" customHeight="1" x14ac:dyDescent="0.35">
      <c r="A1567" s="16">
        <v>3052</v>
      </c>
      <c r="B1567" s="16">
        <v>11</v>
      </c>
      <c r="C1567" s="16"/>
      <c r="D1567" s="1">
        <v>11</v>
      </c>
      <c r="F1567" s="1">
        <f ca="1">IFERROR(__xludf.DUMMYFUNCTION("""COMPUTED_VALUE"""),14)</f>
        <v>14</v>
      </c>
      <c r="Q1567" s="1">
        <v>1565</v>
      </c>
      <c r="R1567" s="1">
        <v>378</v>
      </c>
      <c r="S1567" s="1"/>
      <c r="T1567" s="1">
        <v>375</v>
      </c>
    </row>
    <row r="1568" spans="1:20" ht="15.75" customHeight="1" x14ac:dyDescent="0.35">
      <c r="A1568" s="16">
        <v>3053</v>
      </c>
      <c r="B1568" s="16">
        <v>11</v>
      </c>
      <c r="C1568" s="16"/>
      <c r="D1568" s="1">
        <v>11</v>
      </c>
      <c r="F1568" s="1">
        <f ca="1">IFERROR(__xludf.DUMMYFUNCTION("""COMPUTED_VALUE"""),14)</f>
        <v>14</v>
      </c>
      <c r="Q1568" s="1">
        <v>1566</v>
      </c>
      <c r="R1568" s="1">
        <v>406</v>
      </c>
      <c r="S1568" s="1"/>
      <c r="T1568" s="1">
        <v>405</v>
      </c>
    </row>
    <row r="1569" spans="1:20" ht="15.75" customHeight="1" x14ac:dyDescent="0.35">
      <c r="A1569" s="16">
        <v>3054</v>
      </c>
      <c r="B1569" s="16">
        <v>11</v>
      </c>
      <c r="C1569" s="16"/>
      <c r="D1569" s="1">
        <v>11</v>
      </c>
      <c r="F1569" s="1">
        <f ca="1">IFERROR(__xludf.DUMMYFUNCTION("""COMPUTED_VALUE"""),14)</f>
        <v>14</v>
      </c>
      <c r="Q1569" s="1">
        <v>1567</v>
      </c>
      <c r="R1569" s="1">
        <v>434</v>
      </c>
      <c r="S1569" s="1"/>
      <c r="T1569" s="1">
        <v>435</v>
      </c>
    </row>
    <row r="1570" spans="1:20" ht="15.75" customHeight="1" x14ac:dyDescent="0.35">
      <c r="A1570" s="16">
        <v>3055</v>
      </c>
      <c r="B1570" s="16">
        <v>11</v>
      </c>
      <c r="C1570" s="16"/>
      <c r="D1570" s="1">
        <v>11</v>
      </c>
      <c r="F1570" s="1">
        <f ca="1">IFERROR(__xludf.DUMMYFUNCTION("""COMPUTED_VALUE"""),14)</f>
        <v>14</v>
      </c>
      <c r="Q1570" s="1">
        <v>1568</v>
      </c>
      <c r="R1570" s="1">
        <v>359</v>
      </c>
      <c r="S1570" s="1"/>
      <c r="T1570" s="1">
        <v>465</v>
      </c>
    </row>
    <row r="1571" spans="1:20" ht="15.75" customHeight="1" x14ac:dyDescent="0.35">
      <c r="A1571" s="16">
        <v>3056</v>
      </c>
      <c r="B1571" s="16">
        <v>11</v>
      </c>
      <c r="C1571" s="16"/>
      <c r="D1571" s="1">
        <v>11</v>
      </c>
      <c r="F1571" s="1">
        <f ca="1">IFERROR(__xludf.DUMMYFUNCTION("""COMPUTED_VALUE"""),14)</f>
        <v>14</v>
      </c>
      <c r="Q1571" s="1">
        <v>1569</v>
      </c>
      <c r="R1571" s="1">
        <v>389</v>
      </c>
      <c r="S1571" s="1"/>
      <c r="T1571" s="1">
        <v>399</v>
      </c>
    </row>
    <row r="1572" spans="1:20" ht="15.75" customHeight="1" x14ac:dyDescent="0.35">
      <c r="A1572" s="16">
        <v>3057</v>
      </c>
      <c r="B1572" s="16">
        <v>11</v>
      </c>
      <c r="C1572" s="16"/>
      <c r="D1572" s="1">
        <v>11</v>
      </c>
      <c r="F1572" s="1">
        <f ca="1">IFERROR(__xludf.DUMMYFUNCTION("""COMPUTED_VALUE"""),14)</f>
        <v>14</v>
      </c>
      <c r="Q1572" s="1">
        <v>1570</v>
      </c>
      <c r="R1572" s="1">
        <v>419</v>
      </c>
      <c r="S1572" s="1"/>
      <c r="T1572" s="1">
        <v>429</v>
      </c>
    </row>
    <row r="1573" spans="1:20" ht="15.75" customHeight="1" x14ac:dyDescent="0.35">
      <c r="A1573" s="16">
        <v>3058</v>
      </c>
      <c r="B1573" s="16">
        <v>11</v>
      </c>
      <c r="C1573" s="16"/>
      <c r="D1573" s="1">
        <v>10</v>
      </c>
      <c r="F1573" s="1">
        <f ca="1">IFERROR(__xludf.DUMMYFUNCTION("""COMPUTED_VALUE"""),14)</f>
        <v>14</v>
      </c>
      <c r="Q1573" s="1">
        <v>1571</v>
      </c>
      <c r="R1573" s="1">
        <v>449</v>
      </c>
      <c r="S1573" s="1"/>
      <c r="T1573" s="1">
        <v>459</v>
      </c>
    </row>
    <row r="1574" spans="1:20" ht="15.75" customHeight="1" x14ac:dyDescent="0.35">
      <c r="A1574" s="16">
        <v>3059</v>
      </c>
      <c r="B1574" s="16">
        <v>11</v>
      </c>
      <c r="C1574" s="16"/>
      <c r="D1574" s="1">
        <v>11</v>
      </c>
      <c r="F1574" s="1">
        <f ca="1">IFERROR(__xludf.DUMMYFUNCTION("""COMPUTED_VALUE"""),14)</f>
        <v>14</v>
      </c>
      <c r="Q1574" s="1">
        <v>1572</v>
      </c>
      <c r="R1574" s="1">
        <v>375</v>
      </c>
      <c r="S1574" s="1"/>
      <c r="T1574" s="1">
        <v>489</v>
      </c>
    </row>
    <row r="1575" spans="1:20" ht="15.75" customHeight="1" x14ac:dyDescent="0.35">
      <c r="A1575" s="16">
        <v>3060</v>
      </c>
      <c r="B1575" s="16">
        <v>14</v>
      </c>
      <c r="C1575" s="16"/>
      <c r="D1575" s="1">
        <v>14</v>
      </c>
      <c r="F1575" s="1">
        <f ca="1">IFERROR(__xludf.DUMMYFUNCTION("""COMPUTED_VALUE"""),14)</f>
        <v>14</v>
      </c>
      <c r="Q1575" s="1">
        <v>1573</v>
      </c>
      <c r="R1575" s="1">
        <v>405</v>
      </c>
      <c r="S1575" s="1"/>
      <c r="T1575" s="1">
        <v>342</v>
      </c>
    </row>
    <row r="1576" spans="1:20" ht="15.75" customHeight="1" x14ac:dyDescent="0.35">
      <c r="A1576" s="16">
        <v>3061</v>
      </c>
      <c r="B1576" s="16">
        <v>14</v>
      </c>
      <c r="C1576" s="16"/>
      <c r="D1576" s="1">
        <v>14</v>
      </c>
      <c r="F1576" s="1">
        <f ca="1">IFERROR(__xludf.DUMMYFUNCTION("""COMPUTED_VALUE"""),14)</f>
        <v>14</v>
      </c>
      <c r="Q1576" s="1">
        <v>1574</v>
      </c>
      <c r="R1576" s="1">
        <v>435</v>
      </c>
      <c r="S1576" s="1"/>
      <c r="T1576" s="1">
        <v>370</v>
      </c>
    </row>
    <row r="1577" spans="1:20" ht="15.75" customHeight="1" x14ac:dyDescent="0.35">
      <c r="A1577" s="16">
        <v>3062</v>
      </c>
      <c r="B1577" s="16">
        <v>14</v>
      </c>
      <c r="C1577" s="16"/>
      <c r="D1577" s="1">
        <v>14</v>
      </c>
      <c r="F1577" s="1">
        <f ca="1">IFERROR(__xludf.DUMMYFUNCTION("""COMPUTED_VALUE"""),14)</f>
        <v>14</v>
      </c>
      <c r="Q1577" s="1">
        <v>1575</v>
      </c>
      <c r="R1577" s="1">
        <v>465</v>
      </c>
      <c r="S1577" s="1"/>
      <c r="T1577" s="1">
        <v>398</v>
      </c>
    </row>
    <row r="1578" spans="1:20" ht="15.75" customHeight="1" x14ac:dyDescent="0.35">
      <c r="A1578" s="16">
        <v>3064</v>
      </c>
      <c r="B1578" s="16">
        <v>14</v>
      </c>
      <c r="C1578" s="16"/>
      <c r="D1578" s="1">
        <v>14</v>
      </c>
      <c r="F1578" s="1">
        <f ca="1">IFERROR(__xludf.DUMMYFUNCTION("""COMPUTED_VALUE"""),14)</f>
        <v>14</v>
      </c>
      <c r="Q1578" s="1">
        <v>1576</v>
      </c>
      <c r="R1578" s="1">
        <v>399</v>
      </c>
      <c r="S1578" s="1"/>
      <c r="T1578" s="1">
        <v>426</v>
      </c>
    </row>
    <row r="1579" spans="1:20" ht="15.75" customHeight="1" x14ac:dyDescent="0.35">
      <c r="A1579" s="16">
        <v>3065</v>
      </c>
      <c r="B1579" s="16">
        <v>14</v>
      </c>
      <c r="C1579" s="16"/>
      <c r="D1579" s="1">
        <v>14</v>
      </c>
      <c r="F1579" s="1">
        <f ca="1">IFERROR(__xludf.DUMMYFUNCTION("""COMPUTED_VALUE"""),14)</f>
        <v>14</v>
      </c>
      <c r="Q1579" s="1">
        <v>1577</v>
      </c>
      <c r="R1579" s="1">
        <v>429</v>
      </c>
      <c r="S1579" s="1"/>
      <c r="T1579" s="1">
        <v>342</v>
      </c>
    </row>
    <row r="1580" spans="1:20" ht="15.75" customHeight="1" x14ac:dyDescent="0.35">
      <c r="A1580" s="16">
        <v>3066</v>
      </c>
      <c r="B1580" s="16">
        <v>14</v>
      </c>
      <c r="C1580" s="16"/>
      <c r="D1580" s="1">
        <v>14</v>
      </c>
      <c r="F1580" s="1">
        <f ca="1">IFERROR(__xludf.DUMMYFUNCTION("""COMPUTED_VALUE"""),14)</f>
        <v>14</v>
      </c>
      <c r="Q1580" s="1">
        <v>1578</v>
      </c>
      <c r="R1580" s="1">
        <v>459</v>
      </c>
      <c r="S1580" s="1"/>
      <c r="T1580" s="1">
        <v>370</v>
      </c>
    </row>
    <row r="1581" spans="1:20" ht="15.75" customHeight="1" x14ac:dyDescent="0.35">
      <c r="A1581" s="16">
        <v>3068</v>
      </c>
      <c r="B1581" s="16">
        <v>14</v>
      </c>
      <c r="C1581" s="16"/>
      <c r="D1581" s="1">
        <v>14</v>
      </c>
      <c r="F1581" s="1">
        <f ca="1">IFERROR(__xludf.DUMMYFUNCTION("""COMPUTED_VALUE"""),14)</f>
        <v>14</v>
      </c>
      <c r="Q1581" s="1">
        <v>1579</v>
      </c>
      <c r="R1581" s="1">
        <v>489</v>
      </c>
      <c r="S1581" s="1"/>
      <c r="T1581" s="1">
        <v>398</v>
      </c>
    </row>
    <row r="1582" spans="1:20" ht="15.75" customHeight="1" x14ac:dyDescent="0.35">
      <c r="A1582" s="16">
        <v>3069</v>
      </c>
      <c r="B1582" s="16">
        <v>14</v>
      </c>
      <c r="C1582" s="16"/>
      <c r="D1582" s="1">
        <v>14</v>
      </c>
      <c r="F1582" s="1">
        <f ca="1">IFERROR(__xludf.DUMMYFUNCTION("""COMPUTED_VALUE"""),15)</f>
        <v>15</v>
      </c>
      <c r="Q1582" s="1">
        <v>1580</v>
      </c>
      <c r="R1582" s="1">
        <v>342</v>
      </c>
      <c r="S1582" s="1"/>
      <c r="T1582" s="1">
        <v>426</v>
      </c>
    </row>
    <row r="1583" spans="1:20" ht="15.75" customHeight="1" x14ac:dyDescent="0.35">
      <c r="A1583" s="16">
        <v>3070</v>
      </c>
      <c r="B1583" s="16">
        <v>14</v>
      </c>
      <c r="C1583" s="16"/>
      <c r="D1583" s="1">
        <v>14</v>
      </c>
      <c r="F1583" s="1">
        <f ca="1">IFERROR(__xludf.DUMMYFUNCTION("""COMPUTED_VALUE"""),13)</f>
        <v>13</v>
      </c>
      <c r="Q1583" s="1">
        <v>1581</v>
      </c>
      <c r="R1583" s="1">
        <v>370</v>
      </c>
      <c r="S1583" s="1"/>
      <c r="T1583" s="1">
        <v>359</v>
      </c>
    </row>
    <row r="1584" spans="1:20" ht="15.75" customHeight="1" x14ac:dyDescent="0.35">
      <c r="A1584" s="16">
        <v>3072</v>
      </c>
      <c r="B1584" s="16">
        <v>14</v>
      </c>
      <c r="C1584" s="16"/>
      <c r="D1584" s="1">
        <v>14</v>
      </c>
      <c r="F1584" s="1">
        <f ca="1">IFERROR(__xludf.DUMMYFUNCTION("""COMPUTED_VALUE"""),13)</f>
        <v>13</v>
      </c>
      <c r="Q1584" s="1">
        <v>1582</v>
      </c>
      <c r="R1584" s="1">
        <v>398</v>
      </c>
      <c r="S1584" s="1"/>
      <c r="T1584" s="1">
        <v>389</v>
      </c>
    </row>
    <row r="1585" spans="1:20" ht="15.75" customHeight="1" x14ac:dyDescent="0.35">
      <c r="A1585" s="16">
        <v>3073</v>
      </c>
      <c r="B1585" s="16">
        <v>14</v>
      </c>
      <c r="C1585" s="16"/>
      <c r="D1585" s="1">
        <v>14</v>
      </c>
      <c r="F1585" s="1">
        <f ca="1">IFERROR(__xludf.DUMMYFUNCTION("""COMPUTED_VALUE"""),13)</f>
        <v>13</v>
      </c>
      <c r="Q1585" s="1">
        <v>1583</v>
      </c>
      <c r="R1585" s="1">
        <v>426</v>
      </c>
      <c r="S1585" s="1"/>
      <c r="T1585" s="1">
        <v>419</v>
      </c>
    </row>
    <row r="1586" spans="1:20" ht="15.75" customHeight="1" x14ac:dyDescent="0.35">
      <c r="A1586" s="16">
        <v>3074</v>
      </c>
      <c r="B1586" s="16">
        <v>14</v>
      </c>
      <c r="C1586" s="16"/>
      <c r="D1586" s="1">
        <v>14</v>
      </c>
      <c r="F1586" s="1">
        <f ca="1">IFERROR(__xludf.DUMMYFUNCTION("""COMPUTED_VALUE"""),13)</f>
        <v>13</v>
      </c>
      <c r="Q1586" s="1">
        <v>1584</v>
      </c>
      <c r="R1586" s="1">
        <v>342</v>
      </c>
      <c r="S1586" s="1"/>
      <c r="T1586" s="1">
        <v>449</v>
      </c>
    </row>
    <row r="1587" spans="1:20" ht="15.75" customHeight="1" x14ac:dyDescent="0.35">
      <c r="A1587" s="16">
        <v>3076</v>
      </c>
      <c r="B1587" s="16">
        <v>14</v>
      </c>
      <c r="C1587" s="16"/>
      <c r="D1587" s="1">
        <v>14</v>
      </c>
      <c r="F1587" s="1">
        <f ca="1">IFERROR(__xludf.DUMMYFUNCTION("""COMPUTED_VALUE"""),16)</f>
        <v>16</v>
      </c>
      <c r="Q1587" s="1">
        <v>1585</v>
      </c>
      <c r="R1587" s="1">
        <v>370</v>
      </c>
      <c r="S1587" s="1"/>
      <c r="T1587" s="1">
        <v>359</v>
      </c>
    </row>
    <row r="1588" spans="1:20" ht="15.75" customHeight="1" x14ac:dyDescent="0.35">
      <c r="A1588" s="16">
        <v>3077</v>
      </c>
      <c r="B1588" s="16">
        <v>14</v>
      </c>
      <c r="C1588" s="16"/>
      <c r="D1588" s="1">
        <v>14</v>
      </c>
      <c r="F1588" s="1">
        <f ca="1">IFERROR(__xludf.DUMMYFUNCTION("""COMPUTED_VALUE"""),13)</f>
        <v>13</v>
      </c>
      <c r="Q1588" s="1">
        <v>1586</v>
      </c>
      <c r="R1588" s="1">
        <v>398</v>
      </c>
      <c r="S1588" s="1"/>
      <c r="T1588" s="1">
        <v>389</v>
      </c>
    </row>
    <row r="1589" spans="1:20" ht="15.75" customHeight="1" x14ac:dyDescent="0.35">
      <c r="A1589" s="16">
        <v>3078</v>
      </c>
      <c r="B1589" s="16">
        <v>14</v>
      </c>
      <c r="C1589" s="16"/>
      <c r="D1589" s="1">
        <v>14</v>
      </c>
      <c r="F1589" s="1">
        <f ca="1">IFERROR(__xludf.DUMMYFUNCTION("""COMPUTED_VALUE"""),13)</f>
        <v>13</v>
      </c>
      <c r="Q1589" s="1">
        <v>1587</v>
      </c>
      <c r="R1589" s="1">
        <v>426</v>
      </c>
      <c r="S1589" s="1"/>
      <c r="T1589" s="1">
        <v>419</v>
      </c>
    </row>
    <row r="1590" spans="1:20" ht="15.75" customHeight="1" x14ac:dyDescent="0.35">
      <c r="A1590" s="16">
        <v>3084</v>
      </c>
      <c r="B1590" s="16">
        <v>15</v>
      </c>
      <c r="C1590" s="16"/>
      <c r="D1590" s="1">
        <v>15</v>
      </c>
      <c r="F1590" s="1">
        <f ca="1">IFERROR(__xludf.DUMMYFUNCTION("""COMPUTED_VALUE"""),13)</f>
        <v>13</v>
      </c>
      <c r="Q1590" s="1">
        <v>1588</v>
      </c>
      <c r="R1590" s="1">
        <v>359</v>
      </c>
      <c r="S1590" s="1"/>
      <c r="T1590" s="1">
        <v>449</v>
      </c>
    </row>
    <row r="1591" spans="1:20" ht="15.75" customHeight="1" x14ac:dyDescent="0.35">
      <c r="A1591" s="16">
        <v>3088</v>
      </c>
      <c r="B1591" s="16">
        <v>13</v>
      </c>
      <c r="C1591" s="16"/>
      <c r="D1591" s="1">
        <v>13</v>
      </c>
      <c r="F1591" s="1">
        <f ca="1">IFERROR(__xludf.DUMMYFUNCTION("""COMPUTED_VALUE"""),13)</f>
        <v>13</v>
      </c>
      <c r="Q1591" s="1">
        <v>1589</v>
      </c>
      <c r="R1591" s="1">
        <v>389</v>
      </c>
      <c r="S1591" s="1"/>
      <c r="T1591" s="1">
        <v>384</v>
      </c>
    </row>
    <row r="1592" spans="1:20" ht="15.75" customHeight="1" x14ac:dyDescent="0.35">
      <c r="A1592" s="16">
        <v>3089</v>
      </c>
      <c r="B1592" s="16">
        <v>13</v>
      </c>
      <c r="C1592" s="16"/>
      <c r="D1592" s="1">
        <v>13</v>
      </c>
      <c r="F1592" s="1">
        <f ca="1">IFERROR(__xludf.DUMMYFUNCTION("""COMPUTED_VALUE"""),16)</f>
        <v>16</v>
      </c>
      <c r="Q1592" s="1">
        <v>1590</v>
      </c>
      <c r="R1592" s="1">
        <v>419</v>
      </c>
      <c r="S1592" s="1"/>
      <c r="T1592" s="1">
        <v>416</v>
      </c>
    </row>
    <row r="1593" spans="1:20" ht="15.75" customHeight="1" x14ac:dyDescent="0.35">
      <c r="A1593" s="16">
        <v>3090</v>
      </c>
      <c r="B1593" s="16">
        <v>13</v>
      </c>
      <c r="C1593" s="16"/>
      <c r="D1593" s="1">
        <v>13</v>
      </c>
      <c r="F1593" s="1">
        <f ca="1">IFERROR(__xludf.DUMMYFUNCTION("""COMPUTED_VALUE"""),14)</f>
        <v>14</v>
      </c>
      <c r="Q1593" s="1">
        <v>1591</v>
      </c>
      <c r="R1593" s="1">
        <v>449</v>
      </c>
      <c r="S1593" s="1"/>
      <c r="T1593" s="1">
        <v>448</v>
      </c>
    </row>
    <row r="1594" spans="1:20" ht="15.75" customHeight="1" x14ac:dyDescent="0.35">
      <c r="A1594" s="16">
        <v>3091</v>
      </c>
      <c r="B1594" s="16">
        <v>13</v>
      </c>
      <c r="C1594" s="16"/>
      <c r="D1594" s="1">
        <v>13</v>
      </c>
      <c r="F1594" s="1">
        <f ca="1">IFERROR(__xludf.DUMMYFUNCTION("""COMPUTED_VALUE"""),14)</f>
        <v>14</v>
      </c>
      <c r="Q1594" s="1">
        <v>1592</v>
      </c>
      <c r="R1594" s="1">
        <v>359</v>
      </c>
      <c r="S1594" s="1"/>
      <c r="T1594" s="1">
        <v>480</v>
      </c>
    </row>
    <row r="1595" spans="1:20" ht="15.75" customHeight="1" x14ac:dyDescent="0.35">
      <c r="A1595" s="16">
        <v>3092</v>
      </c>
      <c r="B1595" s="16">
        <v>16</v>
      </c>
      <c r="C1595" s="16"/>
      <c r="D1595" s="1">
        <v>16</v>
      </c>
      <c r="F1595" s="1">
        <f ca="1">IFERROR(__xludf.DUMMYFUNCTION("""COMPUTED_VALUE"""),14)</f>
        <v>14</v>
      </c>
      <c r="Q1595" s="1">
        <v>1593</v>
      </c>
      <c r="R1595" s="1">
        <v>389</v>
      </c>
      <c r="S1595" s="1"/>
      <c r="T1595" s="1">
        <v>424</v>
      </c>
    </row>
    <row r="1596" spans="1:20" ht="15.75" customHeight="1" x14ac:dyDescent="0.35">
      <c r="A1596" s="16">
        <v>3096</v>
      </c>
      <c r="B1596" s="16">
        <v>13</v>
      </c>
      <c r="C1596" s="16"/>
      <c r="D1596" s="1">
        <v>13</v>
      </c>
      <c r="F1596" s="1">
        <f ca="1">IFERROR(__xludf.DUMMYFUNCTION("""COMPUTED_VALUE"""),14)</f>
        <v>14</v>
      </c>
      <c r="Q1596" s="1">
        <v>1594</v>
      </c>
      <c r="R1596" s="1">
        <v>419</v>
      </c>
      <c r="S1596" s="1"/>
      <c r="T1596" s="1">
        <v>456</v>
      </c>
    </row>
    <row r="1597" spans="1:20" ht="15.75" customHeight="1" x14ac:dyDescent="0.35">
      <c r="A1597" s="16">
        <v>3097</v>
      </c>
      <c r="B1597" s="16">
        <v>13</v>
      </c>
      <c r="C1597" s="16"/>
      <c r="D1597" s="1">
        <v>13</v>
      </c>
      <c r="F1597" s="1">
        <f ca="1">IFERROR(__xludf.DUMMYFUNCTION("""COMPUTED_VALUE"""),14)</f>
        <v>14</v>
      </c>
      <c r="Q1597" s="1">
        <v>1595</v>
      </c>
      <c r="R1597" s="1">
        <v>449</v>
      </c>
      <c r="S1597" s="1"/>
      <c r="T1597" s="1">
        <v>488</v>
      </c>
    </row>
    <row r="1598" spans="1:20" ht="15.75" customHeight="1" x14ac:dyDescent="0.35">
      <c r="A1598" s="16">
        <v>3098</v>
      </c>
      <c r="B1598" s="16">
        <v>13</v>
      </c>
      <c r="C1598" s="16"/>
      <c r="D1598" s="1">
        <v>13</v>
      </c>
      <c r="F1598" s="1">
        <f ca="1">IFERROR(__xludf.DUMMYFUNCTION("""COMPUTED_VALUE"""),14)</f>
        <v>14</v>
      </c>
      <c r="Q1598" s="1">
        <v>1596</v>
      </c>
      <c r="R1598" s="1">
        <v>384</v>
      </c>
      <c r="S1598" s="1"/>
      <c r="T1598" s="1">
        <v>520</v>
      </c>
    </row>
    <row r="1599" spans="1:20" ht="15.75" customHeight="1" x14ac:dyDescent="0.35">
      <c r="A1599" s="16">
        <v>3099</v>
      </c>
      <c r="B1599" s="16">
        <v>13</v>
      </c>
      <c r="C1599" s="16"/>
      <c r="D1599" s="1">
        <v>13</v>
      </c>
      <c r="F1599" s="1">
        <f ca="1">IFERROR(__xludf.DUMMYFUNCTION("""COMPUTED_VALUE"""),15)</f>
        <v>15</v>
      </c>
      <c r="Q1599" s="1">
        <v>1597</v>
      </c>
      <c r="R1599" s="1">
        <v>416</v>
      </c>
      <c r="S1599" s="1"/>
      <c r="T1599" s="1">
        <v>474</v>
      </c>
    </row>
    <row r="1600" spans="1:20" ht="15.75" customHeight="1" x14ac:dyDescent="0.35">
      <c r="A1600" s="16">
        <v>3100</v>
      </c>
      <c r="B1600" s="16">
        <v>16</v>
      </c>
      <c r="C1600" s="16"/>
      <c r="D1600" s="1">
        <v>16</v>
      </c>
      <c r="F1600" s="1">
        <f ca="1">IFERROR(__xludf.DUMMYFUNCTION("""COMPUTED_VALUE"""),16)</f>
        <v>16</v>
      </c>
      <c r="Q1600" s="1">
        <v>1598</v>
      </c>
      <c r="R1600" s="1">
        <v>448</v>
      </c>
      <c r="S1600" s="1"/>
      <c r="T1600" s="1">
        <v>510</v>
      </c>
    </row>
    <row r="1601" spans="1:20" ht="15.75" customHeight="1" x14ac:dyDescent="0.35">
      <c r="A1601" s="16">
        <v>3104</v>
      </c>
      <c r="B1601" s="16">
        <v>14</v>
      </c>
      <c r="C1601" s="16"/>
      <c r="D1601" s="1">
        <v>14</v>
      </c>
      <c r="F1601" s="1">
        <f ca="1">IFERROR(__xludf.DUMMYFUNCTION("""COMPUTED_VALUE"""),16)</f>
        <v>16</v>
      </c>
      <c r="Q1601" s="1">
        <v>1599</v>
      </c>
      <c r="R1601" s="1">
        <v>480</v>
      </c>
      <c r="S1601" s="1"/>
      <c r="T1601" s="1">
        <v>546</v>
      </c>
    </row>
    <row r="1602" spans="1:20" ht="15.75" customHeight="1" x14ac:dyDescent="0.35">
      <c r="A1602" s="16">
        <v>3105</v>
      </c>
      <c r="B1602" s="16">
        <v>14</v>
      </c>
      <c r="C1602" s="16"/>
      <c r="D1602" s="1">
        <v>14</v>
      </c>
      <c r="F1602" s="1">
        <f ca="1">IFERROR(__xludf.DUMMYFUNCTION("""COMPUTED_VALUE"""),14)</f>
        <v>14</v>
      </c>
      <c r="Q1602" s="1">
        <v>1600</v>
      </c>
      <c r="R1602" s="1">
        <v>424</v>
      </c>
      <c r="S1602" s="1"/>
      <c r="T1602" s="1">
        <v>582</v>
      </c>
    </row>
    <row r="1603" spans="1:20" ht="15.75" customHeight="1" x14ac:dyDescent="0.35">
      <c r="A1603" s="16">
        <v>3106</v>
      </c>
      <c r="B1603" s="16">
        <v>14</v>
      </c>
      <c r="C1603" s="16"/>
      <c r="D1603" s="1">
        <v>14</v>
      </c>
      <c r="F1603" s="1">
        <f ca="1">IFERROR(__xludf.DUMMYFUNCTION("""COMPUTED_VALUE"""),14)</f>
        <v>14</v>
      </c>
      <c r="Q1603" s="1">
        <v>1601</v>
      </c>
      <c r="R1603" s="1">
        <v>456</v>
      </c>
      <c r="S1603" s="1"/>
      <c r="T1603" s="1">
        <v>400</v>
      </c>
    </row>
    <row r="1604" spans="1:20" ht="15.75" customHeight="1" x14ac:dyDescent="0.35">
      <c r="A1604" s="16">
        <v>3108</v>
      </c>
      <c r="B1604" s="16">
        <v>14</v>
      </c>
      <c r="C1604" s="16"/>
      <c r="D1604" s="1">
        <v>14</v>
      </c>
      <c r="F1604" s="1">
        <f ca="1">IFERROR(__xludf.DUMMYFUNCTION("""COMPUTED_VALUE"""),14)</f>
        <v>14</v>
      </c>
      <c r="Q1604" s="1">
        <v>1602</v>
      </c>
      <c r="R1604" s="1">
        <v>488</v>
      </c>
      <c r="S1604" s="1"/>
      <c r="T1604" s="1">
        <v>432</v>
      </c>
    </row>
    <row r="1605" spans="1:20" ht="15.75" customHeight="1" x14ac:dyDescent="0.35">
      <c r="A1605" s="16">
        <v>3109</v>
      </c>
      <c r="B1605" s="16">
        <v>14</v>
      </c>
      <c r="C1605" s="16"/>
      <c r="D1605" s="1">
        <v>14</v>
      </c>
      <c r="F1605" s="1">
        <f ca="1">IFERROR(__xludf.DUMMYFUNCTION("""COMPUTED_VALUE"""),14)</f>
        <v>14</v>
      </c>
      <c r="Q1605" s="1">
        <v>1603</v>
      </c>
      <c r="R1605" s="1">
        <v>520</v>
      </c>
      <c r="S1605" s="1"/>
      <c r="T1605" s="1">
        <v>464</v>
      </c>
    </row>
    <row r="1606" spans="1:20" ht="15.75" customHeight="1" x14ac:dyDescent="0.35">
      <c r="A1606" s="16">
        <v>3110</v>
      </c>
      <c r="B1606" s="16">
        <v>14</v>
      </c>
      <c r="C1606" s="16"/>
      <c r="D1606" s="1">
        <v>14</v>
      </c>
      <c r="F1606" s="1">
        <f ca="1">IFERROR(__xludf.DUMMYFUNCTION("""COMPUTED_VALUE"""),14)</f>
        <v>14</v>
      </c>
      <c r="Q1606" s="1">
        <v>1604</v>
      </c>
      <c r="R1606" s="1">
        <v>474</v>
      </c>
      <c r="S1606" s="1"/>
      <c r="T1606" s="1">
        <v>496</v>
      </c>
    </row>
    <row r="1607" spans="1:20" ht="15.75" customHeight="1" x14ac:dyDescent="0.35">
      <c r="A1607" s="16">
        <v>3112</v>
      </c>
      <c r="B1607" s="16">
        <v>15</v>
      </c>
      <c r="C1607" s="16"/>
      <c r="D1607" s="1">
        <v>15</v>
      </c>
      <c r="F1607" s="1">
        <f ca="1">IFERROR(__xludf.DUMMYFUNCTION("""COMPUTED_VALUE"""),14)</f>
        <v>14</v>
      </c>
      <c r="Q1607" s="1">
        <v>1605</v>
      </c>
      <c r="R1607" s="1">
        <v>510</v>
      </c>
      <c r="S1607" s="1"/>
      <c r="T1607" s="1">
        <v>384</v>
      </c>
    </row>
    <row r="1608" spans="1:20" ht="15.75" customHeight="1" x14ac:dyDescent="0.35">
      <c r="A1608" s="16">
        <v>3116</v>
      </c>
      <c r="B1608" s="16">
        <v>16</v>
      </c>
      <c r="C1608" s="16"/>
      <c r="D1608" s="1">
        <v>16</v>
      </c>
      <c r="F1608" s="1">
        <f ca="1">IFERROR(__xludf.DUMMYFUNCTION("""COMPUTED_VALUE"""),14)</f>
        <v>14</v>
      </c>
      <c r="Q1608" s="1">
        <v>1606</v>
      </c>
      <c r="R1608" s="1">
        <v>546</v>
      </c>
      <c r="S1608" s="1"/>
      <c r="T1608" s="1">
        <v>416</v>
      </c>
    </row>
    <row r="1609" spans="1:20" ht="15.75" customHeight="1" x14ac:dyDescent="0.35">
      <c r="A1609" s="16">
        <v>3117</v>
      </c>
      <c r="B1609" s="16">
        <v>16</v>
      </c>
      <c r="C1609" s="16"/>
      <c r="D1609" s="1">
        <v>16</v>
      </c>
      <c r="F1609" s="1">
        <f ca="1">IFERROR(__xludf.DUMMYFUNCTION("""COMPUTED_VALUE"""),14)</f>
        <v>14</v>
      </c>
      <c r="Q1609" s="1">
        <v>1607</v>
      </c>
      <c r="R1609" s="1">
        <v>582</v>
      </c>
      <c r="S1609" s="1"/>
      <c r="T1609" s="1">
        <v>448</v>
      </c>
    </row>
    <row r="1610" spans="1:20" ht="15.75" customHeight="1" x14ac:dyDescent="0.35">
      <c r="A1610" s="16">
        <v>3124</v>
      </c>
      <c r="B1610" s="16">
        <v>14</v>
      </c>
      <c r="C1610" s="16"/>
      <c r="D1610" s="1">
        <v>14</v>
      </c>
      <c r="F1610" s="1">
        <f ca="1">IFERROR(__xludf.DUMMYFUNCTION("""COMPUTED_VALUE"""),16)</f>
        <v>16</v>
      </c>
      <c r="Q1610" s="1">
        <v>1608</v>
      </c>
      <c r="R1610" s="1">
        <v>400</v>
      </c>
      <c r="S1610" s="1"/>
      <c r="T1610" s="1">
        <v>480</v>
      </c>
    </row>
    <row r="1611" spans="1:20" ht="15.75" customHeight="1" x14ac:dyDescent="0.35">
      <c r="A1611" s="16">
        <v>3125</v>
      </c>
      <c r="B1611" s="16">
        <v>14</v>
      </c>
      <c r="C1611" s="16"/>
      <c r="D1611" s="1">
        <v>14</v>
      </c>
      <c r="F1611" s="1">
        <f ca="1">IFERROR(__xludf.DUMMYFUNCTION("""COMPUTED_VALUE"""),15)</f>
        <v>15</v>
      </c>
      <c r="Q1611" s="1">
        <v>1609</v>
      </c>
      <c r="R1611" s="1">
        <v>432</v>
      </c>
      <c r="S1611" s="1"/>
      <c r="T1611" s="1">
        <v>358</v>
      </c>
    </row>
    <row r="1612" spans="1:20" ht="15.75" customHeight="1" x14ac:dyDescent="0.35">
      <c r="A1612" s="16">
        <v>3126</v>
      </c>
      <c r="B1612" s="16">
        <v>14</v>
      </c>
      <c r="C1612" s="16"/>
      <c r="D1612" s="1">
        <v>14</v>
      </c>
      <c r="F1612" s="1">
        <f ca="1">IFERROR(__xludf.DUMMYFUNCTION("""COMPUTED_VALUE"""),15)</f>
        <v>15</v>
      </c>
      <c r="Q1612" s="1">
        <v>1610</v>
      </c>
      <c r="R1612" s="1">
        <v>464</v>
      </c>
      <c r="S1612" s="1"/>
      <c r="T1612" s="1">
        <v>386</v>
      </c>
    </row>
    <row r="1613" spans="1:20" ht="15.75" customHeight="1" x14ac:dyDescent="0.35">
      <c r="A1613" s="16">
        <v>3127</v>
      </c>
      <c r="B1613" s="16">
        <v>14</v>
      </c>
      <c r="C1613" s="16"/>
      <c r="D1613" s="1">
        <v>14</v>
      </c>
      <c r="F1613" s="1">
        <f ca="1">IFERROR(__xludf.DUMMYFUNCTION("""COMPUTED_VALUE"""),15)</f>
        <v>15</v>
      </c>
      <c r="Q1613" s="1">
        <v>1611</v>
      </c>
      <c r="R1613" s="1">
        <v>496</v>
      </c>
      <c r="S1613" s="1"/>
      <c r="T1613" s="1">
        <v>414</v>
      </c>
    </row>
    <row r="1614" spans="1:20" ht="15.75" customHeight="1" x14ac:dyDescent="0.35">
      <c r="A1614" s="16">
        <v>3128</v>
      </c>
      <c r="B1614" s="16">
        <v>14</v>
      </c>
      <c r="C1614" s="16"/>
      <c r="D1614" s="1">
        <v>14</v>
      </c>
      <c r="F1614" s="1">
        <f ca="1">IFERROR(__xludf.DUMMYFUNCTION("""COMPUTED_VALUE"""),15)</f>
        <v>15</v>
      </c>
      <c r="Q1614" s="1">
        <v>1612</v>
      </c>
      <c r="R1614" s="1">
        <v>384</v>
      </c>
      <c r="S1614" s="1"/>
      <c r="T1614" s="1">
        <v>442</v>
      </c>
    </row>
    <row r="1615" spans="1:20" ht="15.75" customHeight="1" x14ac:dyDescent="0.35">
      <c r="A1615" s="16">
        <v>3129</v>
      </c>
      <c r="B1615" s="16">
        <v>14</v>
      </c>
      <c r="C1615" s="16"/>
      <c r="D1615" s="1">
        <v>14</v>
      </c>
      <c r="F1615" s="1">
        <f ca="1">IFERROR(__xludf.DUMMYFUNCTION("""COMPUTED_VALUE"""),17)</f>
        <v>17</v>
      </c>
      <c r="Q1615" s="1">
        <v>1613</v>
      </c>
      <c r="R1615" s="1">
        <v>416</v>
      </c>
      <c r="S1615" s="1"/>
      <c r="T1615" s="1">
        <v>351</v>
      </c>
    </row>
    <row r="1616" spans="1:20" ht="15.75" customHeight="1" x14ac:dyDescent="0.35">
      <c r="A1616" s="16">
        <v>3130</v>
      </c>
      <c r="B1616" s="16">
        <v>14</v>
      </c>
      <c r="C1616" s="16"/>
      <c r="D1616" s="1">
        <v>14</v>
      </c>
      <c r="F1616" s="1">
        <f ca="1">IFERROR(__xludf.DUMMYFUNCTION("""COMPUTED_VALUE"""),17)</f>
        <v>17</v>
      </c>
      <c r="Q1616" s="1">
        <v>1614</v>
      </c>
      <c r="R1616" s="1">
        <v>448</v>
      </c>
      <c r="S1616" s="1"/>
      <c r="T1616" s="1">
        <v>381</v>
      </c>
    </row>
    <row r="1617" spans="1:20" ht="15.75" customHeight="1" x14ac:dyDescent="0.35">
      <c r="A1617" s="16">
        <v>3131</v>
      </c>
      <c r="B1617" s="16">
        <v>14</v>
      </c>
      <c r="C1617" s="16"/>
      <c r="D1617" s="1">
        <v>14</v>
      </c>
      <c r="F1617" s="1">
        <f ca="1">IFERROR(__xludf.DUMMYFUNCTION("""COMPUTED_VALUE"""),15)</f>
        <v>15</v>
      </c>
      <c r="Q1617" s="1">
        <v>1615</v>
      </c>
      <c r="R1617" s="1">
        <v>480</v>
      </c>
      <c r="S1617" s="1"/>
      <c r="T1617" s="1">
        <v>411</v>
      </c>
    </row>
    <row r="1618" spans="1:20" ht="15.75" customHeight="1" x14ac:dyDescent="0.35">
      <c r="A1618" s="16">
        <v>3136</v>
      </c>
      <c r="B1618" s="16">
        <v>16</v>
      </c>
      <c r="C1618" s="16"/>
      <c r="D1618" s="1">
        <v>16</v>
      </c>
      <c r="F1618" s="1">
        <f ca="1">IFERROR(__xludf.DUMMYFUNCTION("""COMPUTED_VALUE"""),15)</f>
        <v>15</v>
      </c>
      <c r="Q1618" s="1">
        <v>1616</v>
      </c>
      <c r="R1618" s="1">
        <v>358</v>
      </c>
      <c r="S1618" s="1"/>
      <c r="T1618" s="1">
        <v>441</v>
      </c>
    </row>
    <row r="1619" spans="1:20" ht="15.75" customHeight="1" x14ac:dyDescent="0.35">
      <c r="A1619" s="16">
        <v>3140</v>
      </c>
      <c r="B1619" s="16">
        <v>15</v>
      </c>
      <c r="C1619" s="16"/>
      <c r="D1619" s="1">
        <v>15</v>
      </c>
      <c r="F1619" s="1">
        <f ca="1">IFERROR(__xludf.DUMMYFUNCTION("""COMPUTED_VALUE"""),13)</f>
        <v>13</v>
      </c>
      <c r="Q1619" s="1">
        <v>1617</v>
      </c>
      <c r="R1619" s="1">
        <v>386</v>
      </c>
      <c r="S1619" s="1"/>
      <c r="T1619" s="1">
        <v>374</v>
      </c>
    </row>
    <row r="1620" spans="1:20" ht="15.75" customHeight="1" x14ac:dyDescent="0.35">
      <c r="A1620" s="16">
        <v>3141</v>
      </c>
      <c r="B1620" s="16">
        <v>15</v>
      </c>
      <c r="C1620" s="16"/>
      <c r="D1620" s="1">
        <v>15</v>
      </c>
      <c r="F1620" s="1">
        <f ca="1">IFERROR(__xludf.DUMMYFUNCTION("""COMPUTED_VALUE"""),13)</f>
        <v>13</v>
      </c>
      <c r="Q1620" s="1">
        <v>1618</v>
      </c>
      <c r="R1620" s="1">
        <v>414</v>
      </c>
      <c r="S1620" s="1"/>
      <c r="T1620" s="1">
        <v>402</v>
      </c>
    </row>
    <row r="1621" spans="1:20" ht="15.75" customHeight="1" x14ac:dyDescent="0.35">
      <c r="A1621" s="16">
        <v>3144</v>
      </c>
      <c r="B1621" s="16">
        <v>15</v>
      </c>
      <c r="C1621" s="16"/>
      <c r="D1621" s="1">
        <v>15</v>
      </c>
      <c r="F1621" s="1">
        <f ca="1">IFERROR(__xludf.DUMMYFUNCTION("""COMPUTED_VALUE"""),13)</f>
        <v>13</v>
      </c>
      <c r="Q1621" s="1">
        <v>1619</v>
      </c>
      <c r="R1621" s="1">
        <v>442</v>
      </c>
      <c r="S1621" s="1"/>
      <c r="T1621" s="1">
        <v>430</v>
      </c>
    </row>
    <row r="1622" spans="1:20" ht="15.75" customHeight="1" x14ac:dyDescent="0.35">
      <c r="A1622" s="16">
        <v>3145</v>
      </c>
      <c r="B1622" s="16">
        <v>15</v>
      </c>
      <c r="C1622" s="16"/>
      <c r="D1622" s="1">
        <v>15</v>
      </c>
      <c r="F1622" s="1">
        <f ca="1">IFERROR(__xludf.DUMMYFUNCTION("""COMPUTED_VALUE"""),13)</f>
        <v>13</v>
      </c>
      <c r="Q1622" s="1">
        <v>1620</v>
      </c>
      <c r="R1622" s="1">
        <v>351</v>
      </c>
      <c r="S1622" s="1"/>
      <c r="T1622" s="1">
        <v>458</v>
      </c>
    </row>
    <row r="1623" spans="1:20" ht="15.75" customHeight="1" x14ac:dyDescent="0.35">
      <c r="A1623" s="16">
        <v>3148</v>
      </c>
      <c r="B1623" s="16">
        <v>17</v>
      </c>
      <c r="C1623" s="16"/>
      <c r="D1623" s="1">
        <v>17</v>
      </c>
      <c r="F1623" s="1">
        <f ca="1">IFERROR(__xludf.DUMMYFUNCTION("""COMPUTED_VALUE"""),13)</f>
        <v>13</v>
      </c>
      <c r="Q1623" s="1">
        <v>1621</v>
      </c>
      <c r="R1623" s="1">
        <v>381</v>
      </c>
      <c r="S1623" s="1"/>
      <c r="T1623" s="1">
        <v>326</v>
      </c>
    </row>
    <row r="1624" spans="1:20" ht="15.75" customHeight="1" x14ac:dyDescent="0.35">
      <c r="A1624" s="16">
        <v>3468</v>
      </c>
      <c r="B1624" s="16">
        <v>17</v>
      </c>
      <c r="C1624" s="16"/>
      <c r="D1624" s="1">
        <v>17</v>
      </c>
      <c r="F1624" s="1">
        <f ca="1">IFERROR(__xludf.DUMMYFUNCTION("""COMPUTED_VALUE"""),13)</f>
        <v>13</v>
      </c>
      <c r="Q1624" s="1">
        <v>1622</v>
      </c>
      <c r="R1624" s="1">
        <v>411</v>
      </c>
      <c r="S1624" s="1"/>
      <c r="T1624" s="1">
        <v>354</v>
      </c>
    </row>
    <row r="1625" spans="1:20" ht="15.75" customHeight="1" x14ac:dyDescent="0.35">
      <c r="A1625" s="16">
        <v>3476</v>
      </c>
      <c r="B1625" s="16">
        <v>15</v>
      </c>
      <c r="C1625" s="16"/>
      <c r="D1625" s="1">
        <v>15</v>
      </c>
      <c r="F1625" s="1">
        <f ca="1">IFERROR(__xludf.DUMMYFUNCTION("""COMPUTED_VALUE"""),13)</f>
        <v>13</v>
      </c>
      <c r="Q1625" s="1">
        <v>1623</v>
      </c>
      <c r="R1625" s="1">
        <v>441</v>
      </c>
      <c r="S1625" s="1"/>
      <c r="T1625" s="1">
        <v>382</v>
      </c>
    </row>
    <row r="1626" spans="1:20" ht="15.75" customHeight="1" x14ac:dyDescent="0.35">
      <c r="A1626" s="16">
        <v>3480</v>
      </c>
      <c r="B1626" s="16">
        <v>15</v>
      </c>
      <c r="C1626" s="16"/>
      <c r="D1626" s="1">
        <v>15</v>
      </c>
      <c r="F1626" s="1">
        <f ca="1">IFERROR(__xludf.DUMMYFUNCTION("""COMPUTED_VALUE"""),13)</f>
        <v>13</v>
      </c>
      <c r="Q1626" s="1">
        <v>1624</v>
      </c>
      <c r="R1626" s="1">
        <v>374</v>
      </c>
      <c r="S1626" s="1"/>
      <c r="T1626" s="1">
        <v>410</v>
      </c>
    </row>
    <row r="1627" spans="1:20" ht="15.75" customHeight="1" x14ac:dyDescent="0.35">
      <c r="A1627" s="16">
        <v>3484</v>
      </c>
      <c r="B1627" s="16">
        <v>13</v>
      </c>
      <c r="C1627" s="16"/>
      <c r="D1627" s="1">
        <v>13</v>
      </c>
      <c r="F1627" s="1">
        <f ca="1">IFERROR(__xludf.DUMMYFUNCTION("""COMPUTED_VALUE"""),13)</f>
        <v>13</v>
      </c>
      <c r="Q1627" s="1">
        <v>1625</v>
      </c>
      <c r="R1627" s="1">
        <v>402</v>
      </c>
      <c r="S1627" s="1"/>
      <c r="T1627" s="1">
        <v>342</v>
      </c>
    </row>
    <row r="1628" spans="1:20" ht="15.75" customHeight="1" x14ac:dyDescent="0.35">
      <c r="A1628" s="16">
        <v>3485</v>
      </c>
      <c r="B1628" s="16">
        <v>13</v>
      </c>
      <c r="C1628" s="16"/>
      <c r="D1628" s="1">
        <v>13</v>
      </c>
      <c r="F1628" s="1">
        <f ca="1">IFERROR(__xludf.DUMMYFUNCTION("""COMPUTED_VALUE"""),13)</f>
        <v>13</v>
      </c>
      <c r="Q1628" s="1">
        <v>1626</v>
      </c>
      <c r="R1628" s="1">
        <v>430</v>
      </c>
      <c r="S1628" s="1"/>
      <c r="T1628" s="1">
        <v>370</v>
      </c>
    </row>
    <row r="1629" spans="1:20" ht="15.75" customHeight="1" x14ac:dyDescent="0.35">
      <c r="A1629" s="16">
        <v>3486</v>
      </c>
      <c r="B1629" s="16">
        <v>13</v>
      </c>
      <c r="C1629" s="16"/>
      <c r="D1629" s="1">
        <v>13</v>
      </c>
      <c r="F1629" s="1">
        <f ca="1">IFERROR(__xludf.DUMMYFUNCTION("""COMPUTED_VALUE"""),13)</f>
        <v>13</v>
      </c>
      <c r="Q1629" s="1">
        <v>1627</v>
      </c>
      <c r="R1629" s="1">
        <v>458</v>
      </c>
      <c r="S1629" s="1"/>
      <c r="T1629" s="1">
        <v>398</v>
      </c>
    </row>
    <row r="1630" spans="1:20" ht="15.75" customHeight="1" x14ac:dyDescent="0.35">
      <c r="A1630" s="16">
        <v>3487</v>
      </c>
      <c r="B1630" s="16">
        <v>13</v>
      </c>
      <c r="C1630" s="16"/>
      <c r="D1630" s="1">
        <v>13</v>
      </c>
      <c r="F1630" s="1">
        <f ca="1">IFERROR(__xludf.DUMMYFUNCTION("""COMPUTED_VALUE"""),13)</f>
        <v>13</v>
      </c>
      <c r="Q1630" s="1">
        <v>1628</v>
      </c>
      <c r="R1630" s="1">
        <v>326</v>
      </c>
      <c r="S1630" s="1"/>
      <c r="T1630" s="1">
        <v>426</v>
      </c>
    </row>
    <row r="1631" spans="1:20" ht="15.75" customHeight="1" x14ac:dyDescent="0.35">
      <c r="A1631" s="16">
        <v>3488</v>
      </c>
      <c r="B1631" s="16">
        <v>13</v>
      </c>
      <c r="C1631" s="16"/>
      <c r="D1631" s="1">
        <v>13</v>
      </c>
      <c r="F1631" s="1">
        <f ca="1">IFERROR(__xludf.DUMMYFUNCTION("""COMPUTED_VALUE"""),14)</f>
        <v>14</v>
      </c>
      <c r="Q1631" s="1">
        <v>1629</v>
      </c>
      <c r="R1631" s="1">
        <v>354</v>
      </c>
      <c r="S1631" s="1"/>
      <c r="T1631" s="1">
        <v>367</v>
      </c>
    </row>
    <row r="1632" spans="1:20" ht="15.75" customHeight="1" x14ac:dyDescent="0.35">
      <c r="A1632" s="16">
        <v>3489</v>
      </c>
      <c r="B1632" s="16">
        <v>13</v>
      </c>
      <c r="C1632" s="16"/>
      <c r="D1632" s="1">
        <v>13</v>
      </c>
      <c r="F1632" s="1">
        <f ca="1">IFERROR(__xludf.DUMMYFUNCTION("""COMPUTED_VALUE"""),14)</f>
        <v>14</v>
      </c>
      <c r="Q1632" s="1">
        <v>1630</v>
      </c>
      <c r="R1632" s="1">
        <v>382</v>
      </c>
      <c r="S1632" s="1"/>
      <c r="T1632" s="1">
        <v>397</v>
      </c>
    </row>
    <row r="1633" spans="1:20" ht="15.75" customHeight="1" x14ac:dyDescent="0.35">
      <c r="A1633" s="16">
        <v>3490</v>
      </c>
      <c r="B1633" s="16">
        <v>13</v>
      </c>
      <c r="C1633" s="16"/>
      <c r="D1633" s="1">
        <v>13</v>
      </c>
      <c r="F1633" s="1">
        <f ca="1">IFERROR(__xludf.DUMMYFUNCTION("""COMPUTED_VALUE"""),14)</f>
        <v>14</v>
      </c>
      <c r="Q1633" s="1">
        <v>1631</v>
      </c>
      <c r="R1633" s="1">
        <v>410</v>
      </c>
      <c r="S1633" s="1"/>
      <c r="T1633" s="1">
        <v>427</v>
      </c>
    </row>
    <row r="1634" spans="1:20" ht="15.75" customHeight="1" x14ac:dyDescent="0.35">
      <c r="A1634" s="16">
        <v>3491</v>
      </c>
      <c r="B1634" s="16">
        <v>13</v>
      </c>
      <c r="C1634" s="16"/>
      <c r="D1634" s="1">
        <v>13</v>
      </c>
      <c r="F1634" s="1">
        <f ca="1">IFERROR(__xludf.DUMMYFUNCTION("""COMPUTED_VALUE"""),14)</f>
        <v>14</v>
      </c>
      <c r="Q1634" s="1">
        <v>1632</v>
      </c>
      <c r="R1634" s="1">
        <v>342</v>
      </c>
      <c r="S1634" s="1"/>
      <c r="T1634" s="1">
        <v>457</v>
      </c>
    </row>
    <row r="1635" spans="1:20" ht="15.75" customHeight="1" x14ac:dyDescent="0.35">
      <c r="A1635" s="16">
        <v>3492</v>
      </c>
      <c r="B1635" s="16">
        <v>13</v>
      </c>
      <c r="C1635" s="16"/>
      <c r="D1635" s="1">
        <v>13</v>
      </c>
      <c r="F1635" s="1">
        <f ca="1">IFERROR(__xludf.DUMMYFUNCTION("""COMPUTED_VALUE"""),15)</f>
        <v>15</v>
      </c>
      <c r="Q1635" s="1">
        <v>1633</v>
      </c>
      <c r="R1635" s="1">
        <v>370</v>
      </c>
      <c r="S1635" s="1"/>
      <c r="T1635" s="1">
        <v>317</v>
      </c>
    </row>
    <row r="1636" spans="1:20" ht="15.75" customHeight="1" x14ac:dyDescent="0.35">
      <c r="A1636" s="16">
        <v>3493</v>
      </c>
      <c r="B1636" s="16">
        <v>13</v>
      </c>
      <c r="C1636" s="16"/>
      <c r="D1636" s="1">
        <v>13</v>
      </c>
      <c r="F1636" s="1">
        <f ca="1">IFERROR(__xludf.DUMMYFUNCTION("""COMPUTED_VALUE"""),15)</f>
        <v>15</v>
      </c>
      <c r="Q1636" s="1">
        <v>1634</v>
      </c>
      <c r="R1636" s="1">
        <v>398</v>
      </c>
      <c r="S1636" s="1"/>
      <c r="T1636" s="1">
        <v>343</v>
      </c>
    </row>
    <row r="1637" spans="1:20" ht="15.75" customHeight="1" x14ac:dyDescent="0.35">
      <c r="A1637" s="16">
        <v>3494</v>
      </c>
      <c r="B1637" s="16">
        <v>13</v>
      </c>
      <c r="C1637" s="16"/>
      <c r="D1637" s="1">
        <v>13</v>
      </c>
      <c r="F1637" s="1">
        <f ca="1">IFERROR(__xludf.DUMMYFUNCTION("""COMPUTED_VALUE"""),14)</f>
        <v>14</v>
      </c>
      <c r="Q1637" s="1">
        <v>1635</v>
      </c>
      <c r="R1637" s="1">
        <v>426</v>
      </c>
      <c r="S1637" s="1"/>
      <c r="T1637" s="1">
        <v>369</v>
      </c>
    </row>
    <row r="1638" spans="1:20" ht="15.75" customHeight="1" x14ac:dyDescent="0.35">
      <c r="A1638" s="16">
        <v>3495</v>
      </c>
      <c r="B1638" s="16">
        <v>13</v>
      </c>
      <c r="C1638" s="16"/>
      <c r="D1638" s="1">
        <v>13</v>
      </c>
      <c r="F1638" s="1">
        <f ca="1">IFERROR(__xludf.DUMMYFUNCTION("""COMPUTED_VALUE"""),14)</f>
        <v>14</v>
      </c>
      <c r="Q1638" s="1">
        <v>1636</v>
      </c>
      <c r="R1638" s="1">
        <v>367</v>
      </c>
      <c r="S1638" s="1"/>
      <c r="T1638" s="1">
        <v>395</v>
      </c>
    </row>
    <row r="1639" spans="1:20" ht="15.75" customHeight="1" x14ac:dyDescent="0.35">
      <c r="A1639" s="16">
        <v>3496</v>
      </c>
      <c r="B1639" s="16">
        <v>14</v>
      </c>
      <c r="C1639" s="16"/>
      <c r="D1639" s="1">
        <v>14</v>
      </c>
      <c r="F1639" s="1">
        <f ca="1">IFERROR(__xludf.DUMMYFUNCTION("""COMPUTED_VALUE"""),14)</f>
        <v>14</v>
      </c>
      <c r="Q1639" s="1">
        <v>1637</v>
      </c>
      <c r="R1639" s="1">
        <v>397</v>
      </c>
      <c r="S1639" s="1"/>
      <c r="T1639" s="1">
        <v>300</v>
      </c>
    </row>
    <row r="1640" spans="1:20" ht="15.75" customHeight="1" x14ac:dyDescent="0.35">
      <c r="A1640" s="16">
        <v>3497</v>
      </c>
      <c r="B1640" s="16">
        <v>14</v>
      </c>
      <c r="C1640" s="16"/>
      <c r="D1640" s="1">
        <v>14</v>
      </c>
      <c r="F1640" s="1">
        <f ca="1">IFERROR(__xludf.DUMMYFUNCTION("""COMPUTED_VALUE"""),14)</f>
        <v>14</v>
      </c>
      <c r="Q1640" s="1">
        <v>1638</v>
      </c>
      <c r="R1640" s="1">
        <v>427</v>
      </c>
      <c r="S1640" s="1"/>
      <c r="T1640" s="1">
        <v>324</v>
      </c>
    </row>
    <row r="1641" spans="1:20" ht="15.75" customHeight="1" x14ac:dyDescent="0.35">
      <c r="A1641" s="16">
        <v>3498</v>
      </c>
      <c r="B1641" s="16">
        <v>14</v>
      </c>
      <c r="C1641" s="16"/>
      <c r="D1641" s="1">
        <v>14</v>
      </c>
      <c r="F1641" s="1">
        <f ca="1">IFERROR(__xludf.DUMMYFUNCTION("""COMPUTED_VALUE"""),16)</f>
        <v>16</v>
      </c>
      <c r="Q1641" s="1">
        <v>1639</v>
      </c>
      <c r="R1641" s="1">
        <v>457</v>
      </c>
      <c r="S1641" s="1"/>
      <c r="T1641" s="1">
        <v>348</v>
      </c>
    </row>
    <row r="1642" spans="1:20" ht="15.75" customHeight="1" x14ac:dyDescent="0.35">
      <c r="A1642" s="16">
        <v>3499</v>
      </c>
      <c r="B1642" s="16">
        <v>14</v>
      </c>
      <c r="C1642" s="16"/>
      <c r="D1642" s="1">
        <v>14</v>
      </c>
      <c r="F1642" s="1">
        <f ca="1">IFERROR(__xludf.DUMMYFUNCTION("""COMPUTED_VALUE"""),15)</f>
        <v>15</v>
      </c>
      <c r="Q1642" s="1">
        <v>1640</v>
      </c>
      <c r="R1642" s="1">
        <v>317</v>
      </c>
      <c r="S1642" s="1"/>
      <c r="T1642" s="1">
        <v>372</v>
      </c>
    </row>
    <row r="1643" spans="1:20" ht="15.75" customHeight="1" x14ac:dyDescent="0.35">
      <c r="A1643" s="16">
        <v>3500</v>
      </c>
      <c r="B1643" s="16">
        <v>15</v>
      </c>
      <c r="C1643" s="16"/>
      <c r="D1643" s="1">
        <v>15</v>
      </c>
      <c r="F1643" s="1">
        <f ca="1">IFERROR(__xludf.DUMMYFUNCTION("""COMPUTED_VALUE"""),15)</f>
        <v>15</v>
      </c>
      <c r="Q1643" s="1">
        <v>1641</v>
      </c>
      <c r="R1643" s="1">
        <v>343</v>
      </c>
      <c r="S1643" s="1"/>
      <c r="T1643" s="1">
        <v>292</v>
      </c>
    </row>
    <row r="1644" spans="1:20" ht="15.75" customHeight="1" x14ac:dyDescent="0.35">
      <c r="A1644" s="16">
        <v>3501</v>
      </c>
      <c r="B1644" s="16">
        <v>15</v>
      </c>
      <c r="C1644" s="16"/>
      <c r="D1644" s="1">
        <v>15</v>
      </c>
      <c r="F1644" s="1">
        <f ca="1">IFERROR(__xludf.DUMMYFUNCTION("""COMPUTED_VALUE"""),14)</f>
        <v>14</v>
      </c>
      <c r="Q1644" s="1">
        <v>1642</v>
      </c>
      <c r="R1644" s="1">
        <v>369</v>
      </c>
      <c r="S1644" s="1"/>
      <c r="T1644" s="1">
        <v>316</v>
      </c>
    </row>
    <row r="1645" spans="1:20" ht="15.75" customHeight="1" x14ac:dyDescent="0.35">
      <c r="A1645" s="16">
        <v>3504</v>
      </c>
      <c r="B1645" s="16">
        <v>14</v>
      </c>
      <c r="C1645" s="16"/>
      <c r="D1645" s="1">
        <v>14</v>
      </c>
      <c r="F1645" s="1">
        <f ca="1">IFERROR(__xludf.DUMMYFUNCTION("""COMPUTED_VALUE"""),14)</f>
        <v>14</v>
      </c>
      <c r="Q1645" s="1">
        <v>1643</v>
      </c>
      <c r="R1645" s="1">
        <v>395</v>
      </c>
      <c r="S1645" s="1"/>
      <c r="T1645" s="1">
        <v>340</v>
      </c>
    </row>
    <row r="1646" spans="1:20" ht="15.75" customHeight="1" x14ac:dyDescent="0.35">
      <c r="A1646" s="16">
        <v>3505</v>
      </c>
      <c r="B1646" s="16">
        <v>14</v>
      </c>
      <c r="C1646" s="16"/>
      <c r="D1646" s="1">
        <v>14</v>
      </c>
      <c r="F1646" s="1">
        <f ca="1">IFERROR(__xludf.DUMMYFUNCTION("""COMPUTED_VALUE"""),14)</f>
        <v>14</v>
      </c>
      <c r="Q1646" s="1">
        <v>1644</v>
      </c>
      <c r="R1646" s="1">
        <v>300</v>
      </c>
      <c r="S1646" s="1"/>
      <c r="T1646" s="1">
        <v>364</v>
      </c>
    </row>
    <row r="1647" spans="1:20" ht="15.75" customHeight="1" x14ac:dyDescent="0.35">
      <c r="A1647" s="16">
        <v>3506</v>
      </c>
      <c r="B1647" s="16">
        <v>14</v>
      </c>
      <c r="C1647" s="16"/>
      <c r="D1647" s="1">
        <v>14</v>
      </c>
      <c r="F1647" s="1">
        <f ca="1">IFERROR(__xludf.DUMMYFUNCTION("""COMPUTED_VALUE"""),14)</f>
        <v>14</v>
      </c>
      <c r="Q1647" s="1">
        <v>1645</v>
      </c>
      <c r="R1647" s="1">
        <v>324</v>
      </c>
      <c r="S1647" s="1"/>
      <c r="T1647" s="1">
        <v>317</v>
      </c>
    </row>
    <row r="1648" spans="1:20" ht="15.75" customHeight="1" x14ac:dyDescent="0.35">
      <c r="A1648" s="16">
        <v>3507</v>
      </c>
      <c r="B1648" s="16">
        <v>14</v>
      </c>
      <c r="C1648" s="16"/>
      <c r="D1648" s="1">
        <v>14</v>
      </c>
      <c r="F1648" s="1">
        <f ca="1">IFERROR(__xludf.DUMMYFUNCTION("""COMPUTED_VALUE"""),14)</f>
        <v>14</v>
      </c>
      <c r="Q1648" s="1">
        <v>1646</v>
      </c>
      <c r="R1648" s="1">
        <v>348</v>
      </c>
      <c r="S1648" s="1"/>
      <c r="T1648" s="1">
        <v>343</v>
      </c>
    </row>
    <row r="1649" spans="1:20" ht="15.75" customHeight="1" x14ac:dyDescent="0.35">
      <c r="A1649" s="16">
        <v>3512</v>
      </c>
      <c r="B1649" s="16">
        <v>16</v>
      </c>
      <c r="C1649" s="16"/>
      <c r="D1649" s="1">
        <v>16</v>
      </c>
      <c r="F1649" s="1">
        <f ca="1">IFERROR(__xludf.DUMMYFUNCTION("""COMPUTED_VALUE"""),14)</f>
        <v>14</v>
      </c>
      <c r="Q1649" s="1">
        <v>1647</v>
      </c>
      <c r="R1649" s="1">
        <v>372</v>
      </c>
      <c r="S1649" s="1"/>
      <c r="T1649" s="1">
        <v>369</v>
      </c>
    </row>
    <row r="1650" spans="1:20" ht="15.75" customHeight="1" x14ac:dyDescent="0.35">
      <c r="A1650" s="16">
        <v>3516</v>
      </c>
      <c r="B1650" s="16">
        <v>15</v>
      </c>
      <c r="C1650" s="16"/>
      <c r="D1650" s="1">
        <v>15</v>
      </c>
      <c r="F1650" s="1">
        <f ca="1">IFERROR(__xludf.DUMMYFUNCTION("""COMPUTED_VALUE"""),14)</f>
        <v>14</v>
      </c>
      <c r="Q1650" s="1">
        <v>1648</v>
      </c>
      <c r="R1650" s="1">
        <v>292</v>
      </c>
      <c r="S1650" s="1"/>
      <c r="T1650" s="1">
        <v>395</v>
      </c>
    </row>
    <row r="1651" spans="1:20" ht="15.75" customHeight="1" x14ac:dyDescent="0.35">
      <c r="A1651" s="16">
        <v>3517</v>
      </c>
      <c r="B1651" s="16">
        <v>15</v>
      </c>
      <c r="C1651" s="16"/>
      <c r="D1651" s="1">
        <v>15</v>
      </c>
      <c r="F1651" s="1">
        <f ca="1">IFERROR(__xludf.DUMMYFUNCTION("""COMPUTED_VALUE"""),14)</f>
        <v>14</v>
      </c>
      <c r="Q1651" s="1">
        <v>1649</v>
      </c>
      <c r="R1651" s="1">
        <v>316</v>
      </c>
      <c r="S1651" s="1"/>
      <c r="T1651" s="1">
        <v>350</v>
      </c>
    </row>
    <row r="1652" spans="1:20" ht="15.75" customHeight="1" x14ac:dyDescent="0.35">
      <c r="A1652" s="16">
        <v>3520</v>
      </c>
      <c r="B1652" s="16">
        <v>14</v>
      </c>
      <c r="C1652" s="16"/>
      <c r="D1652" s="1">
        <v>14</v>
      </c>
      <c r="F1652" s="1">
        <f ca="1">IFERROR(__xludf.DUMMYFUNCTION("""COMPUTED_VALUE"""),14)</f>
        <v>14</v>
      </c>
      <c r="Q1652" s="1">
        <v>1650</v>
      </c>
      <c r="R1652" s="1">
        <v>340</v>
      </c>
      <c r="S1652" s="1"/>
      <c r="T1652" s="1">
        <v>378</v>
      </c>
    </row>
    <row r="1653" spans="1:20" ht="15.75" customHeight="1" x14ac:dyDescent="0.35">
      <c r="A1653" s="16">
        <v>3521</v>
      </c>
      <c r="B1653" s="16">
        <v>14</v>
      </c>
      <c r="C1653" s="16"/>
      <c r="D1653" s="1">
        <v>14</v>
      </c>
      <c r="F1653" s="1">
        <f ca="1">IFERROR(__xludf.DUMMYFUNCTION("""COMPUTED_VALUE"""),14)</f>
        <v>14</v>
      </c>
      <c r="Q1653" s="1">
        <v>1651</v>
      </c>
      <c r="R1653" s="1">
        <v>364</v>
      </c>
      <c r="S1653" s="1"/>
      <c r="T1653" s="1">
        <v>406</v>
      </c>
    </row>
    <row r="1654" spans="1:20" ht="15.75" customHeight="1" x14ac:dyDescent="0.35">
      <c r="A1654" s="16">
        <v>3522</v>
      </c>
      <c r="B1654" s="16">
        <v>14</v>
      </c>
      <c r="C1654" s="16"/>
      <c r="D1654" s="1">
        <v>14</v>
      </c>
      <c r="F1654" s="1">
        <f ca="1">IFERROR(__xludf.DUMMYFUNCTION("""COMPUTED_VALUE"""),14)</f>
        <v>14</v>
      </c>
      <c r="Q1654" s="1">
        <v>1652</v>
      </c>
      <c r="R1654" s="1">
        <v>317</v>
      </c>
      <c r="S1654" s="1"/>
      <c r="T1654" s="1">
        <v>434</v>
      </c>
    </row>
    <row r="1655" spans="1:20" ht="15.75" customHeight="1" x14ac:dyDescent="0.35">
      <c r="A1655" s="16">
        <v>3524</v>
      </c>
      <c r="B1655" s="16">
        <v>14</v>
      </c>
      <c r="C1655" s="16"/>
      <c r="D1655" s="1">
        <v>14</v>
      </c>
      <c r="F1655" s="1">
        <f ca="1">IFERROR(__xludf.DUMMYFUNCTION("""COMPUTED_VALUE"""),13)</f>
        <v>13</v>
      </c>
      <c r="Q1655" s="1">
        <v>1653</v>
      </c>
      <c r="R1655" s="1">
        <v>343</v>
      </c>
      <c r="S1655" s="1"/>
      <c r="T1655" s="1">
        <v>317</v>
      </c>
    </row>
    <row r="1656" spans="1:20" ht="15.75" customHeight="1" x14ac:dyDescent="0.35">
      <c r="A1656" s="16">
        <v>3525</v>
      </c>
      <c r="B1656" s="16">
        <v>14</v>
      </c>
      <c r="C1656" s="16"/>
      <c r="D1656" s="1">
        <v>14</v>
      </c>
      <c r="F1656" s="1">
        <f ca="1">IFERROR(__xludf.DUMMYFUNCTION("""COMPUTED_VALUE"""),13)</f>
        <v>13</v>
      </c>
      <c r="Q1656" s="1">
        <v>1654</v>
      </c>
      <c r="R1656" s="1">
        <v>369</v>
      </c>
      <c r="S1656" s="1"/>
      <c r="T1656" s="1">
        <v>343</v>
      </c>
    </row>
    <row r="1657" spans="1:20" ht="15.75" customHeight="1" x14ac:dyDescent="0.35">
      <c r="A1657" s="16">
        <v>3526</v>
      </c>
      <c r="B1657" s="16">
        <v>14</v>
      </c>
      <c r="C1657" s="16"/>
      <c r="D1657" s="1">
        <v>14</v>
      </c>
      <c r="F1657" s="1">
        <f ca="1">IFERROR(__xludf.DUMMYFUNCTION("""COMPUTED_VALUE"""),13)</f>
        <v>13</v>
      </c>
      <c r="Q1657" s="1">
        <v>1655</v>
      </c>
      <c r="R1657" s="1">
        <v>395</v>
      </c>
      <c r="S1657" s="1"/>
      <c r="T1657" s="1">
        <v>369</v>
      </c>
    </row>
    <row r="1658" spans="1:20" ht="15.75" customHeight="1" x14ac:dyDescent="0.35">
      <c r="A1658" s="16">
        <v>3528</v>
      </c>
      <c r="B1658" s="16">
        <v>14</v>
      </c>
      <c r="C1658" s="16"/>
      <c r="D1658" s="1">
        <v>14</v>
      </c>
      <c r="F1658" s="1">
        <f ca="1">IFERROR(__xludf.DUMMYFUNCTION("""COMPUTED_VALUE"""),13)</f>
        <v>13</v>
      </c>
      <c r="Q1658" s="1">
        <v>1656</v>
      </c>
      <c r="R1658" s="1">
        <v>350</v>
      </c>
      <c r="S1658" s="1"/>
      <c r="T1658" s="1">
        <v>395</v>
      </c>
    </row>
    <row r="1659" spans="1:20" ht="15.75" customHeight="1" x14ac:dyDescent="0.35">
      <c r="A1659" s="16">
        <v>3529</v>
      </c>
      <c r="B1659" s="16">
        <v>14</v>
      </c>
      <c r="C1659" s="16"/>
      <c r="D1659" s="1">
        <v>14</v>
      </c>
      <c r="F1659" s="1">
        <f ca="1">IFERROR(__xludf.DUMMYFUNCTION("""COMPUTED_VALUE"""),12)</f>
        <v>12</v>
      </c>
      <c r="Q1659" s="1">
        <v>1657</v>
      </c>
      <c r="R1659" s="1">
        <v>378</v>
      </c>
      <c r="S1659" s="1"/>
      <c r="T1659" s="1">
        <v>309</v>
      </c>
    </row>
    <row r="1660" spans="1:20" ht="15.75" customHeight="1" x14ac:dyDescent="0.35">
      <c r="A1660" s="16">
        <v>3530</v>
      </c>
      <c r="B1660" s="16">
        <v>14</v>
      </c>
      <c r="C1660" s="16"/>
      <c r="D1660" s="1">
        <v>14</v>
      </c>
      <c r="F1660" s="1">
        <f ca="1">IFERROR(__xludf.DUMMYFUNCTION("""COMPUTED_VALUE"""),12)</f>
        <v>12</v>
      </c>
      <c r="Q1660" s="1">
        <v>1658</v>
      </c>
      <c r="R1660" s="1">
        <v>406</v>
      </c>
      <c r="S1660" s="1"/>
      <c r="T1660" s="1">
        <v>335</v>
      </c>
    </row>
    <row r="1661" spans="1:20" ht="15.75" customHeight="1" x14ac:dyDescent="0.35">
      <c r="A1661" s="16">
        <v>3532</v>
      </c>
      <c r="B1661" s="16">
        <v>14</v>
      </c>
      <c r="C1661" s="16"/>
      <c r="D1661" s="1">
        <v>14</v>
      </c>
      <c r="F1661" s="1">
        <f ca="1">IFERROR(__xludf.DUMMYFUNCTION("""COMPUTED_VALUE"""),12)</f>
        <v>12</v>
      </c>
      <c r="Q1661" s="1">
        <v>1659</v>
      </c>
      <c r="R1661" s="1">
        <v>434</v>
      </c>
      <c r="S1661" s="1"/>
      <c r="T1661" s="1">
        <v>361</v>
      </c>
    </row>
    <row r="1662" spans="1:20" ht="15.75" customHeight="1" x14ac:dyDescent="0.35">
      <c r="A1662" s="16">
        <v>3533</v>
      </c>
      <c r="B1662" s="16">
        <v>14</v>
      </c>
      <c r="C1662" s="16"/>
      <c r="D1662" s="1">
        <v>14</v>
      </c>
      <c r="F1662" s="1">
        <f ca="1">IFERROR(__xludf.DUMMYFUNCTION("""COMPUTED_VALUE"""),12)</f>
        <v>12</v>
      </c>
      <c r="Q1662" s="1">
        <v>1660</v>
      </c>
      <c r="R1662" s="1">
        <v>317</v>
      </c>
      <c r="S1662" s="1"/>
      <c r="T1662" s="1">
        <v>387</v>
      </c>
    </row>
    <row r="1663" spans="1:20" ht="15.75" customHeight="1" x14ac:dyDescent="0.35">
      <c r="A1663" s="16">
        <v>3536</v>
      </c>
      <c r="B1663" s="16">
        <v>13</v>
      </c>
      <c r="C1663" s="16"/>
      <c r="D1663" s="1">
        <v>13</v>
      </c>
      <c r="F1663" s="1">
        <f ca="1">IFERROR(__xludf.DUMMYFUNCTION("""COMPUTED_VALUE"""),12)</f>
        <v>12</v>
      </c>
      <c r="Q1663" s="1">
        <v>1661</v>
      </c>
      <c r="R1663" s="1">
        <v>343</v>
      </c>
      <c r="S1663" s="1"/>
      <c r="T1663" s="1">
        <v>326</v>
      </c>
    </row>
    <row r="1664" spans="1:20" ht="15.75" customHeight="1" x14ac:dyDescent="0.35">
      <c r="A1664" s="16">
        <v>3537</v>
      </c>
      <c r="B1664" s="16">
        <v>13</v>
      </c>
      <c r="C1664" s="16"/>
      <c r="D1664" s="1">
        <v>13</v>
      </c>
      <c r="F1664" s="1">
        <f ca="1">IFERROR(__xludf.DUMMYFUNCTION("""COMPUTED_VALUE"""),12)</f>
        <v>12</v>
      </c>
      <c r="Q1664" s="1">
        <v>1662</v>
      </c>
      <c r="R1664" s="1">
        <v>369</v>
      </c>
      <c r="S1664" s="1"/>
      <c r="T1664" s="1">
        <v>354</v>
      </c>
    </row>
    <row r="1665" spans="1:20" ht="15.75" customHeight="1" x14ac:dyDescent="0.35">
      <c r="A1665" s="16">
        <v>3538</v>
      </c>
      <c r="B1665" s="16">
        <v>13</v>
      </c>
      <c r="C1665" s="16"/>
      <c r="D1665" s="1">
        <v>13</v>
      </c>
      <c r="F1665" s="1">
        <f ca="1">IFERROR(__xludf.DUMMYFUNCTION("""COMPUTED_VALUE"""),12)</f>
        <v>12</v>
      </c>
      <c r="Q1665" s="1">
        <v>1663</v>
      </c>
      <c r="R1665" s="1">
        <v>395</v>
      </c>
      <c r="S1665" s="1"/>
      <c r="T1665" s="1">
        <v>382</v>
      </c>
    </row>
    <row r="1666" spans="1:20" ht="15.75" customHeight="1" x14ac:dyDescent="0.35">
      <c r="A1666" s="16">
        <v>3539</v>
      </c>
      <c r="B1666" s="16">
        <v>13</v>
      </c>
      <c r="C1666" s="16"/>
      <c r="D1666" s="1">
        <v>13</v>
      </c>
      <c r="F1666" s="1">
        <f ca="1">IFERROR(__xludf.DUMMYFUNCTION("""COMPUTED_VALUE"""),12)</f>
        <v>12</v>
      </c>
      <c r="Q1666" s="1">
        <v>1664</v>
      </c>
      <c r="R1666" s="1">
        <v>309</v>
      </c>
      <c r="S1666" s="1"/>
      <c r="T1666" s="1">
        <v>410</v>
      </c>
    </row>
    <row r="1667" spans="1:20" ht="15.75" customHeight="1" x14ac:dyDescent="0.35">
      <c r="A1667" s="16">
        <v>3540</v>
      </c>
      <c r="B1667" s="16">
        <v>12</v>
      </c>
      <c r="C1667" s="16"/>
      <c r="D1667" s="1">
        <v>12</v>
      </c>
      <c r="F1667" s="1">
        <f ca="1">IFERROR(__xludf.DUMMYFUNCTION("""COMPUTED_VALUE"""),13)</f>
        <v>13</v>
      </c>
      <c r="Q1667" s="1">
        <v>1665</v>
      </c>
      <c r="R1667" s="1">
        <v>335</v>
      </c>
      <c r="S1667" s="1"/>
      <c r="T1667" s="1">
        <v>424</v>
      </c>
    </row>
    <row r="1668" spans="1:20" ht="15.75" customHeight="1" x14ac:dyDescent="0.35">
      <c r="A1668" s="16">
        <v>3541</v>
      </c>
      <c r="B1668" s="16">
        <v>12</v>
      </c>
      <c r="C1668" s="16"/>
      <c r="D1668" s="1">
        <v>12</v>
      </c>
      <c r="F1668" s="1">
        <f ca="1">IFERROR(__xludf.DUMMYFUNCTION("""COMPUTED_VALUE"""),13)</f>
        <v>13</v>
      </c>
      <c r="Q1668" s="1">
        <v>1666</v>
      </c>
      <c r="R1668" s="1">
        <v>361</v>
      </c>
      <c r="S1668" s="1"/>
      <c r="T1668" s="1">
        <v>456</v>
      </c>
    </row>
    <row r="1669" spans="1:20" ht="15.75" customHeight="1" x14ac:dyDescent="0.35">
      <c r="A1669" s="16">
        <v>3542</v>
      </c>
      <c r="B1669" s="16">
        <v>12</v>
      </c>
      <c r="C1669" s="16"/>
      <c r="D1669" s="1">
        <v>12</v>
      </c>
      <c r="F1669" s="1">
        <f ca="1">IFERROR(__xludf.DUMMYFUNCTION("""COMPUTED_VALUE"""),13)</f>
        <v>13</v>
      </c>
      <c r="Q1669" s="1">
        <v>1667</v>
      </c>
      <c r="R1669" s="1">
        <v>387</v>
      </c>
      <c r="S1669" s="1"/>
      <c r="T1669" s="1">
        <v>488</v>
      </c>
    </row>
    <row r="1670" spans="1:20" ht="15.75" customHeight="1" x14ac:dyDescent="0.35">
      <c r="A1670" s="16">
        <v>3543</v>
      </c>
      <c r="B1670" s="16">
        <v>12</v>
      </c>
      <c r="C1670" s="16"/>
      <c r="D1670" s="1">
        <v>12</v>
      </c>
      <c r="F1670" s="1">
        <f ca="1">IFERROR(__xludf.DUMMYFUNCTION("""COMPUTED_VALUE"""),13)</f>
        <v>13</v>
      </c>
      <c r="Q1670" s="1">
        <v>1668</v>
      </c>
      <c r="R1670" s="1">
        <v>326</v>
      </c>
      <c r="S1670" s="1"/>
      <c r="T1670" s="1">
        <v>520</v>
      </c>
    </row>
    <row r="1671" spans="1:20" ht="15.75" customHeight="1" x14ac:dyDescent="0.35">
      <c r="A1671" s="16">
        <v>3544</v>
      </c>
      <c r="B1671" s="16">
        <v>12</v>
      </c>
      <c r="C1671" s="16"/>
      <c r="D1671" s="1">
        <v>12</v>
      </c>
      <c r="F1671" s="1">
        <f ca="1">IFERROR(__xludf.DUMMYFUNCTION("""COMPUTED_VALUE"""),11)</f>
        <v>11</v>
      </c>
      <c r="Q1671" s="1">
        <v>1669</v>
      </c>
      <c r="R1671" s="1">
        <v>354</v>
      </c>
      <c r="S1671" s="1"/>
      <c r="T1671" s="1">
        <v>325</v>
      </c>
    </row>
    <row r="1672" spans="1:20" ht="15.75" customHeight="1" x14ac:dyDescent="0.35">
      <c r="A1672" s="16">
        <v>3545</v>
      </c>
      <c r="B1672" s="16">
        <v>12</v>
      </c>
      <c r="C1672" s="16"/>
      <c r="D1672" s="1">
        <v>12</v>
      </c>
      <c r="F1672" s="1">
        <f ca="1">IFERROR(__xludf.DUMMYFUNCTION("""COMPUTED_VALUE"""),11)</f>
        <v>11</v>
      </c>
      <c r="Q1672" s="1">
        <v>1670</v>
      </c>
      <c r="R1672" s="1">
        <v>382</v>
      </c>
      <c r="S1672" s="1"/>
      <c r="T1672" s="1">
        <v>351</v>
      </c>
    </row>
    <row r="1673" spans="1:20" ht="15.75" customHeight="1" x14ac:dyDescent="0.35">
      <c r="A1673" s="16">
        <v>3546</v>
      </c>
      <c r="B1673" s="16">
        <v>12</v>
      </c>
      <c r="C1673" s="16"/>
      <c r="D1673" s="1">
        <v>12</v>
      </c>
      <c r="F1673" s="1">
        <f ca="1">IFERROR(__xludf.DUMMYFUNCTION("""COMPUTED_VALUE"""),11)</f>
        <v>11</v>
      </c>
      <c r="Q1673" s="1">
        <v>1671</v>
      </c>
      <c r="R1673" s="1">
        <v>410</v>
      </c>
      <c r="S1673" s="1"/>
      <c r="T1673" s="1">
        <v>377</v>
      </c>
    </row>
    <row r="1674" spans="1:20" ht="15.75" customHeight="1" x14ac:dyDescent="0.35">
      <c r="A1674" s="16">
        <v>3547</v>
      </c>
      <c r="B1674" s="16">
        <v>12</v>
      </c>
      <c r="C1674" s="16"/>
      <c r="D1674" s="1">
        <v>12</v>
      </c>
      <c r="F1674" s="1">
        <f ca="1">IFERROR(__xludf.DUMMYFUNCTION("""COMPUTED_VALUE"""),11)</f>
        <v>11</v>
      </c>
      <c r="Q1674" s="1">
        <v>1672</v>
      </c>
      <c r="R1674" s="1">
        <v>424</v>
      </c>
      <c r="S1674" s="1"/>
      <c r="T1674" s="1">
        <v>403</v>
      </c>
    </row>
    <row r="1675" spans="1:20" ht="15.75" customHeight="1" x14ac:dyDescent="0.35">
      <c r="A1675" s="16">
        <v>3548</v>
      </c>
      <c r="B1675" s="16">
        <v>13</v>
      </c>
      <c r="C1675" s="16"/>
      <c r="D1675" s="1">
        <v>13</v>
      </c>
      <c r="F1675" s="1">
        <f ca="1">IFERROR(__xludf.DUMMYFUNCTION("""COMPUTED_VALUE"""),11)</f>
        <v>11</v>
      </c>
      <c r="Q1675" s="1">
        <v>1673</v>
      </c>
      <c r="R1675" s="1">
        <v>456</v>
      </c>
      <c r="S1675" s="1"/>
      <c r="T1675" s="1">
        <v>334</v>
      </c>
    </row>
    <row r="1676" spans="1:20" ht="15.75" customHeight="1" x14ac:dyDescent="0.35">
      <c r="A1676" s="16">
        <v>3549</v>
      </c>
      <c r="B1676" s="16">
        <v>13</v>
      </c>
      <c r="C1676" s="16"/>
      <c r="D1676" s="1">
        <v>13</v>
      </c>
      <c r="F1676" s="1">
        <f ca="1">IFERROR(__xludf.DUMMYFUNCTION("""COMPUTED_VALUE"""),11)</f>
        <v>11</v>
      </c>
      <c r="Q1676" s="1">
        <v>1674</v>
      </c>
      <c r="R1676" s="1">
        <v>488</v>
      </c>
      <c r="S1676" s="1"/>
      <c r="T1676" s="1">
        <v>362</v>
      </c>
    </row>
    <row r="1677" spans="1:20" ht="15.75" customHeight="1" x14ac:dyDescent="0.35">
      <c r="A1677" s="16">
        <v>3550</v>
      </c>
      <c r="B1677" s="16">
        <v>13</v>
      </c>
      <c r="C1677" s="16"/>
      <c r="D1677" s="1">
        <v>13</v>
      </c>
      <c r="F1677" s="1">
        <f ca="1">IFERROR(__xludf.DUMMYFUNCTION("""COMPUTED_VALUE"""),11)</f>
        <v>11</v>
      </c>
      <c r="Q1677" s="1">
        <v>1675</v>
      </c>
      <c r="R1677" s="1">
        <v>520</v>
      </c>
      <c r="S1677" s="1"/>
      <c r="T1677" s="1">
        <v>390</v>
      </c>
    </row>
    <row r="1678" spans="1:20" ht="15.75" customHeight="1" x14ac:dyDescent="0.35">
      <c r="A1678" s="16">
        <v>3551</v>
      </c>
      <c r="B1678" s="16">
        <v>13</v>
      </c>
      <c r="C1678" s="16"/>
      <c r="D1678" s="1">
        <v>13</v>
      </c>
      <c r="F1678" s="1">
        <f ca="1">IFERROR(__xludf.DUMMYFUNCTION("""COMPUTED_VALUE"""),11)</f>
        <v>11</v>
      </c>
      <c r="Q1678" s="1">
        <v>1676</v>
      </c>
      <c r="R1678" s="1">
        <v>325</v>
      </c>
      <c r="S1678" s="1"/>
      <c r="T1678" s="1">
        <v>418</v>
      </c>
    </row>
    <row r="1679" spans="1:20" ht="15.75" customHeight="1" x14ac:dyDescent="0.35">
      <c r="A1679" s="16">
        <v>3552</v>
      </c>
      <c r="B1679" s="16">
        <v>11</v>
      </c>
      <c r="C1679" s="16"/>
      <c r="D1679" s="1">
        <v>11</v>
      </c>
      <c r="F1679" s="1">
        <f ca="1">IFERROR(__xludf.DUMMYFUNCTION("""COMPUTED_VALUE"""),11)</f>
        <v>11</v>
      </c>
      <c r="Q1679" s="1">
        <v>1677</v>
      </c>
      <c r="R1679" s="1">
        <v>351</v>
      </c>
      <c r="S1679" s="1"/>
      <c r="T1679" s="1">
        <v>359</v>
      </c>
    </row>
    <row r="1680" spans="1:20" ht="15.75" customHeight="1" x14ac:dyDescent="0.35">
      <c r="A1680" s="16">
        <v>3553</v>
      </c>
      <c r="B1680" s="16">
        <v>11</v>
      </c>
      <c r="C1680" s="16"/>
      <c r="D1680" s="1">
        <v>11</v>
      </c>
      <c r="F1680" s="1">
        <f ca="1">IFERROR(__xludf.DUMMYFUNCTION("""COMPUTED_VALUE"""),11)</f>
        <v>11</v>
      </c>
      <c r="Q1680" s="1">
        <v>1678</v>
      </c>
      <c r="R1680" s="1">
        <v>377</v>
      </c>
      <c r="S1680" s="1"/>
      <c r="T1680" s="1">
        <v>389</v>
      </c>
    </row>
    <row r="1681" spans="1:20" ht="15.75" customHeight="1" x14ac:dyDescent="0.35">
      <c r="A1681" s="16">
        <v>3554</v>
      </c>
      <c r="B1681" s="16">
        <v>11</v>
      </c>
      <c r="C1681" s="16"/>
      <c r="D1681" s="1">
        <v>11</v>
      </c>
      <c r="F1681" s="1">
        <f ca="1">IFERROR(__xludf.DUMMYFUNCTION("""COMPUTED_VALUE"""),11)</f>
        <v>11</v>
      </c>
      <c r="Q1681" s="1">
        <v>1679</v>
      </c>
      <c r="R1681" s="1">
        <v>403</v>
      </c>
      <c r="S1681" s="1"/>
      <c r="T1681" s="1">
        <v>419</v>
      </c>
    </row>
    <row r="1682" spans="1:20" ht="15.75" customHeight="1" x14ac:dyDescent="0.35">
      <c r="A1682" s="16">
        <v>3555</v>
      </c>
      <c r="B1682" s="16">
        <v>11</v>
      </c>
      <c r="C1682" s="16"/>
      <c r="D1682" s="1">
        <v>11</v>
      </c>
      <c r="F1682" s="1">
        <f ca="1">IFERROR(__xludf.DUMMYFUNCTION("""COMPUTED_VALUE"""),9)</f>
        <v>9</v>
      </c>
      <c r="Q1682" s="1">
        <v>1680</v>
      </c>
      <c r="R1682" s="1">
        <v>334</v>
      </c>
      <c r="S1682" s="1"/>
      <c r="T1682" s="1">
        <v>449</v>
      </c>
    </row>
    <row r="1683" spans="1:20" ht="15.75" customHeight="1" x14ac:dyDescent="0.35">
      <c r="A1683" s="16">
        <v>3556</v>
      </c>
      <c r="B1683" s="16">
        <v>11</v>
      </c>
      <c r="C1683" s="16"/>
      <c r="D1683" s="1">
        <v>11</v>
      </c>
      <c r="F1683" s="1">
        <f ca="1">IFERROR(__xludf.DUMMYFUNCTION("""COMPUTED_VALUE"""),9)</f>
        <v>9</v>
      </c>
      <c r="Q1683" s="1">
        <v>1681</v>
      </c>
      <c r="R1683" s="1">
        <v>362</v>
      </c>
      <c r="S1683" s="1"/>
      <c r="T1683" s="1">
        <v>392</v>
      </c>
    </row>
    <row r="1684" spans="1:20" ht="15.75" customHeight="1" x14ac:dyDescent="0.35">
      <c r="A1684" s="16">
        <v>3557</v>
      </c>
      <c r="B1684" s="16">
        <v>11</v>
      </c>
      <c r="C1684" s="16"/>
      <c r="D1684" s="1">
        <v>11</v>
      </c>
      <c r="F1684" s="1">
        <f ca="1">IFERROR(__xludf.DUMMYFUNCTION("""COMPUTED_VALUE"""),11)</f>
        <v>11</v>
      </c>
      <c r="Q1684" s="1">
        <v>1682</v>
      </c>
      <c r="R1684" s="1">
        <v>390</v>
      </c>
      <c r="S1684" s="1"/>
      <c r="T1684" s="1">
        <v>424</v>
      </c>
    </row>
    <row r="1685" spans="1:20" ht="15.75" customHeight="1" x14ac:dyDescent="0.35">
      <c r="A1685" s="16">
        <v>3558</v>
      </c>
      <c r="B1685" s="16">
        <v>11</v>
      </c>
      <c r="C1685" s="16"/>
      <c r="D1685" s="1">
        <v>11</v>
      </c>
      <c r="F1685" s="1">
        <f ca="1">IFERROR(__xludf.DUMMYFUNCTION("""COMPUTED_VALUE"""),11)</f>
        <v>11</v>
      </c>
      <c r="Q1685" s="1">
        <v>1683</v>
      </c>
      <c r="R1685" s="1">
        <v>418</v>
      </c>
      <c r="S1685" s="1"/>
      <c r="T1685" s="1">
        <v>456</v>
      </c>
    </row>
    <row r="1686" spans="1:20" ht="15.75" customHeight="1" x14ac:dyDescent="0.35">
      <c r="A1686" s="16">
        <v>3559</v>
      </c>
      <c r="B1686" s="16">
        <v>11</v>
      </c>
      <c r="C1686" s="16"/>
      <c r="D1686" s="1">
        <v>11</v>
      </c>
      <c r="F1686" s="1">
        <f ca="1">IFERROR(__xludf.DUMMYFUNCTION("""COMPUTED_VALUE"""),8)</f>
        <v>8</v>
      </c>
      <c r="Q1686" s="1">
        <v>1684</v>
      </c>
      <c r="R1686" s="1">
        <v>359</v>
      </c>
      <c r="S1686" s="1"/>
      <c r="T1686" s="1">
        <v>488</v>
      </c>
    </row>
    <row r="1687" spans="1:20" ht="15.75" customHeight="1" x14ac:dyDescent="0.35">
      <c r="A1687" s="16">
        <v>3560</v>
      </c>
      <c r="B1687" s="16">
        <v>10</v>
      </c>
      <c r="C1687" s="16"/>
      <c r="D1687" s="1">
        <v>11</v>
      </c>
      <c r="F1687" s="1">
        <f ca="1">IFERROR(__xludf.DUMMYFUNCTION("""COMPUTED_VALUE"""),11)</f>
        <v>11</v>
      </c>
      <c r="Q1687" s="1">
        <v>1685</v>
      </c>
      <c r="R1687" s="1">
        <v>389</v>
      </c>
      <c r="S1687" s="1"/>
      <c r="T1687" s="1">
        <v>434</v>
      </c>
    </row>
    <row r="1688" spans="1:20" ht="15.75" customHeight="1" x14ac:dyDescent="0.35">
      <c r="A1688" s="16">
        <v>3561</v>
      </c>
      <c r="B1688" s="16">
        <v>10</v>
      </c>
      <c r="C1688" s="16"/>
      <c r="D1688" s="1">
        <v>11</v>
      </c>
      <c r="F1688" s="1">
        <f ca="1">IFERROR(__xludf.DUMMYFUNCTION("""COMPUTED_VALUE"""),11)</f>
        <v>11</v>
      </c>
      <c r="Q1688" s="1">
        <v>1686</v>
      </c>
      <c r="R1688" s="1">
        <v>419</v>
      </c>
      <c r="S1688" s="1"/>
      <c r="T1688" s="1">
        <v>470</v>
      </c>
    </row>
    <row r="1689" spans="1:20" ht="15.75" customHeight="1" x14ac:dyDescent="0.35">
      <c r="A1689" s="16">
        <v>3562</v>
      </c>
      <c r="B1689" s="16">
        <v>10</v>
      </c>
      <c r="C1689" s="16"/>
      <c r="D1689" s="1">
        <v>11</v>
      </c>
      <c r="F1689" s="1">
        <f ca="1">IFERROR(__xludf.DUMMYFUNCTION("""COMPUTED_VALUE"""),11)</f>
        <v>11</v>
      </c>
      <c r="Q1689" s="1">
        <v>1687</v>
      </c>
      <c r="R1689" s="1">
        <v>449</v>
      </c>
      <c r="S1689" s="1"/>
      <c r="T1689" s="1">
        <v>506</v>
      </c>
    </row>
    <row r="1690" spans="1:20" ht="15.75" customHeight="1" x14ac:dyDescent="0.35">
      <c r="A1690" s="16">
        <v>3563</v>
      </c>
      <c r="B1690" s="16">
        <v>10</v>
      </c>
      <c r="C1690" s="16"/>
      <c r="D1690" s="1">
        <v>9</v>
      </c>
      <c r="F1690" s="1">
        <f ca="1">IFERROR(__xludf.DUMMYFUNCTION("""COMPUTED_VALUE"""),11)</f>
        <v>11</v>
      </c>
      <c r="Q1690" s="1">
        <v>1688</v>
      </c>
      <c r="R1690" s="1">
        <v>392</v>
      </c>
      <c r="S1690" s="1"/>
      <c r="T1690" s="1">
        <v>542</v>
      </c>
    </row>
    <row r="1691" spans="1:20" ht="15.75" customHeight="1" x14ac:dyDescent="0.35">
      <c r="A1691" s="16">
        <v>3564</v>
      </c>
      <c r="B1691" s="16">
        <v>10</v>
      </c>
      <c r="C1691" s="16"/>
      <c r="D1691" s="1">
        <v>9</v>
      </c>
      <c r="F1691" s="1">
        <f ca="1">IFERROR(__xludf.DUMMYFUNCTION("""COMPUTED_VALUE"""),11)</f>
        <v>11</v>
      </c>
      <c r="Q1691" s="1">
        <v>1689</v>
      </c>
      <c r="R1691" s="1">
        <v>424</v>
      </c>
      <c r="S1691" s="1"/>
      <c r="T1691" s="1">
        <v>491</v>
      </c>
    </row>
    <row r="1692" spans="1:20" ht="15.75" customHeight="1" x14ac:dyDescent="0.35">
      <c r="A1692" s="16">
        <v>3565</v>
      </c>
      <c r="B1692" s="16">
        <v>10</v>
      </c>
      <c r="C1692" s="16"/>
      <c r="D1692" s="1">
        <v>11</v>
      </c>
      <c r="F1692" s="1">
        <f ca="1">IFERROR(__xludf.DUMMYFUNCTION("""COMPUTED_VALUE"""),11)</f>
        <v>11</v>
      </c>
      <c r="Q1692" s="1">
        <v>1690</v>
      </c>
      <c r="R1692" s="1">
        <v>456</v>
      </c>
      <c r="S1692" s="1"/>
      <c r="T1692" s="1">
        <v>529</v>
      </c>
    </row>
    <row r="1693" spans="1:20" ht="15.75" customHeight="1" x14ac:dyDescent="0.35">
      <c r="A1693" s="16">
        <v>3566</v>
      </c>
      <c r="B1693" s="16">
        <v>10</v>
      </c>
      <c r="C1693" s="16"/>
      <c r="D1693" s="1">
        <v>11</v>
      </c>
      <c r="F1693" s="1">
        <f ca="1">IFERROR(__xludf.DUMMYFUNCTION("""COMPUTED_VALUE"""),11)</f>
        <v>11</v>
      </c>
      <c r="Q1693" s="1">
        <v>1691</v>
      </c>
      <c r="R1693" s="1">
        <v>488</v>
      </c>
      <c r="S1693" s="1"/>
      <c r="T1693" s="1">
        <v>567</v>
      </c>
    </row>
    <row r="1694" spans="1:20" ht="15.75" customHeight="1" x14ac:dyDescent="0.35">
      <c r="A1694" s="16">
        <v>3567</v>
      </c>
      <c r="B1694" s="16">
        <v>10</v>
      </c>
      <c r="C1694" s="16"/>
      <c r="D1694" s="1">
        <v>8</v>
      </c>
      <c r="F1694" s="1">
        <f ca="1">IFERROR(__xludf.DUMMYFUNCTION("""COMPUTED_VALUE"""),11)</f>
        <v>11</v>
      </c>
      <c r="Q1694" s="1">
        <v>1692</v>
      </c>
      <c r="R1694" s="1">
        <v>434</v>
      </c>
      <c r="S1694" s="1"/>
      <c r="T1694" s="1">
        <v>605</v>
      </c>
    </row>
    <row r="1695" spans="1:20" ht="15.75" customHeight="1" x14ac:dyDescent="0.35">
      <c r="A1695" s="16">
        <v>3568</v>
      </c>
      <c r="B1695" s="16">
        <v>11</v>
      </c>
      <c r="C1695" s="16"/>
      <c r="D1695" s="1">
        <v>11</v>
      </c>
      <c r="F1695" s="1">
        <f ca="1">IFERROR(__xludf.DUMMYFUNCTION("""COMPUTED_VALUE"""),11)</f>
        <v>11</v>
      </c>
      <c r="Q1695" s="1">
        <v>1693</v>
      </c>
      <c r="R1695" s="1">
        <v>470</v>
      </c>
      <c r="S1695" s="1"/>
      <c r="T1695" s="1">
        <v>458</v>
      </c>
    </row>
    <row r="1696" spans="1:20" ht="15.75" customHeight="1" x14ac:dyDescent="0.35">
      <c r="A1696" s="16">
        <v>3569</v>
      </c>
      <c r="B1696" s="16">
        <v>11</v>
      </c>
      <c r="C1696" s="16"/>
      <c r="D1696" s="1">
        <v>11</v>
      </c>
      <c r="F1696" s="1">
        <f ca="1">IFERROR(__xludf.DUMMYFUNCTION("""COMPUTED_VALUE"""),11)</f>
        <v>11</v>
      </c>
      <c r="Q1696" s="1">
        <v>1694</v>
      </c>
      <c r="R1696" s="1">
        <v>506</v>
      </c>
      <c r="S1696" s="1"/>
      <c r="T1696" s="1">
        <v>494</v>
      </c>
    </row>
    <row r="1697" spans="1:20" ht="15.75" customHeight="1" x14ac:dyDescent="0.35">
      <c r="A1697" s="16">
        <v>3570</v>
      </c>
      <c r="B1697" s="16">
        <v>11</v>
      </c>
      <c r="C1697" s="16"/>
      <c r="D1697" s="1">
        <v>11</v>
      </c>
      <c r="F1697" s="1">
        <f ca="1">IFERROR(__xludf.DUMMYFUNCTION("""COMPUTED_VALUE"""),5)</f>
        <v>5</v>
      </c>
      <c r="Q1697" s="1">
        <v>1695</v>
      </c>
      <c r="R1697" s="1">
        <v>542</v>
      </c>
      <c r="S1697" s="1"/>
      <c r="T1697" s="1">
        <v>530</v>
      </c>
    </row>
    <row r="1698" spans="1:20" ht="15.75" customHeight="1" x14ac:dyDescent="0.35">
      <c r="A1698" s="16">
        <v>3571</v>
      </c>
      <c r="B1698" s="16">
        <v>11</v>
      </c>
      <c r="C1698" s="16"/>
      <c r="D1698" s="1">
        <v>11</v>
      </c>
      <c r="F1698" s="1">
        <f ca="1">IFERROR(__xludf.DUMMYFUNCTION("""COMPUTED_VALUE"""),8)</f>
        <v>8</v>
      </c>
      <c r="Q1698" s="1">
        <v>1696</v>
      </c>
      <c r="R1698" s="1">
        <v>491</v>
      </c>
      <c r="S1698" s="1"/>
      <c r="T1698" s="1">
        <v>566</v>
      </c>
    </row>
    <row r="1699" spans="1:20" ht="15.75" customHeight="1" x14ac:dyDescent="0.35">
      <c r="A1699" s="16">
        <v>3572</v>
      </c>
      <c r="B1699" s="16">
        <v>11</v>
      </c>
      <c r="C1699" s="16"/>
      <c r="D1699" s="1">
        <v>11</v>
      </c>
      <c r="F1699" s="1">
        <f ca="1">IFERROR(__xludf.DUMMYFUNCTION("""COMPUTED_VALUE"""),11)</f>
        <v>11</v>
      </c>
      <c r="Q1699" s="1">
        <v>1697</v>
      </c>
      <c r="R1699" s="1">
        <v>529</v>
      </c>
      <c r="S1699" s="1"/>
      <c r="T1699" s="1">
        <v>384</v>
      </c>
    </row>
    <row r="1700" spans="1:20" ht="15.75" customHeight="1" x14ac:dyDescent="0.35">
      <c r="A1700" s="16">
        <v>3573</v>
      </c>
      <c r="B1700" s="16">
        <v>11</v>
      </c>
      <c r="C1700" s="16"/>
      <c r="D1700" s="1">
        <v>11</v>
      </c>
      <c r="F1700" s="1">
        <f ca="1">IFERROR(__xludf.DUMMYFUNCTION("""COMPUTED_VALUE"""),11)</f>
        <v>11</v>
      </c>
      <c r="Q1700" s="1">
        <v>1698</v>
      </c>
      <c r="R1700" s="1">
        <v>567</v>
      </c>
      <c r="S1700" s="1"/>
      <c r="T1700" s="1">
        <v>416</v>
      </c>
    </row>
    <row r="1701" spans="1:20" ht="15.75" customHeight="1" x14ac:dyDescent="0.35">
      <c r="A1701" s="16">
        <v>3574</v>
      </c>
      <c r="B1701" s="16">
        <v>11</v>
      </c>
      <c r="C1701" s="16"/>
      <c r="D1701" s="1">
        <v>11</v>
      </c>
      <c r="F1701" s="1">
        <f ca="1">IFERROR(__xludf.DUMMYFUNCTION("""COMPUTED_VALUE"""),2)</f>
        <v>2</v>
      </c>
      <c r="Q1701" s="1">
        <v>1699</v>
      </c>
      <c r="R1701" s="1">
        <v>605</v>
      </c>
      <c r="S1701" s="1"/>
      <c r="T1701" s="1">
        <v>448</v>
      </c>
    </row>
    <row r="1702" spans="1:20" ht="15.75" customHeight="1" x14ac:dyDescent="0.35">
      <c r="A1702" s="16">
        <v>3575</v>
      </c>
      <c r="B1702" s="16">
        <v>11</v>
      </c>
      <c r="C1702" s="16"/>
      <c r="D1702" s="1">
        <v>11</v>
      </c>
      <c r="F1702" s="1">
        <f ca="1">IFERROR(__xludf.DUMMYFUNCTION("""COMPUTED_VALUE"""),11)</f>
        <v>11</v>
      </c>
      <c r="Q1702" s="1">
        <v>1700</v>
      </c>
      <c r="R1702" s="1">
        <v>458</v>
      </c>
      <c r="S1702" s="1"/>
      <c r="T1702" s="1">
        <v>480</v>
      </c>
    </row>
    <row r="1703" spans="1:20" ht="15.75" customHeight="1" x14ac:dyDescent="0.35">
      <c r="A1703" s="16">
        <v>3576</v>
      </c>
      <c r="B1703" s="16">
        <v>9</v>
      </c>
      <c r="C1703" s="16"/>
      <c r="D1703" s="1">
        <v>11</v>
      </c>
      <c r="F1703" s="1">
        <f ca="1">IFERROR(__xludf.DUMMYFUNCTION("""COMPUTED_VALUE"""),11)</f>
        <v>11</v>
      </c>
      <c r="Q1703" s="1">
        <v>1701</v>
      </c>
      <c r="R1703" s="1">
        <v>494</v>
      </c>
      <c r="S1703" s="1"/>
      <c r="T1703" s="1">
        <v>375</v>
      </c>
    </row>
    <row r="1704" spans="1:20" ht="15.75" customHeight="1" x14ac:dyDescent="0.35">
      <c r="A1704" s="16">
        <v>3577</v>
      </c>
      <c r="B1704" s="16">
        <v>9</v>
      </c>
      <c r="C1704" s="16"/>
      <c r="D1704" s="1">
        <v>11</v>
      </c>
      <c r="F1704" s="1">
        <f ca="1">IFERROR(__xludf.DUMMYFUNCTION("""COMPUTED_VALUE"""),1)</f>
        <v>1</v>
      </c>
      <c r="Q1704" s="1">
        <v>1702</v>
      </c>
      <c r="R1704" s="1">
        <v>530</v>
      </c>
      <c r="S1704" s="1"/>
      <c r="T1704" s="1">
        <v>405</v>
      </c>
    </row>
    <row r="1705" spans="1:20" ht="15.75" customHeight="1" x14ac:dyDescent="0.35">
      <c r="A1705" s="16">
        <v>3578</v>
      </c>
      <c r="B1705" s="16">
        <v>9</v>
      </c>
      <c r="C1705" s="16"/>
      <c r="D1705" s="1">
        <v>5</v>
      </c>
      <c r="F1705" s="1">
        <f ca="1">IFERROR(__xludf.DUMMYFUNCTION("""COMPUTED_VALUE"""),6)</f>
        <v>6</v>
      </c>
      <c r="Q1705" s="1">
        <v>1703</v>
      </c>
      <c r="R1705" s="1">
        <v>566</v>
      </c>
      <c r="S1705" s="1"/>
      <c r="T1705" s="1">
        <v>435</v>
      </c>
    </row>
    <row r="1706" spans="1:20" ht="15.75" customHeight="1" x14ac:dyDescent="0.35">
      <c r="A1706" s="16">
        <v>3579</v>
      </c>
      <c r="B1706" s="16">
        <v>9</v>
      </c>
      <c r="C1706" s="16"/>
      <c r="D1706" s="1">
        <v>8</v>
      </c>
      <c r="F1706" s="1">
        <f ca="1">IFERROR(__xludf.DUMMYFUNCTION("""COMPUTED_VALUE"""),11)</f>
        <v>11</v>
      </c>
      <c r="Q1706" s="1">
        <v>1704</v>
      </c>
      <c r="R1706" s="1">
        <v>384</v>
      </c>
      <c r="S1706" s="1"/>
      <c r="T1706" s="1">
        <v>465</v>
      </c>
    </row>
    <row r="1707" spans="1:20" ht="15.75" customHeight="1" x14ac:dyDescent="0.35">
      <c r="A1707" s="16">
        <v>3580</v>
      </c>
      <c r="B1707" s="16">
        <v>8</v>
      </c>
      <c r="C1707" s="16"/>
      <c r="D1707" s="1">
        <v>11</v>
      </c>
      <c r="F1707" s="1">
        <f ca="1">IFERROR(__xludf.DUMMYFUNCTION("""COMPUTED_VALUE"""),11)</f>
        <v>11</v>
      </c>
      <c r="Q1707" s="1">
        <v>1705</v>
      </c>
      <c r="R1707" s="1">
        <v>416</v>
      </c>
      <c r="S1707" s="1"/>
      <c r="T1707" s="1">
        <v>359</v>
      </c>
    </row>
    <row r="1708" spans="1:20" ht="15.75" customHeight="1" x14ac:dyDescent="0.35">
      <c r="A1708" s="16">
        <v>3581</v>
      </c>
      <c r="B1708" s="16">
        <v>8</v>
      </c>
      <c r="C1708" s="16"/>
      <c r="D1708" s="1">
        <v>11</v>
      </c>
      <c r="F1708" s="1">
        <f ca="1">IFERROR(__xludf.DUMMYFUNCTION("""COMPUTED_VALUE"""),11)</f>
        <v>11</v>
      </c>
      <c r="Q1708" s="1">
        <v>1706</v>
      </c>
      <c r="R1708" s="1">
        <v>448</v>
      </c>
      <c r="S1708" s="1"/>
      <c r="T1708" s="1">
        <v>389</v>
      </c>
    </row>
    <row r="1709" spans="1:20" ht="15.75" customHeight="1" x14ac:dyDescent="0.35">
      <c r="A1709" s="16">
        <v>3582</v>
      </c>
      <c r="B1709" s="16">
        <v>8</v>
      </c>
      <c r="C1709" s="16"/>
      <c r="D1709" s="1">
        <v>2</v>
      </c>
      <c r="F1709" s="1">
        <f ca="1">IFERROR(__xludf.DUMMYFUNCTION("""COMPUTED_VALUE"""),1)</f>
        <v>1</v>
      </c>
      <c r="Q1709" s="1">
        <v>1707</v>
      </c>
      <c r="R1709" s="1">
        <v>480</v>
      </c>
      <c r="S1709" s="1"/>
      <c r="T1709" s="1">
        <v>419</v>
      </c>
    </row>
    <row r="1710" spans="1:20" ht="15.75" customHeight="1" x14ac:dyDescent="0.35">
      <c r="A1710" s="16">
        <v>3583</v>
      </c>
      <c r="B1710" s="16">
        <v>8</v>
      </c>
      <c r="C1710" s="16"/>
      <c r="D1710" s="1">
        <v>11</v>
      </c>
      <c r="F1710" s="1">
        <f ca="1">IFERROR(__xludf.DUMMYFUNCTION("""COMPUTED_VALUE"""),11)</f>
        <v>11</v>
      </c>
      <c r="Q1710" s="1">
        <v>1708</v>
      </c>
      <c r="R1710" s="1">
        <v>375</v>
      </c>
      <c r="S1710" s="1"/>
      <c r="T1710" s="1">
        <v>449</v>
      </c>
    </row>
    <row r="1711" spans="1:20" ht="15.75" customHeight="1" x14ac:dyDescent="0.35">
      <c r="A1711" s="16">
        <v>3584</v>
      </c>
      <c r="B1711" s="16">
        <v>7</v>
      </c>
      <c r="C1711" s="16"/>
      <c r="D1711" s="1">
        <v>11</v>
      </c>
      <c r="F1711" s="1">
        <f ca="1">IFERROR(__xludf.DUMMYFUNCTION("""COMPUTED_VALUE"""),11)</f>
        <v>11</v>
      </c>
      <c r="Q1711" s="1">
        <v>1709</v>
      </c>
      <c r="R1711" s="1">
        <v>405</v>
      </c>
      <c r="S1711" s="1"/>
      <c r="T1711" s="1">
        <v>417</v>
      </c>
    </row>
    <row r="1712" spans="1:20" ht="15.75" customHeight="1" x14ac:dyDescent="0.35">
      <c r="A1712" s="16">
        <v>3585</v>
      </c>
      <c r="B1712" s="16">
        <v>7</v>
      </c>
      <c r="C1712" s="16"/>
      <c r="D1712" s="1">
        <v>1</v>
      </c>
      <c r="F1712" s="1">
        <f ca="1">IFERROR(__xludf.DUMMYFUNCTION("""COMPUTED_VALUE"""),11)</f>
        <v>11</v>
      </c>
      <c r="Q1712" s="1">
        <v>1710</v>
      </c>
      <c r="R1712" s="1">
        <v>435</v>
      </c>
      <c r="S1712" s="1"/>
      <c r="T1712" s="1">
        <v>451</v>
      </c>
    </row>
    <row r="1713" spans="1:20" ht="15.75" customHeight="1" x14ac:dyDescent="0.35">
      <c r="A1713" s="16">
        <v>3586</v>
      </c>
      <c r="B1713" s="16">
        <v>7</v>
      </c>
      <c r="C1713" s="16"/>
      <c r="D1713" s="1">
        <v>6</v>
      </c>
      <c r="F1713" s="1">
        <f ca="1">IFERROR(__xludf.DUMMYFUNCTION("""COMPUTED_VALUE"""),3)</f>
        <v>3</v>
      </c>
      <c r="Q1713" s="1">
        <v>1711</v>
      </c>
      <c r="R1713" s="1">
        <v>465</v>
      </c>
      <c r="S1713" s="1"/>
      <c r="T1713" s="1">
        <v>485</v>
      </c>
    </row>
    <row r="1714" spans="1:20" ht="15.75" customHeight="1" x14ac:dyDescent="0.35">
      <c r="A1714" s="16">
        <v>3587</v>
      </c>
      <c r="B1714" s="16">
        <v>7</v>
      </c>
      <c r="C1714" s="16"/>
      <c r="D1714" s="1">
        <v>11</v>
      </c>
      <c r="F1714" s="1">
        <f ca="1">IFERROR(__xludf.DUMMYFUNCTION("""COMPUTED_VALUE"""),11)</f>
        <v>11</v>
      </c>
      <c r="Q1714" s="1">
        <v>1712</v>
      </c>
      <c r="R1714" s="1">
        <v>359</v>
      </c>
      <c r="S1714" s="1"/>
      <c r="T1714" s="1">
        <v>519</v>
      </c>
    </row>
    <row r="1715" spans="1:20" ht="15.75" customHeight="1" x14ac:dyDescent="0.35">
      <c r="A1715" s="16">
        <v>3588</v>
      </c>
      <c r="B1715" s="16">
        <v>9</v>
      </c>
      <c r="C1715" s="16"/>
      <c r="D1715" s="1">
        <v>11</v>
      </c>
      <c r="F1715" s="1">
        <f ca="1">IFERROR(__xludf.DUMMYFUNCTION("""COMPUTED_VALUE"""),11)</f>
        <v>11</v>
      </c>
      <c r="Q1715" s="1">
        <v>1713</v>
      </c>
      <c r="R1715" s="1">
        <v>389</v>
      </c>
      <c r="S1715" s="1"/>
      <c r="T1715" s="1">
        <v>441</v>
      </c>
    </row>
    <row r="1716" spans="1:20" ht="15.75" customHeight="1" x14ac:dyDescent="0.35">
      <c r="A1716" s="16">
        <v>3589</v>
      </c>
      <c r="B1716" s="16">
        <v>9</v>
      </c>
      <c r="C1716" s="16"/>
      <c r="D1716" s="1">
        <v>11</v>
      </c>
      <c r="F1716" s="1">
        <f ca="1">IFERROR(__xludf.DUMMYFUNCTION("""COMPUTED_VALUE"""),11)</f>
        <v>11</v>
      </c>
      <c r="Q1716" s="1">
        <v>1714</v>
      </c>
      <c r="R1716" s="1">
        <v>419</v>
      </c>
      <c r="S1716" s="1"/>
      <c r="T1716" s="1">
        <v>475</v>
      </c>
    </row>
    <row r="1717" spans="1:20" ht="15.75" customHeight="1" x14ac:dyDescent="0.35">
      <c r="A1717" s="16">
        <v>3590</v>
      </c>
      <c r="B1717" s="16">
        <v>9</v>
      </c>
      <c r="C1717" s="16"/>
      <c r="D1717" s="1">
        <v>1</v>
      </c>
      <c r="F1717" s="1">
        <f ca="1">IFERROR(__xludf.DUMMYFUNCTION("""COMPUTED_VALUE"""),6)</f>
        <v>6</v>
      </c>
      <c r="Q1717" s="1">
        <v>1715</v>
      </c>
      <c r="R1717" s="1">
        <v>449</v>
      </c>
      <c r="S1717" s="1"/>
      <c r="T1717" s="1">
        <v>509</v>
      </c>
    </row>
    <row r="1718" spans="1:20" ht="15.75" customHeight="1" x14ac:dyDescent="0.35">
      <c r="A1718" s="16">
        <v>3591</v>
      </c>
      <c r="B1718" s="16">
        <v>9</v>
      </c>
      <c r="C1718" s="16"/>
      <c r="D1718" s="1">
        <v>11</v>
      </c>
      <c r="F1718" s="1">
        <f ca="1">IFERROR(__xludf.DUMMYFUNCTION("""COMPUTED_VALUE"""),11)</f>
        <v>11</v>
      </c>
      <c r="Q1718" s="1">
        <v>1716</v>
      </c>
      <c r="R1718" s="1">
        <v>417</v>
      </c>
      <c r="S1718" s="1"/>
      <c r="T1718" s="1">
        <v>543</v>
      </c>
    </row>
    <row r="1719" spans="1:20" ht="15.75" customHeight="1" x14ac:dyDescent="0.35">
      <c r="A1719" s="16">
        <v>3592</v>
      </c>
      <c r="B1719" s="16">
        <v>9</v>
      </c>
      <c r="C1719" s="16"/>
      <c r="D1719" s="1">
        <v>11</v>
      </c>
      <c r="F1719" s="1">
        <f ca="1">IFERROR(__xludf.DUMMYFUNCTION("""COMPUTED_VALUE"""),11)</f>
        <v>11</v>
      </c>
      <c r="Q1719" s="1">
        <v>1717</v>
      </c>
      <c r="R1719" s="1">
        <v>451</v>
      </c>
      <c r="S1719" s="1"/>
      <c r="T1719" s="1">
        <v>409</v>
      </c>
    </row>
    <row r="1720" spans="1:20" ht="15.75" customHeight="1" x14ac:dyDescent="0.35">
      <c r="A1720" s="16">
        <v>3593</v>
      </c>
      <c r="B1720" s="16">
        <v>9</v>
      </c>
      <c r="C1720" s="16"/>
      <c r="D1720" s="1">
        <v>11</v>
      </c>
      <c r="F1720" s="1">
        <f ca="1">IFERROR(__xludf.DUMMYFUNCTION("""COMPUTED_VALUE"""),11)</f>
        <v>11</v>
      </c>
      <c r="Q1720" s="1">
        <v>1718</v>
      </c>
      <c r="R1720" s="1">
        <v>485</v>
      </c>
      <c r="S1720" s="1"/>
      <c r="T1720" s="1">
        <v>443</v>
      </c>
    </row>
    <row r="1721" spans="1:20" ht="15.75" customHeight="1" x14ac:dyDescent="0.35">
      <c r="A1721" s="16">
        <v>3594</v>
      </c>
      <c r="B1721" s="16">
        <v>9</v>
      </c>
      <c r="C1721" s="16"/>
      <c r="D1721" s="1">
        <v>3</v>
      </c>
      <c r="F1721" s="1">
        <f ca="1">IFERROR(__xludf.DUMMYFUNCTION("""COMPUTED_VALUE"""),11)</f>
        <v>11</v>
      </c>
      <c r="Q1721" s="1">
        <v>1719</v>
      </c>
      <c r="R1721" s="1">
        <v>519</v>
      </c>
      <c r="S1721" s="1"/>
      <c r="T1721" s="1">
        <v>477</v>
      </c>
    </row>
    <row r="1722" spans="1:20" ht="15.75" customHeight="1" x14ac:dyDescent="0.35">
      <c r="A1722" s="16">
        <v>3595</v>
      </c>
      <c r="B1722" s="16">
        <v>9</v>
      </c>
      <c r="C1722" s="16"/>
      <c r="D1722" s="1">
        <v>11</v>
      </c>
      <c r="F1722" s="1">
        <f ca="1">IFERROR(__xludf.DUMMYFUNCTION("""COMPUTED_VALUE"""),11)</f>
        <v>11</v>
      </c>
      <c r="Q1722" s="1">
        <v>1720</v>
      </c>
      <c r="R1722" s="1">
        <v>441</v>
      </c>
      <c r="S1722" s="1"/>
      <c r="T1722" s="1">
        <v>511</v>
      </c>
    </row>
    <row r="1723" spans="1:20" ht="15.75" customHeight="1" x14ac:dyDescent="0.35">
      <c r="A1723" s="16">
        <v>3596</v>
      </c>
      <c r="B1723" s="16">
        <v>10</v>
      </c>
      <c r="C1723" s="16"/>
      <c r="D1723" s="1">
        <v>11</v>
      </c>
      <c r="F1723" s="1">
        <f ca="1">IFERROR(__xludf.DUMMYFUNCTION("""COMPUTED_VALUE"""),1)</f>
        <v>1</v>
      </c>
      <c r="Q1723" s="1">
        <v>1721</v>
      </c>
      <c r="R1723" s="1">
        <v>475</v>
      </c>
      <c r="S1723" s="1"/>
      <c r="T1723" s="1">
        <v>459</v>
      </c>
    </row>
    <row r="1724" spans="1:20" ht="15.75" customHeight="1" x14ac:dyDescent="0.35">
      <c r="A1724" s="16">
        <v>3597</v>
      </c>
      <c r="B1724" s="16">
        <v>10</v>
      </c>
      <c r="C1724" s="16"/>
      <c r="D1724" s="1">
        <v>11</v>
      </c>
      <c r="F1724" s="1">
        <f ca="1">IFERROR(__xludf.DUMMYFUNCTION("""COMPUTED_VALUE"""),3)</f>
        <v>3</v>
      </c>
      <c r="Q1724" s="1">
        <v>1722</v>
      </c>
      <c r="R1724" s="1">
        <v>509</v>
      </c>
      <c r="S1724" s="1"/>
      <c r="T1724" s="1">
        <v>497</v>
      </c>
    </row>
    <row r="1725" spans="1:20" ht="15.75" customHeight="1" x14ac:dyDescent="0.35">
      <c r="A1725" s="16">
        <v>3598</v>
      </c>
      <c r="B1725" s="16">
        <v>10</v>
      </c>
      <c r="C1725" s="16"/>
      <c r="D1725" s="1">
        <v>6</v>
      </c>
      <c r="F1725" s="1">
        <f ca="1">IFERROR(__xludf.DUMMYFUNCTION("""COMPUTED_VALUE"""),11)</f>
        <v>11</v>
      </c>
      <c r="Q1725" s="1">
        <v>1723</v>
      </c>
      <c r="R1725" s="1">
        <v>543</v>
      </c>
      <c r="S1725" s="1"/>
      <c r="T1725" s="1">
        <v>535</v>
      </c>
    </row>
    <row r="1726" spans="1:20" ht="15.75" customHeight="1" x14ac:dyDescent="0.35">
      <c r="A1726" s="16">
        <v>3599</v>
      </c>
      <c r="B1726" s="16">
        <v>10</v>
      </c>
      <c r="C1726" s="16"/>
      <c r="D1726" s="1">
        <v>11</v>
      </c>
      <c r="F1726" s="1">
        <f ca="1">IFERROR(__xludf.DUMMYFUNCTION("""COMPUTED_VALUE"""),11)</f>
        <v>11</v>
      </c>
      <c r="Q1726" s="1">
        <v>1724</v>
      </c>
      <c r="R1726" s="1">
        <v>409</v>
      </c>
      <c r="S1726" s="1"/>
      <c r="T1726" s="1">
        <v>573</v>
      </c>
    </row>
    <row r="1727" spans="1:20" ht="15.75" customHeight="1" x14ac:dyDescent="0.35">
      <c r="A1727" s="16">
        <v>3600</v>
      </c>
      <c r="B1727" s="16">
        <v>7</v>
      </c>
      <c r="C1727" s="16"/>
      <c r="D1727" s="1">
        <v>11</v>
      </c>
      <c r="F1727" s="1">
        <f ca="1">IFERROR(__xludf.DUMMYFUNCTION("""COMPUTED_VALUE"""),1)</f>
        <v>1</v>
      </c>
      <c r="Q1727" s="1">
        <v>1725</v>
      </c>
      <c r="R1727" s="1">
        <v>443</v>
      </c>
      <c r="S1727" s="1"/>
      <c r="T1727" s="1">
        <v>476</v>
      </c>
    </row>
    <row r="1728" spans="1:20" ht="15.75" customHeight="1" x14ac:dyDescent="0.35">
      <c r="A1728" s="16">
        <v>3601</v>
      </c>
      <c r="B1728" s="16">
        <v>7</v>
      </c>
      <c r="C1728" s="16"/>
      <c r="D1728" s="1">
        <v>11</v>
      </c>
      <c r="F1728" s="1">
        <f ca="1">IFERROR(__xludf.DUMMYFUNCTION("""COMPUTED_VALUE"""),6)</f>
        <v>6</v>
      </c>
      <c r="Q1728" s="1">
        <v>1726</v>
      </c>
      <c r="R1728" s="1">
        <v>477</v>
      </c>
      <c r="S1728" s="1"/>
      <c r="T1728" s="1">
        <v>516</v>
      </c>
    </row>
    <row r="1729" spans="1:20" ht="15.75" customHeight="1" x14ac:dyDescent="0.35">
      <c r="A1729" s="16">
        <v>3602</v>
      </c>
      <c r="B1729" s="16">
        <v>7</v>
      </c>
      <c r="C1729" s="16"/>
      <c r="D1729" s="1">
        <v>0</v>
      </c>
      <c r="F1729" s="1">
        <f ca="1">IFERROR(__xludf.DUMMYFUNCTION("""COMPUTED_VALUE"""),6)</f>
        <v>6</v>
      </c>
      <c r="Q1729" s="1">
        <v>1727</v>
      </c>
      <c r="R1729" s="1">
        <v>511</v>
      </c>
      <c r="S1729" s="1"/>
      <c r="T1729" s="1">
        <v>556</v>
      </c>
    </row>
    <row r="1730" spans="1:20" ht="15.75" customHeight="1" x14ac:dyDescent="0.35">
      <c r="A1730" s="16">
        <v>3603</v>
      </c>
      <c r="B1730" s="16">
        <v>7</v>
      </c>
      <c r="C1730" s="16"/>
      <c r="D1730" s="1">
        <v>11</v>
      </c>
      <c r="F1730" s="1">
        <f ca="1">IFERROR(__xludf.DUMMYFUNCTION("""COMPUTED_VALUE"""),11)</f>
        <v>11</v>
      </c>
      <c r="Q1730" s="1">
        <v>1728</v>
      </c>
      <c r="R1730" s="1">
        <v>459</v>
      </c>
      <c r="S1730" s="1"/>
      <c r="T1730" s="1">
        <v>596</v>
      </c>
    </row>
    <row r="1731" spans="1:20" ht="15.75" customHeight="1" x14ac:dyDescent="0.35">
      <c r="A1731" s="16">
        <v>3604</v>
      </c>
      <c r="B1731" s="16">
        <v>7</v>
      </c>
      <c r="C1731" s="16"/>
      <c r="D1731" s="1">
        <v>11</v>
      </c>
      <c r="F1731" s="1">
        <f ca="1">IFERROR(__xludf.DUMMYFUNCTION("""COMPUTED_VALUE"""),11)</f>
        <v>11</v>
      </c>
      <c r="Q1731" s="1">
        <v>1729</v>
      </c>
      <c r="R1731" s="1">
        <v>497</v>
      </c>
      <c r="S1731" s="1"/>
      <c r="T1731" s="1">
        <v>492</v>
      </c>
    </row>
    <row r="1732" spans="1:20" ht="15.75" customHeight="1" x14ac:dyDescent="0.35">
      <c r="A1732" s="16">
        <v>3605</v>
      </c>
      <c r="B1732" s="16">
        <v>7</v>
      </c>
      <c r="C1732" s="16"/>
      <c r="D1732" s="1">
        <v>1</v>
      </c>
      <c r="F1732" s="1">
        <f ca="1">IFERROR(__xludf.DUMMYFUNCTION("""COMPUTED_VALUE"""),11)</f>
        <v>11</v>
      </c>
      <c r="Q1732" s="1">
        <v>1730</v>
      </c>
      <c r="R1732" s="1">
        <v>535</v>
      </c>
      <c r="S1732" s="1"/>
      <c r="T1732" s="1">
        <v>532</v>
      </c>
    </row>
    <row r="1733" spans="1:20" ht="15.75" customHeight="1" x14ac:dyDescent="0.35">
      <c r="A1733" s="16">
        <v>3606</v>
      </c>
      <c r="B1733" s="16">
        <v>7</v>
      </c>
      <c r="C1733" s="16"/>
      <c r="D1733" s="1">
        <v>3</v>
      </c>
      <c r="F1733" s="1">
        <f ca="1">IFERROR(__xludf.DUMMYFUNCTION("""COMPUTED_VALUE"""),11)</f>
        <v>11</v>
      </c>
      <c r="Q1733" s="1">
        <v>1731</v>
      </c>
      <c r="R1733" s="1">
        <v>573</v>
      </c>
      <c r="S1733" s="1"/>
      <c r="T1733" s="1">
        <v>572</v>
      </c>
    </row>
    <row r="1734" spans="1:20" ht="15.75" customHeight="1" x14ac:dyDescent="0.35">
      <c r="A1734" s="16">
        <v>3607</v>
      </c>
      <c r="B1734" s="16">
        <v>7</v>
      </c>
      <c r="C1734" s="16"/>
      <c r="D1734" s="1">
        <v>11</v>
      </c>
      <c r="F1734" s="1">
        <f ca="1">IFERROR(__xludf.DUMMYFUNCTION("""COMPUTED_VALUE"""),1)</f>
        <v>1</v>
      </c>
      <c r="Q1734" s="1">
        <v>1732</v>
      </c>
      <c r="R1734" s="1">
        <v>476</v>
      </c>
      <c r="S1734" s="1"/>
      <c r="T1734" s="1">
        <v>612</v>
      </c>
    </row>
    <row r="1735" spans="1:20" ht="15.75" customHeight="1" x14ac:dyDescent="0.35">
      <c r="A1735" s="16">
        <v>3608</v>
      </c>
      <c r="B1735" s="16">
        <v>7</v>
      </c>
      <c r="C1735" s="16"/>
      <c r="D1735" s="1">
        <v>11</v>
      </c>
      <c r="F1735" s="1">
        <f ca="1">IFERROR(__xludf.DUMMYFUNCTION("""COMPUTED_VALUE"""),7)</f>
        <v>7</v>
      </c>
      <c r="Q1735" s="1">
        <v>1733</v>
      </c>
      <c r="R1735" s="1">
        <v>516</v>
      </c>
      <c r="S1735" s="1"/>
      <c r="T1735" s="1">
        <v>517</v>
      </c>
    </row>
    <row r="1736" spans="1:20" ht="15.75" customHeight="1" x14ac:dyDescent="0.35">
      <c r="A1736" s="16">
        <v>3609</v>
      </c>
      <c r="B1736" s="16">
        <v>7</v>
      </c>
      <c r="C1736" s="16"/>
      <c r="D1736" s="1">
        <v>1</v>
      </c>
      <c r="F1736" s="1">
        <f ca="1">IFERROR(__xludf.DUMMYFUNCTION("""COMPUTED_VALUE"""),11)</f>
        <v>11</v>
      </c>
      <c r="Q1736" s="1">
        <v>1734</v>
      </c>
      <c r="R1736" s="1">
        <v>556</v>
      </c>
      <c r="S1736" s="1"/>
      <c r="T1736" s="1">
        <v>559</v>
      </c>
    </row>
    <row r="1737" spans="1:20" ht="15.75" customHeight="1" x14ac:dyDescent="0.35">
      <c r="A1737" s="16">
        <v>3610</v>
      </c>
      <c r="B1737" s="16">
        <v>7</v>
      </c>
      <c r="C1737" s="16"/>
      <c r="D1737" s="1">
        <v>6</v>
      </c>
      <c r="F1737" s="1">
        <f ca="1">IFERROR(__xludf.DUMMYFUNCTION("""COMPUTED_VALUE"""),11)</f>
        <v>11</v>
      </c>
      <c r="Q1737" s="1">
        <v>1735</v>
      </c>
      <c r="R1737" s="1">
        <v>596</v>
      </c>
      <c r="S1737" s="1"/>
      <c r="T1737" s="1">
        <v>601</v>
      </c>
    </row>
    <row r="1738" spans="1:20" ht="15.75" customHeight="1" x14ac:dyDescent="0.35">
      <c r="A1738" s="16">
        <v>3611</v>
      </c>
      <c r="B1738" s="16">
        <v>7</v>
      </c>
      <c r="C1738" s="16"/>
      <c r="D1738" s="1">
        <v>6</v>
      </c>
      <c r="F1738" s="1">
        <f ca="1">IFERROR(__xludf.DUMMYFUNCTION("""COMPUTED_VALUE"""),11)</f>
        <v>11</v>
      </c>
      <c r="Q1738" s="1">
        <v>1736</v>
      </c>
      <c r="R1738" s="1">
        <v>492</v>
      </c>
      <c r="S1738" s="1"/>
      <c r="T1738" s="1">
        <v>643</v>
      </c>
    </row>
    <row r="1739" spans="1:20" ht="15.75" customHeight="1" x14ac:dyDescent="0.35">
      <c r="A1739" s="16">
        <v>3612</v>
      </c>
      <c r="B1739" s="16">
        <v>7</v>
      </c>
      <c r="C1739" s="16"/>
      <c r="D1739" s="1">
        <v>11</v>
      </c>
      <c r="F1739" s="1">
        <f ca="1">IFERROR(__xludf.DUMMYFUNCTION("""COMPUTED_VALUE"""),1)</f>
        <v>1</v>
      </c>
      <c r="Q1739" s="1">
        <v>1737</v>
      </c>
      <c r="R1739" s="1">
        <v>532</v>
      </c>
      <c r="S1739" s="1"/>
      <c r="T1739" s="1">
        <v>526</v>
      </c>
    </row>
    <row r="1740" spans="1:20" ht="15.75" customHeight="1" x14ac:dyDescent="0.35">
      <c r="A1740" s="16">
        <v>3613</v>
      </c>
      <c r="B1740" s="16">
        <v>7</v>
      </c>
      <c r="C1740" s="16"/>
      <c r="D1740" s="1">
        <v>11</v>
      </c>
      <c r="F1740" s="1">
        <f ca="1">IFERROR(__xludf.DUMMYFUNCTION("""COMPUTED_VALUE"""),11)</f>
        <v>11</v>
      </c>
      <c r="Q1740" s="1">
        <v>1738</v>
      </c>
      <c r="R1740" s="1">
        <v>572</v>
      </c>
      <c r="S1740" s="1"/>
      <c r="T1740" s="1">
        <v>570</v>
      </c>
    </row>
    <row r="1741" spans="1:20" ht="15.75" customHeight="1" x14ac:dyDescent="0.35">
      <c r="A1741" s="16">
        <v>3614</v>
      </c>
      <c r="B1741" s="16">
        <v>7</v>
      </c>
      <c r="C1741" s="16"/>
      <c r="D1741" s="1">
        <v>0</v>
      </c>
      <c r="F1741" s="1">
        <f ca="1">IFERROR(__xludf.DUMMYFUNCTION("""COMPUTED_VALUE"""),11)</f>
        <v>11</v>
      </c>
      <c r="Q1741" s="1">
        <v>1739</v>
      </c>
      <c r="R1741" s="1">
        <v>612</v>
      </c>
      <c r="S1741" s="1"/>
      <c r="T1741" s="1">
        <v>614</v>
      </c>
    </row>
    <row r="1742" spans="1:20" ht="15.75" customHeight="1" x14ac:dyDescent="0.35">
      <c r="A1742" s="16">
        <v>3615</v>
      </c>
      <c r="B1742" s="16">
        <v>7</v>
      </c>
      <c r="C1742" s="16"/>
      <c r="D1742" s="1">
        <v>11</v>
      </c>
      <c r="F1742" s="1">
        <f ca="1">IFERROR(__xludf.DUMMYFUNCTION("""COMPUTED_VALUE"""),1)</f>
        <v>1</v>
      </c>
      <c r="Q1742" s="1">
        <v>1740</v>
      </c>
      <c r="R1742" s="1">
        <v>517</v>
      </c>
      <c r="S1742" s="1"/>
      <c r="T1742" s="1">
        <v>658</v>
      </c>
    </row>
    <row r="1743" spans="1:20" ht="15.75" customHeight="1" x14ac:dyDescent="0.35">
      <c r="A1743" s="16">
        <v>3616</v>
      </c>
      <c r="B1743" s="16">
        <v>8</v>
      </c>
      <c r="C1743" s="16"/>
      <c r="D1743" s="1">
        <v>11</v>
      </c>
      <c r="F1743" s="1">
        <f ca="1">IFERROR(__xludf.DUMMYFUNCTION("""COMPUTED_VALUE"""),8)</f>
        <v>8</v>
      </c>
      <c r="Q1743" s="1">
        <v>1741</v>
      </c>
      <c r="R1743" s="1">
        <v>559</v>
      </c>
      <c r="S1743" s="1"/>
      <c r="T1743" s="1">
        <v>525</v>
      </c>
    </row>
    <row r="1744" spans="1:20" ht="15.75" customHeight="1" x14ac:dyDescent="0.35">
      <c r="A1744" s="16">
        <v>3617</v>
      </c>
      <c r="B1744" s="16">
        <v>8</v>
      </c>
      <c r="C1744" s="16"/>
      <c r="D1744" s="1">
        <v>1</v>
      </c>
      <c r="F1744" s="1">
        <f ca="1">IFERROR(__xludf.DUMMYFUNCTION("""COMPUTED_VALUE"""),7)</f>
        <v>7</v>
      </c>
      <c r="Q1744" s="1">
        <v>1742</v>
      </c>
      <c r="R1744" s="1">
        <v>601</v>
      </c>
      <c r="S1744" s="1"/>
      <c r="T1744" s="1">
        <v>567</v>
      </c>
    </row>
    <row r="1745" spans="1:20" ht="15.75" customHeight="1" x14ac:dyDescent="0.35">
      <c r="A1745" s="16">
        <v>3618</v>
      </c>
      <c r="B1745" s="16">
        <v>8</v>
      </c>
      <c r="C1745" s="16"/>
      <c r="D1745" s="1">
        <v>7</v>
      </c>
      <c r="F1745" s="1">
        <f ca="1">IFERROR(__xludf.DUMMYFUNCTION("""COMPUTED_VALUE"""),11)</f>
        <v>11</v>
      </c>
      <c r="Q1745" s="1">
        <v>1743</v>
      </c>
      <c r="R1745" s="1">
        <v>643</v>
      </c>
      <c r="S1745" s="1"/>
      <c r="T1745" s="1">
        <v>609</v>
      </c>
    </row>
    <row r="1746" spans="1:20" ht="15.75" customHeight="1" x14ac:dyDescent="0.35">
      <c r="A1746" s="16">
        <v>3619</v>
      </c>
      <c r="B1746" s="16">
        <v>8</v>
      </c>
      <c r="C1746" s="16"/>
      <c r="D1746" s="1">
        <v>11</v>
      </c>
      <c r="F1746" s="1">
        <f ca="1">IFERROR(__xludf.DUMMYFUNCTION("""COMPUTED_VALUE"""),11)</f>
        <v>11</v>
      </c>
      <c r="Q1746" s="1">
        <v>1744</v>
      </c>
      <c r="R1746" s="1">
        <v>526</v>
      </c>
      <c r="S1746" s="1"/>
      <c r="T1746" s="1">
        <v>651</v>
      </c>
    </row>
    <row r="1747" spans="1:20" ht="15.75" customHeight="1" x14ac:dyDescent="0.35">
      <c r="A1747" s="16">
        <v>3620</v>
      </c>
      <c r="B1747" s="16">
        <v>8</v>
      </c>
      <c r="C1747" s="16"/>
      <c r="D1747" s="1">
        <v>11</v>
      </c>
      <c r="F1747" s="1">
        <f ca="1">IFERROR(__xludf.DUMMYFUNCTION("""COMPUTED_VALUE"""),11)</f>
        <v>11</v>
      </c>
      <c r="Q1747" s="1">
        <v>1745</v>
      </c>
      <c r="R1747" s="1">
        <v>570</v>
      </c>
      <c r="S1747" s="1"/>
      <c r="T1747" s="1">
        <v>476</v>
      </c>
    </row>
    <row r="1748" spans="1:20" ht="15.75" customHeight="1" x14ac:dyDescent="0.35">
      <c r="A1748" s="16">
        <v>3621</v>
      </c>
      <c r="B1748" s="16">
        <v>8</v>
      </c>
      <c r="C1748" s="16"/>
      <c r="D1748" s="1">
        <v>11</v>
      </c>
      <c r="F1748" s="1">
        <f ca="1">IFERROR(__xludf.DUMMYFUNCTION("""COMPUTED_VALUE"""),11)</f>
        <v>11</v>
      </c>
      <c r="Q1748" s="1">
        <v>1746</v>
      </c>
      <c r="R1748" s="1">
        <v>614</v>
      </c>
      <c r="S1748" s="1"/>
      <c r="T1748" s="1">
        <v>516</v>
      </c>
    </row>
    <row r="1749" spans="1:20" ht="15.75" customHeight="1" x14ac:dyDescent="0.35">
      <c r="A1749" s="16">
        <v>3622</v>
      </c>
      <c r="B1749" s="16">
        <v>8</v>
      </c>
      <c r="C1749" s="16"/>
      <c r="D1749" s="1">
        <v>1</v>
      </c>
      <c r="F1749" s="1">
        <f ca="1">IFERROR(__xludf.DUMMYFUNCTION("""COMPUTED_VALUE"""),6)</f>
        <v>6</v>
      </c>
      <c r="Q1749" s="1">
        <v>1747</v>
      </c>
      <c r="R1749" s="1">
        <v>658</v>
      </c>
      <c r="S1749" s="1"/>
      <c r="T1749" s="1">
        <v>556</v>
      </c>
    </row>
    <row r="1750" spans="1:20" ht="15.75" customHeight="1" x14ac:dyDescent="0.35">
      <c r="A1750" s="16">
        <v>3623</v>
      </c>
      <c r="B1750" s="16">
        <v>8</v>
      </c>
      <c r="C1750" s="16"/>
      <c r="D1750" s="1">
        <v>11</v>
      </c>
      <c r="F1750" s="1">
        <f ca="1">IFERROR(__xludf.DUMMYFUNCTION("""COMPUTED_VALUE"""),6)</f>
        <v>6</v>
      </c>
      <c r="Q1750" s="1">
        <v>1748</v>
      </c>
      <c r="R1750" s="1">
        <v>525</v>
      </c>
      <c r="S1750" s="1"/>
      <c r="T1750" s="1">
        <v>596</v>
      </c>
    </row>
    <row r="1751" spans="1:20" ht="15.75" customHeight="1" x14ac:dyDescent="0.35">
      <c r="A1751" s="16">
        <v>3624</v>
      </c>
      <c r="B1751" s="16">
        <v>8</v>
      </c>
      <c r="C1751" s="16"/>
      <c r="D1751" s="1">
        <v>11</v>
      </c>
      <c r="F1751" s="1">
        <f ca="1">IFERROR(__xludf.DUMMYFUNCTION("""COMPUTED_VALUE"""),11)</f>
        <v>11</v>
      </c>
      <c r="Q1751" s="1">
        <v>1749</v>
      </c>
      <c r="R1751" s="1">
        <v>567</v>
      </c>
      <c r="S1751" s="1"/>
      <c r="T1751" s="1">
        <v>518</v>
      </c>
    </row>
    <row r="1752" spans="1:20" ht="15.75" customHeight="1" x14ac:dyDescent="0.35">
      <c r="A1752" s="16">
        <v>3625</v>
      </c>
      <c r="B1752" s="16">
        <v>8</v>
      </c>
      <c r="C1752" s="16"/>
      <c r="D1752" s="1">
        <v>1</v>
      </c>
      <c r="F1752" s="1">
        <f ca="1">IFERROR(__xludf.DUMMYFUNCTION("""COMPUTED_VALUE"""),11)</f>
        <v>11</v>
      </c>
      <c r="Q1752" s="1">
        <v>1750</v>
      </c>
      <c r="R1752" s="1">
        <v>609</v>
      </c>
      <c r="S1752" s="1"/>
      <c r="T1752" s="1">
        <v>562</v>
      </c>
    </row>
    <row r="1753" spans="1:20" ht="15.75" customHeight="1" x14ac:dyDescent="0.35">
      <c r="A1753" s="16">
        <v>3626</v>
      </c>
      <c r="B1753" s="16">
        <v>8</v>
      </c>
      <c r="C1753" s="16"/>
      <c r="D1753" s="1">
        <v>8</v>
      </c>
      <c r="F1753" s="1">
        <f ca="1">IFERROR(__xludf.DUMMYFUNCTION("""COMPUTED_VALUE"""),2)</f>
        <v>2</v>
      </c>
      <c r="Q1753" s="1">
        <v>1751</v>
      </c>
      <c r="R1753" s="1">
        <v>651</v>
      </c>
      <c r="S1753" s="1"/>
      <c r="T1753" s="1">
        <v>606</v>
      </c>
    </row>
    <row r="1754" spans="1:20" ht="15.75" customHeight="1" x14ac:dyDescent="0.35">
      <c r="A1754" s="16">
        <v>3627</v>
      </c>
      <c r="B1754" s="16">
        <v>8</v>
      </c>
      <c r="C1754" s="16"/>
      <c r="D1754" s="1">
        <v>7</v>
      </c>
      <c r="F1754" s="1">
        <f ca="1">IFERROR(__xludf.DUMMYFUNCTION("""COMPUTED_VALUE"""),11)</f>
        <v>11</v>
      </c>
      <c r="Q1754" s="1">
        <v>1752</v>
      </c>
      <c r="R1754" s="1">
        <v>476</v>
      </c>
      <c r="S1754" s="1"/>
      <c r="T1754" s="1">
        <v>650</v>
      </c>
    </row>
    <row r="1755" spans="1:20" ht="15.75" customHeight="1" x14ac:dyDescent="0.35">
      <c r="A1755" s="16">
        <v>3628</v>
      </c>
      <c r="B1755" s="16">
        <v>7</v>
      </c>
      <c r="C1755" s="16"/>
      <c r="D1755" s="1">
        <v>11</v>
      </c>
      <c r="F1755" s="1">
        <f ca="1">IFERROR(__xludf.DUMMYFUNCTION("""COMPUTED_VALUE"""),11)</f>
        <v>11</v>
      </c>
      <c r="Q1755" s="1">
        <v>1753</v>
      </c>
      <c r="R1755" s="1">
        <v>516</v>
      </c>
      <c r="S1755" s="1"/>
      <c r="T1755" s="1">
        <v>543</v>
      </c>
    </row>
    <row r="1756" spans="1:20" ht="15.75" customHeight="1" x14ac:dyDescent="0.35">
      <c r="A1756" s="16">
        <v>3629</v>
      </c>
      <c r="B1756" s="16">
        <v>7</v>
      </c>
      <c r="C1756" s="16"/>
      <c r="D1756" s="1">
        <v>11</v>
      </c>
      <c r="F1756" s="1">
        <f ca="1">IFERROR(__xludf.DUMMYFUNCTION("""COMPUTED_VALUE"""),1)</f>
        <v>1</v>
      </c>
      <c r="Q1756" s="1">
        <v>1754</v>
      </c>
      <c r="R1756" s="1">
        <v>556</v>
      </c>
      <c r="S1756" s="1"/>
      <c r="T1756" s="1">
        <v>589</v>
      </c>
    </row>
    <row r="1757" spans="1:20" ht="15.75" customHeight="1" x14ac:dyDescent="0.35">
      <c r="A1757" s="16">
        <v>3630</v>
      </c>
      <c r="B1757" s="16">
        <v>7</v>
      </c>
      <c r="C1757" s="16"/>
      <c r="D1757" s="1">
        <v>0</v>
      </c>
      <c r="F1757" s="1">
        <f ca="1">IFERROR(__xludf.DUMMYFUNCTION("""COMPUTED_VALUE"""),6)</f>
        <v>6</v>
      </c>
      <c r="Q1757" s="1">
        <v>1755</v>
      </c>
      <c r="R1757" s="1">
        <v>596</v>
      </c>
      <c r="S1757" s="1"/>
      <c r="T1757" s="1">
        <v>635</v>
      </c>
    </row>
    <row r="1758" spans="1:20" ht="15.75" customHeight="1" x14ac:dyDescent="0.35">
      <c r="A1758" s="16">
        <v>3631</v>
      </c>
      <c r="B1758" s="16">
        <v>7</v>
      </c>
      <c r="C1758" s="16"/>
      <c r="D1758" s="1">
        <v>11</v>
      </c>
      <c r="F1758" s="1">
        <f ca="1">IFERROR(__xludf.DUMMYFUNCTION("""COMPUTED_VALUE"""),11)</f>
        <v>11</v>
      </c>
      <c r="Q1758" s="1">
        <v>1756</v>
      </c>
      <c r="R1758" s="1">
        <v>518</v>
      </c>
      <c r="S1758" s="1"/>
      <c r="T1758" s="1">
        <v>681</v>
      </c>
    </row>
    <row r="1759" spans="1:20" ht="15.75" customHeight="1" x14ac:dyDescent="0.35">
      <c r="A1759" s="16">
        <v>3632</v>
      </c>
      <c r="B1759" s="16">
        <v>7</v>
      </c>
      <c r="C1759" s="16"/>
      <c r="D1759" s="1">
        <v>11</v>
      </c>
      <c r="F1759" s="1">
        <f ca="1">IFERROR(__xludf.DUMMYFUNCTION("""COMPUTED_VALUE"""),11)</f>
        <v>11</v>
      </c>
      <c r="Q1759" s="1">
        <v>1757</v>
      </c>
      <c r="R1759" s="1">
        <v>562</v>
      </c>
      <c r="S1759" s="1"/>
      <c r="T1759" s="1">
        <v>548</v>
      </c>
    </row>
    <row r="1760" spans="1:20" ht="15.75" customHeight="1" x14ac:dyDescent="0.35">
      <c r="A1760" s="16">
        <v>3633</v>
      </c>
      <c r="B1760" s="16">
        <v>7</v>
      </c>
      <c r="C1760" s="16"/>
      <c r="D1760" s="1">
        <v>0</v>
      </c>
      <c r="F1760" s="1">
        <f ca="1">IFERROR(__xludf.DUMMYFUNCTION("""COMPUTED_VALUE"""),1)</f>
        <v>1</v>
      </c>
      <c r="Q1760" s="1">
        <v>1758</v>
      </c>
      <c r="R1760" s="1">
        <v>606</v>
      </c>
      <c r="S1760" s="1"/>
      <c r="T1760" s="1">
        <v>588</v>
      </c>
    </row>
    <row r="1761" spans="1:20" ht="15.75" customHeight="1" x14ac:dyDescent="0.35">
      <c r="A1761" s="16">
        <v>3634</v>
      </c>
      <c r="B1761" s="16">
        <v>7</v>
      </c>
      <c r="C1761" s="16"/>
      <c r="D1761" s="1">
        <v>6</v>
      </c>
      <c r="F1761" s="1">
        <f ca="1">IFERROR(__xludf.DUMMYFUNCTION("""COMPUTED_VALUE"""),5)</f>
        <v>5</v>
      </c>
      <c r="Q1761" s="1">
        <v>1759</v>
      </c>
      <c r="R1761" s="1">
        <v>650</v>
      </c>
      <c r="S1761" s="1"/>
      <c r="T1761" s="1">
        <v>628</v>
      </c>
    </row>
    <row r="1762" spans="1:20" ht="15.75" customHeight="1" x14ac:dyDescent="0.35">
      <c r="A1762" s="16">
        <v>3635</v>
      </c>
      <c r="B1762" s="16">
        <v>7</v>
      </c>
      <c r="C1762" s="16"/>
      <c r="D1762" s="1">
        <v>6</v>
      </c>
      <c r="F1762" s="1">
        <f ca="1">IFERROR(__xludf.DUMMYFUNCTION("""COMPUTED_VALUE"""),11)</f>
        <v>11</v>
      </c>
      <c r="Q1762" s="1">
        <v>1760</v>
      </c>
      <c r="R1762" s="1">
        <v>543</v>
      </c>
      <c r="S1762" s="1"/>
      <c r="T1762" s="1">
        <v>668</v>
      </c>
    </row>
    <row r="1763" spans="1:20" ht="15.75" customHeight="1" x14ac:dyDescent="0.35">
      <c r="A1763" s="16">
        <v>3636</v>
      </c>
      <c r="B1763" s="16">
        <v>8</v>
      </c>
      <c r="C1763" s="16"/>
      <c r="D1763" s="1">
        <v>11</v>
      </c>
      <c r="F1763" s="1">
        <f ca="1">IFERROR(__xludf.DUMMYFUNCTION("""COMPUTED_VALUE"""),11)</f>
        <v>11</v>
      </c>
      <c r="Q1763" s="1">
        <v>1761</v>
      </c>
      <c r="R1763" s="1">
        <v>589</v>
      </c>
      <c r="S1763" s="1"/>
      <c r="T1763" s="1">
        <v>492</v>
      </c>
    </row>
    <row r="1764" spans="1:20" ht="15.75" customHeight="1" x14ac:dyDescent="0.35">
      <c r="A1764" s="16">
        <v>3637</v>
      </c>
      <c r="B1764" s="16">
        <v>8</v>
      </c>
      <c r="C1764" s="16"/>
      <c r="D1764" s="1">
        <v>11</v>
      </c>
      <c r="F1764" s="1">
        <f ca="1">IFERROR(__xludf.DUMMYFUNCTION("""COMPUTED_VALUE"""),11)</f>
        <v>11</v>
      </c>
      <c r="Q1764" s="1">
        <v>1762</v>
      </c>
      <c r="R1764" s="1">
        <v>635</v>
      </c>
      <c r="S1764" s="1"/>
      <c r="T1764" s="1">
        <v>532</v>
      </c>
    </row>
    <row r="1765" spans="1:20" ht="15.75" customHeight="1" x14ac:dyDescent="0.35">
      <c r="A1765" s="16">
        <v>3638</v>
      </c>
      <c r="B1765" s="16">
        <v>8</v>
      </c>
      <c r="C1765" s="16"/>
      <c r="D1765" s="1">
        <v>2</v>
      </c>
      <c r="F1765" s="1">
        <f ca="1">IFERROR(__xludf.DUMMYFUNCTION("""COMPUTED_VALUE"""),6)</f>
        <v>6</v>
      </c>
      <c r="Q1765" s="1">
        <v>1763</v>
      </c>
      <c r="R1765" s="1">
        <v>681</v>
      </c>
      <c r="S1765" s="1"/>
      <c r="T1765" s="1">
        <v>572</v>
      </c>
    </row>
    <row r="1766" spans="1:20" ht="15.75" customHeight="1" x14ac:dyDescent="0.35">
      <c r="A1766" s="16">
        <v>3639</v>
      </c>
      <c r="B1766" s="16">
        <v>8</v>
      </c>
      <c r="C1766" s="16"/>
      <c r="D1766" s="1">
        <v>11</v>
      </c>
      <c r="F1766" s="1">
        <f ca="1">IFERROR(__xludf.DUMMYFUNCTION("""COMPUTED_VALUE"""),6)</f>
        <v>6</v>
      </c>
      <c r="Q1766" s="1">
        <v>1764</v>
      </c>
      <c r="R1766" s="1">
        <v>548</v>
      </c>
      <c r="S1766" s="1"/>
      <c r="T1766" s="1">
        <v>612</v>
      </c>
    </row>
    <row r="1767" spans="1:20" ht="15.75" customHeight="1" x14ac:dyDescent="0.35">
      <c r="A1767" s="16">
        <v>3640</v>
      </c>
      <c r="B1767" s="16">
        <v>7</v>
      </c>
      <c r="C1767" s="16"/>
      <c r="D1767" s="1">
        <v>11</v>
      </c>
      <c r="F1767" s="1">
        <f ca="1">IFERROR(__xludf.DUMMYFUNCTION("""COMPUTED_VALUE"""),6)</f>
        <v>6</v>
      </c>
      <c r="Q1767" s="1">
        <v>1765</v>
      </c>
      <c r="R1767" s="1">
        <v>588</v>
      </c>
      <c r="S1767" s="1"/>
      <c r="T1767" s="1">
        <v>499</v>
      </c>
    </row>
    <row r="1768" spans="1:20" ht="15.75" customHeight="1" x14ac:dyDescent="0.35">
      <c r="A1768" s="16">
        <v>3641</v>
      </c>
      <c r="B1768" s="16">
        <v>7</v>
      </c>
      <c r="C1768" s="16"/>
      <c r="D1768" s="1">
        <v>1</v>
      </c>
      <c r="F1768" s="1">
        <f ca="1">IFERROR(__xludf.DUMMYFUNCTION("""COMPUTED_VALUE"""),6)</f>
        <v>6</v>
      </c>
      <c r="Q1768" s="1">
        <v>1766</v>
      </c>
      <c r="R1768" s="1">
        <v>628</v>
      </c>
      <c r="S1768" s="1"/>
      <c r="T1768" s="1">
        <v>537</v>
      </c>
    </row>
    <row r="1769" spans="1:20" ht="15.75" customHeight="1" x14ac:dyDescent="0.35">
      <c r="A1769" s="16">
        <v>3642</v>
      </c>
      <c r="B1769" s="16">
        <v>7</v>
      </c>
      <c r="C1769" s="16"/>
      <c r="D1769" s="1">
        <v>6</v>
      </c>
      <c r="F1769" s="1">
        <f ca="1">IFERROR(__xludf.DUMMYFUNCTION("""COMPUTED_VALUE"""),11)</f>
        <v>11</v>
      </c>
      <c r="Q1769" s="1">
        <v>1767</v>
      </c>
      <c r="R1769" s="1">
        <v>668</v>
      </c>
      <c r="S1769" s="1"/>
      <c r="T1769" s="1">
        <v>575</v>
      </c>
    </row>
    <row r="1770" spans="1:20" ht="15.75" customHeight="1" x14ac:dyDescent="0.35">
      <c r="A1770" s="16">
        <v>3643</v>
      </c>
      <c r="B1770" s="16">
        <v>7</v>
      </c>
      <c r="C1770" s="16"/>
      <c r="D1770" s="1">
        <v>11</v>
      </c>
      <c r="F1770" s="1">
        <f ca="1">IFERROR(__xludf.DUMMYFUNCTION("""COMPUTED_VALUE"""),11)</f>
        <v>11</v>
      </c>
      <c r="Q1770" s="1">
        <v>1768</v>
      </c>
      <c r="R1770" s="1">
        <v>492</v>
      </c>
      <c r="S1770" s="1"/>
      <c r="T1770" s="1">
        <v>613</v>
      </c>
    </row>
    <row r="1771" spans="1:20" ht="15.75" customHeight="1" x14ac:dyDescent="0.35">
      <c r="A1771" s="16">
        <v>3644</v>
      </c>
      <c r="B1771" s="16">
        <v>7</v>
      </c>
      <c r="C1771" s="16"/>
      <c r="D1771" s="1">
        <v>11</v>
      </c>
      <c r="F1771" s="1">
        <f ca="1">IFERROR(__xludf.DUMMYFUNCTION("""COMPUTED_VALUE"""),2)</f>
        <v>2</v>
      </c>
      <c r="Q1771" s="1">
        <v>1769</v>
      </c>
      <c r="R1771" s="1">
        <v>532</v>
      </c>
      <c r="S1771" s="1"/>
      <c r="T1771" s="1">
        <v>468</v>
      </c>
    </row>
    <row r="1772" spans="1:20" ht="15.75" customHeight="1" x14ac:dyDescent="0.35">
      <c r="A1772" s="16">
        <v>3645</v>
      </c>
      <c r="B1772" s="16">
        <v>7</v>
      </c>
      <c r="C1772" s="16"/>
      <c r="D1772" s="1">
        <v>1</v>
      </c>
      <c r="F1772" s="1">
        <f ca="1">IFERROR(__xludf.DUMMYFUNCTION("""COMPUTED_VALUE"""),7)</f>
        <v>7</v>
      </c>
      <c r="Q1772" s="1">
        <v>1770</v>
      </c>
      <c r="R1772" s="1">
        <v>572</v>
      </c>
      <c r="S1772" s="1"/>
      <c r="T1772" s="1">
        <v>508</v>
      </c>
    </row>
    <row r="1773" spans="1:20" ht="15.75" customHeight="1" x14ac:dyDescent="0.35">
      <c r="A1773" s="16">
        <v>3646</v>
      </c>
      <c r="B1773" s="16">
        <v>7</v>
      </c>
      <c r="C1773" s="16"/>
      <c r="D1773" s="1">
        <v>5</v>
      </c>
      <c r="F1773" s="1">
        <f ca="1">IFERROR(__xludf.DUMMYFUNCTION("""COMPUTED_VALUE"""),7)</f>
        <v>7</v>
      </c>
      <c r="Q1773" s="1">
        <v>1771</v>
      </c>
      <c r="R1773" s="1">
        <v>612</v>
      </c>
      <c r="S1773" s="1"/>
      <c r="T1773" s="1">
        <v>548</v>
      </c>
    </row>
    <row r="1774" spans="1:20" ht="15.75" customHeight="1" x14ac:dyDescent="0.35">
      <c r="A1774" s="16">
        <v>3647</v>
      </c>
      <c r="B1774" s="16">
        <v>7</v>
      </c>
      <c r="C1774" s="16"/>
      <c r="D1774" s="1">
        <v>11</v>
      </c>
      <c r="F1774" s="1">
        <f ca="1">IFERROR(__xludf.DUMMYFUNCTION("""COMPUTED_VALUE"""),11)</f>
        <v>11</v>
      </c>
      <c r="Q1774" s="1">
        <v>1772</v>
      </c>
      <c r="R1774" s="1">
        <v>499</v>
      </c>
      <c r="S1774" s="1"/>
      <c r="T1774" s="1">
        <v>588</v>
      </c>
    </row>
    <row r="1775" spans="1:20" ht="15.75" customHeight="1" x14ac:dyDescent="0.35">
      <c r="A1775" s="16">
        <v>3648</v>
      </c>
      <c r="B1775" s="16">
        <v>7</v>
      </c>
      <c r="C1775" s="16"/>
      <c r="D1775" s="1">
        <v>11</v>
      </c>
      <c r="F1775" s="1">
        <f ca="1">IFERROR(__xludf.DUMMYFUNCTION("""COMPUTED_VALUE"""),11)</f>
        <v>11</v>
      </c>
      <c r="Q1775" s="1">
        <v>1773</v>
      </c>
      <c r="R1775" s="1">
        <v>537</v>
      </c>
      <c r="S1775" s="1"/>
      <c r="T1775" s="1">
        <v>508</v>
      </c>
    </row>
    <row r="1776" spans="1:20" ht="15.75" customHeight="1" x14ac:dyDescent="0.35">
      <c r="A1776" s="16">
        <v>3649</v>
      </c>
      <c r="B1776" s="16">
        <v>7</v>
      </c>
      <c r="C1776" s="16"/>
      <c r="D1776" s="1">
        <v>0</v>
      </c>
      <c r="F1776" s="1">
        <f ca="1">IFERROR(__xludf.DUMMYFUNCTION("""COMPUTED_VALUE"""),1)</f>
        <v>1</v>
      </c>
      <c r="Q1776" s="1">
        <v>1774</v>
      </c>
      <c r="R1776" s="1">
        <v>575</v>
      </c>
      <c r="S1776" s="1"/>
      <c r="T1776" s="1">
        <v>548</v>
      </c>
    </row>
    <row r="1777" spans="1:20" ht="15.75" customHeight="1" x14ac:dyDescent="0.35">
      <c r="A1777" s="16">
        <v>3650</v>
      </c>
      <c r="B1777" s="16">
        <v>7</v>
      </c>
      <c r="C1777" s="16"/>
      <c r="D1777" s="1">
        <v>11</v>
      </c>
      <c r="F1777" s="1">
        <f ca="1">IFERROR(__xludf.DUMMYFUNCTION("""COMPUTED_VALUE"""),11)</f>
        <v>11</v>
      </c>
      <c r="Q1777" s="1">
        <v>1775</v>
      </c>
      <c r="R1777" s="1">
        <v>613</v>
      </c>
      <c r="S1777" s="1"/>
      <c r="T1777" s="1">
        <v>588</v>
      </c>
    </row>
    <row r="1778" spans="1:20" ht="15.75" customHeight="1" x14ac:dyDescent="0.35">
      <c r="A1778" s="16">
        <v>3651</v>
      </c>
      <c r="B1778" s="16">
        <v>7</v>
      </c>
      <c r="C1778" s="16"/>
      <c r="D1778" s="1">
        <v>6</v>
      </c>
      <c r="F1778" s="1">
        <f ca="1">IFERROR(__xludf.DUMMYFUNCTION("""COMPUTED_VALUE"""),11)</f>
        <v>11</v>
      </c>
      <c r="Q1778" s="1">
        <v>1776</v>
      </c>
      <c r="R1778" s="1">
        <v>468</v>
      </c>
      <c r="S1778" s="1"/>
      <c r="T1778" s="1">
        <v>628</v>
      </c>
    </row>
    <row r="1779" spans="1:20" ht="15.75" customHeight="1" x14ac:dyDescent="0.35">
      <c r="A1779" s="16">
        <v>3652</v>
      </c>
      <c r="B1779" s="16">
        <v>7</v>
      </c>
      <c r="C1779" s="16"/>
      <c r="D1779" s="1">
        <v>6</v>
      </c>
      <c r="F1779" s="1">
        <f ca="1">IFERROR(__xludf.DUMMYFUNCTION("""COMPUTED_VALUE"""),1)</f>
        <v>1</v>
      </c>
      <c r="Q1779" s="1">
        <v>1777</v>
      </c>
      <c r="R1779" s="1">
        <v>508</v>
      </c>
      <c r="S1779" s="1"/>
      <c r="T1779" s="1">
        <v>476</v>
      </c>
    </row>
    <row r="1780" spans="1:20" ht="15.75" customHeight="1" x14ac:dyDescent="0.35">
      <c r="A1780" s="16">
        <v>3653</v>
      </c>
      <c r="B1780" s="16">
        <v>7</v>
      </c>
      <c r="C1780" s="16"/>
      <c r="D1780" s="1">
        <v>6</v>
      </c>
      <c r="F1780" s="1">
        <f ca="1">IFERROR(__xludf.DUMMYFUNCTION("""COMPUTED_VALUE"""),11)</f>
        <v>11</v>
      </c>
      <c r="Q1780" s="1">
        <v>1778</v>
      </c>
      <c r="R1780" s="1">
        <v>548</v>
      </c>
      <c r="S1780" s="1"/>
      <c r="T1780" s="1">
        <v>516</v>
      </c>
    </row>
    <row r="1781" spans="1:20" ht="15.75" customHeight="1" x14ac:dyDescent="0.35">
      <c r="A1781" s="16">
        <v>3654</v>
      </c>
      <c r="B1781" s="16">
        <v>7</v>
      </c>
      <c r="C1781" s="16"/>
      <c r="D1781" s="1">
        <v>6</v>
      </c>
      <c r="F1781" s="1">
        <f ca="1">IFERROR(__xludf.DUMMYFUNCTION("""COMPUTED_VALUE"""),4)</f>
        <v>4</v>
      </c>
      <c r="Q1781" s="1">
        <v>1779</v>
      </c>
      <c r="R1781" s="1">
        <v>588</v>
      </c>
      <c r="S1781" s="1"/>
      <c r="T1781" s="1">
        <v>556</v>
      </c>
    </row>
    <row r="1782" spans="1:20" ht="15.75" customHeight="1" x14ac:dyDescent="0.35">
      <c r="A1782" s="16">
        <v>3655</v>
      </c>
      <c r="B1782" s="16">
        <v>7</v>
      </c>
      <c r="C1782" s="16"/>
      <c r="D1782" s="1">
        <v>11</v>
      </c>
      <c r="F1782" s="1">
        <f ca="1">IFERROR(__xludf.DUMMYFUNCTION("""COMPUTED_VALUE"""),7)</f>
        <v>7</v>
      </c>
      <c r="Q1782" s="1">
        <v>1780</v>
      </c>
      <c r="R1782" s="1">
        <v>508</v>
      </c>
      <c r="S1782" s="1"/>
      <c r="T1782" s="1">
        <v>596</v>
      </c>
    </row>
    <row r="1783" spans="1:20" ht="15.75" customHeight="1" x14ac:dyDescent="0.35">
      <c r="A1783" s="16">
        <v>3656</v>
      </c>
      <c r="B1783" s="16">
        <v>8</v>
      </c>
      <c r="C1783" s="16"/>
      <c r="D1783" s="1">
        <v>11</v>
      </c>
      <c r="F1783" s="1">
        <f ca="1">IFERROR(__xludf.DUMMYFUNCTION("""COMPUTED_VALUE"""),7)</f>
        <v>7</v>
      </c>
      <c r="Q1783" s="1">
        <v>1781</v>
      </c>
      <c r="R1783" s="1">
        <v>548</v>
      </c>
      <c r="S1783" s="1"/>
      <c r="T1783" s="1">
        <v>442</v>
      </c>
    </row>
    <row r="1784" spans="1:20" ht="15.75" customHeight="1" x14ac:dyDescent="0.35">
      <c r="A1784" s="16">
        <v>3657</v>
      </c>
      <c r="B1784" s="16">
        <v>8</v>
      </c>
      <c r="C1784" s="16"/>
      <c r="D1784" s="1">
        <v>2</v>
      </c>
      <c r="F1784" s="1">
        <f ca="1">IFERROR(__xludf.DUMMYFUNCTION("""COMPUTED_VALUE"""),11)</f>
        <v>11</v>
      </c>
      <c r="Q1784" s="1">
        <v>1782</v>
      </c>
      <c r="R1784" s="1">
        <v>588</v>
      </c>
      <c r="S1784" s="1"/>
      <c r="T1784" s="1">
        <v>478</v>
      </c>
    </row>
    <row r="1785" spans="1:20" ht="15.75" customHeight="1" x14ac:dyDescent="0.35">
      <c r="A1785" s="16">
        <v>3658</v>
      </c>
      <c r="B1785" s="16">
        <v>8</v>
      </c>
      <c r="C1785" s="16"/>
      <c r="D1785" s="1">
        <v>7</v>
      </c>
      <c r="F1785" s="1">
        <f ca="1">IFERROR(__xludf.DUMMYFUNCTION("""COMPUTED_VALUE"""),11)</f>
        <v>11</v>
      </c>
      <c r="Q1785" s="1">
        <v>1783</v>
      </c>
      <c r="R1785" s="1">
        <v>628</v>
      </c>
      <c r="S1785" s="1"/>
      <c r="T1785" s="1">
        <v>514</v>
      </c>
    </row>
    <row r="1786" spans="1:20" ht="15.75" customHeight="1" x14ac:dyDescent="0.35">
      <c r="A1786" s="16">
        <v>3659</v>
      </c>
      <c r="B1786" s="16">
        <v>8</v>
      </c>
      <c r="C1786" s="16"/>
      <c r="D1786" s="1">
        <v>7</v>
      </c>
      <c r="F1786" s="1">
        <f ca="1">IFERROR(__xludf.DUMMYFUNCTION("""COMPUTED_VALUE"""),11)</f>
        <v>11</v>
      </c>
      <c r="Q1786" s="1">
        <v>1784</v>
      </c>
      <c r="R1786" s="1">
        <v>476</v>
      </c>
      <c r="S1786" s="1"/>
      <c r="T1786" s="1">
        <v>550</v>
      </c>
    </row>
    <row r="1787" spans="1:20" ht="15.75" customHeight="1" x14ac:dyDescent="0.35">
      <c r="A1787" s="16">
        <v>3660</v>
      </c>
      <c r="B1787" s="16">
        <v>7</v>
      </c>
      <c r="C1787" s="16"/>
      <c r="D1787" s="1">
        <v>11</v>
      </c>
      <c r="F1787" s="1">
        <f ca="1">IFERROR(__xludf.DUMMYFUNCTION("""COMPUTED_VALUE"""),11)</f>
        <v>11</v>
      </c>
      <c r="Q1787" s="1">
        <v>1785</v>
      </c>
      <c r="R1787" s="1">
        <v>516</v>
      </c>
      <c r="S1787" s="1"/>
      <c r="T1787" s="1">
        <v>451</v>
      </c>
    </row>
    <row r="1788" spans="1:20" ht="15.75" customHeight="1" x14ac:dyDescent="0.35">
      <c r="A1788" s="16">
        <v>3661</v>
      </c>
      <c r="B1788" s="16">
        <v>7</v>
      </c>
      <c r="C1788" s="16"/>
      <c r="D1788" s="1">
        <v>11</v>
      </c>
      <c r="F1788" s="1">
        <f ca="1">IFERROR(__xludf.DUMMYFUNCTION("""COMPUTED_VALUE"""),2)</f>
        <v>2</v>
      </c>
      <c r="Q1788" s="1">
        <v>1786</v>
      </c>
      <c r="R1788" s="1">
        <v>556</v>
      </c>
      <c r="S1788" s="1"/>
      <c r="T1788" s="1">
        <v>489</v>
      </c>
    </row>
    <row r="1789" spans="1:20" ht="15.75" customHeight="1" x14ac:dyDescent="0.35">
      <c r="A1789" s="16">
        <v>3662</v>
      </c>
      <c r="B1789" s="16">
        <v>7</v>
      </c>
      <c r="C1789" s="16"/>
      <c r="D1789" s="1">
        <v>1</v>
      </c>
      <c r="F1789" s="1">
        <f ca="1">IFERROR(__xludf.DUMMYFUNCTION("""COMPUTED_VALUE"""),11)</f>
        <v>11</v>
      </c>
      <c r="Q1789" s="1">
        <v>1787</v>
      </c>
      <c r="R1789" s="1">
        <v>596</v>
      </c>
      <c r="S1789" s="1"/>
      <c r="T1789" s="1">
        <v>527</v>
      </c>
    </row>
    <row r="1790" spans="1:20" ht="15.75" customHeight="1" x14ac:dyDescent="0.35">
      <c r="A1790" s="16">
        <v>3663</v>
      </c>
      <c r="B1790" s="16">
        <v>7</v>
      </c>
      <c r="C1790" s="16"/>
      <c r="D1790" s="1">
        <v>11</v>
      </c>
      <c r="F1790" s="1">
        <f ca="1">IFERROR(__xludf.DUMMYFUNCTION("""COMPUTED_VALUE"""),11)</f>
        <v>11</v>
      </c>
      <c r="Q1790" s="1">
        <v>1788</v>
      </c>
      <c r="R1790" s="1">
        <v>442</v>
      </c>
      <c r="S1790" s="1"/>
      <c r="T1790" s="1">
        <v>565</v>
      </c>
    </row>
    <row r="1791" spans="1:20" ht="15.75" customHeight="1" x14ac:dyDescent="0.35">
      <c r="A1791" s="16">
        <v>3664</v>
      </c>
      <c r="B1791" s="16">
        <v>7</v>
      </c>
      <c r="C1791" s="16"/>
      <c r="D1791" s="1">
        <v>11</v>
      </c>
      <c r="F1791" s="1">
        <f ca="1">IFERROR(__xludf.DUMMYFUNCTION("""COMPUTED_VALUE"""),3)</f>
        <v>3</v>
      </c>
      <c r="Q1791" s="1">
        <v>1789</v>
      </c>
      <c r="R1791" s="1">
        <v>478</v>
      </c>
      <c r="S1791" s="1"/>
      <c r="T1791" s="1">
        <v>434</v>
      </c>
    </row>
    <row r="1792" spans="1:20" ht="15.75" customHeight="1" x14ac:dyDescent="0.35">
      <c r="A1792" s="16">
        <v>3665</v>
      </c>
      <c r="B1792" s="16">
        <v>7</v>
      </c>
      <c r="C1792" s="16"/>
      <c r="D1792" s="1">
        <v>1</v>
      </c>
      <c r="F1792" s="1">
        <f ca="1">IFERROR(__xludf.DUMMYFUNCTION("""COMPUTED_VALUE"""),6)</f>
        <v>6</v>
      </c>
      <c r="Q1792" s="1">
        <v>1790</v>
      </c>
      <c r="R1792" s="1">
        <v>514</v>
      </c>
      <c r="S1792" s="1"/>
      <c r="T1792" s="1">
        <v>470</v>
      </c>
    </row>
    <row r="1793" spans="1:20" ht="15.75" customHeight="1" x14ac:dyDescent="0.35">
      <c r="A1793" s="16">
        <v>3666</v>
      </c>
      <c r="B1793" s="16">
        <v>7</v>
      </c>
      <c r="C1793" s="16"/>
      <c r="D1793" s="1">
        <v>11</v>
      </c>
      <c r="F1793" s="1">
        <f ca="1">IFERROR(__xludf.DUMMYFUNCTION("""COMPUTED_VALUE"""),11)</f>
        <v>11</v>
      </c>
      <c r="Q1793" s="1">
        <v>1791</v>
      </c>
      <c r="R1793" s="1">
        <v>550</v>
      </c>
      <c r="S1793" s="1"/>
      <c r="T1793" s="1">
        <v>506</v>
      </c>
    </row>
    <row r="1794" spans="1:20" ht="15.75" customHeight="1" x14ac:dyDescent="0.35">
      <c r="A1794" s="16">
        <v>3667</v>
      </c>
      <c r="B1794" s="16">
        <v>7</v>
      </c>
      <c r="C1794" s="16"/>
      <c r="D1794" s="1">
        <v>4</v>
      </c>
      <c r="F1794" s="1">
        <f ca="1">IFERROR(__xludf.DUMMYFUNCTION("""COMPUTED_VALUE"""),11)</f>
        <v>11</v>
      </c>
      <c r="Q1794" s="1">
        <v>1792</v>
      </c>
      <c r="R1794" s="1">
        <v>451</v>
      </c>
      <c r="S1794" s="1"/>
      <c r="T1794" s="1">
        <v>542</v>
      </c>
    </row>
    <row r="1795" spans="1:20" ht="15.75" customHeight="1" x14ac:dyDescent="0.35">
      <c r="A1795" s="16">
        <v>3668</v>
      </c>
      <c r="B1795" s="16">
        <v>9</v>
      </c>
      <c r="C1795" s="16"/>
      <c r="D1795" s="1">
        <v>7</v>
      </c>
      <c r="F1795" s="1">
        <f ca="1">IFERROR(__xludf.DUMMYFUNCTION("""COMPUTED_VALUE"""),10)</f>
        <v>10</v>
      </c>
      <c r="Q1795" s="1">
        <v>1793</v>
      </c>
      <c r="R1795" s="1">
        <v>489</v>
      </c>
      <c r="S1795" s="1"/>
      <c r="T1795" s="1">
        <v>467</v>
      </c>
    </row>
    <row r="1796" spans="1:20" ht="15.75" customHeight="1" x14ac:dyDescent="0.35">
      <c r="A1796" s="16">
        <v>3669</v>
      </c>
      <c r="B1796" s="16">
        <v>9</v>
      </c>
      <c r="C1796" s="16"/>
      <c r="D1796" s="1">
        <v>7</v>
      </c>
      <c r="F1796" s="1">
        <f ca="1">IFERROR(__xludf.DUMMYFUNCTION("""COMPUTED_VALUE"""),4)</f>
        <v>4</v>
      </c>
      <c r="Q1796" s="1">
        <v>1794</v>
      </c>
      <c r="R1796" s="1">
        <v>527</v>
      </c>
      <c r="S1796" s="1"/>
      <c r="T1796" s="1">
        <v>505</v>
      </c>
    </row>
    <row r="1797" spans="1:20" ht="15.75" customHeight="1" x14ac:dyDescent="0.35">
      <c r="A1797" s="16">
        <v>3670</v>
      </c>
      <c r="B1797" s="16">
        <v>9</v>
      </c>
      <c r="C1797" s="16"/>
      <c r="D1797" s="1">
        <v>11</v>
      </c>
      <c r="F1797" s="1">
        <f ca="1">IFERROR(__xludf.DUMMYFUNCTION("""COMPUTED_VALUE"""),6)</f>
        <v>6</v>
      </c>
      <c r="Q1797" s="1">
        <v>1795</v>
      </c>
      <c r="R1797" s="1">
        <v>565</v>
      </c>
      <c r="S1797" s="1"/>
      <c r="T1797" s="1">
        <v>543</v>
      </c>
    </row>
    <row r="1798" spans="1:20" ht="15.75" customHeight="1" x14ac:dyDescent="0.35">
      <c r="A1798" s="16">
        <v>3671</v>
      </c>
      <c r="B1798" s="16">
        <v>9</v>
      </c>
      <c r="C1798" s="16"/>
      <c r="D1798" s="1">
        <v>11</v>
      </c>
      <c r="F1798" s="1">
        <f ca="1">IFERROR(__xludf.DUMMYFUNCTION("""COMPUTED_VALUE"""),6)</f>
        <v>6</v>
      </c>
      <c r="Q1798" s="1">
        <v>1796</v>
      </c>
      <c r="R1798" s="1">
        <v>434</v>
      </c>
      <c r="S1798" s="1"/>
      <c r="T1798" s="1">
        <v>581</v>
      </c>
    </row>
    <row r="1799" spans="1:20" ht="15.75" customHeight="1" x14ac:dyDescent="0.35">
      <c r="A1799" s="16">
        <v>3672</v>
      </c>
      <c r="B1799" s="16">
        <v>9</v>
      </c>
      <c r="C1799" s="16"/>
      <c r="D1799" s="1">
        <v>11</v>
      </c>
      <c r="F1799" s="1">
        <f ca="1">IFERROR(__xludf.DUMMYFUNCTION("""COMPUTED_VALUE"""),6)</f>
        <v>6</v>
      </c>
      <c r="Q1799" s="1">
        <v>1797</v>
      </c>
      <c r="R1799" s="1">
        <v>470</v>
      </c>
      <c r="S1799" s="1"/>
      <c r="T1799" s="1">
        <v>433</v>
      </c>
    </row>
    <row r="1800" spans="1:20" ht="15.75" customHeight="1" x14ac:dyDescent="0.35">
      <c r="A1800" s="16">
        <v>3673</v>
      </c>
      <c r="B1800" s="16">
        <v>9</v>
      </c>
      <c r="C1800" s="16"/>
      <c r="D1800" s="1">
        <v>11</v>
      </c>
      <c r="F1800" s="1">
        <f ca="1">IFERROR(__xludf.DUMMYFUNCTION("""COMPUTED_VALUE"""),6)</f>
        <v>6</v>
      </c>
      <c r="Q1800" s="1">
        <v>1798</v>
      </c>
      <c r="R1800" s="1">
        <v>506</v>
      </c>
      <c r="S1800" s="1"/>
      <c r="T1800" s="1">
        <v>467</v>
      </c>
    </row>
    <row r="1801" spans="1:20" ht="15.75" customHeight="1" x14ac:dyDescent="0.35">
      <c r="A1801" s="16">
        <v>3674</v>
      </c>
      <c r="B1801" s="16">
        <v>9</v>
      </c>
      <c r="C1801" s="16"/>
      <c r="D1801" s="1">
        <v>2</v>
      </c>
      <c r="F1801" s="1">
        <f ca="1">IFERROR(__xludf.DUMMYFUNCTION("""COMPUTED_VALUE"""),11)</f>
        <v>11</v>
      </c>
      <c r="Q1801" s="1">
        <v>1799</v>
      </c>
      <c r="R1801" s="1">
        <v>542</v>
      </c>
      <c r="S1801" s="1"/>
      <c r="T1801" s="1">
        <v>501</v>
      </c>
    </row>
    <row r="1802" spans="1:20" ht="15.75" customHeight="1" x14ac:dyDescent="0.35">
      <c r="A1802" s="16">
        <v>3675</v>
      </c>
      <c r="B1802" s="16">
        <v>9</v>
      </c>
      <c r="C1802" s="16"/>
      <c r="D1802" s="1">
        <v>11</v>
      </c>
      <c r="F1802" s="1">
        <f ca="1">IFERROR(__xludf.DUMMYFUNCTION("""COMPUTED_VALUE"""),11)</f>
        <v>11</v>
      </c>
      <c r="Q1802" s="1">
        <v>1800</v>
      </c>
      <c r="R1802" s="1">
        <v>467</v>
      </c>
      <c r="S1802" s="1"/>
      <c r="T1802" s="1">
        <v>535</v>
      </c>
    </row>
    <row r="1803" spans="1:20" ht="15.75" customHeight="1" x14ac:dyDescent="0.35">
      <c r="A1803" s="16">
        <v>3676</v>
      </c>
      <c r="B1803" s="16">
        <v>8</v>
      </c>
      <c r="C1803" s="16"/>
      <c r="D1803" s="1">
        <v>11</v>
      </c>
      <c r="F1803" s="1">
        <f ca="1">IFERROR(__xludf.DUMMYFUNCTION("""COMPUTED_VALUE"""),11)</f>
        <v>11</v>
      </c>
      <c r="Q1803" s="1">
        <v>1801</v>
      </c>
      <c r="R1803" s="1">
        <v>505</v>
      </c>
      <c r="S1803" s="1"/>
      <c r="T1803" s="1">
        <v>442</v>
      </c>
    </row>
    <row r="1804" spans="1:20" ht="15.75" customHeight="1" x14ac:dyDescent="0.35">
      <c r="A1804" s="16">
        <v>3677</v>
      </c>
      <c r="B1804" s="16">
        <v>8</v>
      </c>
      <c r="C1804" s="16"/>
      <c r="D1804" s="1">
        <v>3</v>
      </c>
      <c r="F1804" s="1">
        <f ca="1">IFERROR(__xludf.DUMMYFUNCTION("""COMPUTED_VALUE"""),11)</f>
        <v>11</v>
      </c>
      <c r="Q1804" s="1">
        <v>1802</v>
      </c>
      <c r="R1804" s="1">
        <v>543</v>
      </c>
      <c r="S1804" s="1"/>
      <c r="T1804" s="1">
        <v>478</v>
      </c>
    </row>
    <row r="1805" spans="1:20" ht="15.75" customHeight="1" x14ac:dyDescent="0.35">
      <c r="A1805" s="16">
        <v>3678</v>
      </c>
      <c r="B1805" s="16">
        <v>8</v>
      </c>
      <c r="C1805" s="16"/>
      <c r="D1805" s="1">
        <v>6</v>
      </c>
      <c r="F1805" s="1">
        <f ca="1">IFERROR(__xludf.DUMMYFUNCTION("""COMPUTED_VALUE"""),2)</f>
        <v>2</v>
      </c>
      <c r="Q1805" s="1">
        <v>1803</v>
      </c>
      <c r="R1805" s="1">
        <v>581</v>
      </c>
      <c r="S1805" s="1"/>
      <c r="T1805" s="1">
        <v>514</v>
      </c>
    </row>
    <row r="1806" spans="1:20" ht="15.75" customHeight="1" x14ac:dyDescent="0.35">
      <c r="A1806" s="16">
        <v>3679</v>
      </c>
      <c r="B1806" s="16">
        <v>8</v>
      </c>
      <c r="C1806" s="16"/>
      <c r="D1806" s="1">
        <v>11</v>
      </c>
      <c r="F1806" s="1">
        <f ca="1">IFERROR(__xludf.DUMMYFUNCTION("""COMPUTED_VALUE"""),6)</f>
        <v>6</v>
      </c>
      <c r="Q1806" s="1">
        <v>1804</v>
      </c>
      <c r="R1806" s="1">
        <v>433</v>
      </c>
      <c r="S1806" s="1"/>
      <c r="T1806" s="1">
        <v>550</v>
      </c>
    </row>
    <row r="1807" spans="1:20" ht="15.75" customHeight="1" x14ac:dyDescent="0.35">
      <c r="A1807" s="16">
        <v>3680</v>
      </c>
      <c r="B1807" s="16">
        <v>6</v>
      </c>
      <c r="C1807" s="16"/>
      <c r="D1807" s="1">
        <v>11</v>
      </c>
      <c r="F1807" s="1">
        <f ca="1">IFERROR(__xludf.DUMMYFUNCTION("""COMPUTED_VALUE"""),11)</f>
        <v>11</v>
      </c>
      <c r="Q1807" s="1">
        <v>1805</v>
      </c>
      <c r="R1807" s="1">
        <v>467</v>
      </c>
      <c r="S1807" s="1"/>
      <c r="T1807" s="1">
        <v>425</v>
      </c>
    </row>
    <row r="1808" spans="1:20" ht="15.75" customHeight="1" x14ac:dyDescent="0.35">
      <c r="A1808" s="16">
        <v>3681</v>
      </c>
      <c r="B1808" s="16">
        <v>6</v>
      </c>
      <c r="C1808" s="16"/>
      <c r="D1808" s="1">
        <v>0</v>
      </c>
      <c r="F1808" s="1">
        <f ca="1">IFERROR(__xludf.DUMMYFUNCTION("""COMPUTED_VALUE"""),11)</f>
        <v>11</v>
      </c>
      <c r="Q1808" s="1">
        <v>1806</v>
      </c>
      <c r="R1808" s="1">
        <v>501</v>
      </c>
      <c r="S1808" s="1"/>
      <c r="T1808" s="1">
        <v>459</v>
      </c>
    </row>
    <row r="1809" spans="1:20" ht="15.75" customHeight="1" x14ac:dyDescent="0.35">
      <c r="A1809" s="16">
        <v>3682</v>
      </c>
      <c r="B1809" s="16">
        <v>6</v>
      </c>
      <c r="C1809" s="16"/>
      <c r="D1809" s="1">
        <v>10</v>
      </c>
      <c r="F1809" s="1">
        <f ca="1">IFERROR(__xludf.DUMMYFUNCTION("""COMPUTED_VALUE"""),1)</f>
        <v>1</v>
      </c>
      <c r="Q1809" s="1">
        <v>1807</v>
      </c>
      <c r="R1809" s="1">
        <v>535</v>
      </c>
      <c r="S1809" s="1"/>
      <c r="T1809" s="1">
        <v>493</v>
      </c>
    </row>
    <row r="1810" spans="1:20" ht="15.75" customHeight="1" x14ac:dyDescent="0.35">
      <c r="A1810" s="16">
        <v>3683</v>
      </c>
      <c r="B1810" s="16">
        <v>6</v>
      </c>
      <c r="C1810" s="16"/>
      <c r="D1810" s="1">
        <v>4</v>
      </c>
      <c r="F1810" s="1">
        <f ca="1">IFERROR(__xludf.DUMMYFUNCTION("""COMPUTED_VALUE"""),11)</f>
        <v>11</v>
      </c>
      <c r="Q1810" s="1">
        <v>1808</v>
      </c>
      <c r="R1810" s="1">
        <v>442</v>
      </c>
      <c r="S1810" s="1"/>
      <c r="T1810" s="1">
        <v>527</v>
      </c>
    </row>
    <row r="1811" spans="1:20" ht="15.75" customHeight="1" x14ac:dyDescent="0.35">
      <c r="A1811" s="16">
        <v>3684</v>
      </c>
      <c r="B1811" s="16">
        <v>7</v>
      </c>
      <c r="C1811" s="16"/>
      <c r="D1811" s="1">
        <v>6</v>
      </c>
      <c r="F1811" s="1">
        <f ca="1">IFERROR(__xludf.DUMMYFUNCTION("""COMPUTED_VALUE"""),3)</f>
        <v>3</v>
      </c>
      <c r="Q1811" s="1">
        <v>1809</v>
      </c>
      <c r="R1811" s="1">
        <v>478</v>
      </c>
      <c r="S1811" s="1"/>
      <c r="T1811" s="1">
        <v>409</v>
      </c>
    </row>
    <row r="1812" spans="1:20" ht="15.75" customHeight="1" x14ac:dyDescent="0.35">
      <c r="A1812" s="16">
        <v>3685</v>
      </c>
      <c r="B1812" s="16">
        <v>7</v>
      </c>
      <c r="C1812" s="16"/>
      <c r="D1812" s="1">
        <v>6</v>
      </c>
      <c r="F1812" s="1">
        <f ca="1">IFERROR(__xludf.DUMMYFUNCTION("""COMPUTED_VALUE"""),11)</f>
        <v>11</v>
      </c>
      <c r="Q1812" s="1">
        <v>1810</v>
      </c>
      <c r="R1812" s="1">
        <v>514</v>
      </c>
      <c r="S1812" s="1"/>
      <c r="T1812" s="1">
        <v>443</v>
      </c>
    </row>
    <row r="1813" spans="1:20" ht="15.75" customHeight="1" x14ac:dyDescent="0.35">
      <c r="A1813" s="16">
        <v>3686</v>
      </c>
      <c r="B1813" s="16">
        <v>7</v>
      </c>
      <c r="C1813" s="16"/>
      <c r="D1813" s="1">
        <v>6</v>
      </c>
      <c r="F1813" s="1">
        <f ca="1">IFERROR(__xludf.DUMMYFUNCTION("""COMPUTED_VALUE"""),11)</f>
        <v>11</v>
      </c>
      <c r="Q1813" s="1">
        <v>1811</v>
      </c>
      <c r="R1813" s="1">
        <v>550</v>
      </c>
      <c r="S1813" s="1"/>
      <c r="T1813" s="1">
        <v>477</v>
      </c>
    </row>
    <row r="1814" spans="1:20" ht="15.75" customHeight="1" x14ac:dyDescent="0.35">
      <c r="A1814" s="16">
        <v>3687</v>
      </c>
      <c r="B1814" s="16">
        <v>7</v>
      </c>
      <c r="C1814" s="16"/>
      <c r="D1814" s="1">
        <v>6</v>
      </c>
      <c r="F1814" s="1">
        <f ca="1">IFERROR(__xludf.DUMMYFUNCTION("""COMPUTED_VALUE"""),1)</f>
        <v>1</v>
      </c>
      <c r="Q1814" s="1">
        <v>1812</v>
      </c>
      <c r="R1814" s="1">
        <v>425</v>
      </c>
      <c r="S1814" s="1"/>
      <c r="T1814" s="1">
        <v>511</v>
      </c>
    </row>
    <row r="1815" spans="1:20" ht="15.75" customHeight="1" x14ac:dyDescent="0.35">
      <c r="A1815" s="16">
        <v>3688</v>
      </c>
      <c r="B1815" s="16">
        <v>7</v>
      </c>
      <c r="C1815" s="16"/>
      <c r="D1815" s="1">
        <v>11</v>
      </c>
      <c r="F1815" s="1">
        <f ca="1">IFERROR(__xludf.DUMMYFUNCTION("""COMPUTED_VALUE"""),11)</f>
        <v>11</v>
      </c>
      <c r="Q1815" s="1">
        <v>1813</v>
      </c>
      <c r="R1815" s="1">
        <v>459</v>
      </c>
      <c r="S1815" s="1"/>
      <c r="T1815" s="1">
        <v>426</v>
      </c>
    </row>
    <row r="1816" spans="1:20" ht="15.75" customHeight="1" x14ac:dyDescent="0.35">
      <c r="A1816" s="16">
        <v>3689</v>
      </c>
      <c r="B1816" s="16">
        <v>7</v>
      </c>
      <c r="C1816" s="16"/>
      <c r="D1816" s="1">
        <v>11</v>
      </c>
      <c r="F1816" s="1">
        <f ca="1">IFERROR(__xludf.DUMMYFUNCTION("""COMPUTED_VALUE"""),2)</f>
        <v>2</v>
      </c>
      <c r="Q1816" s="1">
        <v>1814</v>
      </c>
      <c r="R1816" s="1">
        <v>493</v>
      </c>
      <c r="S1816" s="1"/>
      <c r="T1816" s="1">
        <v>462</v>
      </c>
    </row>
    <row r="1817" spans="1:20" ht="15.75" customHeight="1" x14ac:dyDescent="0.35">
      <c r="A1817" s="16">
        <v>3690</v>
      </c>
      <c r="B1817" s="16">
        <v>7</v>
      </c>
      <c r="C1817" s="16"/>
      <c r="D1817" s="1">
        <v>0</v>
      </c>
      <c r="F1817" s="1">
        <f ca="1">IFERROR(__xludf.DUMMYFUNCTION("""COMPUTED_VALUE"""),11)</f>
        <v>11</v>
      </c>
      <c r="Q1817" s="1">
        <v>1815</v>
      </c>
      <c r="R1817" s="1">
        <v>527</v>
      </c>
      <c r="S1817" s="1"/>
      <c r="T1817" s="1">
        <v>498</v>
      </c>
    </row>
    <row r="1818" spans="1:20" ht="15.75" customHeight="1" x14ac:dyDescent="0.35">
      <c r="A1818" s="16">
        <v>3691</v>
      </c>
      <c r="B1818" s="16">
        <v>7</v>
      </c>
      <c r="C1818" s="16"/>
      <c r="D1818" s="1">
        <v>11</v>
      </c>
      <c r="F1818" s="1">
        <f ca="1">IFERROR(__xludf.DUMMYFUNCTION("""COMPUTED_VALUE"""),2)</f>
        <v>2</v>
      </c>
      <c r="Q1818" s="1">
        <v>1816</v>
      </c>
      <c r="R1818" s="1">
        <v>409</v>
      </c>
      <c r="S1818" s="1"/>
      <c r="T1818" s="1">
        <v>534</v>
      </c>
    </row>
    <row r="1819" spans="1:20" ht="15.75" customHeight="1" x14ac:dyDescent="0.35">
      <c r="A1819" s="16">
        <v>3692</v>
      </c>
      <c r="B1819" s="16">
        <v>8</v>
      </c>
      <c r="C1819" s="16"/>
      <c r="D1819" s="1">
        <v>11</v>
      </c>
      <c r="F1819" s="1">
        <f ca="1">IFERROR(__xludf.DUMMYFUNCTION("""COMPUTED_VALUE"""),11)</f>
        <v>11</v>
      </c>
      <c r="Q1819" s="1">
        <v>1817</v>
      </c>
      <c r="R1819" s="1">
        <v>443</v>
      </c>
      <c r="S1819" s="1"/>
      <c r="T1819" s="1">
        <v>384</v>
      </c>
    </row>
    <row r="1820" spans="1:20" ht="15.75" customHeight="1" x14ac:dyDescent="0.35">
      <c r="A1820" s="16">
        <v>3693</v>
      </c>
      <c r="B1820" s="16">
        <v>8</v>
      </c>
      <c r="C1820" s="16"/>
      <c r="D1820" s="1">
        <v>2</v>
      </c>
      <c r="F1820" s="1">
        <f ca="1">IFERROR(__xludf.DUMMYFUNCTION("""COMPUTED_VALUE"""),11)</f>
        <v>11</v>
      </c>
      <c r="Q1820" s="1">
        <v>1818</v>
      </c>
      <c r="R1820" s="1">
        <v>477</v>
      </c>
      <c r="S1820" s="1"/>
      <c r="T1820" s="1">
        <v>416</v>
      </c>
    </row>
    <row r="1821" spans="1:20" ht="15.75" customHeight="1" x14ac:dyDescent="0.35">
      <c r="A1821" s="16">
        <v>3694</v>
      </c>
      <c r="B1821" s="16">
        <v>8</v>
      </c>
      <c r="C1821" s="16"/>
      <c r="D1821" s="1">
        <v>6</v>
      </c>
      <c r="F1821" s="1">
        <f ca="1">IFERROR(__xludf.DUMMYFUNCTION("""COMPUTED_VALUE"""),1)</f>
        <v>1</v>
      </c>
      <c r="Q1821" s="1">
        <v>1819</v>
      </c>
      <c r="R1821" s="1">
        <v>511</v>
      </c>
      <c r="S1821" s="1"/>
      <c r="T1821" s="1">
        <v>448</v>
      </c>
    </row>
    <row r="1822" spans="1:20" ht="15.75" customHeight="1" x14ac:dyDescent="0.35">
      <c r="A1822" s="16">
        <v>3695</v>
      </c>
      <c r="B1822" s="16">
        <v>8</v>
      </c>
      <c r="C1822" s="16"/>
      <c r="D1822" s="1">
        <v>11</v>
      </c>
      <c r="F1822" s="1">
        <f ca="1">IFERROR(__xludf.DUMMYFUNCTION("""COMPUTED_VALUE"""),5)</f>
        <v>5</v>
      </c>
      <c r="Q1822" s="1">
        <v>1820</v>
      </c>
      <c r="R1822" s="1">
        <v>426</v>
      </c>
      <c r="S1822" s="1"/>
      <c r="T1822" s="1">
        <v>480</v>
      </c>
    </row>
    <row r="1823" spans="1:20" ht="15.75" customHeight="1" x14ac:dyDescent="0.35">
      <c r="A1823" s="16">
        <v>3696</v>
      </c>
      <c r="B1823" s="16">
        <v>7</v>
      </c>
      <c r="C1823" s="16"/>
      <c r="D1823" s="1">
        <v>11</v>
      </c>
      <c r="F1823" s="1">
        <f ca="1">IFERROR(__xludf.DUMMYFUNCTION("""COMPUTED_VALUE"""),6)</f>
        <v>6</v>
      </c>
      <c r="Q1823" s="1">
        <v>1821</v>
      </c>
      <c r="R1823" s="1">
        <v>462</v>
      </c>
      <c r="S1823" s="1"/>
      <c r="T1823" s="1">
        <v>482</v>
      </c>
    </row>
    <row r="1824" spans="1:20" ht="15.75" customHeight="1" x14ac:dyDescent="0.35">
      <c r="A1824" s="16">
        <v>3697</v>
      </c>
      <c r="B1824" s="16">
        <v>7</v>
      </c>
      <c r="C1824" s="16"/>
      <c r="D1824" s="1">
        <v>1</v>
      </c>
      <c r="F1824" s="1">
        <f ca="1">IFERROR(__xludf.DUMMYFUNCTION("""COMPUTED_VALUE"""),11)</f>
        <v>11</v>
      </c>
      <c r="Q1824" s="1">
        <v>1822</v>
      </c>
      <c r="R1824" s="1">
        <v>498</v>
      </c>
      <c r="S1824" s="1"/>
      <c r="T1824" s="1">
        <v>518</v>
      </c>
    </row>
    <row r="1825" spans="1:20" ht="15.75" customHeight="1" x14ac:dyDescent="0.35">
      <c r="A1825" s="16">
        <v>3698</v>
      </c>
      <c r="B1825" s="16">
        <v>7</v>
      </c>
      <c r="C1825" s="16"/>
      <c r="D1825" s="1">
        <v>11</v>
      </c>
      <c r="F1825" s="1">
        <f ca="1">IFERROR(__xludf.DUMMYFUNCTION("""COMPUTED_VALUE"""),11)</f>
        <v>11</v>
      </c>
      <c r="Q1825" s="1">
        <v>1823</v>
      </c>
      <c r="R1825" s="1">
        <v>534</v>
      </c>
      <c r="S1825" s="1"/>
      <c r="T1825" s="1">
        <v>554</v>
      </c>
    </row>
    <row r="1826" spans="1:20" ht="15.75" customHeight="1" x14ac:dyDescent="0.35">
      <c r="A1826" s="16">
        <v>3699</v>
      </c>
      <c r="B1826" s="16">
        <v>7</v>
      </c>
      <c r="C1826" s="16"/>
      <c r="D1826" s="1">
        <v>3</v>
      </c>
      <c r="F1826" s="1">
        <f ca="1">IFERROR(__xludf.DUMMYFUNCTION("""COMPUTED_VALUE"""),11)</f>
        <v>11</v>
      </c>
      <c r="Q1826" s="1">
        <v>1824</v>
      </c>
      <c r="R1826" s="1">
        <v>384</v>
      </c>
      <c r="S1826" s="1"/>
      <c r="T1826" s="1">
        <v>590</v>
      </c>
    </row>
    <row r="1827" spans="1:20" ht="15.75" customHeight="1" x14ac:dyDescent="0.35">
      <c r="A1827" s="16">
        <v>3700</v>
      </c>
      <c r="B1827" s="16">
        <v>7</v>
      </c>
      <c r="C1827" s="16"/>
      <c r="D1827" s="1">
        <v>11</v>
      </c>
      <c r="F1827" s="1">
        <f ca="1">IFERROR(__xludf.DUMMYFUNCTION("""COMPUTED_VALUE"""),11)</f>
        <v>11</v>
      </c>
      <c r="Q1827" s="1">
        <v>1825</v>
      </c>
      <c r="R1827" s="1">
        <v>416</v>
      </c>
      <c r="S1827" s="1"/>
      <c r="T1827" s="1">
        <v>351</v>
      </c>
    </row>
    <row r="1828" spans="1:20" ht="15.75" customHeight="1" x14ac:dyDescent="0.35">
      <c r="A1828" s="16">
        <v>3701</v>
      </c>
      <c r="B1828" s="16">
        <v>7</v>
      </c>
      <c r="C1828" s="16"/>
      <c r="D1828" s="1">
        <v>11</v>
      </c>
      <c r="F1828" s="1">
        <f ca="1">IFERROR(__xludf.DUMMYFUNCTION("""COMPUTED_VALUE"""),1)</f>
        <v>1</v>
      </c>
      <c r="Q1828" s="1">
        <v>1826</v>
      </c>
      <c r="R1828" s="1">
        <v>448</v>
      </c>
      <c r="S1828" s="1"/>
      <c r="T1828" s="1">
        <v>381</v>
      </c>
    </row>
    <row r="1829" spans="1:20" ht="15.75" customHeight="1" x14ac:dyDescent="0.35">
      <c r="A1829" s="16">
        <v>3702</v>
      </c>
      <c r="B1829" s="16">
        <v>7</v>
      </c>
      <c r="C1829" s="16"/>
      <c r="D1829" s="1">
        <v>1</v>
      </c>
      <c r="F1829" s="1">
        <f ca="1">IFERROR(__xludf.DUMMYFUNCTION("""COMPUTED_VALUE"""),8)</f>
        <v>8</v>
      </c>
      <c r="Q1829" s="1">
        <v>1827</v>
      </c>
      <c r="R1829" s="1">
        <v>480</v>
      </c>
      <c r="S1829" s="1"/>
      <c r="T1829" s="1">
        <v>411</v>
      </c>
    </row>
    <row r="1830" spans="1:20" ht="15.75" customHeight="1" x14ac:dyDescent="0.35">
      <c r="A1830" s="16">
        <v>3703</v>
      </c>
      <c r="B1830" s="16">
        <v>7</v>
      </c>
      <c r="C1830" s="16"/>
      <c r="D1830" s="1">
        <v>11</v>
      </c>
      <c r="F1830" s="1">
        <f ca="1">IFERROR(__xludf.DUMMYFUNCTION("""COMPUTED_VALUE"""),7)</f>
        <v>7</v>
      </c>
      <c r="Q1830" s="1">
        <v>1828</v>
      </c>
      <c r="R1830" s="1">
        <v>482</v>
      </c>
      <c r="S1830" s="1"/>
      <c r="T1830" s="1">
        <v>441</v>
      </c>
    </row>
    <row r="1831" spans="1:20" ht="15.75" customHeight="1" x14ac:dyDescent="0.35">
      <c r="A1831" s="16">
        <v>3704</v>
      </c>
      <c r="B1831" s="16">
        <v>7</v>
      </c>
      <c r="C1831" s="16"/>
      <c r="D1831" s="1">
        <v>2</v>
      </c>
      <c r="F1831" s="1">
        <f ca="1">IFERROR(__xludf.DUMMYFUNCTION("""COMPUTED_VALUE"""),11)</f>
        <v>11</v>
      </c>
      <c r="Q1831" s="1">
        <v>1829</v>
      </c>
      <c r="R1831" s="1">
        <v>518</v>
      </c>
      <c r="S1831" s="1"/>
      <c r="T1831" s="1">
        <v>408</v>
      </c>
    </row>
    <row r="1832" spans="1:20" ht="15.75" customHeight="1" x14ac:dyDescent="0.35">
      <c r="A1832" s="16">
        <v>3705</v>
      </c>
      <c r="B1832" s="16">
        <v>7</v>
      </c>
      <c r="C1832" s="16"/>
      <c r="D1832" s="1">
        <v>11</v>
      </c>
      <c r="F1832" s="1">
        <f ca="1">IFERROR(__xludf.DUMMYFUNCTION("""COMPUTED_VALUE"""),11)</f>
        <v>11</v>
      </c>
      <c r="Q1832" s="1">
        <v>1830</v>
      </c>
      <c r="R1832" s="1">
        <v>554</v>
      </c>
      <c r="S1832" s="1"/>
      <c r="T1832" s="1">
        <v>440</v>
      </c>
    </row>
    <row r="1833" spans="1:20" ht="15.75" customHeight="1" x14ac:dyDescent="0.35">
      <c r="A1833" s="16">
        <v>3706</v>
      </c>
      <c r="B1833" s="16">
        <v>7</v>
      </c>
      <c r="C1833" s="16"/>
      <c r="D1833" s="1">
        <v>2</v>
      </c>
      <c r="F1833" s="1">
        <f ca="1">IFERROR(__xludf.DUMMYFUNCTION("""COMPUTED_VALUE"""),11)</f>
        <v>11</v>
      </c>
      <c r="Q1833" s="1">
        <v>1831</v>
      </c>
      <c r="R1833" s="1">
        <v>590</v>
      </c>
      <c r="S1833" s="1"/>
      <c r="T1833" s="1">
        <v>472</v>
      </c>
    </row>
    <row r="1834" spans="1:20" ht="15.75" customHeight="1" x14ac:dyDescent="0.35">
      <c r="A1834" s="16">
        <v>3707</v>
      </c>
      <c r="B1834" s="16">
        <v>7</v>
      </c>
      <c r="C1834" s="16"/>
      <c r="D1834" s="1">
        <v>11</v>
      </c>
      <c r="F1834" s="1">
        <f ca="1">IFERROR(__xludf.DUMMYFUNCTION("""COMPUTED_VALUE"""),11)</f>
        <v>11</v>
      </c>
      <c r="Q1834" s="1">
        <v>1832</v>
      </c>
      <c r="R1834" s="1">
        <v>351</v>
      </c>
      <c r="S1834" s="1"/>
      <c r="T1834" s="1">
        <v>504</v>
      </c>
    </row>
    <row r="1835" spans="1:20" ht="15.75" customHeight="1" x14ac:dyDescent="0.35">
      <c r="A1835" s="16">
        <v>3708</v>
      </c>
      <c r="B1835" s="16">
        <v>7</v>
      </c>
      <c r="C1835" s="16"/>
      <c r="D1835" s="1">
        <v>11</v>
      </c>
      <c r="F1835" s="1">
        <f ca="1">IFERROR(__xludf.DUMMYFUNCTION("""COMPUTED_VALUE"""),11)</f>
        <v>11</v>
      </c>
      <c r="Q1835" s="1">
        <v>1833</v>
      </c>
      <c r="R1835" s="1">
        <v>381</v>
      </c>
      <c r="S1835" s="1"/>
      <c r="T1835" s="1">
        <v>375</v>
      </c>
    </row>
    <row r="1836" spans="1:20" ht="15.75" customHeight="1" x14ac:dyDescent="0.35">
      <c r="A1836" s="16">
        <v>3709</v>
      </c>
      <c r="B1836" s="16">
        <v>7</v>
      </c>
      <c r="C1836" s="16"/>
      <c r="D1836" s="1">
        <v>1</v>
      </c>
      <c r="F1836" s="1">
        <f ca="1">IFERROR(__xludf.DUMMYFUNCTION("""COMPUTED_VALUE"""),8)</f>
        <v>8</v>
      </c>
      <c r="Q1836" s="1">
        <v>1834</v>
      </c>
      <c r="R1836" s="1">
        <v>411</v>
      </c>
      <c r="S1836" s="1"/>
      <c r="T1836" s="1">
        <v>405</v>
      </c>
    </row>
    <row r="1837" spans="1:20" ht="15.75" customHeight="1" x14ac:dyDescent="0.35">
      <c r="A1837" s="16">
        <v>3710</v>
      </c>
      <c r="B1837" s="16">
        <v>7</v>
      </c>
      <c r="C1837" s="16"/>
      <c r="D1837" s="1">
        <v>5</v>
      </c>
      <c r="F1837" s="1">
        <f ca="1">IFERROR(__xludf.DUMMYFUNCTION("""COMPUTED_VALUE"""),9)</f>
        <v>9</v>
      </c>
      <c r="Q1837" s="1">
        <v>1835</v>
      </c>
      <c r="R1837" s="1">
        <v>441</v>
      </c>
      <c r="S1837" s="1"/>
      <c r="T1837" s="1">
        <v>435</v>
      </c>
    </row>
    <row r="1838" spans="1:20" ht="15.75" customHeight="1" x14ac:dyDescent="0.35">
      <c r="A1838" s="16">
        <v>3711</v>
      </c>
      <c r="B1838" s="16">
        <v>7</v>
      </c>
      <c r="C1838" s="16"/>
      <c r="D1838" s="1">
        <v>6</v>
      </c>
      <c r="F1838" s="1">
        <f ca="1">IFERROR(__xludf.DUMMYFUNCTION("""COMPUTED_VALUE"""),11)</f>
        <v>11</v>
      </c>
      <c r="Q1838" s="1">
        <v>1836</v>
      </c>
      <c r="R1838" s="1">
        <v>408</v>
      </c>
      <c r="S1838" s="1"/>
      <c r="T1838" s="1">
        <v>465</v>
      </c>
    </row>
    <row r="1839" spans="1:20" ht="15.75" customHeight="1" x14ac:dyDescent="0.35">
      <c r="A1839" s="16">
        <v>3712</v>
      </c>
      <c r="B1839" s="16">
        <v>7</v>
      </c>
      <c r="C1839" s="16"/>
      <c r="D1839" s="1">
        <v>11</v>
      </c>
      <c r="F1839" s="1">
        <f ca="1">IFERROR(__xludf.DUMMYFUNCTION("""COMPUTED_VALUE"""),11)</f>
        <v>11</v>
      </c>
      <c r="Q1839" s="1">
        <v>1837</v>
      </c>
      <c r="R1839" s="1">
        <v>440</v>
      </c>
      <c r="S1839" s="1"/>
      <c r="T1839" s="1">
        <v>392</v>
      </c>
    </row>
    <row r="1840" spans="1:20" ht="15.75" customHeight="1" x14ac:dyDescent="0.35">
      <c r="A1840" s="16">
        <v>3713</v>
      </c>
      <c r="B1840" s="16">
        <v>7</v>
      </c>
      <c r="C1840" s="16"/>
      <c r="D1840" s="1">
        <v>11</v>
      </c>
      <c r="F1840" s="1">
        <f ca="1">IFERROR(__xludf.DUMMYFUNCTION("""COMPUTED_VALUE"""),8)</f>
        <v>8</v>
      </c>
      <c r="Q1840" s="1">
        <v>1838</v>
      </c>
      <c r="R1840" s="1">
        <v>472</v>
      </c>
      <c r="S1840" s="1"/>
      <c r="T1840" s="1">
        <v>424</v>
      </c>
    </row>
    <row r="1841" spans="1:20" ht="15.75" customHeight="1" x14ac:dyDescent="0.35">
      <c r="A1841" s="16">
        <v>3714</v>
      </c>
      <c r="B1841" s="16">
        <v>7</v>
      </c>
      <c r="C1841" s="16"/>
      <c r="D1841" s="1">
        <v>0</v>
      </c>
      <c r="F1841" s="1">
        <f ca="1">IFERROR(__xludf.DUMMYFUNCTION("""COMPUTED_VALUE"""),11)</f>
        <v>11</v>
      </c>
      <c r="Q1841" s="1">
        <v>1839</v>
      </c>
      <c r="R1841" s="1">
        <v>504</v>
      </c>
      <c r="S1841" s="1"/>
      <c r="T1841" s="1">
        <v>456</v>
      </c>
    </row>
    <row r="1842" spans="1:20" ht="15.75" customHeight="1" x14ac:dyDescent="0.35">
      <c r="A1842" s="16">
        <v>3715</v>
      </c>
      <c r="B1842" s="16">
        <v>7</v>
      </c>
      <c r="C1842" s="16"/>
      <c r="D1842" s="1">
        <v>11</v>
      </c>
      <c r="F1842" s="1">
        <f ca="1">IFERROR(__xludf.DUMMYFUNCTION("""COMPUTED_VALUE"""),11)</f>
        <v>11</v>
      </c>
      <c r="Q1842" s="1">
        <v>1840</v>
      </c>
      <c r="R1842" s="1">
        <v>375</v>
      </c>
      <c r="S1842" s="1"/>
      <c r="T1842" s="1">
        <v>488</v>
      </c>
    </row>
    <row r="1843" spans="1:20" ht="15.75" customHeight="1" x14ac:dyDescent="0.35">
      <c r="A1843" s="16">
        <v>3716</v>
      </c>
      <c r="B1843" s="16">
        <v>8</v>
      </c>
      <c r="C1843" s="16"/>
      <c r="D1843" s="1">
        <v>11</v>
      </c>
      <c r="F1843" s="1">
        <f ca="1">IFERROR(__xludf.DUMMYFUNCTION("""COMPUTED_VALUE"""),11)</f>
        <v>11</v>
      </c>
      <c r="Q1843" s="1">
        <v>1841</v>
      </c>
      <c r="R1843" s="1">
        <v>405</v>
      </c>
      <c r="S1843" s="1"/>
      <c r="T1843" s="1">
        <v>400</v>
      </c>
    </row>
    <row r="1844" spans="1:20" ht="15.75" customHeight="1" x14ac:dyDescent="0.35">
      <c r="A1844" s="16">
        <v>3717</v>
      </c>
      <c r="B1844" s="16">
        <v>8</v>
      </c>
      <c r="C1844" s="16"/>
      <c r="D1844" s="1">
        <v>1</v>
      </c>
      <c r="F1844" s="1">
        <f ca="1">IFERROR(__xludf.DUMMYFUNCTION("""COMPUTED_VALUE"""),1)</f>
        <v>1</v>
      </c>
      <c r="Q1844" s="1">
        <v>1842</v>
      </c>
      <c r="R1844" s="1">
        <v>435</v>
      </c>
      <c r="S1844" s="1"/>
      <c r="T1844" s="1">
        <v>432</v>
      </c>
    </row>
    <row r="1845" spans="1:20" ht="15.75" customHeight="1" x14ac:dyDescent="0.35">
      <c r="A1845" s="16">
        <v>3718</v>
      </c>
      <c r="B1845" s="16">
        <v>8</v>
      </c>
      <c r="C1845" s="16"/>
      <c r="D1845" s="1">
        <v>8</v>
      </c>
      <c r="F1845" s="1">
        <f ca="1">IFERROR(__xludf.DUMMYFUNCTION("""COMPUTED_VALUE"""),11)</f>
        <v>11</v>
      </c>
      <c r="Q1845" s="1">
        <v>1843</v>
      </c>
      <c r="R1845" s="1">
        <v>465</v>
      </c>
      <c r="S1845" s="1"/>
      <c r="T1845" s="1">
        <v>464</v>
      </c>
    </row>
    <row r="1846" spans="1:20" ht="15.75" customHeight="1" x14ac:dyDescent="0.35">
      <c r="A1846" s="16">
        <v>3719</v>
      </c>
      <c r="B1846" s="16">
        <v>8</v>
      </c>
      <c r="C1846" s="16"/>
      <c r="D1846" s="1">
        <v>7</v>
      </c>
      <c r="F1846" s="1">
        <f ca="1">IFERROR(__xludf.DUMMYFUNCTION("""COMPUTED_VALUE"""),11)</f>
        <v>11</v>
      </c>
      <c r="Q1846" s="1">
        <v>1844</v>
      </c>
      <c r="R1846" s="1">
        <v>392</v>
      </c>
      <c r="S1846" s="1"/>
      <c r="T1846" s="1">
        <v>496</v>
      </c>
    </row>
    <row r="1847" spans="1:20" ht="15.75" customHeight="1" x14ac:dyDescent="0.35">
      <c r="A1847" s="16">
        <v>3720</v>
      </c>
      <c r="B1847" s="16">
        <v>7</v>
      </c>
      <c r="C1847" s="16"/>
      <c r="D1847" s="1">
        <v>11</v>
      </c>
      <c r="F1847" s="1">
        <f ca="1">IFERROR(__xludf.DUMMYFUNCTION("""COMPUTED_VALUE"""),1)</f>
        <v>1</v>
      </c>
      <c r="Q1847" s="1">
        <v>1845</v>
      </c>
      <c r="R1847" s="1">
        <v>424</v>
      </c>
      <c r="S1847" s="1"/>
      <c r="T1847" s="1">
        <v>418</v>
      </c>
    </row>
    <row r="1848" spans="1:20" ht="15.75" customHeight="1" x14ac:dyDescent="0.35">
      <c r="A1848" s="16">
        <v>3721</v>
      </c>
      <c r="B1848" s="16">
        <v>7</v>
      </c>
      <c r="C1848" s="16"/>
      <c r="D1848" s="1">
        <v>11</v>
      </c>
      <c r="F1848" s="1">
        <f ca="1">IFERROR(__xludf.DUMMYFUNCTION("""COMPUTED_VALUE"""),3)</f>
        <v>3</v>
      </c>
      <c r="Q1848" s="1">
        <v>1846</v>
      </c>
      <c r="R1848" s="1">
        <v>456</v>
      </c>
      <c r="S1848" s="1"/>
      <c r="T1848" s="1">
        <v>454</v>
      </c>
    </row>
    <row r="1849" spans="1:20" ht="15.75" customHeight="1" x14ac:dyDescent="0.35">
      <c r="A1849" s="16">
        <v>3722</v>
      </c>
      <c r="B1849" s="16">
        <v>7</v>
      </c>
      <c r="C1849" s="16"/>
      <c r="D1849" s="1">
        <v>0</v>
      </c>
      <c r="F1849" s="1">
        <f ca="1">IFERROR(__xludf.DUMMYFUNCTION("""COMPUTED_VALUE"""),11)</f>
        <v>11</v>
      </c>
      <c r="Q1849" s="1">
        <v>1847</v>
      </c>
      <c r="R1849" s="1">
        <v>488</v>
      </c>
      <c r="S1849" s="1"/>
      <c r="T1849" s="1">
        <v>490</v>
      </c>
    </row>
    <row r="1850" spans="1:20" ht="15.75" customHeight="1" x14ac:dyDescent="0.35">
      <c r="A1850" s="16">
        <v>3723</v>
      </c>
      <c r="B1850" s="16">
        <v>7</v>
      </c>
      <c r="C1850" s="16"/>
      <c r="D1850" s="1">
        <v>11</v>
      </c>
      <c r="F1850" s="1">
        <f ca="1">IFERROR(__xludf.DUMMYFUNCTION("""COMPUTED_VALUE"""),11)</f>
        <v>11</v>
      </c>
      <c r="Q1850" s="1">
        <v>1848</v>
      </c>
      <c r="R1850" s="1">
        <v>400</v>
      </c>
      <c r="S1850" s="1"/>
      <c r="T1850" s="1">
        <v>526</v>
      </c>
    </row>
    <row r="1851" spans="1:20" ht="15.75" customHeight="1" x14ac:dyDescent="0.35">
      <c r="A1851" s="16">
        <v>3724</v>
      </c>
      <c r="B1851" s="16">
        <v>11</v>
      </c>
      <c r="C1851" s="16"/>
      <c r="D1851" s="1">
        <v>11</v>
      </c>
      <c r="F1851" s="1">
        <f ca="1">IFERROR(__xludf.DUMMYFUNCTION("""COMPUTED_VALUE"""),1)</f>
        <v>1</v>
      </c>
      <c r="Q1851" s="1">
        <v>1849</v>
      </c>
      <c r="R1851" s="1">
        <v>432</v>
      </c>
      <c r="S1851" s="1"/>
      <c r="T1851" s="1">
        <v>524</v>
      </c>
    </row>
    <row r="1852" spans="1:20" ht="15.75" customHeight="1" x14ac:dyDescent="0.35">
      <c r="A1852" s="16">
        <v>3725</v>
      </c>
      <c r="B1852" s="16">
        <v>11</v>
      </c>
      <c r="C1852" s="16"/>
      <c r="D1852" s="1">
        <v>11</v>
      </c>
      <c r="F1852" s="1">
        <f ca="1">IFERROR(__xludf.DUMMYFUNCTION("""COMPUTED_VALUE"""),6)</f>
        <v>6</v>
      </c>
      <c r="Q1852" s="1">
        <v>1850</v>
      </c>
      <c r="R1852" s="1">
        <v>464</v>
      </c>
      <c r="S1852" s="1"/>
      <c r="T1852" s="1">
        <v>564</v>
      </c>
    </row>
    <row r="1853" spans="1:20" ht="15.75" customHeight="1" x14ac:dyDescent="0.35">
      <c r="A1853" s="16">
        <v>3726</v>
      </c>
      <c r="B1853" s="16">
        <v>11</v>
      </c>
      <c r="C1853" s="16"/>
      <c r="D1853" s="1">
        <v>8</v>
      </c>
      <c r="F1853" s="1">
        <f ca="1">IFERROR(__xludf.DUMMYFUNCTION("""COMPUTED_VALUE"""),5)</f>
        <v>5</v>
      </c>
      <c r="Q1853" s="1">
        <v>1851</v>
      </c>
      <c r="R1853" s="1">
        <v>496</v>
      </c>
      <c r="S1853" s="1"/>
      <c r="T1853" s="1">
        <v>604</v>
      </c>
    </row>
    <row r="1854" spans="1:20" ht="15.75" customHeight="1" x14ac:dyDescent="0.35">
      <c r="A1854" s="16">
        <v>3727</v>
      </c>
      <c r="B1854" s="16">
        <v>11</v>
      </c>
      <c r="C1854" s="16"/>
      <c r="D1854" s="1">
        <v>9</v>
      </c>
      <c r="F1854" s="1">
        <f ca="1">IFERROR(__xludf.DUMMYFUNCTION("""COMPUTED_VALUE"""),11)</f>
        <v>11</v>
      </c>
      <c r="Q1854" s="1">
        <v>1852</v>
      </c>
      <c r="R1854" s="1">
        <v>418</v>
      </c>
      <c r="S1854" s="1"/>
      <c r="T1854" s="1">
        <v>644</v>
      </c>
    </row>
    <row r="1855" spans="1:20" ht="15.75" customHeight="1" x14ac:dyDescent="0.35">
      <c r="A1855" s="16">
        <v>3728</v>
      </c>
      <c r="B1855" s="16">
        <v>10</v>
      </c>
      <c r="C1855" s="16"/>
      <c r="D1855" s="1">
        <v>11</v>
      </c>
      <c r="F1855" s="1">
        <f ca="1">IFERROR(__xludf.DUMMYFUNCTION("""COMPUTED_VALUE"""),11)</f>
        <v>11</v>
      </c>
      <c r="Q1855" s="1">
        <v>1853</v>
      </c>
      <c r="R1855" s="1">
        <v>454</v>
      </c>
      <c r="S1855" s="1"/>
      <c r="T1855" s="1">
        <v>492</v>
      </c>
    </row>
    <row r="1856" spans="1:20" ht="15.75" customHeight="1" x14ac:dyDescent="0.35">
      <c r="A1856" s="16">
        <v>3729</v>
      </c>
      <c r="B1856" s="16">
        <v>10</v>
      </c>
      <c r="C1856" s="16"/>
      <c r="D1856" s="1">
        <v>11</v>
      </c>
      <c r="F1856" s="1">
        <f ca="1">IFERROR(__xludf.DUMMYFUNCTION("""COMPUTED_VALUE"""),11)</f>
        <v>11</v>
      </c>
      <c r="Q1856" s="1">
        <v>1854</v>
      </c>
      <c r="R1856" s="1">
        <v>490</v>
      </c>
      <c r="S1856" s="1"/>
      <c r="T1856" s="1">
        <v>532</v>
      </c>
    </row>
    <row r="1857" spans="1:20" ht="15.75" customHeight="1" x14ac:dyDescent="0.35">
      <c r="A1857" s="16">
        <v>3730</v>
      </c>
      <c r="B1857" s="16">
        <v>10</v>
      </c>
      <c r="C1857" s="16"/>
      <c r="D1857" s="1">
        <v>8</v>
      </c>
      <c r="F1857" s="1">
        <f ca="1">IFERROR(__xludf.DUMMYFUNCTION("""COMPUTED_VALUE"""),1)</f>
        <v>1</v>
      </c>
      <c r="Q1857" s="1">
        <v>1855</v>
      </c>
      <c r="R1857" s="1">
        <v>526</v>
      </c>
      <c r="S1857" s="1"/>
      <c r="T1857" s="1">
        <v>572</v>
      </c>
    </row>
    <row r="1858" spans="1:20" ht="15.75" customHeight="1" x14ac:dyDescent="0.35">
      <c r="A1858" s="16">
        <v>3731</v>
      </c>
      <c r="B1858" s="16">
        <v>10</v>
      </c>
      <c r="C1858" s="16"/>
      <c r="D1858" s="1">
        <v>11</v>
      </c>
      <c r="F1858" s="1">
        <f ca="1">IFERROR(__xludf.DUMMYFUNCTION("""COMPUTED_VALUE"""),11)</f>
        <v>11</v>
      </c>
      <c r="Q1858" s="1">
        <v>1856</v>
      </c>
      <c r="R1858" s="1">
        <v>524</v>
      </c>
      <c r="S1858" s="1"/>
      <c r="T1858" s="1">
        <v>612</v>
      </c>
    </row>
    <row r="1859" spans="1:20" ht="15.75" customHeight="1" x14ac:dyDescent="0.35">
      <c r="A1859" s="16">
        <v>3732</v>
      </c>
      <c r="B1859" s="16">
        <v>8</v>
      </c>
      <c r="C1859" s="16"/>
      <c r="D1859" s="1">
        <v>11</v>
      </c>
      <c r="F1859" s="1">
        <f ca="1">IFERROR(__xludf.DUMMYFUNCTION("""COMPUTED_VALUE"""),4)</f>
        <v>4</v>
      </c>
      <c r="Q1859" s="1">
        <v>1857</v>
      </c>
      <c r="R1859" s="1">
        <v>564</v>
      </c>
      <c r="S1859" s="1"/>
      <c r="T1859" s="1">
        <v>517</v>
      </c>
    </row>
    <row r="1860" spans="1:20" ht="15.75" customHeight="1" x14ac:dyDescent="0.35">
      <c r="A1860" s="16">
        <v>3733</v>
      </c>
      <c r="B1860" s="16">
        <v>8</v>
      </c>
      <c r="C1860" s="16"/>
      <c r="D1860" s="1">
        <v>11</v>
      </c>
      <c r="F1860" s="1">
        <f ca="1">IFERROR(__xludf.DUMMYFUNCTION("""COMPUTED_VALUE"""),7)</f>
        <v>7</v>
      </c>
      <c r="Q1860" s="1">
        <v>1858</v>
      </c>
      <c r="R1860" s="1">
        <v>604</v>
      </c>
      <c r="S1860" s="1"/>
      <c r="T1860" s="1">
        <v>559</v>
      </c>
    </row>
    <row r="1861" spans="1:20" ht="15.75" customHeight="1" x14ac:dyDescent="0.35">
      <c r="A1861" s="16">
        <v>3734</v>
      </c>
      <c r="B1861" s="16">
        <v>8</v>
      </c>
      <c r="C1861" s="16"/>
      <c r="D1861" s="1">
        <v>1</v>
      </c>
      <c r="F1861" s="1">
        <f ca="1">IFERROR(__xludf.DUMMYFUNCTION("""COMPUTED_VALUE"""),11)</f>
        <v>11</v>
      </c>
      <c r="Q1861" s="1">
        <v>1859</v>
      </c>
      <c r="R1861" s="1">
        <v>644</v>
      </c>
      <c r="S1861" s="1"/>
      <c r="T1861" s="1">
        <v>601</v>
      </c>
    </row>
    <row r="1862" spans="1:20" ht="15.75" customHeight="1" x14ac:dyDescent="0.35">
      <c r="A1862" s="16">
        <v>3735</v>
      </c>
      <c r="B1862" s="16">
        <v>8</v>
      </c>
      <c r="C1862" s="16"/>
      <c r="D1862" s="1">
        <v>11</v>
      </c>
      <c r="F1862" s="1">
        <f ca="1">IFERROR(__xludf.DUMMYFUNCTION("""COMPUTED_VALUE"""),11)</f>
        <v>11</v>
      </c>
      <c r="Q1862" s="1">
        <v>1860</v>
      </c>
      <c r="R1862" s="1">
        <v>492</v>
      </c>
      <c r="S1862" s="1"/>
      <c r="T1862" s="1">
        <v>643</v>
      </c>
    </row>
    <row r="1863" spans="1:20" ht="15.75" customHeight="1" x14ac:dyDescent="0.35">
      <c r="A1863" s="16">
        <v>3736</v>
      </c>
      <c r="B1863" s="16">
        <v>6</v>
      </c>
      <c r="C1863" s="16"/>
      <c r="D1863" s="1">
        <v>11</v>
      </c>
      <c r="F1863" s="1">
        <f ca="1">IFERROR(__xludf.DUMMYFUNCTION("""COMPUTED_VALUE"""),2)</f>
        <v>2</v>
      </c>
      <c r="Q1863" s="1">
        <v>1861</v>
      </c>
      <c r="R1863" s="1">
        <v>532</v>
      </c>
      <c r="S1863" s="1"/>
      <c r="T1863" s="1">
        <v>534</v>
      </c>
    </row>
    <row r="1864" spans="1:20" ht="15.75" customHeight="1" x14ac:dyDescent="0.35">
      <c r="A1864" s="16">
        <v>3737</v>
      </c>
      <c r="B1864" s="16">
        <v>6</v>
      </c>
      <c r="C1864" s="16"/>
      <c r="D1864" s="1">
        <v>1</v>
      </c>
      <c r="F1864" s="1">
        <f ca="1">IFERROR(__xludf.DUMMYFUNCTION("""COMPUTED_VALUE"""),11)</f>
        <v>11</v>
      </c>
      <c r="Q1864" s="1">
        <v>1862</v>
      </c>
      <c r="R1864" s="1">
        <v>572</v>
      </c>
      <c r="S1864" s="1"/>
      <c r="T1864" s="1">
        <v>578</v>
      </c>
    </row>
    <row r="1865" spans="1:20" ht="15.75" customHeight="1" x14ac:dyDescent="0.35">
      <c r="A1865" s="16">
        <v>3738</v>
      </c>
      <c r="B1865" s="16">
        <v>6</v>
      </c>
      <c r="C1865" s="16"/>
      <c r="D1865" s="1">
        <v>3</v>
      </c>
      <c r="F1865" s="1">
        <f ca="1">IFERROR(__xludf.DUMMYFUNCTION("""COMPUTED_VALUE"""),11)</f>
        <v>11</v>
      </c>
      <c r="Q1865" s="1">
        <v>1863</v>
      </c>
      <c r="R1865" s="1">
        <v>612</v>
      </c>
      <c r="S1865" s="1"/>
      <c r="T1865" s="1">
        <v>622</v>
      </c>
    </row>
    <row r="1866" spans="1:20" ht="15.75" customHeight="1" x14ac:dyDescent="0.35">
      <c r="A1866" s="16">
        <v>3739</v>
      </c>
      <c r="B1866" s="16">
        <v>6</v>
      </c>
      <c r="C1866" s="16"/>
      <c r="D1866" s="1">
        <v>11</v>
      </c>
      <c r="F1866" s="1">
        <f ca="1">IFERROR(__xludf.DUMMYFUNCTION("""COMPUTED_VALUE"""),11)</f>
        <v>11</v>
      </c>
      <c r="Q1866" s="1">
        <v>1864</v>
      </c>
      <c r="R1866" s="1">
        <v>517</v>
      </c>
      <c r="S1866" s="1"/>
      <c r="T1866" s="1">
        <v>666</v>
      </c>
    </row>
    <row r="1867" spans="1:20" ht="15.75" customHeight="1" x14ac:dyDescent="0.35">
      <c r="A1867" s="16">
        <v>3740</v>
      </c>
      <c r="B1867" s="16">
        <v>7</v>
      </c>
      <c r="C1867" s="16"/>
      <c r="D1867" s="1">
        <v>11</v>
      </c>
      <c r="F1867" s="1">
        <f ca="1">IFERROR(__xludf.DUMMYFUNCTION("""COMPUTED_VALUE"""),2)</f>
        <v>2</v>
      </c>
      <c r="Q1867" s="1">
        <v>1865</v>
      </c>
      <c r="R1867" s="1">
        <v>559</v>
      </c>
      <c r="S1867" s="1"/>
      <c r="T1867" s="1">
        <v>608</v>
      </c>
    </row>
    <row r="1868" spans="1:20" ht="15.75" customHeight="1" x14ac:dyDescent="0.35">
      <c r="A1868" s="16">
        <v>3741</v>
      </c>
      <c r="B1868" s="16">
        <v>7</v>
      </c>
      <c r="C1868" s="16"/>
      <c r="D1868" s="1">
        <v>1</v>
      </c>
      <c r="F1868" s="1">
        <f ca="1">IFERROR(__xludf.DUMMYFUNCTION("""COMPUTED_VALUE"""),11)</f>
        <v>11</v>
      </c>
      <c r="Q1868" s="1">
        <v>1866</v>
      </c>
      <c r="R1868" s="1">
        <v>601</v>
      </c>
      <c r="S1868" s="1"/>
      <c r="T1868" s="1">
        <v>656</v>
      </c>
    </row>
    <row r="1869" spans="1:20" ht="15.75" customHeight="1" x14ac:dyDescent="0.35">
      <c r="A1869" s="16">
        <v>3742</v>
      </c>
      <c r="B1869" s="16">
        <v>7</v>
      </c>
      <c r="C1869" s="16"/>
      <c r="D1869" s="1">
        <v>6</v>
      </c>
      <c r="F1869" s="1">
        <f ca="1">IFERROR(__xludf.DUMMYFUNCTION("""COMPUTED_VALUE"""),11)</f>
        <v>11</v>
      </c>
      <c r="Q1869" s="1">
        <v>1867</v>
      </c>
      <c r="R1869" s="1">
        <v>643</v>
      </c>
      <c r="S1869" s="1"/>
      <c r="T1869" s="1">
        <v>704</v>
      </c>
    </row>
    <row r="1870" spans="1:20" ht="15.75" customHeight="1" x14ac:dyDescent="0.35">
      <c r="A1870" s="16">
        <v>3743</v>
      </c>
      <c r="B1870" s="16">
        <v>7</v>
      </c>
      <c r="C1870" s="16"/>
      <c r="D1870" s="1">
        <v>5</v>
      </c>
      <c r="F1870" s="1">
        <f ca="1">IFERROR(__xludf.DUMMYFUNCTION("""COMPUTED_VALUE"""),11)</f>
        <v>11</v>
      </c>
      <c r="Q1870" s="1">
        <v>1868</v>
      </c>
      <c r="R1870" s="1">
        <v>534</v>
      </c>
      <c r="S1870" s="1"/>
      <c r="T1870" s="1">
        <v>752</v>
      </c>
    </row>
    <row r="1871" spans="1:20" ht="15.75" customHeight="1" x14ac:dyDescent="0.35">
      <c r="A1871" s="16">
        <v>3744</v>
      </c>
      <c r="B1871" s="16">
        <v>6</v>
      </c>
      <c r="C1871" s="16"/>
      <c r="D1871" s="1">
        <v>11</v>
      </c>
      <c r="F1871" s="1">
        <f ca="1">IFERROR(__xludf.DUMMYFUNCTION("""COMPUTED_VALUE"""),3)</f>
        <v>3</v>
      </c>
      <c r="Q1871" s="1">
        <v>1869</v>
      </c>
      <c r="R1871" s="1">
        <v>578</v>
      </c>
      <c r="S1871" s="1"/>
      <c r="T1871" s="1">
        <v>450</v>
      </c>
    </row>
    <row r="1872" spans="1:20" ht="15.75" customHeight="1" x14ac:dyDescent="0.35">
      <c r="A1872" s="16">
        <v>3745</v>
      </c>
      <c r="B1872" s="16">
        <v>6</v>
      </c>
      <c r="C1872" s="16"/>
      <c r="D1872" s="1">
        <v>11</v>
      </c>
      <c r="F1872" s="1">
        <f ca="1">IFERROR(__xludf.DUMMYFUNCTION("""COMPUTED_VALUE"""),11)</f>
        <v>11</v>
      </c>
      <c r="Q1872" s="1">
        <v>1870</v>
      </c>
      <c r="R1872" s="1">
        <v>622</v>
      </c>
      <c r="S1872" s="1"/>
      <c r="T1872" s="1">
        <v>486</v>
      </c>
    </row>
    <row r="1873" spans="1:20" ht="15.75" customHeight="1" x14ac:dyDescent="0.35">
      <c r="A1873" s="16">
        <v>3746</v>
      </c>
      <c r="B1873" s="16">
        <v>6</v>
      </c>
      <c r="C1873" s="16"/>
      <c r="D1873" s="1">
        <v>0</v>
      </c>
      <c r="F1873" s="1">
        <f ca="1">IFERROR(__xludf.DUMMYFUNCTION("""COMPUTED_VALUE"""),11)</f>
        <v>11</v>
      </c>
      <c r="Q1873" s="1">
        <v>1871</v>
      </c>
      <c r="R1873" s="1">
        <v>666</v>
      </c>
      <c r="S1873" s="1"/>
      <c r="T1873" s="1">
        <v>522</v>
      </c>
    </row>
    <row r="1874" spans="1:20" ht="15.75" customHeight="1" x14ac:dyDescent="0.35">
      <c r="A1874" s="16">
        <v>3747</v>
      </c>
      <c r="B1874" s="16">
        <v>6</v>
      </c>
      <c r="C1874" s="16"/>
      <c r="D1874" s="1">
        <v>11</v>
      </c>
      <c r="F1874" s="1">
        <f ca="1">IFERROR(__xludf.DUMMYFUNCTION("""COMPUTED_VALUE"""),11)</f>
        <v>11</v>
      </c>
      <c r="Q1874" s="1">
        <v>1872</v>
      </c>
      <c r="R1874" s="1">
        <v>608</v>
      </c>
      <c r="S1874" s="1"/>
      <c r="T1874" s="1">
        <v>558</v>
      </c>
    </row>
    <row r="1875" spans="1:20" ht="15.75" customHeight="1" x14ac:dyDescent="0.35">
      <c r="A1875" s="16">
        <v>3748</v>
      </c>
      <c r="B1875" s="16">
        <v>8</v>
      </c>
      <c r="C1875" s="16"/>
      <c r="D1875" s="1">
        <v>1</v>
      </c>
      <c r="F1875" s="1">
        <f ca="1">IFERROR(__xludf.DUMMYFUNCTION("""COMPUTED_VALUE"""),11)</f>
        <v>11</v>
      </c>
      <c r="Q1875" s="1">
        <v>1873</v>
      </c>
      <c r="R1875" s="1">
        <v>656</v>
      </c>
      <c r="S1875" s="1"/>
      <c r="T1875" s="1">
        <v>434</v>
      </c>
    </row>
    <row r="1876" spans="1:20" ht="15.75" customHeight="1" x14ac:dyDescent="0.35">
      <c r="A1876" s="16">
        <v>3749</v>
      </c>
      <c r="B1876" s="16">
        <v>8</v>
      </c>
      <c r="C1876" s="16"/>
      <c r="D1876" s="1">
        <v>11</v>
      </c>
      <c r="F1876" s="1">
        <f ca="1">IFERROR(__xludf.DUMMYFUNCTION("""COMPUTED_VALUE"""),11)</f>
        <v>11</v>
      </c>
      <c r="Q1876" s="1">
        <v>1874</v>
      </c>
      <c r="R1876" s="1">
        <v>704</v>
      </c>
      <c r="S1876" s="1"/>
      <c r="T1876" s="1">
        <v>470</v>
      </c>
    </row>
    <row r="1877" spans="1:20" ht="15.75" customHeight="1" x14ac:dyDescent="0.35">
      <c r="A1877" s="16">
        <v>3750</v>
      </c>
      <c r="B1877" s="16">
        <v>8</v>
      </c>
      <c r="C1877" s="16"/>
      <c r="D1877" s="1">
        <v>4</v>
      </c>
      <c r="F1877" s="1">
        <f ca="1">IFERROR(__xludf.DUMMYFUNCTION("""COMPUTED_VALUE"""),11)</f>
        <v>11</v>
      </c>
      <c r="Q1877" s="1">
        <v>1875</v>
      </c>
      <c r="R1877" s="1">
        <v>752</v>
      </c>
      <c r="S1877" s="1"/>
      <c r="T1877" s="1">
        <v>506</v>
      </c>
    </row>
    <row r="1878" spans="1:20" ht="15.75" customHeight="1" x14ac:dyDescent="0.35">
      <c r="A1878" s="16">
        <v>3751</v>
      </c>
      <c r="B1878" s="16">
        <v>8</v>
      </c>
      <c r="C1878" s="16"/>
      <c r="D1878" s="1">
        <v>7</v>
      </c>
      <c r="F1878" s="1">
        <f ca="1">IFERROR(__xludf.DUMMYFUNCTION("""COMPUTED_VALUE"""),1)</f>
        <v>1</v>
      </c>
      <c r="Q1878" s="1">
        <v>1876</v>
      </c>
      <c r="R1878" s="1">
        <v>450</v>
      </c>
      <c r="S1878" s="1"/>
      <c r="T1878" s="1">
        <v>542</v>
      </c>
    </row>
    <row r="1879" spans="1:20" ht="15.75" customHeight="1" x14ac:dyDescent="0.35">
      <c r="A1879" s="16">
        <v>3752</v>
      </c>
      <c r="B1879" s="16">
        <v>8</v>
      </c>
      <c r="C1879" s="16"/>
      <c r="D1879" s="1">
        <v>11</v>
      </c>
      <c r="F1879" s="1">
        <f ca="1">IFERROR(__xludf.DUMMYFUNCTION("""COMPUTED_VALUE"""),11)</f>
        <v>11</v>
      </c>
      <c r="Q1879" s="1">
        <v>1877</v>
      </c>
      <c r="R1879" s="1">
        <v>486</v>
      </c>
      <c r="S1879" s="1"/>
      <c r="T1879" s="1">
        <v>458</v>
      </c>
    </row>
    <row r="1880" spans="1:20" ht="15.75" customHeight="1" x14ac:dyDescent="0.35">
      <c r="A1880" s="16">
        <v>3753</v>
      </c>
      <c r="B1880" s="16">
        <v>8</v>
      </c>
      <c r="C1880" s="16"/>
      <c r="D1880" s="1">
        <v>11</v>
      </c>
      <c r="F1880" s="1">
        <f ca="1">IFERROR(__xludf.DUMMYFUNCTION("""COMPUTED_VALUE"""),11)</f>
        <v>11</v>
      </c>
      <c r="Q1880" s="1">
        <v>1878</v>
      </c>
      <c r="R1880" s="1">
        <v>522</v>
      </c>
      <c r="S1880" s="1"/>
      <c r="T1880" s="1">
        <v>494</v>
      </c>
    </row>
    <row r="1881" spans="1:20" ht="15.75" customHeight="1" x14ac:dyDescent="0.35">
      <c r="A1881" s="16">
        <v>3754</v>
      </c>
      <c r="B1881" s="16">
        <v>8</v>
      </c>
      <c r="C1881" s="16"/>
      <c r="D1881" s="1">
        <v>2</v>
      </c>
      <c r="F1881" s="1">
        <f ca="1">IFERROR(__xludf.DUMMYFUNCTION("""COMPUTED_VALUE"""),11)</f>
        <v>11</v>
      </c>
      <c r="Q1881" s="1">
        <v>1879</v>
      </c>
      <c r="R1881" s="1">
        <v>558</v>
      </c>
      <c r="S1881" s="1"/>
      <c r="T1881" s="1">
        <v>530</v>
      </c>
    </row>
    <row r="1882" spans="1:20" ht="15.75" customHeight="1" x14ac:dyDescent="0.35">
      <c r="A1882" s="16">
        <v>3755</v>
      </c>
      <c r="B1882" s="16">
        <v>8</v>
      </c>
      <c r="C1882" s="16"/>
      <c r="D1882" s="1">
        <v>11</v>
      </c>
      <c r="F1882" s="1">
        <f ca="1">IFERROR(__xludf.DUMMYFUNCTION("""COMPUTED_VALUE"""),11)</f>
        <v>11</v>
      </c>
      <c r="Q1882" s="1">
        <v>1880</v>
      </c>
      <c r="R1882" s="1">
        <v>434</v>
      </c>
      <c r="S1882" s="1"/>
      <c r="T1882" s="1">
        <v>566</v>
      </c>
    </row>
    <row r="1883" spans="1:20" ht="15.75" customHeight="1" x14ac:dyDescent="0.35">
      <c r="A1883" s="16">
        <v>3756</v>
      </c>
      <c r="B1883" s="16">
        <v>9</v>
      </c>
      <c r="C1883" s="16"/>
      <c r="D1883" s="1">
        <v>11</v>
      </c>
      <c r="F1883" s="1">
        <f ca="1">IFERROR(__xludf.DUMMYFUNCTION("""COMPUTED_VALUE"""),11)</f>
        <v>11</v>
      </c>
      <c r="Q1883" s="1">
        <v>1881</v>
      </c>
      <c r="R1883" s="1">
        <v>470</v>
      </c>
      <c r="S1883" s="1"/>
      <c r="T1883" s="1">
        <v>434</v>
      </c>
    </row>
    <row r="1884" spans="1:20" ht="15.75" customHeight="1" x14ac:dyDescent="0.35">
      <c r="A1884" s="16">
        <v>3757</v>
      </c>
      <c r="B1884" s="16">
        <v>9</v>
      </c>
      <c r="C1884" s="16"/>
      <c r="D1884" s="1">
        <v>11</v>
      </c>
      <c r="F1884" s="1">
        <f ca="1">IFERROR(__xludf.DUMMYFUNCTION("""COMPUTED_VALUE"""),11)</f>
        <v>11</v>
      </c>
      <c r="Q1884" s="1">
        <v>1882</v>
      </c>
      <c r="R1884" s="1">
        <v>506</v>
      </c>
      <c r="S1884" s="1"/>
      <c r="T1884" s="1">
        <v>470</v>
      </c>
    </row>
    <row r="1885" spans="1:20" ht="15.75" customHeight="1" x14ac:dyDescent="0.35">
      <c r="A1885" s="16">
        <v>3758</v>
      </c>
      <c r="B1885" s="16">
        <v>9</v>
      </c>
      <c r="C1885" s="16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542</v>
      </c>
      <c r="S1885" s="1"/>
      <c r="T1885" s="1">
        <v>506</v>
      </c>
    </row>
    <row r="1886" spans="1:20" ht="15.75" customHeight="1" x14ac:dyDescent="0.35">
      <c r="A1886" s="16">
        <v>3759</v>
      </c>
      <c r="B1886" s="16">
        <v>9</v>
      </c>
      <c r="C1886" s="16"/>
      <c r="D1886" s="1">
        <v>11</v>
      </c>
      <c r="F1886" s="1">
        <f ca="1">IFERROR(__xludf.DUMMYFUNCTION("""COMPUTED_VALUE"""),11)</f>
        <v>11</v>
      </c>
      <c r="Q1886" s="1">
        <v>1884</v>
      </c>
      <c r="R1886" s="1">
        <v>458</v>
      </c>
      <c r="S1886" s="1"/>
      <c r="T1886" s="1">
        <v>542</v>
      </c>
    </row>
    <row r="1887" spans="1:20" ht="15.75" customHeight="1" x14ac:dyDescent="0.35">
      <c r="A1887" s="16">
        <v>3760</v>
      </c>
      <c r="B1887" s="16">
        <v>9</v>
      </c>
      <c r="C1887" s="16"/>
      <c r="D1887" s="1">
        <v>11</v>
      </c>
      <c r="F1887" s="1">
        <f ca="1">IFERROR(__xludf.DUMMYFUNCTION("""COMPUTED_VALUE"""),11)</f>
        <v>11</v>
      </c>
      <c r="Q1887" s="1">
        <v>1885</v>
      </c>
      <c r="R1887" s="1">
        <v>494</v>
      </c>
      <c r="S1887" s="1"/>
      <c r="T1887" s="1">
        <v>433</v>
      </c>
    </row>
    <row r="1888" spans="1:20" ht="15.75" customHeight="1" x14ac:dyDescent="0.35">
      <c r="A1888" s="16">
        <v>3761</v>
      </c>
      <c r="B1888" s="16">
        <v>9</v>
      </c>
      <c r="C1888" s="16"/>
      <c r="D1888" s="1">
        <v>11</v>
      </c>
      <c r="F1888" s="1">
        <f ca="1">IFERROR(__xludf.DUMMYFUNCTION("""COMPUTED_VALUE"""),11)</f>
        <v>11</v>
      </c>
      <c r="Q1888" s="1">
        <v>1886</v>
      </c>
      <c r="R1888" s="1">
        <v>530</v>
      </c>
      <c r="S1888" s="1"/>
      <c r="T1888" s="1">
        <v>467</v>
      </c>
    </row>
    <row r="1889" spans="1:20" ht="15.75" customHeight="1" x14ac:dyDescent="0.35">
      <c r="A1889" s="16">
        <v>3762</v>
      </c>
      <c r="B1889" s="16">
        <v>9</v>
      </c>
      <c r="C1889" s="16"/>
      <c r="D1889" s="1">
        <v>3</v>
      </c>
      <c r="F1889" s="1">
        <f ca="1">IFERROR(__xludf.DUMMYFUNCTION("""COMPUTED_VALUE"""),3)</f>
        <v>3</v>
      </c>
      <c r="Q1889" s="1">
        <v>1887</v>
      </c>
      <c r="R1889" s="1">
        <v>566</v>
      </c>
      <c r="S1889" s="1"/>
      <c r="T1889" s="1">
        <v>501</v>
      </c>
    </row>
    <row r="1890" spans="1:20" ht="15.75" customHeight="1" x14ac:dyDescent="0.35">
      <c r="A1890" s="16">
        <v>3763</v>
      </c>
      <c r="B1890" s="16">
        <v>9</v>
      </c>
      <c r="C1890" s="16"/>
      <c r="D1890" s="1">
        <v>11</v>
      </c>
      <c r="F1890" s="1">
        <f ca="1">IFERROR(__xludf.DUMMYFUNCTION("""COMPUTED_VALUE"""),11)</f>
        <v>11</v>
      </c>
      <c r="Q1890" s="1">
        <v>1888</v>
      </c>
      <c r="R1890" s="1">
        <v>434</v>
      </c>
      <c r="S1890" s="1"/>
      <c r="T1890" s="1">
        <v>535</v>
      </c>
    </row>
    <row r="1891" spans="1:20" ht="15.75" customHeight="1" x14ac:dyDescent="0.35">
      <c r="A1891" s="16">
        <v>3764</v>
      </c>
      <c r="B1891" s="16">
        <v>8</v>
      </c>
      <c r="C1891" s="16"/>
      <c r="D1891" s="1">
        <v>11</v>
      </c>
      <c r="F1891" s="1">
        <f ca="1">IFERROR(__xludf.DUMMYFUNCTION("""COMPUTED_VALUE"""),11)</f>
        <v>11</v>
      </c>
      <c r="Q1891" s="1">
        <v>1889</v>
      </c>
      <c r="R1891" s="1">
        <v>470</v>
      </c>
      <c r="S1891" s="1"/>
      <c r="T1891" s="1">
        <v>409</v>
      </c>
    </row>
    <row r="1892" spans="1:20" ht="15.75" customHeight="1" x14ac:dyDescent="0.35">
      <c r="A1892" s="16">
        <v>3765</v>
      </c>
      <c r="B1892" s="16">
        <v>8</v>
      </c>
      <c r="C1892" s="16"/>
      <c r="D1892" s="1">
        <v>11</v>
      </c>
      <c r="F1892" s="1">
        <f ca="1">IFERROR(__xludf.DUMMYFUNCTION("""COMPUTED_VALUE"""),11)</f>
        <v>11</v>
      </c>
      <c r="Q1892" s="1">
        <v>1890</v>
      </c>
      <c r="R1892" s="1">
        <v>506</v>
      </c>
      <c r="S1892" s="1"/>
      <c r="T1892" s="1">
        <v>443</v>
      </c>
    </row>
    <row r="1893" spans="1:20" ht="15.75" customHeight="1" x14ac:dyDescent="0.35">
      <c r="A1893" s="16">
        <v>3766</v>
      </c>
      <c r="B1893" s="16">
        <v>8</v>
      </c>
      <c r="C1893" s="16"/>
      <c r="D1893" s="1">
        <v>0</v>
      </c>
      <c r="F1893" s="1">
        <f ca="1">IFERROR(__xludf.DUMMYFUNCTION("""COMPUTED_VALUE"""),6)</f>
        <v>6</v>
      </c>
      <c r="Q1893" s="1">
        <v>1891</v>
      </c>
      <c r="R1893" s="1">
        <v>542</v>
      </c>
      <c r="S1893" s="1"/>
      <c r="T1893" s="1">
        <v>477</v>
      </c>
    </row>
    <row r="1894" spans="1:20" ht="15.75" customHeight="1" x14ac:dyDescent="0.35">
      <c r="A1894" s="16">
        <v>3767</v>
      </c>
      <c r="B1894" s="16">
        <v>8</v>
      </c>
      <c r="C1894" s="16"/>
      <c r="D1894" s="1">
        <v>11</v>
      </c>
      <c r="F1894" s="1">
        <f ca="1">IFERROR(__xludf.DUMMYFUNCTION("""COMPUTED_VALUE"""),11)</f>
        <v>11</v>
      </c>
      <c r="Q1894" s="1">
        <v>1892</v>
      </c>
      <c r="R1894" s="1">
        <v>433</v>
      </c>
      <c r="S1894" s="1"/>
      <c r="T1894" s="1">
        <v>511</v>
      </c>
    </row>
    <row r="1895" spans="1:20" ht="15.75" customHeight="1" x14ac:dyDescent="0.35">
      <c r="A1895" s="16">
        <v>3768</v>
      </c>
      <c r="B1895" s="16">
        <v>8</v>
      </c>
      <c r="C1895" s="16"/>
      <c r="D1895" s="1">
        <v>11</v>
      </c>
      <c r="F1895" s="1">
        <f ca="1">IFERROR(__xludf.DUMMYFUNCTION("""COMPUTED_VALUE"""),11)</f>
        <v>11</v>
      </c>
      <c r="Q1895" s="1">
        <v>1893</v>
      </c>
      <c r="R1895" s="1">
        <v>467</v>
      </c>
      <c r="S1895" s="1"/>
      <c r="T1895" s="1">
        <v>433</v>
      </c>
    </row>
    <row r="1896" spans="1:20" ht="15.75" customHeight="1" x14ac:dyDescent="0.35">
      <c r="A1896" s="16">
        <v>3769</v>
      </c>
      <c r="B1896" s="16">
        <v>8</v>
      </c>
      <c r="C1896" s="16"/>
      <c r="D1896" s="1">
        <v>11</v>
      </c>
      <c r="F1896" s="1">
        <f ca="1">IFERROR(__xludf.DUMMYFUNCTION("""COMPUTED_VALUE"""),11)</f>
        <v>11</v>
      </c>
      <c r="Q1896" s="1">
        <v>1894</v>
      </c>
      <c r="R1896" s="1">
        <v>501</v>
      </c>
      <c r="S1896" s="1"/>
      <c r="T1896" s="1">
        <v>467</v>
      </c>
    </row>
    <row r="1897" spans="1:20" ht="15.75" customHeight="1" x14ac:dyDescent="0.35">
      <c r="A1897" s="16">
        <v>3770</v>
      </c>
      <c r="B1897" s="16">
        <v>8</v>
      </c>
      <c r="C1897" s="16"/>
      <c r="D1897" s="1">
        <v>1</v>
      </c>
      <c r="F1897" s="1">
        <f ca="1">IFERROR(__xludf.DUMMYFUNCTION("""COMPUTED_VALUE"""),7)</f>
        <v>7</v>
      </c>
      <c r="Q1897" s="1">
        <v>1895</v>
      </c>
      <c r="R1897" s="1">
        <v>535</v>
      </c>
      <c r="S1897" s="1"/>
      <c r="T1897" s="1">
        <v>501</v>
      </c>
    </row>
    <row r="1898" spans="1:20" ht="15.75" customHeight="1" x14ac:dyDescent="0.35">
      <c r="A1898" s="16">
        <v>3771</v>
      </c>
      <c r="B1898" s="16">
        <v>8</v>
      </c>
      <c r="C1898" s="16"/>
      <c r="D1898" s="1">
        <v>11</v>
      </c>
      <c r="F1898" s="1">
        <f ca="1">IFERROR(__xludf.DUMMYFUNCTION("""COMPUTED_VALUE"""),11)</f>
        <v>11</v>
      </c>
      <c r="Q1898" s="1">
        <v>1896</v>
      </c>
      <c r="R1898" s="1">
        <v>409</v>
      </c>
      <c r="S1898" s="1"/>
      <c r="T1898" s="1">
        <v>535</v>
      </c>
    </row>
    <row r="1899" spans="1:20" ht="15.75" customHeight="1" x14ac:dyDescent="0.35">
      <c r="A1899" s="16">
        <v>3772</v>
      </c>
      <c r="B1899" s="16">
        <v>9</v>
      </c>
      <c r="C1899" s="16"/>
      <c r="D1899" s="1">
        <v>11</v>
      </c>
      <c r="F1899" s="1">
        <f ca="1">IFERROR(__xludf.DUMMYFUNCTION("""COMPUTED_VALUE"""),11)</f>
        <v>11</v>
      </c>
      <c r="Q1899" s="1">
        <v>1897</v>
      </c>
      <c r="R1899" s="1">
        <v>443</v>
      </c>
      <c r="S1899" s="1"/>
      <c r="T1899" s="1">
        <v>442</v>
      </c>
    </row>
    <row r="1900" spans="1:20" ht="15.75" customHeight="1" x14ac:dyDescent="0.35">
      <c r="A1900" s="16">
        <v>3773</v>
      </c>
      <c r="B1900" s="16">
        <v>9</v>
      </c>
      <c r="C1900" s="16"/>
      <c r="D1900" s="1">
        <v>11</v>
      </c>
      <c r="F1900" s="1">
        <f ca="1">IFERROR(__xludf.DUMMYFUNCTION("""COMPUTED_VALUE"""),11)</f>
        <v>11</v>
      </c>
      <c r="Q1900" s="1">
        <v>1898</v>
      </c>
      <c r="R1900" s="1">
        <v>477</v>
      </c>
      <c r="S1900" s="1"/>
      <c r="T1900" s="1">
        <v>478</v>
      </c>
    </row>
    <row r="1901" spans="1:20" ht="15.75" customHeight="1" x14ac:dyDescent="0.35">
      <c r="A1901" s="16">
        <v>3774</v>
      </c>
      <c r="B1901" s="16">
        <v>9</v>
      </c>
      <c r="C1901" s="16"/>
      <c r="D1901" s="1">
        <v>0</v>
      </c>
      <c r="F1901" s="1">
        <f ca="1">IFERROR(__xludf.DUMMYFUNCTION("""COMPUTED_VALUE"""),10)</f>
        <v>10</v>
      </c>
      <c r="Q1901" s="1">
        <v>1899</v>
      </c>
      <c r="R1901" s="1">
        <v>511</v>
      </c>
      <c r="S1901" s="1"/>
      <c r="T1901" s="1">
        <v>514</v>
      </c>
    </row>
    <row r="1902" spans="1:20" ht="15.75" customHeight="1" x14ac:dyDescent="0.35">
      <c r="A1902" s="16">
        <v>3775</v>
      </c>
      <c r="B1902" s="16">
        <v>9</v>
      </c>
      <c r="C1902" s="16"/>
      <c r="D1902" s="1">
        <v>11</v>
      </c>
      <c r="F1902" s="1">
        <f ca="1">IFERROR(__xludf.DUMMYFUNCTION("""COMPUTED_VALUE"""),11)</f>
        <v>11</v>
      </c>
      <c r="Q1902" s="1">
        <v>1900</v>
      </c>
      <c r="R1902" s="1">
        <v>433</v>
      </c>
      <c r="S1902" s="1"/>
      <c r="T1902" s="1">
        <v>550</v>
      </c>
    </row>
    <row r="1903" spans="1:20" ht="15.75" customHeight="1" x14ac:dyDescent="0.35">
      <c r="A1903" s="16">
        <v>3776</v>
      </c>
      <c r="B1903" s="16">
        <v>9</v>
      </c>
      <c r="C1903" s="16"/>
      <c r="D1903" s="1">
        <v>11</v>
      </c>
      <c r="F1903" s="1">
        <f ca="1">IFERROR(__xludf.DUMMYFUNCTION("""COMPUTED_VALUE"""),11)</f>
        <v>11</v>
      </c>
      <c r="Q1903" s="1">
        <v>1901</v>
      </c>
      <c r="R1903" s="1">
        <v>467</v>
      </c>
      <c r="S1903" s="1"/>
      <c r="T1903" s="1">
        <v>400</v>
      </c>
    </row>
    <row r="1904" spans="1:20" ht="15.75" customHeight="1" x14ac:dyDescent="0.35">
      <c r="A1904" s="16">
        <v>3777</v>
      </c>
      <c r="B1904" s="16">
        <v>9</v>
      </c>
      <c r="C1904" s="16"/>
      <c r="D1904" s="1">
        <v>11</v>
      </c>
      <c r="F1904" s="1">
        <f ca="1">IFERROR(__xludf.DUMMYFUNCTION("""COMPUTED_VALUE"""),11)</f>
        <v>11</v>
      </c>
      <c r="Q1904" s="1">
        <v>1902</v>
      </c>
      <c r="R1904" s="1">
        <v>501</v>
      </c>
      <c r="S1904" s="1"/>
      <c r="T1904" s="1">
        <v>432</v>
      </c>
    </row>
    <row r="1905" spans="1:20" ht="15.75" customHeight="1" x14ac:dyDescent="0.35">
      <c r="A1905" s="16">
        <v>3778</v>
      </c>
      <c r="B1905" s="16">
        <v>9</v>
      </c>
      <c r="C1905" s="16"/>
      <c r="D1905" s="1">
        <v>3</v>
      </c>
      <c r="F1905" s="1">
        <f ca="1">IFERROR(__xludf.DUMMYFUNCTION("""COMPUTED_VALUE"""),8)</f>
        <v>8</v>
      </c>
      <c r="Q1905" s="1">
        <v>1903</v>
      </c>
      <c r="R1905" s="1">
        <v>535</v>
      </c>
      <c r="S1905" s="1"/>
      <c r="T1905" s="1">
        <v>464</v>
      </c>
    </row>
    <row r="1906" spans="1:20" ht="15.75" customHeight="1" x14ac:dyDescent="0.35">
      <c r="A1906" s="16">
        <v>3779</v>
      </c>
      <c r="B1906" s="16">
        <v>9</v>
      </c>
      <c r="C1906" s="16"/>
      <c r="D1906" s="1">
        <v>11</v>
      </c>
      <c r="F1906" s="1">
        <f ca="1">IFERROR(__xludf.DUMMYFUNCTION("""COMPUTED_VALUE"""),11)</f>
        <v>11</v>
      </c>
      <c r="Q1906" s="1">
        <v>1904</v>
      </c>
      <c r="R1906" s="1">
        <v>442</v>
      </c>
      <c r="S1906" s="1"/>
      <c r="T1906" s="1">
        <v>496</v>
      </c>
    </row>
    <row r="1907" spans="1:20" ht="15.75" customHeight="1" x14ac:dyDescent="0.35">
      <c r="A1907" s="16">
        <v>3780</v>
      </c>
      <c r="B1907" s="16">
        <v>9</v>
      </c>
      <c r="C1907" s="16"/>
      <c r="D1907" s="1">
        <v>11</v>
      </c>
      <c r="F1907" s="1">
        <f ca="1">IFERROR(__xludf.DUMMYFUNCTION("""COMPUTED_VALUE"""),11)</f>
        <v>11</v>
      </c>
      <c r="Q1907" s="1">
        <v>1905</v>
      </c>
      <c r="R1907" s="1">
        <v>478</v>
      </c>
      <c r="S1907" s="1"/>
      <c r="T1907" s="1">
        <v>426</v>
      </c>
    </row>
    <row r="1908" spans="1:20" ht="15.75" customHeight="1" x14ac:dyDescent="0.35">
      <c r="A1908" s="16">
        <v>3781</v>
      </c>
      <c r="B1908" s="16">
        <v>9</v>
      </c>
      <c r="C1908" s="16"/>
      <c r="D1908" s="1">
        <v>11</v>
      </c>
      <c r="F1908" s="1">
        <f ca="1">IFERROR(__xludf.DUMMYFUNCTION("""COMPUTED_VALUE"""),11)</f>
        <v>11</v>
      </c>
      <c r="Q1908" s="1">
        <v>1906</v>
      </c>
      <c r="R1908" s="1">
        <v>514</v>
      </c>
      <c r="S1908" s="1"/>
      <c r="T1908" s="1">
        <v>462</v>
      </c>
    </row>
    <row r="1909" spans="1:20" ht="15.75" customHeight="1" x14ac:dyDescent="0.35">
      <c r="A1909" s="16">
        <v>3782</v>
      </c>
      <c r="B1909" s="16">
        <v>9</v>
      </c>
      <c r="C1909" s="16"/>
      <c r="D1909" s="1">
        <v>3</v>
      </c>
      <c r="F1909" s="1">
        <f ca="1">IFERROR(__xludf.DUMMYFUNCTION("""COMPUTED_VALUE"""),4)</f>
        <v>4</v>
      </c>
      <c r="Q1909" s="1">
        <v>1907</v>
      </c>
      <c r="R1909" s="1">
        <v>550</v>
      </c>
      <c r="S1909" s="1"/>
      <c r="T1909" s="1">
        <v>498</v>
      </c>
    </row>
    <row r="1910" spans="1:20" ht="15.75" customHeight="1" x14ac:dyDescent="0.35">
      <c r="A1910" s="16">
        <v>3783</v>
      </c>
      <c r="B1910" s="16">
        <v>9</v>
      </c>
      <c r="C1910" s="16"/>
      <c r="D1910" s="1">
        <v>11</v>
      </c>
      <c r="F1910" s="1">
        <f ca="1">IFERROR(__xludf.DUMMYFUNCTION("""COMPUTED_VALUE"""),11)</f>
        <v>11</v>
      </c>
      <c r="Q1910" s="1">
        <v>1908</v>
      </c>
      <c r="R1910" s="1">
        <v>400</v>
      </c>
      <c r="S1910" s="1"/>
      <c r="T1910" s="1">
        <v>534</v>
      </c>
    </row>
    <row r="1911" spans="1:20" ht="15.75" customHeight="1" x14ac:dyDescent="0.35">
      <c r="A1911" s="16">
        <v>3784</v>
      </c>
      <c r="B1911" s="16">
        <v>10</v>
      </c>
      <c r="C1911" s="16"/>
      <c r="D1911" s="1">
        <v>11</v>
      </c>
      <c r="F1911" s="1">
        <f ca="1">IFERROR(__xludf.DUMMYFUNCTION("""COMPUTED_VALUE"""),11)</f>
        <v>11</v>
      </c>
      <c r="Q1911" s="1">
        <v>1909</v>
      </c>
      <c r="R1911" s="1">
        <v>432</v>
      </c>
      <c r="S1911" s="1"/>
      <c r="T1911" s="1">
        <v>425</v>
      </c>
    </row>
    <row r="1912" spans="1:20" ht="15.75" customHeight="1" x14ac:dyDescent="0.35">
      <c r="A1912" s="16">
        <v>3785</v>
      </c>
      <c r="B1912" s="16">
        <v>10</v>
      </c>
      <c r="C1912" s="16"/>
      <c r="D1912" s="1">
        <v>11</v>
      </c>
      <c r="F1912" s="1">
        <f ca="1">IFERROR(__xludf.DUMMYFUNCTION("""COMPUTED_VALUE"""),11)</f>
        <v>11</v>
      </c>
      <c r="Q1912" s="1">
        <v>1910</v>
      </c>
      <c r="R1912" s="1">
        <v>464</v>
      </c>
      <c r="S1912" s="1"/>
      <c r="T1912" s="1">
        <v>459</v>
      </c>
    </row>
    <row r="1913" spans="1:20" ht="15.75" customHeight="1" x14ac:dyDescent="0.35">
      <c r="A1913" s="16">
        <v>3786</v>
      </c>
      <c r="B1913" s="16">
        <v>10</v>
      </c>
      <c r="C1913" s="16"/>
      <c r="D1913" s="1">
        <v>6</v>
      </c>
      <c r="F1913" s="1">
        <f ca="1">IFERROR(__xludf.DUMMYFUNCTION("""COMPUTED_VALUE"""),11)</f>
        <v>11</v>
      </c>
      <c r="Q1913" s="1">
        <v>1911</v>
      </c>
      <c r="R1913" s="1">
        <v>496</v>
      </c>
      <c r="S1913" s="1"/>
      <c r="T1913" s="1">
        <v>493</v>
      </c>
    </row>
    <row r="1914" spans="1:20" ht="15.75" customHeight="1" x14ac:dyDescent="0.35">
      <c r="A1914" s="16">
        <v>3787</v>
      </c>
      <c r="B1914" s="16">
        <v>10</v>
      </c>
      <c r="C1914" s="16"/>
      <c r="D1914" s="1">
        <v>11</v>
      </c>
      <c r="F1914" s="1">
        <f ca="1">IFERROR(__xludf.DUMMYFUNCTION("""COMPUTED_VALUE"""),11)</f>
        <v>11</v>
      </c>
      <c r="Q1914" s="1">
        <v>1912</v>
      </c>
      <c r="R1914" s="1">
        <v>426</v>
      </c>
      <c r="S1914" s="1"/>
      <c r="T1914" s="1">
        <v>527</v>
      </c>
    </row>
    <row r="1915" spans="1:20" ht="15.75" customHeight="1" x14ac:dyDescent="0.35">
      <c r="A1915" s="16">
        <v>3788</v>
      </c>
      <c r="B1915" s="16">
        <v>10</v>
      </c>
      <c r="C1915" s="16"/>
      <c r="D1915" s="1">
        <v>11</v>
      </c>
      <c r="F1915" s="1">
        <f ca="1">IFERROR(__xludf.DUMMYFUNCTION("""COMPUTED_VALUE"""),11)</f>
        <v>11</v>
      </c>
      <c r="Q1915" s="1">
        <v>1913</v>
      </c>
      <c r="R1915" s="1">
        <v>462</v>
      </c>
      <c r="S1915" s="1"/>
      <c r="T1915" s="1">
        <v>409</v>
      </c>
    </row>
    <row r="1916" spans="1:20" ht="15.75" customHeight="1" x14ac:dyDescent="0.35">
      <c r="A1916" s="16">
        <v>3789</v>
      </c>
      <c r="B1916" s="16">
        <v>10</v>
      </c>
      <c r="C1916" s="16"/>
      <c r="D1916" s="1">
        <v>11</v>
      </c>
      <c r="F1916" s="1">
        <f ca="1">IFERROR(__xludf.DUMMYFUNCTION("""COMPUTED_VALUE"""),8)</f>
        <v>8</v>
      </c>
      <c r="Q1916" s="1">
        <v>1914</v>
      </c>
      <c r="R1916" s="1">
        <v>498</v>
      </c>
      <c r="S1916" s="1"/>
      <c r="T1916" s="1">
        <v>443</v>
      </c>
    </row>
    <row r="1917" spans="1:20" ht="15.75" customHeight="1" x14ac:dyDescent="0.35">
      <c r="A1917" s="16">
        <v>3790</v>
      </c>
      <c r="B1917" s="16">
        <v>10</v>
      </c>
      <c r="C1917" s="16"/>
      <c r="D1917" s="1">
        <v>7</v>
      </c>
      <c r="F1917" s="1">
        <f ca="1">IFERROR(__xludf.DUMMYFUNCTION("""COMPUTED_VALUE"""),7)</f>
        <v>7</v>
      </c>
      <c r="Q1917" s="1">
        <v>1915</v>
      </c>
      <c r="R1917" s="1">
        <v>534</v>
      </c>
      <c r="S1917" s="1"/>
      <c r="T1917" s="1">
        <v>477</v>
      </c>
    </row>
    <row r="1918" spans="1:20" ht="15.75" customHeight="1" x14ac:dyDescent="0.35">
      <c r="A1918" s="16">
        <v>3791</v>
      </c>
      <c r="B1918" s="16">
        <v>10</v>
      </c>
      <c r="C1918" s="16"/>
      <c r="D1918" s="1">
        <v>11</v>
      </c>
      <c r="F1918" s="1">
        <f ca="1">IFERROR(__xludf.DUMMYFUNCTION("""COMPUTED_VALUE"""),12)</f>
        <v>12</v>
      </c>
      <c r="Q1918" s="1">
        <v>1916</v>
      </c>
      <c r="R1918" s="1">
        <v>425</v>
      </c>
      <c r="S1918" s="1"/>
      <c r="T1918" s="1">
        <v>511</v>
      </c>
    </row>
    <row r="1919" spans="1:20" ht="15.75" customHeight="1" x14ac:dyDescent="0.35">
      <c r="A1919" s="16">
        <v>3792</v>
      </c>
      <c r="B1919" s="16">
        <v>11</v>
      </c>
      <c r="C1919" s="16"/>
      <c r="D1919" s="1">
        <v>11</v>
      </c>
      <c r="F1919" s="1">
        <f ca="1">IFERROR(__xludf.DUMMYFUNCTION("""COMPUTED_VALUE"""),12)</f>
        <v>12</v>
      </c>
      <c r="Q1919" s="1">
        <v>1917</v>
      </c>
      <c r="R1919" s="1">
        <v>459</v>
      </c>
      <c r="S1919" s="1"/>
      <c r="T1919" s="1">
        <v>375</v>
      </c>
    </row>
    <row r="1920" spans="1:20" ht="15.75" customHeight="1" x14ac:dyDescent="0.35">
      <c r="A1920" s="16">
        <v>3793</v>
      </c>
      <c r="B1920" s="16">
        <v>11</v>
      </c>
      <c r="C1920" s="16"/>
      <c r="D1920" s="1">
        <v>11</v>
      </c>
      <c r="F1920" s="1">
        <f ca="1">IFERROR(__xludf.DUMMYFUNCTION("""COMPUTED_VALUE"""),12)</f>
        <v>12</v>
      </c>
      <c r="Q1920" s="1">
        <v>1918</v>
      </c>
      <c r="R1920" s="1">
        <v>493</v>
      </c>
      <c r="S1920" s="1"/>
      <c r="T1920" s="1">
        <v>405</v>
      </c>
    </row>
    <row r="1921" spans="1:20" ht="15.75" customHeight="1" x14ac:dyDescent="0.35">
      <c r="A1921" s="16">
        <v>3794</v>
      </c>
      <c r="B1921" s="16">
        <v>11</v>
      </c>
      <c r="C1921" s="16"/>
      <c r="D1921" s="1">
        <v>10</v>
      </c>
      <c r="F1921" s="1">
        <f ca="1">IFERROR(__xludf.DUMMYFUNCTION("""COMPUTED_VALUE"""),12)</f>
        <v>12</v>
      </c>
      <c r="Q1921" s="1">
        <v>1919</v>
      </c>
      <c r="R1921" s="1">
        <v>527</v>
      </c>
      <c r="S1921" s="1"/>
      <c r="T1921" s="1">
        <v>435</v>
      </c>
    </row>
    <row r="1922" spans="1:20" ht="15.75" customHeight="1" x14ac:dyDescent="0.35">
      <c r="A1922" s="16">
        <v>3795</v>
      </c>
      <c r="B1922" s="16">
        <v>11</v>
      </c>
      <c r="C1922" s="16"/>
      <c r="D1922" s="1">
        <v>11</v>
      </c>
      <c r="F1922" s="1">
        <f ca="1">IFERROR(__xludf.DUMMYFUNCTION("""COMPUTED_VALUE"""),11)</f>
        <v>11</v>
      </c>
      <c r="Q1922" s="1">
        <v>1920</v>
      </c>
      <c r="R1922" s="1">
        <v>409</v>
      </c>
      <c r="S1922" s="1"/>
      <c r="T1922" s="1">
        <v>465</v>
      </c>
    </row>
    <row r="1923" spans="1:20" ht="15.75" customHeight="1" x14ac:dyDescent="0.35">
      <c r="A1923" s="16">
        <v>3796</v>
      </c>
      <c r="B1923" s="16">
        <v>10</v>
      </c>
      <c r="C1923" s="16"/>
      <c r="D1923" s="1">
        <v>11</v>
      </c>
      <c r="F1923" s="1">
        <f ca="1">IFERROR(__xludf.DUMMYFUNCTION("""COMPUTED_VALUE"""),11)</f>
        <v>11</v>
      </c>
      <c r="Q1923" s="1">
        <v>1921</v>
      </c>
      <c r="R1923" s="1">
        <v>443</v>
      </c>
      <c r="S1923" s="1"/>
      <c r="T1923" s="1">
        <v>351</v>
      </c>
    </row>
    <row r="1924" spans="1:20" ht="15.75" customHeight="1" x14ac:dyDescent="0.35">
      <c r="A1924" s="16">
        <v>3797</v>
      </c>
      <c r="B1924" s="16">
        <v>10</v>
      </c>
      <c r="C1924" s="16"/>
      <c r="D1924" s="1">
        <v>11</v>
      </c>
      <c r="F1924" s="1">
        <f ca="1">IFERROR(__xludf.DUMMYFUNCTION("""COMPUTED_VALUE"""),11)</f>
        <v>11</v>
      </c>
      <c r="Q1924" s="1">
        <v>1922</v>
      </c>
      <c r="R1924" s="1">
        <v>477</v>
      </c>
      <c r="S1924" s="1"/>
      <c r="T1924" s="1">
        <v>381</v>
      </c>
    </row>
    <row r="1925" spans="1:20" ht="15.75" customHeight="1" x14ac:dyDescent="0.35">
      <c r="A1925" s="16">
        <v>3798</v>
      </c>
      <c r="B1925" s="16">
        <v>10</v>
      </c>
      <c r="C1925" s="16"/>
      <c r="D1925" s="1">
        <v>8</v>
      </c>
      <c r="F1925" s="1">
        <f ca="1">IFERROR(__xludf.DUMMYFUNCTION("""COMPUTED_VALUE"""),11)</f>
        <v>11</v>
      </c>
      <c r="Q1925" s="1">
        <v>1923</v>
      </c>
      <c r="R1925" s="1">
        <v>511</v>
      </c>
      <c r="S1925" s="1"/>
      <c r="T1925" s="1">
        <v>411</v>
      </c>
    </row>
    <row r="1926" spans="1:20" ht="15.75" customHeight="1" x14ac:dyDescent="0.35">
      <c r="A1926" s="16">
        <v>3799</v>
      </c>
      <c r="B1926" s="16">
        <v>10</v>
      </c>
      <c r="C1926" s="16"/>
      <c r="D1926" s="1">
        <v>11</v>
      </c>
      <c r="F1926" s="1">
        <f ca="1">IFERROR(__xludf.DUMMYFUNCTION("""COMPUTED_VALUE"""),11)</f>
        <v>11</v>
      </c>
      <c r="Q1926" s="1">
        <v>1924</v>
      </c>
      <c r="R1926" s="1">
        <v>375</v>
      </c>
      <c r="S1926" s="1"/>
      <c r="T1926" s="1">
        <v>441</v>
      </c>
    </row>
    <row r="1927" spans="1:20" ht="15.75" customHeight="1" x14ac:dyDescent="0.35">
      <c r="A1927" s="16">
        <v>3800</v>
      </c>
      <c r="B1927" s="16">
        <v>9</v>
      </c>
      <c r="C1927" s="16"/>
      <c r="D1927" s="1">
        <v>11</v>
      </c>
      <c r="F1927" s="1">
        <f ca="1">IFERROR(__xludf.DUMMYFUNCTION("""COMPUTED_VALUE"""),11)</f>
        <v>11</v>
      </c>
      <c r="Q1927" s="1">
        <v>1925</v>
      </c>
      <c r="R1927" s="1">
        <v>405</v>
      </c>
      <c r="S1927" s="1"/>
      <c r="T1927" s="1">
        <v>350</v>
      </c>
    </row>
    <row r="1928" spans="1:20" ht="15.75" customHeight="1" x14ac:dyDescent="0.35">
      <c r="A1928" s="16">
        <v>3801</v>
      </c>
      <c r="B1928" s="16">
        <v>9</v>
      </c>
      <c r="C1928" s="16"/>
      <c r="D1928" s="1">
        <v>11</v>
      </c>
      <c r="F1928" s="1">
        <f ca="1">IFERROR(__xludf.DUMMYFUNCTION("""COMPUTED_VALUE"""),2)</f>
        <v>2</v>
      </c>
      <c r="Q1928" s="1">
        <v>1926</v>
      </c>
      <c r="R1928" s="1">
        <v>435</v>
      </c>
      <c r="S1928" s="1"/>
      <c r="T1928" s="1">
        <v>378</v>
      </c>
    </row>
    <row r="1929" spans="1:20" ht="15.75" customHeight="1" x14ac:dyDescent="0.35">
      <c r="A1929" s="16">
        <v>3802</v>
      </c>
      <c r="B1929" s="16">
        <v>9</v>
      </c>
      <c r="C1929" s="16"/>
      <c r="D1929" s="1">
        <v>4</v>
      </c>
      <c r="F1929" s="1">
        <f ca="1">IFERROR(__xludf.DUMMYFUNCTION("""COMPUTED_VALUE"""),11)</f>
        <v>11</v>
      </c>
      <c r="Q1929" s="1">
        <v>1927</v>
      </c>
      <c r="R1929" s="1">
        <v>465</v>
      </c>
      <c r="S1929" s="1"/>
      <c r="T1929" s="1">
        <v>406</v>
      </c>
    </row>
    <row r="1930" spans="1:20" ht="15.75" customHeight="1" x14ac:dyDescent="0.35">
      <c r="A1930" s="16">
        <v>3803</v>
      </c>
      <c r="B1930" s="16">
        <v>9</v>
      </c>
      <c r="C1930" s="16"/>
      <c r="D1930" s="1">
        <v>11</v>
      </c>
      <c r="F1930" s="1">
        <f ca="1">IFERROR(__xludf.DUMMYFUNCTION("""COMPUTED_VALUE"""),11)</f>
        <v>11</v>
      </c>
      <c r="Q1930" s="1">
        <v>1928</v>
      </c>
      <c r="R1930" s="1">
        <v>351</v>
      </c>
      <c r="S1930" s="1"/>
      <c r="T1930" s="1">
        <v>434</v>
      </c>
    </row>
    <row r="1931" spans="1:20" ht="15.75" customHeight="1" x14ac:dyDescent="0.35">
      <c r="A1931" s="16">
        <v>3804</v>
      </c>
      <c r="B1931" s="16">
        <v>8</v>
      </c>
      <c r="C1931" s="16"/>
      <c r="D1931" s="1">
        <v>11</v>
      </c>
      <c r="F1931" s="1">
        <f ca="1">IFERROR(__xludf.DUMMYFUNCTION("""COMPUTED_VALUE"""),9)</f>
        <v>9</v>
      </c>
      <c r="Q1931" s="1">
        <v>1929</v>
      </c>
      <c r="R1931" s="1">
        <v>381</v>
      </c>
      <c r="S1931" s="1"/>
      <c r="T1931" s="1">
        <v>384</v>
      </c>
    </row>
    <row r="1932" spans="1:20" ht="15.75" customHeight="1" x14ac:dyDescent="0.35">
      <c r="A1932" s="16">
        <v>3805</v>
      </c>
      <c r="B1932" s="16">
        <v>8</v>
      </c>
      <c r="C1932" s="16"/>
      <c r="D1932" s="1">
        <v>11</v>
      </c>
      <c r="F1932" s="1">
        <f ca="1">IFERROR(__xludf.DUMMYFUNCTION("""COMPUTED_VALUE"""),5)</f>
        <v>5</v>
      </c>
      <c r="Q1932" s="1">
        <v>1930</v>
      </c>
      <c r="R1932" s="1">
        <v>411</v>
      </c>
      <c r="S1932" s="1"/>
      <c r="T1932" s="1">
        <v>416</v>
      </c>
    </row>
    <row r="1933" spans="1:20" ht="15.75" customHeight="1" x14ac:dyDescent="0.35">
      <c r="A1933" s="16">
        <v>3806</v>
      </c>
      <c r="B1933" s="16">
        <v>8</v>
      </c>
      <c r="C1933" s="16"/>
      <c r="D1933" s="1">
        <v>0</v>
      </c>
      <c r="F1933" s="1">
        <f ca="1">IFERROR(__xludf.DUMMYFUNCTION("""COMPUTED_VALUE"""),11)</f>
        <v>11</v>
      </c>
      <c r="Q1933" s="1">
        <v>1931</v>
      </c>
      <c r="R1933" s="1">
        <v>441</v>
      </c>
      <c r="S1933" s="1"/>
      <c r="T1933" s="1">
        <v>448</v>
      </c>
    </row>
    <row r="1934" spans="1:20" ht="15.75" customHeight="1" x14ac:dyDescent="0.35">
      <c r="A1934" s="16">
        <v>3807</v>
      </c>
      <c r="B1934" s="16">
        <v>8</v>
      </c>
      <c r="C1934" s="16"/>
      <c r="D1934" s="1">
        <v>11</v>
      </c>
      <c r="F1934" s="1">
        <f ca="1">IFERROR(__xludf.DUMMYFUNCTION("""COMPUTED_VALUE"""),11)</f>
        <v>11</v>
      </c>
      <c r="Q1934" s="1">
        <v>1932</v>
      </c>
      <c r="R1934" s="1">
        <v>350</v>
      </c>
      <c r="S1934" s="1"/>
      <c r="T1934" s="1">
        <v>480</v>
      </c>
    </row>
    <row r="1935" spans="1:20" ht="15.75" customHeight="1" x14ac:dyDescent="0.35">
      <c r="A1935" s="16">
        <v>3808</v>
      </c>
      <c r="B1935" s="16">
        <v>10</v>
      </c>
      <c r="C1935" s="16"/>
      <c r="D1935" s="1">
        <v>11</v>
      </c>
      <c r="F1935" s="1">
        <f ca="1">IFERROR(__xludf.DUMMYFUNCTION("""COMPUTED_VALUE"""),4)</f>
        <v>4</v>
      </c>
      <c r="Q1935" s="1">
        <v>1933</v>
      </c>
      <c r="R1935" s="1">
        <v>378</v>
      </c>
      <c r="S1935" s="1"/>
      <c r="T1935" s="1">
        <v>375</v>
      </c>
    </row>
    <row r="1936" spans="1:20" ht="15.75" customHeight="1" x14ac:dyDescent="0.35">
      <c r="A1936" s="16">
        <v>3809</v>
      </c>
      <c r="B1936" s="16">
        <v>10</v>
      </c>
      <c r="C1936" s="16"/>
      <c r="D1936" s="1">
        <v>11</v>
      </c>
      <c r="F1936" s="1">
        <f ca="1">IFERROR(__xludf.DUMMYFUNCTION("""COMPUTED_VALUE"""),6)</f>
        <v>6</v>
      </c>
      <c r="Q1936" s="1">
        <v>1934</v>
      </c>
      <c r="R1936" s="1">
        <v>406</v>
      </c>
      <c r="S1936" s="1"/>
      <c r="T1936" s="1">
        <v>405</v>
      </c>
    </row>
    <row r="1937" spans="1:20" ht="15.75" customHeight="1" x14ac:dyDescent="0.35">
      <c r="A1937" s="16">
        <v>3810</v>
      </c>
      <c r="B1937" s="16">
        <v>10</v>
      </c>
      <c r="C1937" s="16"/>
      <c r="D1937" s="1">
        <v>8</v>
      </c>
      <c r="F1937" s="1">
        <f ca="1">IFERROR(__xludf.DUMMYFUNCTION("""COMPUTED_VALUE"""),11)</f>
        <v>11</v>
      </c>
      <c r="Q1937" s="1">
        <v>1935</v>
      </c>
      <c r="R1937" s="1">
        <v>434</v>
      </c>
      <c r="S1937" s="1"/>
      <c r="T1937" s="1">
        <v>435</v>
      </c>
    </row>
    <row r="1938" spans="1:20" ht="15.75" customHeight="1" x14ac:dyDescent="0.35">
      <c r="A1938" s="16">
        <v>3811</v>
      </c>
      <c r="B1938" s="16">
        <v>10</v>
      </c>
      <c r="C1938" s="16"/>
      <c r="D1938" s="1">
        <v>7</v>
      </c>
      <c r="F1938" s="1">
        <f ca="1">IFERROR(__xludf.DUMMYFUNCTION("""COMPUTED_VALUE"""),11)</f>
        <v>11</v>
      </c>
      <c r="Q1938" s="1">
        <v>1936</v>
      </c>
      <c r="R1938" s="1">
        <v>384</v>
      </c>
      <c r="S1938" s="1"/>
      <c r="T1938" s="1">
        <v>465</v>
      </c>
    </row>
    <row r="1939" spans="1:20" ht="15.75" customHeight="1" x14ac:dyDescent="0.35">
      <c r="A1939" s="16">
        <v>3812</v>
      </c>
      <c r="B1939" s="16">
        <v>12</v>
      </c>
      <c r="C1939" s="16"/>
      <c r="D1939" s="1">
        <v>12</v>
      </c>
      <c r="F1939" s="1">
        <f ca="1">IFERROR(__xludf.DUMMYFUNCTION("""COMPUTED_VALUE"""),2)</f>
        <v>2</v>
      </c>
      <c r="Q1939" s="1">
        <v>1937</v>
      </c>
      <c r="R1939" s="1">
        <v>416</v>
      </c>
      <c r="S1939" s="1"/>
      <c r="T1939" s="1">
        <v>409</v>
      </c>
    </row>
    <row r="1940" spans="1:20" ht="15.75" customHeight="1" x14ac:dyDescent="0.35">
      <c r="A1940" s="16">
        <v>3813</v>
      </c>
      <c r="B1940" s="16">
        <v>12</v>
      </c>
      <c r="C1940" s="16"/>
      <c r="D1940" s="1">
        <v>12</v>
      </c>
      <c r="F1940" s="1">
        <f ca="1">IFERROR(__xludf.DUMMYFUNCTION("""COMPUTED_VALUE"""),11)</f>
        <v>11</v>
      </c>
      <c r="Q1940" s="1">
        <v>1938</v>
      </c>
      <c r="R1940" s="1">
        <v>448</v>
      </c>
      <c r="S1940" s="1"/>
      <c r="T1940" s="1">
        <v>443</v>
      </c>
    </row>
    <row r="1941" spans="1:20" ht="15.75" customHeight="1" x14ac:dyDescent="0.35">
      <c r="A1941" s="16">
        <v>3814</v>
      </c>
      <c r="B1941" s="16">
        <v>12</v>
      </c>
      <c r="C1941" s="16"/>
      <c r="D1941" s="1">
        <v>12</v>
      </c>
      <c r="F1941" s="1">
        <f ca="1">IFERROR(__xludf.DUMMYFUNCTION("""COMPUTED_VALUE"""),11)</f>
        <v>11</v>
      </c>
      <c r="Q1941" s="1">
        <v>1939</v>
      </c>
      <c r="R1941" s="1">
        <v>480</v>
      </c>
      <c r="S1941" s="1"/>
      <c r="T1941" s="1">
        <v>477</v>
      </c>
    </row>
    <row r="1942" spans="1:20" ht="15.75" customHeight="1" x14ac:dyDescent="0.35">
      <c r="A1942" s="16">
        <v>3815</v>
      </c>
      <c r="B1942" s="16">
        <v>12</v>
      </c>
      <c r="C1942" s="16"/>
      <c r="D1942" s="1">
        <v>12</v>
      </c>
      <c r="F1942" s="1">
        <f ca="1">IFERROR(__xludf.DUMMYFUNCTION("""COMPUTED_VALUE"""),2)</f>
        <v>2</v>
      </c>
      <c r="Q1942" s="1">
        <v>1940</v>
      </c>
      <c r="R1942" s="1">
        <v>375</v>
      </c>
      <c r="S1942" s="1"/>
      <c r="T1942" s="1">
        <v>511</v>
      </c>
    </row>
    <row r="1943" spans="1:20" ht="15.75" customHeight="1" x14ac:dyDescent="0.35">
      <c r="A1943" s="16">
        <v>3816</v>
      </c>
      <c r="B1943" s="16">
        <v>11</v>
      </c>
      <c r="C1943" s="16"/>
      <c r="D1943" s="1">
        <v>11</v>
      </c>
      <c r="F1943" s="1">
        <f ca="1">IFERROR(__xludf.DUMMYFUNCTION("""COMPUTED_VALUE"""),5)</f>
        <v>5</v>
      </c>
      <c r="Q1943" s="1">
        <v>1941</v>
      </c>
      <c r="R1943" s="1">
        <v>405</v>
      </c>
      <c r="S1943" s="1"/>
      <c r="T1943" s="1">
        <v>350</v>
      </c>
    </row>
    <row r="1944" spans="1:20" ht="15.75" customHeight="1" x14ac:dyDescent="0.35">
      <c r="A1944" s="16">
        <v>3817</v>
      </c>
      <c r="B1944" s="16">
        <v>11</v>
      </c>
      <c r="C1944" s="16"/>
      <c r="D1944" s="1">
        <v>11</v>
      </c>
      <c r="F1944" s="1">
        <f ca="1">IFERROR(__xludf.DUMMYFUNCTION("""COMPUTED_VALUE"""),11)</f>
        <v>11</v>
      </c>
      <c r="Q1944" s="1">
        <v>1942</v>
      </c>
      <c r="R1944" s="1">
        <v>435</v>
      </c>
      <c r="S1944" s="1"/>
      <c r="T1944" s="1">
        <v>378</v>
      </c>
    </row>
    <row r="1945" spans="1:20" ht="15.75" customHeight="1" x14ac:dyDescent="0.35">
      <c r="A1945" s="16">
        <v>3818</v>
      </c>
      <c r="B1945" s="16">
        <v>11</v>
      </c>
      <c r="C1945" s="16"/>
      <c r="D1945" s="1">
        <v>11</v>
      </c>
      <c r="F1945" s="1">
        <f ca="1">IFERROR(__xludf.DUMMYFUNCTION("""COMPUTED_VALUE"""),11)</f>
        <v>11</v>
      </c>
      <c r="Q1945" s="1">
        <v>1943</v>
      </c>
      <c r="R1945" s="1">
        <v>465</v>
      </c>
      <c r="S1945" s="1"/>
      <c r="T1945" s="1">
        <v>406</v>
      </c>
    </row>
    <row r="1946" spans="1:20" ht="15.75" customHeight="1" x14ac:dyDescent="0.35">
      <c r="A1946" s="16">
        <v>3819</v>
      </c>
      <c r="B1946" s="16">
        <v>11</v>
      </c>
      <c r="C1946" s="16"/>
      <c r="D1946" s="1">
        <v>11</v>
      </c>
      <c r="F1946" s="1">
        <f ca="1">IFERROR(__xludf.DUMMYFUNCTION("""COMPUTED_VALUE"""),6)</f>
        <v>6</v>
      </c>
      <c r="Q1946" s="1">
        <v>1944</v>
      </c>
      <c r="R1946" s="1">
        <v>409</v>
      </c>
      <c r="S1946" s="1"/>
      <c r="T1946" s="1">
        <v>434</v>
      </c>
    </row>
    <row r="1947" spans="1:20" ht="15.75" customHeight="1" x14ac:dyDescent="0.35">
      <c r="A1947" s="16">
        <v>3820</v>
      </c>
      <c r="B1947" s="16">
        <v>8</v>
      </c>
      <c r="C1947" s="16"/>
      <c r="D1947" s="1">
        <v>11</v>
      </c>
      <c r="F1947" s="1">
        <f ca="1">IFERROR(__xludf.DUMMYFUNCTION("""COMPUTED_VALUE"""),11)</f>
        <v>11</v>
      </c>
      <c r="Q1947" s="1">
        <v>1945</v>
      </c>
      <c r="R1947" s="1">
        <v>443</v>
      </c>
      <c r="S1947" s="1"/>
      <c r="T1947" s="1">
        <v>367</v>
      </c>
    </row>
    <row r="1948" spans="1:20" ht="15.75" customHeight="1" x14ac:dyDescent="0.35">
      <c r="A1948" s="16">
        <v>3821</v>
      </c>
      <c r="B1948" s="16">
        <v>8</v>
      </c>
      <c r="C1948" s="16"/>
      <c r="D1948" s="1">
        <v>11</v>
      </c>
      <c r="F1948" s="1">
        <f ca="1">IFERROR(__xludf.DUMMYFUNCTION("""COMPUTED_VALUE"""),11)</f>
        <v>11</v>
      </c>
      <c r="Q1948" s="1">
        <v>1946</v>
      </c>
      <c r="R1948" s="1">
        <v>477</v>
      </c>
      <c r="S1948" s="1"/>
      <c r="T1948" s="1">
        <v>397</v>
      </c>
    </row>
    <row r="1949" spans="1:20" ht="15.75" customHeight="1" x14ac:dyDescent="0.35">
      <c r="A1949" s="16">
        <v>3822</v>
      </c>
      <c r="B1949" s="16">
        <v>8</v>
      </c>
      <c r="C1949" s="16"/>
      <c r="D1949" s="1">
        <v>2</v>
      </c>
      <c r="F1949" s="1">
        <f ca="1">IFERROR(__xludf.DUMMYFUNCTION("""COMPUTED_VALUE"""),11)</f>
        <v>11</v>
      </c>
      <c r="Q1949" s="1">
        <v>1947</v>
      </c>
      <c r="R1949" s="1">
        <v>511</v>
      </c>
      <c r="S1949" s="1"/>
      <c r="T1949" s="1">
        <v>427</v>
      </c>
    </row>
    <row r="1950" spans="1:20" ht="15.75" customHeight="1" x14ac:dyDescent="0.35">
      <c r="A1950" s="16">
        <v>3823</v>
      </c>
      <c r="B1950" s="16">
        <v>8</v>
      </c>
      <c r="C1950" s="16"/>
      <c r="D1950" s="1">
        <v>11</v>
      </c>
      <c r="F1950" s="1">
        <f ca="1">IFERROR(__xludf.DUMMYFUNCTION("""COMPUTED_VALUE"""),1)</f>
        <v>1</v>
      </c>
      <c r="Q1950" s="1">
        <v>1948</v>
      </c>
      <c r="R1950" s="1">
        <v>350</v>
      </c>
      <c r="S1950" s="1"/>
      <c r="T1950" s="1">
        <v>457</v>
      </c>
    </row>
    <row r="1951" spans="1:20" ht="15.75" customHeight="1" x14ac:dyDescent="0.35">
      <c r="A1951" s="16">
        <v>3824</v>
      </c>
      <c r="B1951" s="16">
        <v>7</v>
      </c>
      <c r="C1951" s="16"/>
      <c r="D1951" s="1">
        <v>11</v>
      </c>
      <c r="F1951" s="1">
        <f ca="1">IFERROR(__xludf.DUMMYFUNCTION("""COMPUTED_VALUE"""),11)</f>
        <v>11</v>
      </c>
      <c r="Q1951" s="1">
        <v>1949</v>
      </c>
      <c r="R1951" s="1">
        <v>378</v>
      </c>
      <c r="S1951" s="1"/>
      <c r="T1951" s="1">
        <v>333</v>
      </c>
    </row>
    <row r="1952" spans="1:20" ht="15.75" customHeight="1" x14ac:dyDescent="0.35">
      <c r="A1952" s="16">
        <v>3825</v>
      </c>
      <c r="B1952" s="16">
        <v>7</v>
      </c>
      <c r="C1952" s="16"/>
      <c r="D1952" s="1">
        <v>0</v>
      </c>
      <c r="F1952" s="1">
        <f ca="1">IFERROR(__xludf.DUMMYFUNCTION("""COMPUTED_VALUE"""),11)</f>
        <v>11</v>
      </c>
      <c r="Q1952" s="1">
        <v>1950</v>
      </c>
      <c r="R1952" s="1">
        <v>406</v>
      </c>
      <c r="S1952" s="1"/>
      <c r="T1952" s="1">
        <v>359</v>
      </c>
    </row>
    <row r="1953" spans="1:20" ht="15.75" customHeight="1" x14ac:dyDescent="0.35">
      <c r="A1953" s="16">
        <v>3826</v>
      </c>
      <c r="B1953" s="16">
        <v>7</v>
      </c>
      <c r="C1953" s="16"/>
      <c r="D1953" s="1">
        <v>9</v>
      </c>
      <c r="F1953" s="1">
        <f ca="1">IFERROR(__xludf.DUMMYFUNCTION("""COMPUTED_VALUE"""),8)</f>
        <v>8</v>
      </c>
      <c r="Q1953" s="1">
        <v>1951</v>
      </c>
      <c r="R1953" s="1">
        <v>434</v>
      </c>
      <c r="S1953" s="1"/>
      <c r="T1953" s="1">
        <v>385</v>
      </c>
    </row>
    <row r="1954" spans="1:20" ht="15.75" customHeight="1" x14ac:dyDescent="0.35">
      <c r="A1954" s="16">
        <v>3827</v>
      </c>
      <c r="B1954" s="16">
        <v>7</v>
      </c>
      <c r="C1954" s="16"/>
      <c r="D1954" s="1">
        <v>5</v>
      </c>
      <c r="F1954" s="1">
        <f ca="1">IFERROR(__xludf.DUMMYFUNCTION("""COMPUTED_VALUE"""),7)</f>
        <v>7</v>
      </c>
      <c r="Q1954" s="1">
        <v>1952</v>
      </c>
      <c r="R1954" s="1">
        <v>367</v>
      </c>
      <c r="S1954" s="1"/>
      <c r="T1954" s="1">
        <v>411</v>
      </c>
    </row>
    <row r="1955" spans="1:20" ht="15.75" customHeight="1" x14ac:dyDescent="0.35">
      <c r="A1955" s="16">
        <v>3828</v>
      </c>
      <c r="B1955" s="16">
        <v>8</v>
      </c>
      <c r="C1955" s="16"/>
      <c r="D1955" s="1">
        <v>11</v>
      </c>
      <c r="F1955" s="1">
        <f ca="1">IFERROR(__xludf.DUMMYFUNCTION("""COMPUTED_VALUE"""),11)</f>
        <v>11</v>
      </c>
      <c r="Q1955" s="1">
        <v>1953</v>
      </c>
      <c r="R1955" s="1">
        <v>397</v>
      </c>
      <c r="S1955" s="1"/>
      <c r="T1955" s="1">
        <v>342</v>
      </c>
    </row>
    <row r="1956" spans="1:20" ht="15.75" customHeight="1" x14ac:dyDescent="0.35">
      <c r="A1956" s="16">
        <v>3829</v>
      </c>
      <c r="B1956" s="16">
        <v>8</v>
      </c>
      <c r="C1956" s="16"/>
      <c r="D1956" s="1">
        <v>11</v>
      </c>
      <c r="F1956" s="1">
        <f ca="1">IFERROR(__xludf.DUMMYFUNCTION("""COMPUTED_VALUE"""),11)</f>
        <v>11</v>
      </c>
      <c r="Q1956" s="1">
        <v>1954</v>
      </c>
      <c r="R1956" s="1">
        <v>427</v>
      </c>
      <c r="S1956" s="1"/>
      <c r="T1956" s="1">
        <v>370</v>
      </c>
    </row>
    <row r="1957" spans="1:20" ht="15.75" customHeight="1" x14ac:dyDescent="0.35">
      <c r="A1957" s="16">
        <v>3830</v>
      </c>
      <c r="B1957" s="16">
        <v>8</v>
      </c>
      <c r="C1957" s="16"/>
      <c r="D1957" s="1">
        <v>4</v>
      </c>
      <c r="F1957" s="1">
        <f ca="1">IFERROR(__xludf.DUMMYFUNCTION("""COMPUTED_VALUE"""),3)</f>
        <v>3</v>
      </c>
      <c r="Q1957" s="1">
        <v>1955</v>
      </c>
      <c r="R1957" s="1">
        <v>457</v>
      </c>
      <c r="S1957" s="1"/>
      <c r="T1957" s="1">
        <v>398</v>
      </c>
    </row>
    <row r="1958" spans="1:20" ht="15.75" customHeight="1" x14ac:dyDescent="0.35">
      <c r="A1958" s="16">
        <v>3831</v>
      </c>
      <c r="B1958" s="16">
        <v>8</v>
      </c>
      <c r="C1958" s="16"/>
      <c r="D1958" s="1">
        <v>6</v>
      </c>
      <c r="F1958" s="1">
        <f ca="1">IFERROR(__xludf.DUMMYFUNCTION("""COMPUTED_VALUE"""),11)</f>
        <v>11</v>
      </c>
      <c r="Q1958" s="1">
        <v>1956</v>
      </c>
      <c r="R1958" s="1">
        <v>333</v>
      </c>
      <c r="S1958" s="1"/>
      <c r="T1958" s="1">
        <v>426</v>
      </c>
    </row>
    <row r="1959" spans="1:20" ht="15.75" customHeight="1" x14ac:dyDescent="0.35">
      <c r="A1959" s="16">
        <v>3832</v>
      </c>
      <c r="B1959" s="16">
        <v>8</v>
      </c>
      <c r="C1959" s="16"/>
      <c r="D1959" s="1">
        <v>11</v>
      </c>
      <c r="F1959" s="1">
        <f ca="1">IFERROR(__xludf.DUMMYFUNCTION("""COMPUTED_VALUE"""),11)</f>
        <v>11</v>
      </c>
      <c r="Q1959" s="1">
        <v>1957</v>
      </c>
      <c r="R1959" s="1">
        <v>359</v>
      </c>
      <c r="S1959" s="1"/>
      <c r="T1959" s="1">
        <v>333</v>
      </c>
    </row>
    <row r="1960" spans="1:20" ht="15.75" customHeight="1" x14ac:dyDescent="0.35">
      <c r="A1960" s="16">
        <v>3833</v>
      </c>
      <c r="B1960" s="16">
        <v>8</v>
      </c>
      <c r="C1960" s="16"/>
      <c r="D1960" s="1">
        <v>11</v>
      </c>
      <c r="F1960" s="1">
        <f ca="1">IFERROR(__xludf.DUMMYFUNCTION("""COMPUTED_VALUE"""),11)</f>
        <v>11</v>
      </c>
      <c r="Q1960" s="1">
        <v>1958</v>
      </c>
      <c r="R1960" s="1">
        <v>385</v>
      </c>
      <c r="S1960" s="1"/>
      <c r="T1960" s="1">
        <v>359</v>
      </c>
    </row>
    <row r="1961" spans="1:20" ht="15.75" customHeight="1" x14ac:dyDescent="0.35">
      <c r="A1961" s="16">
        <v>3834</v>
      </c>
      <c r="B1961" s="16">
        <v>8</v>
      </c>
      <c r="C1961" s="16"/>
      <c r="D1961" s="1">
        <v>2</v>
      </c>
      <c r="F1961" s="1">
        <f ca="1">IFERROR(__xludf.DUMMYFUNCTION("""COMPUTED_VALUE"""),11)</f>
        <v>11</v>
      </c>
      <c r="Q1961" s="1">
        <v>1959</v>
      </c>
      <c r="R1961" s="1">
        <v>411</v>
      </c>
      <c r="S1961" s="1"/>
      <c r="T1961" s="1">
        <v>385</v>
      </c>
    </row>
    <row r="1962" spans="1:20" ht="15.75" customHeight="1" x14ac:dyDescent="0.35">
      <c r="A1962" s="16">
        <v>3835</v>
      </c>
      <c r="B1962" s="16">
        <v>8</v>
      </c>
      <c r="C1962" s="16"/>
      <c r="D1962" s="1">
        <v>11</v>
      </c>
      <c r="F1962" s="1">
        <f ca="1">IFERROR(__xludf.DUMMYFUNCTION("""COMPUTED_VALUE"""),11)</f>
        <v>11</v>
      </c>
      <c r="Q1962" s="1">
        <v>1960</v>
      </c>
      <c r="R1962" s="1">
        <v>342</v>
      </c>
      <c r="S1962" s="1"/>
      <c r="T1962" s="1">
        <v>411</v>
      </c>
    </row>
    <row r="1963" spans="1:20" ht="15.75" customHeight="1" x14ac:dyDescent="0.35">
      <c r="A1963" s="16">
        <v>3836</v>
      </c>
      <c r="B1963" s="16">
        <v>7</v>
      </c>
      <c r="C1963" s="16"/>
      <c r="D1963" s="1">
        <v>11</v>
      </c>
      <c r="F1963" s="1">
        <f ca="1">IFERROR(__xludf.DUMMYFUNCTION("""COMPUTED_VALUE"""),8)</f>
        <v>8</v>
      </c>
      <c r="Q1963" s="1">
        <v>1961</v>
      </c>
      <c r="R1963" s="1">
        <v>370</v>
      </c>
      <c r="S1963" s="1"/>
      <c r="T1963" s="1">
        <v>350</v>
      </c>
    </row>
    <row r="1964" spans="1:20" ht="15.75" customHeight="1" x14ac:dyDescent="0.35">
      <c r="A1964" s="16">
        <v>3837</v>
      </c>
      <c r="B1964" s="16">
        <v>7</v>
      </c>
      <c r="C1964" s="16"/>
      <c r="D1964" s="1">
        <v>2</v>
      </c>
      <c r="F1964" s="1">
        <f ca="1">IFERROR(__xludf.DUMMYFUNCTION("""COMPUTED_VALUE"""),11)</f>
        <v>11</v>
      </c>
      <c r="Q1964" s="1">
        <v>1962</v>
      </c>
      <c r="R1964" s="1">
        <v>398</v>
      </c>
      <c r="S1964" s="1"/>
      <c r="T1964" s="1">
        <v>378</v>
      </c>
    </row>
    <row r="1965" spans="1:20" ht="15.75" customHeight="1" x14ac:dyDescent="0.35">
      <c r="A1965" s="16">
        <v>3838</v>
      </c>
      <c r="B1965" s="16">
        <v>7</v>
      </c>
      <c r="C1965" s="16"/>
      <c r="D1965" s="1">
        <v>5</v>
      </c>
      <c r="F1965" s="1">
        <f ca="1">IFERROR(__xludf.DUMMYFUNCTION("""COMPUTED_VALUE"""),11)</f>
        <v>11</v>
      </c>
      <c r="Q1965" s="1">
        <v>1963</v>
      </c>
      <c r="R1965" s="1">
        <v>426</v>
      </c>
      <c r="S1965" s="1"/>
      <c r="T1965" s="1">
        <v>406</v>
      </c>
    </row>
    <row r="1966" spans="1:20" ht="15.75" customHeight="1" x14ac:dyDescent="0.35">
      <c r="A1966" s="16">
        <v>3839</v>
      </c>
      <c r="B1966" s="16">
        <v>7</v>
      </c>
      <c r="C1966" s="16"/>
      <c r="D1966" s="1">
        <v>11</v>
      </c>
      <c r="F1966" s="1">
        <f ca="1">IFERROR(__xludf.DUMMYFUNCTION("""COMPUTED_VALUE"""),11)</f>
        <v>11</v>
      </c>
      <c r="Q1966" s="1">
        <v>1964</v>
      </c>
      <c r="R1966" s="1">
        <v>333</v>
      </c>
      <c r="S1966" s="1"/>
      <c r="T1966" s="1">
        <v>434</v>
      </c>
    </row>
    <row r="1967" spans="1:20" ht="15.75" customHeight="1" x14ac:dyDescent="0.35">
      <c r="A1967" s="16">
        <v>3840</v>
      </c>
      <c r="B1967" s="16">
        <v>7</v>
      </c>
      <c r="C1967" s="16"/>
      <c r="D1967" s="1">
        <v>11</v>
      </c>
      <c r="F1967" s="1">
        <f ca="1">IFERROR(__xludf.DUMMYFUNCTION("""COMPUTED_VALUE"""),3)</f>
        <v>3</v>
      </c>
      <c r="Q1967" s="1">
        <v>1965</v>
      </c>
      <c r="R1967" s="1">
        <v>359</v>
      </c>
      <c r="S1967" s="1"/>
      <c r="T1967" s="1">
        <v>308</v>
      </c>
    </row>
    <row r="1968" spans="1:20" ht="15.75" customHeight="1" x14ac:dyDescent="0.35">
      <c r="A1968" s="16">
        <v>3841</v>
      </c>
      <c r="B1968" s="16">
        <v>7</v>
      </c>
      <c r="C1968" s="16"/>
      <c r="D1968" s="1">
        <v>0</v>
      </c>
      <c r="F1968" s="1">
        <f ca="1">IFERROR(__xludf.DUMMYFUNCTION("""COMPUTED_VALUE"""),8)</f>
        <v>8</v>
      </c>
      <c r="Q1968" s="1">
        <v>1966</v>
      </c>
      <c r="R1968" s="1">
        <v>385</v>
      </c>
      <c r="S1968" s="1"/>
      <c r="T1968" s="1">
        <v>332</v>
      </c>
    </row>
    <row r="1969" spans="1:20" ht="15.75" customHeight="1" x14ac:dyDescent="0.35">
      <c r="A1969" s="16">
        <v>3842</v>
      </c>
      <c r="B1969" s="16">
        <v>7</v>
      </c>
      <c r="C1969" s="16"/>
      <c r="D1969" s="1">
        <v>6</v>
      </c>
      <c r="F1969" s="1">
        <f ca="1">IFERROR(__xludf.DUMMYFUNCTION("""COMPUTED_VALUE"""),11)</f>
        <v>11</v>
      </c>
      <c r="Q1969" s="1">
        <v>1967</v>
      </c>
      <c r="R1969" s="1">
        <v>411</v>
      </c>
      <c r="S1969" s="1"/>
      <c r="T1969" s="1">
        <v>356</v>
      </c>
    </row>
    <row r="1970" spans="1:20" ht="15.75" customHeight="1" x14ac:dyDescent="0.35">
      <c r="A1970" s="16">
        <v>3843</v>
      </c>
      <c r="B1970" s="16">
        <v>7</v>
      </c>
      <c r="C1970" s="16"/>
      <c r="D1970" s="1">
        <v>11</v>
      </c>
      <c r="F1970" s="1">
        <f ca="1">IFERROR(__xludf.DUMMYFUNCTION("""COMPUTED_VALUE"""),11)</f>
        <v>11</v>
      </c>
      <c r="Q1970" s="1">
        <v>1968</v>
      </c>
      <c r="R1970" s="1">
        <v>350</v>
      </c>
      <c r="S1970" s="1"/>
      <c r="T1970" s="1">
        <v>380</v>
      </c>
    </row>
    <row r="1971" spans="1:20" ht="15.75" customHeight="1" x14ac:dyDescent="0.35">
      <c r="A1971" s="16">
        <v>3844</v>
      </c>
      <c r="B1971" s="16">
        <v>8</v>
      </c>
      <c r="C1971" s="16"/>
      <c r="D1971" s="1">
        <v>11</v>
      </c>
      <c r="F1971" s="1">
        <f ca="1">IFERROR(__xludf.DUMMYFUNCTION("""COMPUTED_VALUE"""),3)</f>
        <v>3</v>
      </c>
      <c r="Q1971" s="1">
        <v>1969</v>
      </c>
      <c r="R1971" s="1">
        <v>378</v>
      </c>
      <c r="S1971" s="1"/>
      <c r="T1971" s="1">
        <v>334</v>
      </c>
    </row>
    <row r="1972" spans="1:20" ht="15.75" customHeight="1" x14ac:dyDescent="0.35">
      <c r="A1972" s="16">
        <v>3845</v>
      </c>
      <c r="B1972" s="16">
        <v>8</v>
      </c>
      <c r="C1972" s="16"/>
      <c r="D1972" s="1">
        <v>11</v>
      </c>
      <c r="F1972" s="1">
        <f ca="1">IFERROR(__xludf.DUMMYFUNCTION("""COMPUTED_VALUE"""),11)</f>
        <v>11</v>
      </c>
      <c r="Q1972" s="1">
        <v>1970</v>
      </c>
      <c r="R1972" s="1">
        <v>406</v>
      </c>
      <c r="S1972" s="1"/>
      <c r="T1972" s="1">
        <v>362</v>
      </c>
    </row>
    <row r="1973" spans="1:20" ht="15.75" customHeight="1" x14ac:dyDescent="0.35">
      <c r="A1973" s="16">
        <v>3846</v>
      </c>
      <c r="B1973" s="16">
        <v>8</v>
      </c>
      <c r="C1973" s="16"/>
      <c r="D1973" s="1">
        <v>1</v>
      </c>
      <c r="F1973" s="1">
        <f ca="1">IFERROR(__xludf.DUMMYFUNCTION("""COMPUTED_VALUE"""),2)</f>
        <v>2</v>
      </c>
      <c r="Q1973" s="1">
        <v>1971</v>
      </c>
      <c r="R1973" s="1">
        <v>434</v>
      </c>
      <c r="S1973" s="1"/>
      <c r="T1973" s="1">
        <v>390</v>
      </c>
    </row>
    <row r="1974" spans="1:20" ht="15.75" customHeight="1" x14ac:dyDescent="0.35">
      <c r="A1974" s="16">
        <v>3847</v>
      </c>
      <c r="B1974" s="16">
        <v>8</v>
      </c>
      <c r="C1974" s="16"/>
      <c r="D1974" s="1">
        <v>11</v>
      </c>
      <c r="F1974" s="1">
        <f ca="1">IFERROR(__xludf.DUMMYFUNCTION("""COMPUTED_VALUE"""),11)</f>
        <v>11</v>
      </c>
      <c r="Q1974" s="1">
        <v>1972</v>
      </c>
      <c r="R1974" s="1">
        <v>308</v>
      </c>
      <c r="S1974" s="1"/>
      <c r="T1974" s="1">
        <v>418</v>
      </c>
    </row>
    <row r="1975" spans="1:20" ht="15.75" customHeight="1" x14ac:dyDescent="0.35">
      <c r="A1975" s="16">
        <v>3848</v>
      </c>
      <c r="B1975" s="16">
        <v>8</v>
      </c>
      <c r="C1975" s="16"/>
      <c r="D1975" s="1">
        <v>11</v>
      </c>
      <c r="F1975" s="1">
        <f ca="1">IFERROR(__xludf.DUMMYFUNCTION("""COMPUTED_VALUE"""),2)</f>
        <v>2</v>
      </c>
      <c r="Q1975" s="1">
        <v>1973</v>
      </c>
      <c r="R1975" s="1">
        <v>332</v>
      </c>
      <c r="S1975" s="1"/>
      <c r="T1975" s="1">
        <v>350</v>
      </c>
    </row>
    <row r="1976" spans="1:20" ht="15.75" customHeight="1" x14ac:dyDescent="0.35">
      <c r="A1976" s="16">
        <v>3849</v>
      </c>
      <c r="B1976" s="16">
        <v>8</v>
      </c>
      <c r="C1976" s="16"/>
      <c r="D1976" s="1">
        <v>0</v>
      </c>
      <c r="F1976" s="1">
        <f ca="1">IFERROR(__xludf.DUMMYFUNCTION("""COMPUTED_VALUE"""),2)</f>
        <v>2</v>
      </c>
      <c r="Q1976" s="1">
        <v>1974</v>
      </c>
      <c r="R1976" s="1">
        <v>356</v>
      </c>
      <c r="S1976" s="1"/>
      <c r="T1976" s="1">
        <v>378</v>
      </c>
    </row>
    <row r="1977" spans="1:20" ht="15.75" customHeight="1" x14ac:dyDescent="0.35">
      <c r="A1977" s="16">
        <v>3850</v>
      </c>
      <c r="B1977" s="16">
        <v>8</v>
      </c>
      <c r="C1977" s="16"/>
      <c r="D1977" s="1">
        <v>8</v>
      </c>
      <c r="F1977" s="1">
        <f ca="1">IFERROR(__xludf.DUMMYFUNCTION("""COMPUTED_VALUE"""),11)</f>
        <v>11</v>
      </c>
      <c r="Q1977" s="1">
        <v>1975</v>
      </c>
      <c r="R1977" s="1">
        <v>380</v>
      </c>
      <c r="S1977" s="1"/>
      <c r="T1977" s="1">
        <v>406</v>
      </c>
    </row>
    <row r="1978" spans="1:20" ht="15.75" customHeight="1" x14ac:dyDescent="0.35">
      <c r="A1978" s="16">
        <v>3851</v>
      </c>
      <c r="B1978" s="16">
        <v>8</v>
      </c>
      <c r="C1978" s="16"/>
      <c r="D1978" s="1">
        <v>7</v>
      </c>
      <c r="F1978" s="1">
        <f ca="1">IFERROR(__xludf.DUMMYFUNCTION("""COMPUTED_VALUE"""),1)</f>
        <v>1</v>
      </c>
      <c r="Q1978" s="1">
        <v>1976</v>
      </c>
      <c r="R1978" s="1">
        <v>334</v>
      </c>
      <c r="S1978" s="1"/>
      <c r="T1978" s="1">
        <v>434</v>
      </c>
    </row>
    <row r="1979" spans="1:20" ht="15.75" customHeight="1" x14ac:dyDescent="0.35">
      <c r="A1979" s="16">
        <v>3852</v>
      </c>
      <c r="B1979" s="16">
        <v>8</v>
      </c>
      <c r="C1979" s="16"/>
      <c r="D1979" s="1">
        <v>11</v>
      </c>
      <c r="F1979" s="1">
        <f ca="1">IFERROR(__xludf.DUMMYFUNCTION("""COMPUTED_VALUE"""),1)</f>
        <v>1</v>
      </c>
      <c r="Q1979" s="1">
        <v>1977</v>
      </c>
      <c r="R1979" s="1">
        <v>362</v>
      </c>
      <c r="S1979" s="1"/>
      <c r="T1979" s="1">
        <v>334</v>
      </c>
    </row>
    <row r="1980" spans="1:20" ht="15.75" customHeight="1" x14ac:dyDescent="0.35">
      <c r="A1980" s="16">
        <v>3853</v>
      </c>
      <c r="B1980" s="16">
        <v>8</v>
      </c>
      <c r="C1980" s="16"/>
      <c r="D1980" s="1">
        <v>11</v>
      </c>
      <c r="F1980" s="1">
        <f ca="1">IFERROR(__xludf.DUMMYFUNCTION("""COMPUTED_VALUE"""),11)</f>
        <v>11</v>
      </c>
      <c r="Q1980" s="1">
        <v>1978</v>
      </c>
      <c r="R1980" s="1">
        <v>390</v>
      </c>
      <c r="S1980" s="1"/>
      <c r="T1980" s="1">
        <v>362</v>
      </c>
    </row>
    <row r="1981" spans="1:20" ht="15.75" customHeight="1" x14ac:dyDescent="0.35">
      <c r="A1981" s="16">
        <v>3854</v>
      </c>
      <c r="B1981" s="16">
        <v>8</v>
      </c>
      <c r="C1981" s="16"/>
      <c r="D1981" s="1">
        <v>3</v>
      </c>
      <c r="F1981" s="1">
        <f ca="1">IFERROR(__xludf.DUMMYFUNCTION("""COMPUTED_VALUE"""),2)</f>
        <v>2</v>
      </c>
      <c r="Q1981" s="1">
        <v>1979</v>
      </c>
      <c r="R1981" s="1">
        <v>418</v>
      </c>
      <c r="S1981" s="1"/>
      <c r="T1981" s="1">
        <v>390</v>
      </c>
    </row>
    <row r="1982" spans="1:20" ht="15.75" customHeight="1" x14ac:dyDescent="0.35">
      <c r="A1982" s="16">
        <v>3855</v>
      </c>
      <c r="B1982" s="16">
        <v>8</v>
      </c>
      <c r="C1982" s="16"/>
      <c r="D1982" s="1">
        <v>11</v>
      </c>
      <c r="F1982" s="1">
        <f ca="1">IFERROR(__xludf.DUMMYFUNCTION("""COMPUTED_VALUE"""),2)</f>
        <v>2</v>
      </c>
      <c r="Q1982" s="1">
        <v>1980</v>
      </c>
      <c r="R1982" s="1">
        <v>350</v>
      </c>
      <c r="S1982" s="1"/>
      <c r="T1982" s="1">
        <v>418</v>
      </c>
    </row>
    <row r="1983" spans="1:20" ht="15.75" customHeight="1" x14ac:dyDescent="0.35">
      <c r="A1983" s="16">
        <v>3856</v>
      </c>
      <c r="B1983" s="16">
        <v>8</v>
      </c>
      <c r="C1983" s="16"/>
      <c r="D1983" s="1">
        <v>11</v>
      </c>
      <c r="F1983" s="1">
        <f ca="1">IFERROR(__xludf.DUMMYFUNCTION("""COMPUTED_VALUE"""),2)</f>
        <v>2</v>
      </c>
      <c r="Q1983" s="1">
        <v>1981</v>
      </c>
      <c r="R1983" s="1">
        <v>378</v>
      </c>
      <c r="S1983" s="1"/>
      <c r="T1983" s="1">
        <v>275</v>
      </c>
    </row>
    <row r="1984" spans="1:20" ht="15.75" customHeight="1" x14ac:dyDescent="0.35">
      <c r="A1984" s="16">
        <v>3857</v>
      </c>
      <c r="B1984" s="16">
        <v>8</v>
      </c>
      <c r="C1984" s="16"/>
      <c r="D1984" s="1">
        <v>11</v>
      </c>
      <c r="F1984" s="1">
        <f ca="1">IFERROR(__xludf.DUMMYFUNCTION("""COMPUTED_VALUE"""),9)</f>
        <v>9</v>
      </c>
      <c r="Q1984" s="1">
        <v>1982</v>
      </c>
      <c r="R1984" s="1">
        <v>406</v>
      </c>
      <c r="S1984" s="1"/>
      <c r="T1984" s="1">
        <v>297</v>
      </c>
    </row>
    <row r="1985" spans="1:20" ht="15.75" customHeight="1" x14ac:dyDescent="0.35">
      <c r="A1985" s="16">
        <v>3858</v>
      </c>
      <c r="B1985" s="16">
        <v>8</v>
      </c>
      <c r="C1985" s="16"/>
      <c r="D1985" s="1">
        <v>0</v>
      </c>
      <c r="F1985" s="1">
        <f ca="1">IFERROR(__xludf.DUMMYFUNCTION("""COMPUTED_VALUE"""),4)</f>
        <v>4</v>
      </c>
      <c r="Q1985" s="1">
        <v>1983</v>
      </c>
      <c r="R1985" s="1">
        <v>434</v>
      </c>
      <c r="S1985" s="1"/>
      <c r="T1985" s="1">
        <v>319</v>
      </c>
    </row>
    <row r="1986" spans="1:20" ht="15.75" customHeight="1" x14ac:dyDescent="0.35">
      <c r="A1986" s="16">
        <v>3859</v>
      </c>
      <c r="B1986" s="16">
        <v>8</v>
      </c>
      <c r="C1986" s="16"/>
      <c r="D1986" s="1">
        <v>11</v>
      </c>
      <c r="F1986" s="1">
        <f ca="1">IFERROR(__xludf.DUMMYFUNCTION("""COMPUTED_VALUE"""),4)</f>
        <v>4</v>
      </c>
      <c r="Q1986" s="1">
        <v>1984</v>
      </c>
      <c r="R1986" s="1">
        <v>334</v>
      </c>
      <c r="S1986" s="1"/>
      <c r="T1986" s="1">
        <v>341</v>
      </c>
    </row>
    <row r="1987" spans="1:20" ht="15.75" customHeight="1" x14ac:dyDescent="0.35">
      <c r="A1987" s="16">
        <v>3860</v>
      </c>
      <c r="B1987" s="16">
        <v>8</v>
      </c>
      <c r="C1987" s="16"/>
      <c r="D1987" s="1">
        <v>11</v>
      </c>
      <c r="F1987" s="1">
        <f ca="1">IFERROR(__xludf.DUMMYFUNCTION("""COMPUTED_VALUE"""),4)</f>
        <v>4</v>
      </c>
      <c r="Q1987" s="1">
        <v>1985</v>
      </c>
      <c r="R1987" s="1">
        <v>362</v>
      </c>
      <c r="S1987" s="1"/>
      <c r="T1987" s="1">
        <v>276</v>
      </c>
    </row>
    <row r="1988" spans="1:20" ht="15.75" customHeight="1" x14ac:dyDescent="0.35">
      <c r="A1988" s="16">
        <v>3861</v>
      </c>
      <c r="B1988" s="16">
        <v>8</v>
      </c>
      <c r="C1988" s="16"/>
      <c r="D1988" s="1">
        <v>0</v>
      </c>
      <c r="F1988" s="1">
        <f ca="1">IFERROR(__xludf.DUMMYFUNCTION("""COMPUTED_VALUE"""),4)</f>
        <v>4</v>
      </c>
      <c r="Q1988" s="1">
        <v>1986</v>
      </c>
      <c r="R1988" s="1">
        <v>390</v>
      </c>
      <c r="S1988" s="1"/>
      <c r="T1988" s="1">
        <v>300</v>
      </c>
    </row>
    <row r="1989" spans="1:20" ht="15.75" customHeight="1" x14ac:dyDescent="0.35">
      <c r="A1989" s="16">
        <v>3862</v>
      </c>
      <c r="B1989" s="16">
        <v>8</v>
      </c>
      <c r="C1989" s="16"/>
      <c r="D1989" s="1">
        <v>8</v>
      </c>
      <c r="F1989" s="1">
        <f ca="1">IFERROR(__xludf.DUMMYFUNCTION("""COMPUTED_VALUE"""),11)</f>
        <v>11</v>
      </c>
      <c r="Q1989" s="1">
        <v>1987</v>
      </c>
      <c r="R1989" s="1">
        <v>418</v>
      </c>
      <c r="S1989" s="1"/>
      <c r="T1989" s="1">
        <v>324</v>
      </c>
    </row>
    <row r="1990" spans="1:20" ht="15.75" customHeight="1" x14ac:dyDescent="0.35">
      <c r="A1990" s="16">
        <v>3863</v>
      </c>
      <c r="B1990" s="16">
        <v>8</v>
      </c>
      <c r="C1990" s="16"/>
      <c r="D1990" s="1">
        <v>11</v>
      </c>
      <c r="F1990" s="1">
        <f ca="1">IFERROR(__xludf.DUMMYFUNCTION("""COMPUTED_VALUE"""),4)</f>
        <v>4</v>
      </c>
      <c r="Q1990" s="1">
        <v>1988</v>
      </c>
      <c r="R1990" s="1">
        <v>275</v>
      </c>
      <c r="S1990" s="1"/>
      <c r="T1990" s="1">
        <v>348</v>
      </c>
    </row>
    <row r="1991" spans="1:20" ht="15.75" customHeight="1" x14ac:dyDescent="0.35">
      <c r="A1991" s="16">
        <v>3864</v>
      </c>
      <c r="B1991" s="16">
        <v>9</v>
      </c>
      <c r="C1991" s="16"/>
      <c r="D1991" s="1">
        <v>11</v>
      </c>
      <c r="F1991" s="1">
        <f ca="1">IFERROR(__xludf.DUMMYFUNCTION("""COMPUTED_VALUE"""),11)</f>
        <v>11</v>
      </c>
      <c r="Q1991" s="1">
        <v>1989</v>
      </c>
      <c r="R1991" s="1">
        <v>297</v>
      </c>
      <c r="S1991" s="1"/>
      <c r="T1991" s="1">
        <v>292</v>
      </c>
    </row>
    <row r="1992" spans="1:20" ht="15.75" customHeight="1" x14ac:dyDescent="0.35">
      <c r="A1992" s="16">
        <v>3865</v>
      </c>
      <c r="B1992" s="16">
        <v>9</v>
      </c>
      <c r="C1992" s="16"/>
      <c r="D1992" s="1">
        <v>11</v>
      </c>
      <c r="F1992" s="1">
        <f ca="1">IFERROR(__xludf.DUMMYFUNCTION("""COMPUTED_VALUE"""),2)</f>
        <v>2</v>
      </c>
      <c r="Q1992" s="1">
        <v>1990</v>
      </c>
      <c r="R1992" s="1">
        <v>319</v>
      </c>
      <c r="S1992" s="1"/>
      <c r="T1992" s="1">
        <v>316</v>
      </c>
    </row>
    <row r="1993" spans="1:20" ht="15.75" customHeight="1" x14ac:dyDescent="0.35">
      <c r="A1993" s="16">
        <v>3866</v>
      </c>
      <c r="B1993" s="16">
        <v>9</v>
      </c>
      <c r="C1993" s="16"/>
      <c r="D1993" s="1">
        <v>3</v>
      </c>
      <c r="F1993" s="1">
        <f ca="1">IFERROR(__xludf.DUMMYFUNCTION("""COMPUTED_VALUE"""),11)</f>
        <v>11</v>
      </c>
      <c r="Q1993" s="1">
        <v>1991</v>
      </c>
      <c r="R1993" s="1">
        <v>341</v>
      </c>
      <c r="S1993" s="1"/>
      <c r="T1993" s="1">
        <v>340</v>
      </c>
    </row>
    <row r="1994" spans="1:20" ht="15.75" customHeight="1" x14ac:dyDescent="0.35">
      <c r="A1994" s="16">
        <v>3867</v>
      </c>
      <c r="B1994" s="16">
        <v>9</v>
      </c>
      <c r="C1994" s="16"/>
      <c r="D1994" s="1">
        <v>8</v>
      </c>
      <c r="F1994" s="1">
        <f ca="1">IFERROR(__xludf.DUMMYFUNCTION("""COMPUTED_VALUE"""),2)</f>
        <v>2</v>
      </c>
      <c r="Q1994" s="1">
        <v>1992</v>
      </c>
      <c r="R1994" s="1">
        <v>276</v>
      </c>
      <c r="S1994" s="1"/>
      <c r="T1994" s="1">
        <v>364</v>
      </c>
    </row>
    <row r="1995" spans="1:20" ht="15.75" customHeight="1" x14ac:dyDescent="0.35">
      <c r="A1995" s="16">
        <v>3868</v>
      </c>
      <c r="B1995" s="16">
        <v>8</v>
      </c>
      <c r="C1995" s="16"/>
      <c r="D1995" s="1">
        <v>11</v>
      </c>
      <c r="F1995" s="1">
        <f ca="1">IFERROR(__xludf.DUMMYFUNCTION("""COMPUTED_VALUE"""),11)</f>
        <v>11</v>
      </c>
      <c r="Q1995" s="1">
        <v>1993</v>
      </c>
      <c r="R1995" s="1">
        <v>300</v>
      </c>
      <c r="S1995" s="1"/>
      <c r="T1995" s="1">
        <v>284</v>
      </c>
    </row>
    <row r="1996" spans="1:20" ht="15.75" customHeight="1" x14ac:dyDescent="0.35">
      <c r="A1996" s="16">
        <v>3869</v>
      </c>
      <c r="B1996" s="16">
        <v>8</v>
      </c>
      <c r="C1996" s="16"/>
      <c r="D1996" s="1">
        <v>11</v>
      </c>
      <c r="F1996" s="1">
        <f ca="1">IFERROR(__xludf.DUMMYFUNCTION("""COMPUTED_VALUE"""),1)</f>
        <v>1</v>
      </c>
      <c r="Q1996" s="1">
        <v>1994</v>
      </c>
      <c r="R1996" s="1">
        <v>324</v>
      </c>
      <c r="S1996" s="1"/>
      <c r="T1996" s="1">
        <v>308</v>
      </c>
    </row>
    <row r="1997" spans="1:20" ht="15.75" customHeight="1" x14ac:dyDescent="0.35">
      <c r="A1997" s="16">
        <v>3870</v>
      </c>
      <c r="B1997" s="16">
        <v>8</v>
      </c>
      <c r="C1997" s="16"/>
      <c r="D1997" s="1">
        <v>3</v>
      </c>
      <c r="F1997" s="1">
        <f ca="1">IFERROR(__xludf.DUMMYFUNCTION("""COMPUTED_VALUE"""),1)</f>
        <v>1</v>
      </c>
      <c r="Q1997" s="1">
        <v>1995</v>
      </c>
      <c r="R1997" s="1">
        <v>348</v>
      </c>
      <c r="S1997" s="1"/>
      <c r="T1997" s="1">
        <v>332</v>
      </c>
    </row>
    <row r="1998" spans="1:20" ht="15.75" customHeight="1" x14ac:dyDescent="0.35">
      <c r="A1998" s="16">
        <v>3871</v>
      </c>
      <c r="B1998" s="16">
        <v>8</v>
      </c>
      <c r="C1998" s="16"/>
      <c r="D1998" s="1">
        <v>11</v>
      </c>
      <c r="F1998" s="1">
        <f ca="1">IFERROR(__xludf.DUMMYFUNCTION("""COMPUTED_VALUE"""),2)</f>
        <v>2</v>
      </c>
      <c r="Q1998" s="1">
        <v>1996</v>
      </c>
      <c r="R1998" s="1">
        <v>292</v>
      </c>
      <c r="S1998" s="1"/>
      <c r="T1998" s="1">
        <v>356</v>
      </c>
    </row>
    <row r="1999" spans="1:20" ht="15.75" customHeight="1" x14ac:dyDescent="0.35">
      <c r="A1999" s="16">
        <v>3872</v>
      </c>
      <c r="B1999" s="16">
        <v>5</v>
      </c>
      <c r="C1999" s="16"/>
      <c r="D1999" s="1">
        <v>2</v>
      </c>
      <c r="F1999" s="1">
        <f ca="1">IFERROR(__xludf.DUMMYFUNCTION("""COMPUTED_VALUE"""),11)</f>
        <v>11</v>
      </c>
      <c r="Q1999" s="1">
        <v>1997</v>
      </c>
      <c r="R1999" s="1">
        <v>316</v>
      </c>
      <c r="S1999" s="1"/>
      <c r="T1999" s="1">
        <v>292</v>
      </c>
    </row>
    <row r="2000" spans="1:20" ht="15.75" customHeight="1" x14ac:dyDescent="0.35">
      <c r="A2000" s="16">
        <v>3873</v>
      </c>
      <c r="B2000" s="16">
        <v>5</v>
      </c>
      <c r="C2000" s="16"/>
      <c r="D2000" s="1">
        <v>11</v>
      </c>
      <c r="F2000" s="1">
        <f ca="1">IFERROR(__xludf.DUMMYFUNCTION("""COMPUTED_VALUE"""),2)</f>
        <v>2</v>
      </c>
      <c r="Q2000" s="1">
        <v>1998</v>
      </c>
      <c r="R2000" s="1">
        <v>340</v>
      </c>
      <c r="S2000" s="1"/>
      <c r="T2000" s="1">
        <v>316</v>
      </c>
    </row>
    <row r="2001" spans="1:20" ht="15.75" customHeight="1" x14ac:dyDescent="0.35">
      <c r="A2001" s="16">
        <v>3874</v>
      </c>
      <c r="B2001" s="16">
        <v>5</v>
      </c>
      <c r="C2001" s="16"/>
      <c r="D2001" s="1">
        <v>2</v>
      </c>
      <c r="F2001" s="1">
        <f ca="1">IFERROR(__xludf.DUMMYFUNCTION("""COMPUTED_VALUE"""),11)</f>
        <v>11</v>
      </c>
      <c r="Q2001" s="1">
        <v>1999</v>
      </c>
      <c r="R2001" s="1">
        <v>364</v>
      </c>
      <c r="S2001" s="1"/>
      <c r="T2001" s="1">
        <v>340</v>
      </c>
    </row>
    <row r="2002" spans="1:20" ht="15.75" customHeight="1" x14ac:dyDescent="0.35">
      <c r="A2002" s="16">
        <v>3875</v>
      </c>
      <c r="B2002" s="16">
        <v>5</v>
      </c>
      <c r="C2002" s="16"/>
      <c r="D2002" s="1">
        <v>2</v>
      </c>
      <c r="F2002" s="1">
        <f ca="1">IFERROR(__xludf.DUMMYFUNCTION("""COMPUTED_VALUE"""),2)</f>
        <v>2</v>
      </c>
      <c r="Q2002" s="1">
        <v>2000</v>
      </c>
      <c r="R2002" s="1">
        <v>284</v>
      </c>
      <c r="S2002" s="1"/>
      <c r="T2002" s="1">
        <v>364</v>
      </c>
    </row>
    <row r="2003" spans="1:20" ht="15.75" customHeight="1" x14ac:dyDescent="0.35">
      <c r="A2003" s="16">
        <v>3876</v>
      </c>
      <c r="B2003" s="16">
        <v>4</v>
      </c>
      <c r="C2003" s="16"/>
      <c r="D2003" s="1">
        <v>11</v>
      </c>
      <c r="F2003" s="1">
        <f ca="1">IFERROR(__xludf.DUMMYFUNCTION("""COMPUTED_VALUE"""),11)</f>
        <v>11</v>
      </c>
      <c r="Q2003" s="1">
        <v>2001</v>
      </c>
      <c r="R2003" s="1">
        <v>308</v>
      </c>
      <c r="S2003" s="1"/>
      <c r="T2003" s="1">
        <v>309</v>
      </c>
    </row>
    <row r="2004" spans="1:20" ht="15.75" customHeight="1" x14ac:dyDescent="0.35">
      <c r="A2004" s="16">
        <v>3877</v>
      </c>
      <c r="B2004" s="16">
        <v>4</v>
      </c>
      <c r="C2004" s="16"/>
      <c r="D2004" s="1">
        <v>1</v>
      </c>
      <c r="F2004" s="1">
        <f ca="1">IFERROR(__xludf.DUMMYFUNCTION("""COMPUTED_VALUE"""),2)</f>
        <v>2</v>
      </c>
      <c r="Q2004" s="1">
        <v>2002</v>
      </c>
      <c r="R2004" s="1">
        <v>332</v>
      </c>
      <c r="S2004" s="1"/>
      <c r="T2004" s="1">
        <v>335</v>
      </c>
    </row>
    <row r="2005" spans="1:20" ht="15.75" customHeight="1" x14ac:dyDescent="0.35">
      <c r="A2005" s="16">
        <v>3878</v>
      </c>
      <c r="B2005" s="16">
        <v>4</v>
      </c>
      <c r="C2005" s="16"/>
      <c r="D2005" s="1">
        <v>1</v>
      </c>
      <c r="F2005" s="1">
        <f ca="1">IFERROR(__xludf.DUMMYFUNCTION("""COMPUTED_VALUE"""),2)</f>
        <v>2</v>
      </c>
      <c r="Q2005" s="1">
        <v>2003</v>
      </c>
      <c r="R2005" s="1">
        <v>356</v>
      </c>
      <c r="S2005" s="1"/>
      <c r="T2005" s="1">
        <v>361</v>
      </c>
    </row>
    <row r="2006" spans="1:20" ht="15.75" customHeight="1" x14ac:dyDescent="0.35">
      <c r="A2006" s="16">
        <v>3879</v>
      </c>
      <c r="B2006" s="16">
        <v>4</v>
      </c>
      <c r="C2006" s="16"/>
      <c r="D2006" s="1">
        <v>11</v>
      </c>
      <c r="F2006" s="1">
        <f ca="1">IFERROR(__xludf.DUMMYFUNCTION("""COMPUTED_VALUE"""),2)</f>
        <v>2</v>
      </c>
      <c r="Q2006" s="1">
        <v>2004</v>
      </c>
      <c r="R2006" s="1">
        <v>292</v>
      </c>
      <c r="S2006" s="1"/>
      <c r="T2006" s="1">
        <v>387</v>
      </c>
    </row>
    <row r="2007" spans="1:20" ht="15.75" customHeight="1" x14ac:dyDescent="0.35">
      <c r="A2007" s="16">
        <v>3880</v>
      </c>
      <c r="B2007" s="16">
        <v>5</v>
      </c>
      <c r="C2007" s="16"/>
      <c r="D2007" s="1">
        <v>2</v>
      </c>
      <c r="F2007" s="1">
        <f ca="1">IFERROR(__xludf.DUMMYFUNCTION("""COMPUTED_VALUE"""),11)</f>
        <v>11</v>
      </c>
      <c r="Q2007" s="1">
        <v>2005</v>
      </c>
      <c r="R2007" s="1">
        <v>316</v>
      </c>
      <c r="S2007" s="1"/>
      <c r="T2007" s="1">
        <v>342</v>
      </c>
    </row>
    <row r="2008" spans="1:20" ht="15.75" customHeight="1" x14ac:dyDescent="0.35">
      <c r="A2008" s="16">
        <v>3881</v>
      </c>
      <c r="B2008" s="16">
        <v>5</v>
      </c>
      <c r="C2008" s="16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340</v>
      </c>
      <c r="S2008" s="1"/>
      <c r="T2008" s="1">
        <v>370</v>
      </c>
    </row>
    <row r="2009" spans="1:20" ht="15.75" customHeight="1" x14ac:dyDescent="0.35">
      <c r="A2009" s="16">
        <v>3882</v>
      </c>
      <c r="B2009" s="16">
        <v>5</v>
      </c>
      <c r="C2009" s="16"/>
      <c r="D2009" s="1">
        <v>2</v>
      </c>
      <c r="F2009" s="1">
        <f ca="1">IFERROR(__xludf.DUMMYFUNCTION("""COMPUTED_VALUE"""),11)</f>
        <v>11</v>
      </c>
      <c r="Q2009" s="1">
        <v>2007</v>
      </c>
      <c r="R2009" s="1">
        <v>364</v>
      </c>
      <c r="S2009" s="1"/>
      <c r="T2009" s="1">
        <v>398</v>
      </c>
    </row>
    <row r="2010" spans="1:20" ht="15.75" customHeight="1" x14ac:dyDescent="0.35">
      <c r="A2010" s="16">
        <v>3883</v>
      </c>
      <c r="B2010" s="16">
        <v>5</v>
      </c>
      <c r="C2010" s="16"/>
      <c r="D2010" s="1">
        <v>9</v>
      </c>
      <c r="F2010" s="1">
        <f ca="1">IFERROR(__xludf.DUMMYFUNCTION("""COMPUTED_VALUE"""),1)</f>
        <v>1</v>
      </c>
      <c r="Q2010" s="1">
        <v>2008</v>
      </c>
      <c r="R2010" s="1">
        <v>309</v>
      </c>
      <c r="S2010" s="1"/>
      <c r="T2010" s="1">
        <v>426</v>
      </c>
    </row>
    <row r="2011" spans="1:20" ht="15.75" customHeight="1" x14ac:dyDescent="0.35">
      <c r="A2011" s="16">
        <v>3884</v>
      </c>
      <c r="B2011" s="16">
        <v>5</v>
      </c>
      <c r="C2011" s="16"/>
      <c r="D2011" s="1">
        <v>4</v>
      </c>
      <c r="F2011" s="1">
        <f ca="1">IFERROR(__xludf.DUMMYFUNCTION("""COMPUTED_VALUE"""),11)</f>
        <v>11</v>
      </c>
      <c r="Q2011" s="1">
        <v>2009</v>
      </c>
      <c r="R2011" s="1">
        <v>335</v>
      </c>
      <c r="S2011" s="1"/>
      <c r="T2011" s="1">
        <v>359</v>
      </c>
    </row>
    <row r="2012" spans="1:20" ht="15.75" customHeight="1" x14ac:dyDescent="0.35">
      <c r="A2012" s="16">
        <v>3885</v>
      </c>
      <c r="B2012" s="16">
        <v>5</v>
      </c>
      <c r="C2012" s="16"/>
      <c r="D2012" s="1">
        <v>4</v>
      </c>
      <c r="F2012" s="1">
        <f ca="1">IFERROR(__xludf.DUMMYFUNCTION("""COMPUTED_VALUE"""),1)</f>
        <v>1</v>
      </c>
      <c r="Q2012" s="1">
        <v>2010</v>
      </c>
      <c r="R2012" s="1">
        <v>361</v>
      </c>
      <c r="S2012" s="1"/>
      <c r="T2012" s="1">
        <v>389</v>
      </c>
    </row>
    <row r="2013" spans="1:20" ht="15.75" customHeight="1" x14ac:dyDescent="0.35">
      <c r="A2013" s="16">
        <v>3886</v>
      </c>
      <c r="B2013" s="16">
        <v>5</v>
      </c>
      <c r="C2013" s="16"/>
      <c r="D2013" s="1">
        <v>4</v>
      </c>
      <c r="F2013" s="1">
        <f ca="1">IFERROR(__xludf.DUMMYFUNCTION("""COMPUTED_VALUE"""),11)</f>
        <v>11</v>
      </c>
      <c r="Q2013" s="1">
        <v>2011</v>
      </c>
      <c r="R2013" s="1">
        <v>387</v>
      </c>
      <c r="S2013" s="1"/>
      <c r="T2013" s="1">
        <v>419</v>
      </c>
    </row>
    <row r="2014" spans="1:20" ht="15.75" customHeight="1" x14ac:dyDescent="0.35">
      <c r="A2014" s="16">
        <v>3887</v>
      </c>
      <c r="B2014" s="16">
        <v>5</v>
      </c>
      <c r="C2014" s="16"/>
      <c r="D2014" s="1">
        <v>4</v>
      </c>
      <c r="F2014" s="1">
        <f ca="1">IFERROR(__xludf.DUMMYFUNCTION("""COMPUTED_VALUE"""),1)</f>
        <v>1</v>
      </c>
      <c r="Q2014" s="1">
        <v>2012</v>
      </c>
      <c r="R2014" s="1">
        <v>342</v>
      </c>
      <c r="S2014" s="1"/>
      <c r="T2014" s="1">
        <v>449</v>
      </c>
    </row>
    <row r="2015" spans="1:20" ht="15.75" customHeight="1" x14ac:dyDescent="0.35">
      <c r="A2015" s="16">
        <v>3888</v>
      </c>
      <c r="B2015" s="16">
        <v>5</v>
      </c>
      <c r="C2015" s="16"/>
      <c r="D2015" s="1">
        <v>11</v>
      </c>
      <c r="F2015" s="1">
        <f ca="1">IFERROR(__xludf.DUMMYFUNCTION("""COMPUTED_VALUE"""),11)</f>
        <v>11</v>
      </c>
      <c r="Q2015" s="1">
        <v>2013</v>
      </c>
      <c r="R2015" s="1">
        <v>370</v>
      </c>
      <c r="S2015" s="1"/>
      <c r="T2015" s="1">
        <v>384</v>
      </c>
    </row>
    <row r="2016" spans="1:20" ht="15.75" customHeight="1" x14ac:dyDescent="0.35">
      <c r="A2016" s="16">
        <v>3889</v>
      </c>
      <c r="B2016" s="16">
        <v>5</v>
      </c>
      <c r="C2016" s="16"/>
      <c r="D2016" s="1">
        <v>0</v>
      </c>
      <c r="F2016" s="1">
        <f ca="1">IFERROR(__xludf.DUMMYFUNCTION("""COMPUTED_VALUE"""),11)</f>
        <v>11</v>
      </c>
      <c r="Q2016" s="1">
        <v>2014</v>
      </c>
      <c r="R2016" s="1">
        <v>398</v>
      </c>
      <c r="S2016" s="1"/>
      <c r="T2016" s="1">
        <v>416</v>
      </c>
    </row>
    <row r="2017" spans="1:20" ht="15.75" customHeight="1" x14ac:dyDescent="0.35">
      <c r="A2017" s="16">
        <v>3890</v>
      </c>
      <c r="B2017" s="16">
        <v>5</v>
      </c>
      <c r="C2017" s="16"/>
      <c r="D2017" s="1">
        <v>4</v>
      </c>
      <c r="F2017" s="1">
        <f ca="1">IFERROR(__xludf.DUMMYFUNCTION("""COMPUTED_VALUE"""),11)</f>
        <v>11</v>
      </c>
      <c r="Q2017" s="1">
        <v>2015</v>
      </c>
      <c r="R2017" s="1">
        <v>426</v>
      </c>
      <c r="S2017" s="1"/>
      <c r="T2017" s="1">
        <v>448</v>
      </c>
    </row>
    <row r="2018" spans="1:20" ht="15.75" customHeight="1" x14ac:dyDescent="0.35">
      <c r="A2018" s="16">
        <v>3891</v>
      </c>
      <c r="B2018" s="16">
        <v>5</v>
      </c>
      <c r="C2018" s="16"/>
      <c r="D2018" s="1">
        <v>11</v>
      </c>
      <c r="F2018" s="1">
        <f ca="1">IFERROR(__xludf.DUMMYFUNCTION("""COMPUTED_VALUE"""),2)</f>
        <v>2</v>
      </c>
      <c r="Q2018" s="1">
        <v>2016</v>
      </c>
      <c r="R2018" s="1">
        <v>359</v>
      </c>
      <c r="S2018" s="1"/>
      <c r="T2018" s="1">
        <v>480</v>
      </c>
    </row>
    <row r="2019" spans="1:20" ht="15.75" customHeight="1" x14ac:dyDescent="0.35">
      <c r="A2019" s="16">
        <v>3892</v>
      </c>
      <c r="B2019" s="16">
        <v>6</v>
      </c>
      <c r="C2019" s="16"/>
      <c r="D2019" s="1">
        <v>2</v>
      </c>
      <c r="F2019" s="1">
        <f ca="1">IFERROR(__xludf.DUMMYFUNCTION("""COMPUTED_VALUE"""),11)</f>
        <v>11</v>
      </c>
      <c r="Q2019" s="1">
        <v>2017</v>
      </c>
      <c r="R2019" s="1">
        <v>389</v>
      </c>
      <c r="S2019" s="1"/>
      <c r="T2019" s="1">
        <v>400</v>
      </c>
    </row>
    <row r="2020" spans="1:20" ht="15.75" customHeight="1" x14ac:dyDescent="0.35">
      <c r="A2020" s="16">
        <v>3893</v>
      </c>
      <c r="B2020" s="16">
        <v>6</v>
      </c>
      <c r="C2020" s="16"/>
      <c r="D2020" s="1">
        <v>11</v>
      </c>
      <c r="F2020" s="1">
        <f ca="1">IFERROR(__xludf.DUMMYFUNCTION("""COMPUTED_VALUE"""),2)</f>
        <v>2</v>
      </c>
      <c r="Q2020" s="1">
        <v>2018</v>
      </c>
      <c r="R2020" s="1">
        <v>419</v>
      </c>
      <c r="S2020" s="1"/>
      <c r="T2020" s="1">
        <v>432</v>
      </c>
    </row>
    <row r="2021" spans="1:20" ht="15.75" customHeight="1" x14ac:dyDescent="0.35">
      <c r="A2021" s="16">
        <v>3894</v>
      </c>
      <c r="B2021" s="16">
        <v>6</v>
      </c>
      <c r="C2021" s="16"/>
      <c r="D2021" s="1">
        <v>2</v>
      </c>
      <c r="F2021" s="1">
        <f ca="1">IFERROR(__xludf.DUMMYFUNCTION("""COMPUTED_VALUE"""),2)</f>
        <v>2</v>
      </c>
      <c r="Q2021" s="1">
        <v>2019</v>
      </c>
      <c r="R2021" s="1">
        <v>449</v>
      </c>
      <c r="S2021" s="1"/>
      <c r="T2021" s="1">
        <v>464</v>
      </c>
    </row>
    <row r="2022" spans="1:20" ht="15.75" customHeight="1" x14ac:dyDescent="0.35">
      <c r="A2022" s="16">
        <v>3895</v>
      </c>
      <c r="B2022" s="16">
        <v>6</v>
      </c>
      <c r="C2022" s="16"/>
      <c r="D2022" s="1">
        <v>11</v>
      </c>
      <c r="F2022" s="1">
        <f ca="1">IFERROR(__xludf.DUMMYFUNCTION("""COMPUTED_VALUE"""),11)</f>
        <v>11</v>
      </c>
      <c r="Q2022" s="1">
        <v>2020</v>
      </c>
      <c r="R2022" s="1">
        <v>384</v>
      </c>
      <c r="S2022" s="1"/>
      <c r="T2022" s="1">
        <v>496</v>
      </c>
    </row>
    <row r="2023" spans="1:20" ht="15.75" customHeight="1" x14ac:dyDescent="0.35">
      <c r="A2023" s="16">
        <v>3896</v>
      </c>
      <c r="B2023" s="16">
        <v>4</v>
      </c>
      <c r="C2023" s="16"/>
      <c r="D2023" s="1">
        <v>1</v>
      </c>
      <c r="F2023" s="1">
        <f ca="1">IFERROR(__xludf.DUMMYFUNCTION("""COMPUTED_VALUE"""),7)</f>
        <v>7</v>
      </c>
      <c r="Q2023" s="1">
        <v>2021</v>
      </c>
      <c r="R2023" s="1">
        <v>416</v>
      </c>
      <c r="S2023" s="1"/>
      <c r="T2023" s="1">
        <v>410</v>
      </c>
    </row>
    <row r="2024" spans="1:20" ht="15.75" customHeight="1" x14ac:dyDescent="0.35">
      <c r="A2024" s="16">
        <v>3897</v>
      </c>
      <c r="B2024" s="16">
        <v>4</v>
      </c>
      <c r="C2024" s="16"/>
      <c r="D2024" s="1">
        <v>1</v>
      </c>
      <c r="F2024" s="1">
        <f ca="1">IFERROR(__xludf.DUMMYFUNCTION("""COMPUTED_VALUE"""),5)</f>
        <v>5</v>
      </c>
      <c r="Q2024" s="1">
        <v>2022</v>
      </c>
      <c r="R2024" s="1">
        <v>448</v>
      </c>
      <c r="S2024" s="1"/>
      <c r="T2024" s="1">
        <v>446</v>
      </c>
    </row>
    <row r="2025" spans="1:20" ht="15.75" customHeight="1" x14ac:dyDescent="0.35">
      <c r="A2025" s="16">
        <v>3898</v>
      </c>
      <c r="B2025" s="16">
        <v>4</v>
      </c>
      <c r="C2025" s="16"/>
      <c r="D2025" s="1">
        <v>2</v>
      </c>
      <c r="F2025" s="1">
        <f ca="1">IFERROR(__xludf.DUMMYFUNCTION("""COMPUTED_VALUE"""),11)</f>
        <v>11</v>
      </c>
      <c r="Q2025" s="1">
        <v>2023</v>
      </c>
      <c r="R2025" s="1">
        <v>480</v>
      </c>
      <c r="S2025" s="1"/>
      <c r="T2025" s="1">
        <v>482</v>
      </c>
    </row>
    <row r="2026" spans="1:20" ht="15.75" customHeight="1" x14ac:dyDescent="0.35">
      <c r="A2026" s="16">
        <v>3899</v>
      </c>
      <c r="B2026" s="16">
        <v>4</v>
      </c>
      <c r="C2026" s="16"/>
      <c r="D2026" s="1">
        <v>11</v>
      </c>
      <c r="F2026" s="1">
        <f ca="1">IFERROR(__xludf.DUMMYFUNCTION("""COMPUTED_VALUE"""),11)</f>
        <v>11</v>
      </c>
      <c r="Q2026" s="1">
        <v>2024</v>
      </c>
      <c r="R2026" s="1">
        <v>400</v>
      </c>
      <c r="S2026" s="1"/>
      <c r="T2026" s="1">
        <v>518</v>
      </c>
    </row>
    <row r="2027" spans="1:20" ht="15.75" customHeight="1" x14ac:dyDescent="0.35">
      <c r="A2027" s="16">
        <v>3900</v>
      </c>
      <c r="B2027" s="16">
        <v>6</v>
      </c>
      <c r="C2027" s="16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432</v>
      </c>
      <c r="S2027" s="1"/>
      <c r="T2027" s="1">
        <v>425</v>
      </c>
    </row>
    <row r="2028" spans="1:20" ht="15.75" customHeight="1" x14ac:dyDescent="0.35">
      <c r="A2028" s="16">
        <v>3901</v>
      </c>
      <c r="B2028" s="16">
        <v>6</v>
      </c>
      <c r="C2028" s="16"/>
      <c r="D2028" s="1">
        <v>11</v>
      </c>
      <c r="F2028" s="1">
        <f ca="1">IFERROR(__xludf.DUMMYFUNCTION("""COMPUTED_VALUE"""),11)</f>
        <v>11</v>
      </c>
      <c r="Q2028" s="1">
        <v>2026</v>
      </c>
      <c r="R2028" s="1">
        <v>464</v>
      </c>
      <c r="S2028" s="1"/>
      <c r="T2028" s="1">
        <v>459</v>
      </c>
    </row>
    <row r="2029" spans="1:20" ht="15.75" customHeight="1" x14ac:dyDescent="0.35">
      <c r="A2029" s="16">
        <v>3902</v>
      </c>
      <c r="B2029" s="16">
        <v>6</v>
      </c>
      <c r="C2029" s="16"/>
      <c r="D2029" s="1">
        <v>2</v>
      </c>
      <c r="F2029" s="1">
        <f ca="1">IFERROR(__xludf.DUMMYFUNCTION("""COMPUTED_VALUE"""),11)</f>
        <v>11</v>
      </c>
      <c r="Q2029" s="1">
        <v>2027</v>
      </c>
      <c r="R2029" s="1">
        <v>496</v>
      </c>
      <c r="S2029" s="1"/>
      <c r="T2029" s="1">
        <v>493</v>
      </c>
    </row>
    <row r="2030" spans="1:20" ht="15.75" customHeight="1" x14ac:dyDescent="0.35">
      <c r="A2030" s="16">
        <v>3903</v>
      </c>
      <c r="B2030" s="16">
        <v>6</v>
      </c>
      <c r="C2030" s="16"/>
      <c r="D2030" s="1">
        <v>11</v>
      </c>
      <c r="F2030" s="1">
        <f ca="1">IFERROR(__xludf.DUMMYFUNCTION("""COMPUTED_VALUE"""),11)</f>
        <v>11</v>
      </c>
      <c r="Q2030" s="1">
        <v>2028</v>
      </c>
      <c r="R2030" s="1">
        <v>410</v>
      </c>
      <c r="S2030" s="1"/>
      <c r="T2030" s="1">
        <v>527</v>
      </c>
    </row>
    <row r="2031" spans="1:20" ht="15.75" customHeight="1" x14ac:dyDescent="0.35">
      <c r="A2031" s="16">
        <v>3904</v>
      </c>
      <c r="B2031" s="16">
        <v>5</v>
      </c>
      <c r="C2031" s="16"/>
      <c r="D2031" s="1">
        <v>2</v>
      </c>
      <c r="F2031" s="1">
        <f ca="1">IFERROR(__xludf.DUMMYFUNCTION("""COMPUTED_VALUE"""),2)</f>
        <v>2</v>
      </c>
      <c r="Q2031" s="1">
        <v>2029</v>
      </c>
      <c r="R2031" s="1">
        <v>446</v>
      </c>
      <c r="S2031" s="1"/>
      <c r="T2031" s="1">
        <v>418</v>
      </c>
    </row>
    <row r="2032" spans="1:20" ht="15.75" customHeight="1" x14ac:dyDescent="0.35">
      <c r="A2032" s="16">
        <v>3905</v>
      </c>
      <c r="B2032" s="16">
        <v>5</v>
      </c>
      <c r="C2032" s="16"/>
      <c r="D2032" s="1">
        <v>2</v>
      </c>
      <c r="F2032" s="1">
        <f ca="1">IFERROR(__xludf.DUMMYFUNCTION("""COMPUTED_VALUE"""),2)</f>
        <v>2</v>
      </c>
      <c r="Q2032" s="1">
        <v>2030</v>
      </c>
      <c r="R2032" s="1">
        <v>482</v>
      </c>
      <c r="S2032" s="1"/>
      <c r="T2032" s="1">
        <v>454</v>
      </c>
    </row>
    <row r="2033" spans="1:20" ht="15.75" customHeight="1" x14ac:dyDescent="0.35">
      <c r="A2033" s="16">
        <v>3906</v>
      </c>
      <c r="B2033" s="16">
        <v>5</v>
      </c>
      <c r="C2033" s="16"/>
      <c r="D2033" s="1">
        <v>2</v>
      </c>
      <c r="F2033" s="1">
        <f ca="1">IFERROR(__xludf.DUMMYFUNCTION("""COMPUTED_VALUE"""),2)</f>
        <v>2</v>
      </c>
      <c r="Q2033" s="1">
        <v>2031</v>
      </c>
      <c r="R2033" s="1">
        <v>518</v>
      </c>
      <c r="S2033" s="1"/>
      <c r="T2033" s="1">
        <v>490</v>
      </c>
    </row>
    <row r="2034" spans="1:20" ht="15.75" customHeight="1" x14ac:dyDescent="0.35">
      <c r="A2034" s="16">
        <v>3907</v>
      </c>
      <c r="B2034" s="16">
        <v>5</v>
      </c>
      <c r="C2034" s="16"/>
      <c r="D2034" s="1">
        <v>11</v>
      </c>
      <c r="F2034" s="1">
        <f ca="1">IFERROR(__xludf.DUMMYFUNCTION("""COMPUTED_VALUE"""),11)</f>
        <v>11</v>
      </c>
      <c r="Q2034" s="1">
        <v>2032</v>
      </c>
      <c r="R2034" s="1">
        <v>425</v>
      </c>
      <c r="S2034" s="1"/>
      <c r="T2034" s="1">
        <v>526</v>
      </c>
    </row>
    <row r="2035" spans="1:20" ht="15.75" customHeight="1" x14ac:dyDescent="0.35">
      <c r="A2035" s="16">
        <v>3908</v>
      </c>
      <c r="B2035" s="16">
        <v>5</v>
      </c>
      <c r="C2035" s="16"/>
      <c r="D2035" s="1">
        <v>1</v>
      </c>
      <c r="F2035" s="1">
        <f ca="1">IFERROR(__xludf.DUMMYFUNCTION("""COMPUTED_VALUE"""),2)</f>
        <v>2</v>
      </c>
      <c r="Q2035" s="1">
        <v>2033</v>
      </c>
      <c r="R2035" s="1">
        <v>459</v>
      </c>
      <c r="S2035" s="1"/>
      <c r="T2035" s="1">
        <v>451</v>
      </c>
    </row>
    <row r="2036" spans="1:20" ht="15.75" customHeight="1" x14ac:dyDescent="0.35">
      <c r="A2036" s="16">
        <v>3909</v>
      </c>
      <c r="B2036" s="16">
        <v>5</v>
      </c>
      <c r="C2036" s="16"/>
      <c r="D2036" s="1">
        <v>11</v>
      </c>
      <c r="F2036" s="1">
        <f ca="1">IFERROR(__xludf.DUMMYFUNCTION("""COMPUTED_VALUE"""),2)</f>
        <v>2</v>
      </c>
      <c r="Q2036" s="1">
        <v>2034</v>
      </c>
      <c r="R2036" s="1">
        <v>493</v>
      </c>
      <c r="S2036" s="1"/>
      <c r="T2036" s="1">
        <v>489</v>
      </c>
    </row>
    <row r="2037" spans="1:20" ht="15.75" customHeight="1" x14ac:dyDescent="0.35">
      <c r="A2037" s="16">
        <v>3910</v>
      </c>
      <c r="B2037" s="16">
        <v>5</v>
      </c>
      <c r="C2037" s="16"/>
      <c r="D2037" s="1">
        <v>1</v>
      </c>
      <c r="F2037" s="1">
        <f ca="1">IFERROR(__xludf.DUMMYFUNCTION("""COMPUTED_VALUE"""),4)</f>
        <v>4</v>
      </c>
      <c r="Q2037" s="1">
        <v>2035</v>
      </c>
      <c r="R2037" s="1">
        <v>527</v>
      </c>
      <c r="S2037" s="1"/>
      <c r="T2037" s="1">
        <v>527</v>
      </c>
    </row>
    <row r="2038" spans="1:20" ht="15.75" customHeight="1" x14ac:dyDescent="0.35">
      <c r="A2038" s="16">
        <v>3911</v>
      </c>
      <c r="B2038" s="16">
        <v>5</v>
      </c>
      <c r="C2038" s="16"/>
      <c r="D2038" s="1">
        <v>11</v>
      </c>
      <c r="F2038" s="1">
        <f ca="1">IFERROR(__xludf.DUMMYFUNCTION("""COMPUTED_VALUE"""),3)</f>
        <v>3</v>
      </c>
      <c r="Q2038" s="1">
        <v>2036</v>
      </c>
      <c r="R2038" s="1">
        <v>418</v>
      </c>
      <c r="S2038" s="1"/>
      <c r="T2038" s="1">
        <v>565</v>
      </c>
    </row>
    <row r="2039" spans="1:20" ht="15.75" customHeight="1" x14ac:dyDescent="0.35">
      <c r="A2039" s="16">
        <v>3912</v>
      </c>
      <c r="B2039" s="16">
        <v>6</v>
      </c>
      <c r="C2039" s="16"/>
      <c r="D2039" s="1">
        <v>1</v>
      </c>
      <c r="F2039" s="1">
        <f ca="1">IFERROR(__xludf.DUMMYFUNCTION("""COMPUTED_VALUE"""),11)</f>
        <v>11</v>
      </c>
      <c r="Q2039" s="1">
        <v>2037</v>
      </c>
      <c r="R2039" s="1">
        <v>454</v>
      </c>
      <c r="S2039" s="1"/>
      <c r="T2039" s="1">
        <v>516</v>
      </c>
    </row>
    <row r="2040" spans="1:20" ht="15.75" customHeight="1" x14ac:dyDescent="0.35">
      <c r="A2040" s="16">
        <v>3913</v>
      </c>
      <c r="B2040" s="16">
        <v>6</v>
      </c>
      <c r="C2040" s="16"/>
      <c r="D2040" s="1">
        <v>11</v>
      </c>
      <c r="F2040" s="1">
        <f ca="1">IFERROR(__xludf.DUMMYFUNCTION("""COMPUTED_VALUE"""),2)</f>
        <v>2</v>
      </c>
      <c r="Q2040" s="1">
        <v>2038</v>
      </c>
      <c r="R2040" s="1">
        <v>490</v>
      </c>
      <c r="S2040" s="1"/>
      <c r="T2040" s="1">
        <v>556</v>
      </c>
    </row>
    <row r="2041" spans="1:20" ht="15.75" customHeight="1" x14ac:dyDescent="0.35">
      <c r="A2041" s="16">
        <v>3914</v>
      </c>
      <c r="B2041" s="16">
        <v>6</v>
      </c>
      <c r="C2041" s="16"/>
      <c r="D2041" s="1">
        <v>1</v>
      </c>
      <c r="F2041" s="1">
        <f ca="1">IFERROR(__xludf.DUMMYFUNCTION("""COMPUTED_VALUE"""),3)</f>
        <v>3</v>
      </c>
      <c r="Q2041" s="1">
        <v>2039</v>
      </c>
      <c r="R2041" s="1">
        <v>526</v>
      </c>
      <c r="S2041" s="1"/>
      <c r="T2041" s="1">
        <v>596</v>
      </c>
    </row>
    <row r="2042" spans="1:20" ht="15.75" customHeight="1" x14ac:dyDescent="0.35">
      <c r="A2042" s="16">
        <v>3915</v>
      </c>
      <c r="B2042" s="16">
        <v>6</v>
      </c>
      <c r="C2042" s="16"/>
      <c r="D2042" s="1">
        <v>11</v>
      </c>
      <c r="F2042" s="1">
        <f ca="1">IFERROR(__xludf.DUMMYFUNCTION("""COMPUTED_VALUE"""),4)</f>
        <v>4</v>
      </c>
      <c r="Q2042" s="1">
        <v>2040</v>
      </c>
      <c r="R2042" s="1">
        <v>451</v>
      </c>
      <c r="S2042" s="1"/>
      <c r="T2042" s="1">
        <v>636</v>
      </c>
    </row>
    <row r="2043" spans="1:20" ht="15.75" customHeight="1" x14ac:dyDescent="0.35">
      <c r="A2043" s="16">
        <v>3916</v>
      </c>
      <c r="B2043" s="16">
        <v>6</v>
      </c>
      <c r="C2043" s="16"/>
      <c r="D2043" s="1">
        <v>0</v>
      </c>
      <c r="F2043" s="1">
        <f ca="1">IFERROR(__xludf.DUMMYFUNCTION("""COMPUTED_VALUE"""),11)</f>
        <v>11</v>
      </c>
      <c r="Q2043" s="1">
        <v>2041</v>
      </c>
      <c r="R2043" s="1">
        <v>489</v>
      </c>
      <c r="S2043" s="1"/>
      <c r="T2043" s="1">
        <v>508</v>
      </c>
    </row>
    <row r="2044" spans="1:20" ht="15.75" customHeight="1" x14ac:dyDescent="0.35">
      <c r="A2044" s="16">
        <v>3917</v>
      </c>
      <c r="B2044" s="16">
        <v>6</v>
      </c>
      <c r="C2044" s="16"/>
      <c r="D2044" s="1">
        <v>11</v>
      </c>
      <c r="F2044" s="1">
        <f ca="1">IFERROR(__xludf.DUMMYFUNCTION("""COMPUTED_VALUE"""),1)</f>
        <v>1</v>
      </c>
      <c r="Q2044" s="1">
        <v>2042</v>
      </c>
      <c r="R2044" s="1">
        <v>527</v>
      </c>
      <c r="S2044" s="1"/>
      <c r="T2044" s="1">
        <v>548</v>
      </c>
    </row>
    <row r="2045" spans="1:20" ht="15.75" customHeight="1" x14ac:dyDescent="0.35">
      <c r="A2045" s="16">
        <v>3918</v>
      </c>
      <c r="B2045" s="16">
        <v>6</v>
      </c>
      <c r="C2045" s="16"/>
      <c r="D2045" s="1">
        <v>0</v>
      </c>
      <c r="F2045" s="1">
        <f ca="1">IFERROR(__xludf.DUMMYFUNCTION("""COMPUTED_VALUE"""),11)</f>
        <v>11</v>
      </c>
      <c r="Q2045" s="1">
        <v>2043</v>
      </c>
      <c r="R2045" s="1">
        <v>565</v>
      </c>
      <c r="S2045" s="1"/>
      <c r="T2045" s="1">
        <v>588</v>
      </c>
    </row>
    <row r="2046" spans="1:20" ht="15.75" customHeight="1" x14ac:dyDescent="0.35">
      <c r="A2046" s="16">
        <v>3919</v>
      </c>
      <c r="B2046" s="16">
        <v>6</v>
      </c>
      <c r="C2046" s="16"/>
      <c r="D2046" s="1">
        <v>11</v>
      </c>
      <c r="F2046" s="1">
        <f ca="1">IFERROR(__xludf.DUMMYFUNCTION("""COMPUTED_VALUE"""),1)</f>
        <v>1</v>
      </c>
      <c r="Q2046" s="1">
        <v>2044</v>
      </c>
      <c r="R2046" s="1">
        <v>516</v>
      </c>
      <c r="S2046" s="1"/>
      <c r="T2046" s="1">
        <v>628</v>
      </c>
    </row>
    <row r="2047" spans="1:20" ht="15.75" customHeight="1" x14ac:dyDescent="0.35">
      <c r="A2047" s="16">
        <v>3920</v>
      </c>
      <c r="B2047" s="16">
        <v>6</v>
      </c>
      <c r="C2047" s="16"/>
      <c r="D2047" s="1">
        <v>2</v>
      </c>
      <c r="F2047" s="1">
        <f ca="1">IFERROR(__xludf.DUMMYFUNCTION("""COMPUTED_VALUE"""),1)</f>
        <v>1</v>
      </c>
      <c r="Q2047" s="1">
        <v>2045</v>
      </c>
      <c r="R2047" s="1">
        <v>556</v>
      </c>
      <c r="S2047" s="1"/>
      <c r="T2047" s="1">
        <v>433</v>
      </c>
    </row>
    <row r="2048" spans="1:20" ht="15.75" customHeight="1" x14ac:dyDescent="0.35">
      <c r="A2048" s="16">
        <v>3921</v>
      </c>
      <c r="B2048" s="16">
        <v>6</v>
      </c>
      <c r="C2048" s="16"/>
      <c r="D2048" s="1">
        <v>11</v>
      </c>
      <c r="F2048" s="1">
        <f ca="1">IFERROR(__xludf.DUMMYFUNCTION("""COMPUTED_VALUE"""),3)</f>
        <v>3</v>
      </c>
      <c r="Q2048" s="1">
        <v>2046</v>
      </c>
      <c r="R2048" s="1">
        <v>596</v>
      </c>
      <c r="S2048" s="1"/>
      <c r="T2048" s="1">
        <v>467</v>
      </c>
    </row>
    <row r="2049" spans="1:20" ht="15.75" customHeight="1" x14ac:dyDescent="0.35">
      <c r="A2049" s="16">
        <v>3922</v>
      </c>
      <c r="B2049" s="16">
        <v>6</v>
      </c>
      <c r="C2049" s="16"/>
      <c r="D2049" s="1">
        <v>2</v>
      </c>
      <c r="F2049" s="1">
        <f ca="1">IFERROR(__xludf.DUMMYFUNCTION("""COMPUTED_VALUE"""),11)</f>
        <v>11</v>
      </c>
      <c r="Q2049" s="1">
        <v>2047</v>
      </c>
      <c r="R2049" s="1">
        <v>636</v>
      </c>
      <c r="S2049" s="1"/>
      <c r="T2049" s="1">
        <v>501</v>
      </c>
    </row>
    <row r="2050" spans="1:20" ht="15.75" customHeight="1" x14ac:dyDescent="0.35">
      <c r="A2050" s="16">
        <v>3923</v>
      </c>
      <c r="B2050" s="16">
        <v>6</v>
      </c>
      <c r="C2050" s="16"/>
      <c r="D2050" s="1">
        <v>2</v>
      </c>
      <c r="F2050" s="1">
        <f ca="1">IFERROR(__xludf.DUMMYFUNCTION("""COMPUTED_VALUE"""),1)</f>
        <v>1</v>
      </c>
      <c r="Q2050" s="1">
        <v>2048</v>
      </c>
      <c r="R2050" s="1">
        <v>508</v>
      </c>
      <c r="S2050" s="1"/>
      <c r="T2050" s="1">
        <v>535</v>
      </c>
    </row>
    <row r="2051" spans="1:20" ht="15.75" customHeight="1" x14ac:dyDescent="0.35">
      <c r="A2051" s="16">
        <v>3924</v>
      </c>
      <c r="B2051" s="16">
        <v>6</v>
      </c>
      <c r="C2051" s="16"/>
      <c r="D2051" s="1">
        <v>11</v>
      </c>
      <c r="F2051" s="1">
        <f ca="1">IFERROR(__xludf.DUMMYFUNCTION("""COMPUTED_VALUE"""),1)</f>
        <v>1</v>
      </c>
      <c r="Q2051" s="1">
        <v>2049</v>
      </c>
      <c r="R2051" s="1">
        <v>548</v>
      </c>
      <c r="S2051" s="1"/>
      <c r="T2051" s="1">
        <v>408</v>
      </c>
    </row>
    <row r="2052" spans="1:20" ht="15.75" customHeight="1" x14ac:dyDescent="0.35">
      <c r="A2052" s="16">
        <v>3925</v>
      </c>
      <c r="B2052" s="16">
        <v>6</v>
      </c>
      <c r="C2052" s="16"/>
      <c r="D2052" s="1">
        <v>0</v>
      </c>
      <c r="F2052" s="1">
        <f ca="1">IFERROR(__xludf.DUMMYFUNCTION("""COMPUTED_VALUE"""),1)</f>
        <v>1</v>
      </c>
      <c r="Q2052" s="1">
        <v>2050</v>
      </c>
      <c r="R2052" s="1">
        <v>588</v>
      </c>
      <c r="S2052" s="1"/>
      <c r="T2052" s="1">
        <v>440</v>
      </c>
    </row>
    <row r="2053" spans="1:20" ht="15.75" customHeight="1" x14ac:dyDescent="0.35">
      <c r="A2053" s="16">
        <v>3926</v>
      </c>
      <c r="B2053" s="16">
        <v>6</v>
      </c>
      <c r="C2053" s="16"/>
      <c r="D2053" s="1">
        <v>7</v>
      </c>
      <c r="F2053" s="1">
        <f ca="1">IFERROR(__xludf.DUMMYFUNCTION("""COMPUTED_VALUE"""),11)</f>
        <v>11</v>
      </c>
      <c r="Q2053" s="1">
        <v>2051</v>
      </c>
      <c r="R2053" s="1">
        <v>628</v>
      </c>
      <c r="S2053" s="1"/>
      <c r="T2053" s="1">
        <v>472</v>
      </c>
    </row>
    <row r="2054" spans="1:20" ht="15.75" customHeight="1" x14ac:dyDescent="0.35">
      <c r="A2054" s="16">
        <v>3927</v>
      </c>
      <c r="B2054" s="16">
        <v>6</v>
      </c>
      <c r="C2054" s="16"/>
      <c r="D2054" s="1">
        <v>5</v>
      </c>
      <c r="F2054" s="1">
        <f ca="1">IFERROR(__xludf.DUMMYFUNCTION("""COMPUTED_VALUE"""),1)</f>
        <v>1</v>
      </c>
      <c r="Q2054" s="1">
        <v>2052</v>
      </c>
      <c r="R2054" s="1">
        <v>433</v>
      </c>
      <c r="S2054" s="1"/>
      <c r="T2054" s="1">
        <v>504</v>
      </c>
    </row>
    <row r="2055" spans="1:20" ht="15.75" customHeight="1" x14ac:dyDescent="0.35">
      <c r="A2055" s="16">
        <v>3928</v>
      </c>
      <c r="B2055" s="16">
        <v>7</v>
      </c>
      <c r="C2055" s="16"/>
      <c r="D2055" s="1">
        <v>11</v>
      </c>
      <c r="F2055" s="1">
        <f ca="1">IFERROR(__xludf.DUMMYFUNCTION("""COMPUTED_VALUE"""),1)</f>
        <v>1</v>
      </c>
      <c r="Q2055" s="1">
        <v>2053</v>
      </c>
      <c r="R2055" s="1">
        <v>467</v>
      </c>
      <c r="S2055" s="1"/>
      <c r="T2055" s="1">
        <v>367</v>
      </c>
    </row>
    <row r="2056" spans="1:20" ht="15.75" customHeight="1" x14ac:dyDescent="0.35">
      <c r="A2056" s="16">
        <v>3929</v>
      </c>
      <c r="B2056" s="16">
        <v>7</v>
      </c>
      <c r="C2056" s="16"/>
      <c r="D2056" s="1">
        <v>11</v>
      </c>
      <c r="F2056" s="1">
        <f ca="1">IFERROR(__xludf.DUMMYFUNCTION("""COMPUTED_VALUE"""),1)</f>
        <v>1</v>
      </c>
      <c r="Q2056" s="1">
        <v>2054</v>
      </c>
      <c r="R2056" s="1">
        <v>501</v>
      </c>
      <c r="S2056" s="1"/>
      <c r="T2056" s="1">
        <v>397</v>
      </c>
    </row>
    <row r="2057" spans="1:20" ht="15.75" customHeight="1" x14ac:dyDescent="0.35">
      <c r="A2057" s="16">
        <v>3930</v>
      </c>
      <c r="B2057" s="16">
        <v>7</v>
      </c>
      <c r="C2057" s="16"/>
      <c r="D2057" s="1">
        <v>1</v>
      </c>
      <c r="F2057" s="1">
        <f ca="1">IFERROR(__xludf.DUMMYFUNCTION("""COMPUTED_VALUE"""),1)</f>
        <v>1</v>
      </c>
      <c r="Q2057" s="1">
        <v>2055</v>
      </c>
      <c r="R2057" s="1">
        <v>535</v>
      </c>
      <c r="S2057" s="1"/>
      <c r="T2057" s="1">
        <v>427</v>
      </c>
    </row>
    <row r="2058" spans="1:20" ht="15.75" customHeight="1" x14ac:dyDescent="0.35">
      <c r="A2058" s="16">
        <v>3931</v>
      </c>
      <c r="B2058" s="16">
        <v>7</v>
      </c>
      <c r="C2058" s="16"/>
      <c r="D2058" s="1">
        <v>11</v>
      </c>
      <c r="F2058" s="1">
        <f ca="1">IFERROR(__xludf.DUMMYFUNCTION("""COMPUTED_VALUE"""),11)</f>
        <v>11</v>
      </c>
      <c r="Q2058" s="1">
        <v>2056</v>
      </c>
      <c r="R2058" s="1">
        <v>408</v>
      </c>
      <c r="S2058" s="1"/>
      <c r="T2058" s="1">
        <v>457</v>
      </c>
    </row>
    <row r="2059" spans="1:20" ht="15.75" customHeight="1" x14ac:dyDescent="0.35">
      <c r="A2059" s="16">
        <v>3932</v>
      </c>
      <c r="B2059" s="16">
        <v>5</v>
      </c>
      <c r="C2059" s="16"/>
      <c r="D2059" s="1">
        <v>0</v>
      </c>
      <c r="F2059" s="1">
        <f ca="1">IFERROR(__xludf.DUMMYFUNCTION("""COMPUTED_VALUE"""),9)</f>
        <v>9</v>
      </c>
      <c r="Q2059" s="1">
        <v>2057</v>
      </c>
      <c r="R2059" s="1">
        <v>440</v>
      </c>
      <c r="S2059" s="1"/>
      <c r="T2059" s="1">
        <v>359</v>
      </c>
    </row>
    <row r="2060" spans="1:20" ht="15.75" customHeight="1" x14ac:dyDescent="0.35">
      <c r="A2060" s="16">
        <v>3933</v>
      </c>
      <c r="B2060" s="16">
        <v>5</v>
      </c>
      <c r="C2060" s="16"/>
      <c r="D2060" s="1">
        <v>11</v>
      </c>
      <c r="F2060" s="1">
        <f ca="1">IFERROR(__xludf.DUMMYFUNCTION("""COMPUTED_VALUE"""),1)</f>
        <v>1</v>
      </c>
      <c r="Q2060" s="1">
        <v>2058</v>
      </c>
      <c r="R2060" s="1">
        <v>472</v>
      </c>
      <c r="S2060" s="1"/>
      <c r="T2060" s="1">
        <v>389</v>
      </c>
    </row>
    <row r="2061" spans="1:20" ht="15.75" customHeight="1" x14ac:dyDescent="0.35">
      <c r="A2061" s="16">
        <v>3934</v>
      </c>
      <c r="B2061" s="16">
        <v>5</v>
      </c>
      <c r="C2061" s="16"/>
      <c r="D2061" s="1">
        <v>0</v>
      </c>
      <c r="F2061" s="1">
        <f ca="1">IFERROR(__xludf.DUMMYFUNCTION("""COMPUTED_VALUE"""),1)</f>
        <v>1</v>
      </c>
      <c r="Q2061" s="1">
        <v>2059</v>
      </c>
      <c r="R2061" s="1">
        <v>504</v>
      </c>
      <c r="S2061" s="1"/>
      <c r="T2061" s="1">
        <v>419</v>
      </c>
    </row>
    <row r="2062" spans="1:20" ht="15.75" customHeight="1" x14ac:dyDescent="0.35">
      <c r="A2062" s="16">
        <v>3935</v>
      </c>
      <c r="B2062" s="16">
        <v>5</v>
      </c>
      <c r="C2062" s="16"/>
      <c r="D2062" s="1">
        <v>11</v>
      </c>
      <c r="F2062" s="1">
        <f ca="1">IFERROR(__xludf.DUMMYFUNCTION("""COMPUTED_VALUE"""),1)</f>
        <v>1</v>
      </c>
      <c r="Q2062" s="1">
        <v>2060</v>
      </c>
      <c r="R2062" s="1">
        <v>367</v>
      </c>
      <c r="S2062" s="1"/>
      <c r="T2062" s="1">
        <v>449</v>
      </c>
    </row>
    <row r="2063" spans="1:20" ht="15.75" customHeight="1" x14ac:dyDescent="0.35">
      <c r="A2063" s="16">
        <v>3936</v>
      </c>
      <c r="B2063" s="16">
        <v>4</v>
      </c>
      <c r="C2063" s="16"/>
      <c r="D2063" s="1">
        <v>2</v>
      </c>
      <c r="F2063" s="1">
        <f ca="1">IFERROR(__xludf.DUMMYFUNCTION("""COMPUTED_VALUE"""),11)</f>
        <v>11</v>
      </c>
      <c r="Q2063" s="1">
        <v>2061</v>
      </c>
      <c r="R2063" s="1">
        <v>397</v>
      </c>
      <c r="S2063" s="1"/>
      <c r="T2063" s="1">
        <v>401</v>
      </c>
    </row>
    <row r="2064" spans="1:20" ht="15.75" customHeight="1" x14ac:dyDescent="0.35">
      <c r="A2064" s="16">
        <v>3937</v>
      </c>
      <c r="B2064" s="16">
        <v>4</v>
      </c>
      <c r="C2064" s="16"/>
      <c r="D2064" s="1">
        <v>2</v>
      </c>
      <c r="F2064" s="1">
        <f ca="1">IFERROR(__xludf.DUMMYFUNCTION("""COMPUTED_VALUE"""),5)</f>
        <v>5</v>
      </c>
      <c r="Q2064" s="1">
        <v>2062</v>
      </c>
      <c r="R2064" s="1">
        <v>427</v>
      </c>
      <c r="S2064" s="1"/>
      <c r="T2064" s="1">
        <v>435</v>
      </c>
    </row>
    <row r="2065" spans="1:20" ht="15.75" customHeight="1" x14ac:dyDescent="0.35">
      <c r="A2065" s="16">
        <v>3938</v>
      </c>
      <c r="B2065" s="16">
        <v>4</v>
      </c>
      <c r="C2065" s="16"/>
      <c r="D2065" s="1">
        <v>2</v>
      </c>
      <c r="F2065" s="1">
        <f ca="1">IFERROR(__xludf.DUMMYFUNCTION("""COMPUTED_VALUE"""),2)</f>
        <v>2</v>
      </c>
      <c r="Q2065" s="1">
        <v>2063</v>
      </c>
      <c r="R2065" s="1">
        <v>457</v>
      </c>
      <c r="S2065" s="1"/>
      <c r="T2065" s="1">
        <v>469</v>
      </c>
    </row>
    <row r="2066" spans="1:20" ht="15.75" customHeight="1" x14ac:dyDescent="0.35">
      <c r="A2066" s="16">
        <v>3939</v>
      </c>
      <c r="B2066" s="16">
        <v>4</v>
      </c>
      <c r="C2066" s="16"/>
      <c r="D2066" s="1">
        <v>11</v>
      </c>
      <c r="F2066" s="1">
        <f ca="1">IFERROR(__xludf.DUMMYFUNCTION("""COMPUTED_VALUE"""),2)</f>
        <v>2</v>
      </c>
      <c r="Q2066" s="1">
        <v>2064</v>
      </c>
      <c r="R2066" s="1">
        <v>359</v>
      </c>
      <c r="S2066" s="1"/>
      <c r="T2066" s="1">
        <v>503</v>
      </c>
    </row>
    <row r="2067" spans="1:20" ht="15.75" customHeight="1" x14ac:dyDescent="0.35">
      <c r="A2067" s="16">
        <v>3940</v>
      </c>
      <c r="B2067" s="16">
        <v>5</v>
      </c>
      <c r="C2067" s="16"/>
      <c r="D2067" s="1">
        <v>2</v>
      </c>
      <c r="F2067" s="1">
        <f ca="1">IFERROR(__xludf.DUMMYFUNCTION("""COMPUTED_VALUE"""),2)</f>
        <v>2</v>
      </c>
      <c r="Q2067" s="1">
        <v>2065</v>
      </c>
      <c r="R2067" s="1">
        <v>389</v>
      </c>
      <c r="S2067" s="1"/>
      <c r="T2067" s="1">
        <v>384</v>
      </c>
    </row>
    <row r="2068" spans="1:20" ht="15.75" customHeight="1" x14ac:dyDescent="0.35">
      <c r="A2068" s="16">
        <v>3941</v>
      </c>
      <c r="B2068" s="16">
        <v>5</v>
      </c>
      <c r="C2068" s="16"/>
      <c r="D2068" s="1">
        <v>2</v>
      </c>
      <c r="F2068" s="1">
        <f ca="1">IFERROR(__xludf.DUMMYFUNCTION("""COMPUTED_VALUE"""),2)</f>
        <v>2</v>
      </c>
      <c r="Q2068" s="1">
        <v>2066</v>
      </c>
      <c r="R2068" s="1">
        <v>419</v>
      </c>
      <c r="S2068" s="1"/>
      <c r="T2068" s="1">
        <v>416</v>
      </c>
    </row>
    <row r="2069" spans="1:20" ht="15.75" customHeight="1" x14ac:dyDescent="0.35">
      <c r="A2069" s="16">
        <v>3942</v>
      </c>
      <c r="B2069" s="16">
        <v>5</v>
      </c>
      <c r="C2069" s="16"/>
      <c r="D2069" s="1">
        <v>4</v>
      </c>
      <c r="F2069" s="1">
        <f ca="1">IFERROR(__xludf.DUMMYFUNCTION("""COMPUTED_VALUE"""),11)</f>
        <v>11</v>
      </c>
      <c r="Q2069" s="1">
        <v>2067</v>
      </c>
      <c r="R2069" s="1">
        <v>449</v>
      </c>
      <c r="S2069" s="1"/>
      <c r="T2069" s="1">
        <v>448</v>
      </c>
    </row>
    <row r="2070" spans="1:20" ht="15.75" customHeight="1" x14ac:dyDescent="0.35">
      <c r="A2070" s="16">
        <v>3943</v>
      </c>
      <c r="B2070" s="16">
        <v>5</v>
      </c>
      <c r="C2070" s="16"/>
      <c r="D2070" s="1">
        <v>3</v>
      </c>
      <c r="F2070" s="1">
        <f ca="1">IFERROR(__xludf.DUMMYFUNCTION("""COMPUTED_VALUE"""),1)</f>
        <v>1</v>
      </c>
      <c r="Q2070" s="1">
        <v>2068</v>
      </c>
      <c r="R2070" s="1">
        <v>401</v>
      </c>
      <c r="S2070" s="1"/>
      <c r="T2070" s="1">
        <v>480</v>
      </c>
    </row>
    <row r="2071" spans="1:20" ht="15.75" customHeight="1" x14ac:dyDescent="0.35">
      <c r="A2071" s="16">
        <v>3944</v>
      </c>
      <c r="B2071" s="16">
        <v>5</v>
      </c>
      <c r="C2071" s="16"/>
      <c r="D2071" s="1">
        <v>11</v>
      </c>
      <c r="F2071" s="1">
        <f ca="1">IFERROR(__xludf.DUMMYFUNCTION("""COMPUTED_VALUE"""),1)</f>
        <v>1</v>
      </c>
      <c r="Q2071" s="1">
        <v>2069</v>
      </c>
      <c r="R2071" s="1">
        <v>435</v>
      </c>
      <c r="S2071" s="1"/>
      <c r="T2071" s="1">
        <v>391</v>
      </c>
    </row>
    <row r="2072" spans="1:20" ht="15.75" customHeight="1" x14ac:dyDescent="0.35">
      <c r="A2072" s="16">
        <v>3945</v>
      </c>
      <c r="B2072" s="16">
        <v>5</v>
      </c>
      <c r="C2072" s="16"/>
      <c r="D2072" s="1">
        <v>2</v>
      </c>
      <c r="F2072" s="1">
        <f ca="1">IFERROR(__xludf.DUMMYFUNCTION("""COMPUTED_VALUE"""),1)</f>
        <v>1</v>
      </c>
      <c r="Q2072" s="1">
        <v>2070</v>
      </c>
      <c r="R2072" s="1">
        <v>469</v>
      </c>
      <c r="S2072" s="1"/>
      <c r="T2072" s="1">
        <v>421</v>
      </c>
    </row>
    <row r="2073" spans="1:20" ht="15.75" customHeight="1" x14ac:dyDescent="0.35">
      <c r="A2073" s="16">
        <v>3946</v>
      </c>
      <c r="B2073" s="16">
        <v>5</v>
      </c>
      <c r="C2073" s="16"/>
      <c r="D2073" s="1">
        <v>3</v>
      </c>
      <c r="F2073" s="1">
        <f ca="1">IFERROR(__xludf.DUMMYFUNCTION("""COMPUTED_VALUE"""),6)</f>
        <v>6</v>
      </c>
      <c r="Q2073" s="1">
        <v>2071</v>
      </c>
      <c r="R2073" s="1">
        <v>503</v>
      </c>
      <c r="S2073" s="1"/>
      <c r="T2073" s="1">
        <v>451</v>
      </c>
    </row>
    <row r="2074" spans="1:20" ht="15.75" customHeight="1" x14ac:dyDescent="0.35">
      <c r="A2074" s="16">
        <v>3947</v>
      </c>
      <c r="B2074" s="16">
        <v>5</v>
      </c>
      <c r="C2074" s="16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384</v>
      </c>
      <c r="S2074" s="1"/>
      <c r="T2074" s="1">
        <v>481</v>
      </c>
    </row>
    <row r="2075" spans="1:20" ht="15.75" customHeight="1" x14ac:dyDescent="0.35">
      <c r="A2075" s="16">
        <v>3948</v>
      </c>
      <c r="B2075" s="16">
        <v>4</v>
      </c>
      <c r="C2075" s="16"/>
      <c r="D2075" s="1">
        <v>11</v>
      </c>
      <c r="F2075" s="1">
        <f ca="1">IFERROR(__xludf.DUMMYFUNCTION("""COMPUTED_VALUE"""),1)</f>
        <v>1</v>
      </c>
      <c r="Q2075" s="1">
        <v>2073</v>
      </c>
      <c r="R2075" s="1">
        <v>416</v>
      </c>
      <c r="S2075" s="1"/>
      <c r="T2075" s="1">
        <v>368</v>
      </c>
    </row>
    <row r="2076" spans="1:20" ht="15.75" customHeight="1" x14ac:dyDescent="0.35">
      <c r="A2076" s="16">
        <v>3949</v>
      </c>
      <c r="B2076" s="16">
        <v>4</v>
      </c>
      <c r="C2076" s="16"/>
      <c r="D2076" s="1">
        <v>0</v>
      </c>
      <c r="F2076" s="1">
        <f ca="1">IFERROR(__xludf.DUMMYFUNCTION("""COMPUTED_VALUE"""),1)</f>
        <v>1</v>
      </c>
      <c r="Q2076" s="1">
        <v>2074</v>
      </c>
      <c r="R2076" s="1">
        <v>448</v>
      </c>
      <c r="S2076" s="1"/>
      <c r="T2076" s="1">
        <v>400</v>
      </c>
    </row>
    <row r="2077" spans="1:20" ht="15.75" customHeight="1" x14ac:dyDescent="0.35">
      <c r="A2077" s="16">
        <v>3950</v>
      </c>
      <c r="B2077" s="16">
        <v>4</v>
      </c>
      <c r="C2077" s="16"/>
      <c r="D2077" s="1">
        <v>1</v>
      </c>
      <c r="F2077" s="1">
        <f ca="1">IFERROR(__xludf.DUMMYFUNCTION("""COMPUTED_VALUE"""),1)</f>
        <v>1</v>
      </c>
      <c r="Q2077" s="1">
        <v>2075</v>
      </c>
      <c r="R2077" s="1">
        <v>480</v>
      </c>
      <c r="S2077" s="1"/>
      <c r="T2077" s="1">
        <v>432</v>
      </c>
    </row>
    <row r="2078" spans="1:20" ht="15.75" customHeight="1" x14ac:dyDescent="0.35">
      <c r="A2078" s="16">
        <v>3951</v>
      </c>
      <c r="B2078" s="16">
        <v>4</v>
      </c>
      <c r="C2078" s="16"/>
      <c r="D2078" s="1">
        <v>11</v>
      </c>
      <c r="F2078" s="1">
        <f ca="1">IFERROR(__xludf.DUMMYFUNCTION("""COMPUTED_VALUE"""),1)</f>
        <v>1</v>
      </c>
      <c r="Q2078" s="1">
        <v>2076</v>
      </c>
      <c r="R2078" s="1">
        <v>391</v>
      </c>
      <c r="S2078" s="1"/>
      <c r="T2078" s="1">
        <v>464</v>
      </c>
    </row>
    <row r="2079" spans="1:20" ht="15.75" customHeight="1" x14ac:dyDescent="0.35">
      <c r="A2079" s="16">
        <v>3952</v>
      </c>
      <c r="B2079" s="16">
        <v>4</v>
      </c>
      <c r="C2079" s="16"/>
      <c r="D2079" s="1">
        <v>1</v>
      </c>
      <c r="F2079" s="1">
        <f ca="1">IFERROR(__xludf.DUMMYFUNCTION("""COMPUTED_VALUE"""),1)</f>
        <v>1</v>
      </c>
      <c r="Q2079" s="1">
        <v>2077</v>
      </c>
      <c r="R2079" s="1">
        <v>421</v>
      </c>
      <c r="S2079" s="1"/>
      <c r="T2079" s="1">
        <v>400</v>
      </c>
    </row>
    <row r="2080" spans="1:20" ht="15.75" customHeight="1" x14ac:dyDescent="0.35">
      <c r="A2080" s="16">
        <v>3953</v>
      </c>
      <c r="B2080" s="16">
        <v>4</v>
      </c>
      <c r="C2080" s="16"/>
      <c r="D2080" s="1">
        <v>1</v>
      </c>
      <c r="F2080" s="1">
        <f ca="1">IFERROR(__xludf.DUMMYFUNCTION("""COMPUTED_VALUE"""),1)</f>
        <v>1</v>
      </c>
      <c r="Q2080" s="1">
        <v>2078</v>
      </c>
      <c r="R2080" s="1">
        <v>451</v>
      </c>
      <c r="S2080" s="1"/>
      <c r="T2080" s="1">
        <v>432</v>
      </c>
    </row>
    <row r="2081" spans="1:20" ht="15.75" customHeight="1" x14ac:dyDescent="0.35">
      <c r="A2081" s="16">
        <v>3954</v>
      </c>
      <c r="B2081" s="16">
        <v>4</v>
      </c>
      <c r="C2081" s="16"/>
      <c r="D2081" s="1">
        <v>3</v>
      </c>
      <c r="F2081" s="1">
        <f ca="1">IFERROR(__xludf.DUMMYFUNCTION("""COMPUTED_VALUE"""),5)</f>
        <v>5</v>
      </c>
      <c r="Q2081" s="1">
        <v>2079</v>
      </c>
      <c r="R2081" s="1">
        <v>481</v>
      </c>
      <c r="S2081" s="1"/>
      <c r="T2081" s="1">
        <v>464</v>
      </c>
    </row>
    <row r="2082" spans="1:20" ht="15.75" customHeight="1" x14ac:dyDescent="0.35">
      <c r="A2082" s="16">
        <v>3955</v>
      </c>
      <c r="B2082" s="16">
        <v>4</v>
      </c>
      <c r="C2082" s="16"/>
      <c r="D2082" s="1">
        <v>11</v>
      </c>
      <c r="F2082" s="1">
        <f ca="1">IFERROR(__xludf.DUMMYFUNCTION("""COMPUTED_VALUE"""),1)</f>
        <v>1</v>
      </c>
      <c r="Q2082" s="1">
        <v>2080</v>
      </c>
      <c r="R2082" s="1">
        <v>368</v>
      </c>
      <c r="S2082" s="1"/>
      <c r="T2082" s="1">
        <v>496</v>
      </c>
    </row>
    <row r="2083" spans="1:20" ht="15.75" customHeight="1" x14ac:dyDescent="0.35">
      <c r="A2083" s="16">
        <v>3956</v>
      </c>
      <c r="B2083" s="16">
        <v>3</v>
      </c>
      <c r="C2083" s="16"/>
      <c r="D2083" s="1">
        <v>1</v>
      </c>
      <c r="F2083" s="1">
        <f ca="1">IFERROR(__xludf.DUMMYFUNCTION("""COMPUTED_VALUE"""),1)</f>
        <v>1</v>
      </c>
      <c r="Q2083" s="1">
        <v>2081</v>
      </c>
      <c r="R2083" s="1">
        <v>400</v>
      </c>
      <c r="S2083" s="1"/>
      <c r="T2083" s="1">
        <v>410</v>
      </c>
    </row>
    <row r="2084" spans="1:20" ht="15.75" customHeight="1" x14ac:dyDescent="0.35">
      <c r="A2084" s="16">
        <v>3957</v>
      </c>
      <c r="B2084" s="16">
        <v>3</v>
      </c>
      <c r="C2084" s="16"/>
      <c r="D2084" s="1">
        <v>1</v>
      </c>
      <c r="F2084" s="1">
        <f ca="1">IFERROR(__xludf.DUMMYFUNCTION("""COMPUTED_VALUE"""),1)</f>
        <v>1</v>
      </c>
      <c r="Q2084" s="1">
        <v>2082</v>
      </c>
      <c r="R2084" s="1">
        <v>432</v>
      </c>
      <c r="S2084" s="1"/>
      <c r="T2084" s="1">
        <v>446</v>
      </c>
    </row>
    <row r="2085" spans="1:20" ht="15.75" customHeight="1" x14ac:dyDescent="0.35">
      <c r="A2085" s="16">
        <v>3958</v>
      </c>
      <c r="B2085" s="16">
        <v>3</v>
      </c>
      <c r="C2085" s="16"/>
      <c r="D2085" s="1">
        <v>1</v>
      </c>
      <c r="F2085" s="1">
        <f ca="1">IFERROR(__xludf.DUMMYFUNCTION("""COMPUTED_VALUE"""),1)</f>
        <v>1</v>
      </c>
      <c r="Q2085" s="1">
        <v>2083</v>
      </c>
      <c r="R2085" s="1">
        <v>464</v>
      </c>
      <c r="S2085" s="1"/>
      <c r="T2085" s="1">
        <v>482</v>
      </c>
    </row>
    <row r="2086" spans="1:20" ht="15.75" customHeight="1" x14ac:dyDescent="0.35">
      <c r="A2086" s="16">
        <v>3959</v>
      </c>
      <c r="B2086" s="16">
        <v>3</v>
      </c>
      <c r="C2086" s="16"/>
      <c r="D2086" s="1">
        <v>11</v>
      </c>
      <c r="F2086" s="1">
        <f ca="1">IFERROR(__xludf.DUMMYFUNCTION("""COMPUTED_VALUE"""),5)</f>
        <v>5</v>
      </c>
      <c r="Q2086" s="1">
        <v>2084</v>
      </c>
      <c r="R2086" s="1">
        <v>400</v>
      </c>
      <c r="S2086" s="1"/>
      <c r="T2086" s="1">
        <v>518</v>
      </c>
    </row>
    <row r="2087" spans="1:20" ht="15.75" customHeight="1" x14ac:dyDescent="0.35">
      <c r="A2087" s="16">
        <v>3960</v>
      </c>
      <c r="B2087" s="16">
        <v>3</v>
      </c>
      <c r="C2087" s="16"/>
      <c r="D2087" s="1">
        <v>1</v>
      </c>
      <c r="F2087" s="1">
        <f ca="1">IFERROR(__xludf.DUMMYFUNCTION("""COMPUTED_VALUE"""),1)</f>
        <v>1</v>
      </c>
      <c r="Q2087" s="1">
        <v>2085</v>
      </c>
      <c r="R2087" s="1">
        <v>432</v>
      </c>
      <c r="S2087" s="1"/>
      <c r="T2087" s="1">
        <v>451</v>
      </c>
    </row>
    <row r="2088" spans="1:20" ht="15.75" customHeight="1" x14ac:dyDescent="0.35">
      <c r="A2088" s="16">
        <v>3961</v>
      </c>
      <c r="B2088" s="16">
        <v>3</v>
      </c>
      <c r="C2088" s="16"/>
      <c r="D2088" s="1">
        <v>1</v>
      </c>
      <c r="F2088" s="1">
        <f ca="1">IFERROR(__xludf.DUMMYFUNCTION("""COMPUTED_VALUE"""),1)</f>
        <v>1</v>
      </c>
      <c r="Q2088" s="1">
        <v>2086</v>
      </c>
      <c r="R2088" s="1">
        <v>464</v>
      </c>
      <c r="S2088" s="1"/>
      <c r="T2088" s="1">
        <v>489</v>
      </c>
    </row>
    <row r="2089" spans="1:20" ht="15.75" customHeight="1" x14ac:dyDescent="0.35">
      <c r="A2089" s="16">
        <v>3962</v>
      </c>
      <c r="B2089" s="16">
        <v>3</v>
      </c>
      <c r="C2089" s="16"/>
      <c r="D2089" s="1">
        <v>1</v>
      </c>
      <c r="F2089" s="1">
        <f ca="1">IFERROR(__xludf.DUMMYFUNCTION("""COMPUTED_VALUE"""),1)</f>
        <v>1</v>
      </c>
      <c r="Q2089" s="1">
        <v>2087</v>
      </c>
      <c r="R2089" s="1">
        <v>496</v>
      </c>
      <c r="S2089" s="1"/>
      <c r="T2089" s="1">
        <v>527</v>
      </c>
    </row>
    <row r="2090" spans="1:20" ht="15.75" customHeight="1" x14ac:dyDescent="0.35">
      <c r="A2090" s="16">
        <v>3963</v>
      </c>
      <c r="B2090" s="16">
        <v>3</v>
      </c>
      <c r="C2090" s="16"/>
      <c r="D2090" s="1">
        <v>1</v>
      </c>
      <c r="F2090" s="1">
        <f ca="1">IFERROR(__xludf.DUMMYFUNCTION("""COMPUTED_VALUE"""),6)</f>
        <v>6</v>
      </c>
      <c r="Q2090" s="1">
        <v>2088</v>
      </c>
      <c r="R2090" s="1">
        <v>410</v>
      </c>
      <c r="S2090" s="1"/>
      <c r="T2090" s="1">
        <v>565</v>
      </c>
    </row>
    <row r="2091" spans="1:20" ht="15.75" customHeight="1" x14ac:dyDescent="0.35">
      <c r="A2091" s="16">
        <v>3964</v>
      </c>
      <c r="B2091" s="16">
        <v>3</v>
      </c>
      <c r="C2091" s="16"/>
      <c r="D2091" s="1">
        <v>11</v>
      </c>
      <c r="F2091" s="1">
        <f ca="1">IFERROR(__xludf.DUMMYFUNCTION("""COMPUTED_VALUE"""),2)</f>
        <v>2</v>
      </c>
      <c r="Q2091" s="1">
        <v>2089</v>
      </c>
      <c r="R2091" s="1">
        <v>446</v>
      </c>
      <c r="S2091" s="1"/>
      <c r="T2091" s="1">
        <v>434</v>
      </c>
    </row>
    <row r="2092" spans="1:20" ht="15.75" customHeight="1" x14ac:dyDescent="0.35">
      <c r="A2092" s="16">
        <v>3965</v>
      </c>
      <c r="B2092" s="16">
        <v>3</v>
      </c>
      <c r="C2092" s="16"/>
      <c r="D2092" s="1">
        <v>0</v>
      </c>
      <c r="F2092" s="1">
        <f ca="1">IFERROR(__xludf.DUMMYFUNCTION("""COMPUTED_VALUE"""),2)</f>
        <v>2</v>
      </c>
      <c r="Q2092" s="1">
        <v>2090</v>
      </c>
      <c r="R2092" s="1">
        <v>482</v>
      </c>
      <c r="S2092" s="1"/>
      <c r="T2092" s="1">
        <v>470</v>
      </c>
    </row>
    <row r="2093" spans="1:20" ht="15.75" customHeight="1" x14ac:dyDescent="0.35">
      <c r="A2093" s="16">
        <v>3966</v>
      </c>
      <c r="B2093" s="16">
        <v>3</v>
      </c>
      <c r="C2093" s="16"/>
      <c r="D2093" s="1">
        <v>0</v>
      </c>
      <c r="F2093" s="1">
        <f ca="1">IFERROR(__xludf.DUMMYFUNCTION("""COMPUTED_VALUE"""),2)</f>
        <v>2</v>
      </c>
      <c r="Q2093" s="1">
        <v>2091</v>
      </c>
      <c r="R2093" s="1">
        <v>518</v>
      </c>
      <c r="S2093" s="1"/>
      <c r="T2093" s="1">
        <v>506</v>
      </c>
    </row>
    <row r="2094" spans="1:20" ht="15.75" customHeight="1" x14ac:dyDescent="0.35">
      <c r="A2094" s="16">
        <v>3967</v>
      </c>
      <c r="B2094" s="16">
        <v>3</v>
      </c>
      <c r="C2094" s="16"/>
      <c r="D2094" s="1">
        <v>0</v>
      </c>
      <c r="F2094" s="1">
        <f ca="1">IFERROR(__xludf.DUMMYFUNCTION("""COMPUTED_VALUE"""),11)</f>
        <v>11</v>
      </c>
      <c r="Q2094" s="1">
        <v>2092</v>
      </c>
      <c r="R2094" s="1">
        <v>451</v>
      </c>
      <c r="S2094" s="1"/>
      <c r="T2094" s="1">
        <v>542</v>
      </c>
    </row>
    <row r="2095" spans="1:20" ht="15.75" customHeight="1" x14ac:dyDescent="0.35">
      <c r="A2095" s="16">
        <v>3968</v>
      </c>
      <c r="B2095" s="16">
        <v>3</v>
      </c>
      <c r="C2095" s="16"/>
      <c r="D2095" s="1">
        <v>9</v>
      </c>
      <c r="F2095" s="1">
        <f ca="1">IFERROR(__xludf.DUMMYFUNCTION("""COMPUTED_VALUE"""),11)</f>
        <v>11</v>
      </c>
      <c r="Q2095" s="1">
        <v>2093</v>
      </c>
      <c r="R2095" s="1">
        <v>489</v>
      </c>
      <c r="S2095" s="1"/>
      <c r="T2095" s="1">
        <v>484</v>
      </c>
    </row>
    <row r="2096" spans="1:20" ht="15.75" customHeight="1" x14ac:dyDescent="0.35">
      <c r="A2096" s="16">
        <v>3969</v>
      </c>
      <c r="B2096" s="16">
        <v>3</v>
      </c>
      <c r="C2096" s="16"/>
      <c r="D2096" s="1">
        <v>1</v>
      </c>
      <c r="F2096" s="1">
        <f ca="1">IFERROR(__xludf.DUMMYFUNCTION("""COMPUTED_VALUE"""),1)</f>
        <v>1</v>
      </c>
      <c r="Q2096" s="1">
        <v>2094</v>
      </c>
      <c r="R2096" s="1">
        <v>527</v>
      </c>
      <c r="S2096" s="1"/>
      <c r="T2096" s="1">
        <v>524</v>
      </c>
    </row>
    <row r="2097" spans="1:20" ht="15.75" customHeight="1" x14ac:dyDescent="0.35">
      <c r="A2097" s="16">
        <v>3970</v>
      </c>
      <c r="B2097" s="16">
        <v>3</v>
      </c>
      <c r="C2097" s="16"/>
      <c r="D2097" s="1">
        <v>1</v>
      </c>
      <c r="F2097" s="1">
        <f ca="1">IFERROR(__xludf.DUMMYFUNCTION("""COMPUTED_VALUE"""),1)</f>
        <v>1</v>
      </c>
      <c r="Q2097" s="1">
        <v>2095</v>
      </c>
      <c r="R2097" s="1">
        <v>565</v>
      </c>
      <c r="S2097" s="1"/>
      <c r="T2097" s="1">
        <v>564</v>
      </c>
    </row>
    <row r="2098" spans="1:20" ht="15.75" customHeight="1" x14ac:dyDescent="0.35">
      <c r="A2098" s="16">
        <v>3971</v>
      </c>
      <c r="B2098" s="16">
        <v>3</v>
      </c>
      <c r="C2098" s="16"/>
      <c r="D2098" s="1">
        <v>1</v>
      </c>
      <c r="F2098" s="1">
        <f ca="1">IFERROR(__xludf.DUMMYFUNCTION("""COMPUTED_VALUE"""),1)</f>
        <v>1</v>
      </c>
      <c r="Q2098" s="1">
        <v>2096</v>
      </c>
      <c r="R2098" s="1">
        <v>434</v>
      </c>
      <c r="S2098" s="1"/>
      <c r="T2098" s="1">
        <v>604</v>
      </c>
    </row>
    <row r="2099" spans="1:20" ht="15.75" customHeight="1" x14ac:dyDescent="0.35">
      <c r="A2099" s="16">
        <v>3972</v>
      </c>
      <c r="B2099" s="16">
        <v>3</v>
      </c>
      <c r="C2099" s="16"/>
      <c r="D2099" s="1">
        <v>11</v>
      </c>
      <c r="F2099" s="1">
        <f ca="1">IFERROR(__xludf.DUMMYFUNCTION("""COMPUTED_VALUE"""),11)</f>
        <v>11</v>
      </c>
      <c r="Q2099" s="1">
        <v>2097</v>
      </c>
      <c r="R2099" s="1">
        <v>470</v>
      </c>
      <c r="S2099" s="1"/>
      <c r="T2099" s="1">
        <v>451</v>
      </c>
    </row>
    <row r="2100" spans="1:20" ht="15.75" customHeight="1" x14ac:dyDescent="0.35">
      <c r="A2100" s="16">
        <v>3973</v>
      </c>
      <c r="B2100" s="16">
        <v>3</v>
      </c>
      <c r="C2100" s="16"/>
      <c r="D2100" s="1">
        <v>0</v>
      </c>
      <c r="F2100" s="1">
        <f ca="1">IFERROR(__xludf.DUMMYFUNCTION("""COMPUTED_VALUE"""),1)</f>
        <v>1</v>
      </c>
      <c r="Q2100" s="1">
        <v>2098</v>
      </c>
      <c r="R2100" s="1">
        <v>506</v>
      </c>
      <c r="S2100" s="1"/>
      <c r="T2100" s="1">
        <v>489</v>
      </c>
    </row>
    <row r="2101" spans="1:20" ht="15.75" customHeight="1" x14ac:dyDescent="0.35">
      <c r="A2101" s="16">
        <v>3974</v>
      </c>
      <c r="B2101" s="16">
        <v>3</v>
      </c>
      <c r="C2101" s="16"/>
      <c r="D2101" s="1">
        <v>0</v>
      </c>
      <c r="F2101" s="1">
        <f ca="1">IFERROR(__xludf.DUMMYFUNCTION("""COMPUTED_VALUE"""),1)</f>
        <v>1</v>
      </c>
      <c r="Q2101" s="1">
        <v>2099</v>
      </c>
      <c r="R2101" s="1">
        <v>542</v>
      </c>
      <c r="S2101" s="1"/>
      <c r="T2101" s="1">
        <v>527</v>
      </c>
    </row>
    <row r="2102" spans="1:20" ht="15.75" customHeight="1" x14ac:dyDescent="0.35">
      <c r="A2102" s="16">
        <v>3975</v>
      </c>
      <c r="B2102" s="16">
        <v>3</v>
      </c>
      <c r="C2102" s="16"/>
      <c r="D2102" s="1">
        <v>5</v>
      </c>
      <c r="F2102" s="1">
        <f ca="1">IFERROR(__xludf.DUMMYFUNCTION("""COMPUTED_VALUE"""),1)</f>
        <v>1</v>
      </c>
      <c r="Q2102" s="1">
        <v>2100</v>
      </c>
      <c r="R2102" s="1">
        <v>484</v>
      </c>
      <c r="S2102" s="1"/>
      <c r="T2102" s="1">
        <v>565</v>
      </c>
    </row>
    <row r="2103" spans="1:20" ht="15.75" customHeight="1" x14ac:dyDescent="0.35">
      <c r="A2103" s="16">
        <v>3976</v>
      </c>
      <c r="B2103" s="16">
        <v>3</v>
      </c>
      <c r="C2103" s="16"/>
      <c r="D2103" s="1">
        <v>2</v>
      </c>
      <c r="F2103" s="1">
        <f ca="1">IFERROR(__xludf.DUMMYFUNCTION("""COMPUTED_VALUE"""),11)</f>
        <v>11</v>
      </c>
      <c r="Q2103" s="1">
        <v>2101</v>
      </c>
      <c r="R2103" s="1">
        <v>524</v>
      </c>
      <c r="S2103" s="1"/>
      <c r="T2103" s="1">
        <v>459</v>
      </c>
    </row>
    <row r="2104" spans="1:20" ht="15.75" customHeight="1" x14ac:dyDescent="0.35">
      <c r="A2104" s="16">
        <v>3977</v>
      </c>
      <c r="B2104" s="16">
        <v>3</v>
      </c>
      <c r="C2104" s="16"/>
      <c r="D2104" s="1">
        <v>2</v>
      </c>
      <c r="F2104" s="1">
        <f ca="1">IFERROR(__xludf.DUMMYFUNCTION("""COMPUTED_VALUE"""),2)</f>
        <v>2</v>
      </c>
      <c r="Q2104" s="1">
        <v>2102</v>
      </c>
      <c r="R2104" s="1">
        <v>564</v>
      </c>
      <c r="S2104" s="1"/>
      <c r="T2104" s="1">
        <v>497</v>
      </c>
    </row>
    <row r="2105" spans="1:20" ht="15.75" customHeight="1" x14ac:dyDescent="0.35">
      <c r="A2105" s="16">
        <v>3978</v>
      </c>
      <c r="B2105" s="16">
        <v>3</v>
      </c>
      <c r="C2105" s="16"/>
      <c r="D2105" s="1">
        <v>2</v>
      </c>
      <c r="F2105" s="1">
        <f ca="1">IFERROR(__xludf.DUMMYFUNCTION("""COMPUTED_VALUE"""),2)</f>
        <v>2</v>
      </c>
      <c r="Q2105" s="1">
        <v>2103</v>
      </c>
      <c r="R2105" s="1">
        <v>604</v>
      </c>
      <c r="S2105" s="1"/>
      <c r="T2105" s="1">
        <v>535</v>
      </c>
    </row>
    <row r="2106" spans="1:20" ht="15.75" customHeight="1" x14ac:dyDescent="0.35">
      <c r="A2106" s="16">
        <v>3979</v>
      </c>
      <c r="B2106" s="16">
        <v>3</v>
      </c>
      <c r="C2106" s="16"/>
      <c r="D2106" s="1">
        <v>2</v>
      </c>
      <c r="F2106" s="1">
        <f ca="1">IFERROR(__xludf.DUMMYFUNCTION("""COMPUTED_VALUE"""),2)</f>
        <v>2</v>
      </c>
      <c r="Q2106" s="1">
        <v>2104</v>
      </c>
      <c r="R2106" s="1">
        <v>451</v>
      </c>
      <c r="S2106" s="1"/>
      <c r="T2106" s="1">
        <v>573</v>
      </c>
    </row>
    <row r="2107" spans="1:20" ht="15.75" customHeight="1" x14ac:dyDescent="0.35">
      <c r="A2107" s="16">
        <v>3980</v>
      </c>
      <c r="B2107" s="16">
        <v>2</v>
      </c>
      <c r="C2107" s="16"/>
      <c r="D2107" s="1">
        <v>11</v>
      </c>
      <c r="F2107" s="1">
        <f ca="1">IFERROR(__xludf.DUMMYFUNCTION("""COMPUTED_VALUE"""),2)</f>
        <v>2</v>
      </c>
      <c r="Q2107" s="1">
        <v>2105</v>
      </c>
      <c r="R2107" s="1">
        <v>489</v>
      </c>
      <c r="S2107" s="1"/>
      <c r="T2107" s="1">
        <v>466</v>
      </c>
    </row>
    <row r="2108" spans="1:20" ht="15.75" customHeight="1" x14ac:dyDescent="0.35">
      <c r="A2108" s="16">
        <v>3981</v>
      </c>
      <c r="B2108" s="16">
        <v>2</v>
      </c>
      <c r="C2108" s="16"/>
      <c r="D2108" s="1">
        <v>1</v>
      </c>
      <c r="F2108" s="1">
        <f ca="1">IFERROR(__xludf.DUMMYFUNCTION("""COMPUTED_VALUE"""),2)</f>
        <v>2</v>
      </c>
      <c r="Q2108" s="1">
        <v>2106</v>
      </c>
      <c r="R2108" s="1">
        <v>527</v>
      </c>
      <c r="S2108" s="1"/>
      <c r="T2108" s="1">
        <v>502</v>
      </c>
    </row>
    <row r="2109" spans="1:20" ht="15.75" customHeight="1" x14ac:dyDescent="0.35">
      <c r="A2109" s="16">
        <v>3982</v>
      </c>
      <c r="B2109" s="16">
        <v>2</v>
      </c>
      <c r="C2109" s="16"/>
      <c r="D2109" s="1">
        <v>1</v>
      </c>
      <c r="F2109" s="1">
        <f ca="1">IFERROR(__xludf.DUMMYFUNCTION("""COMPUTED_VALUE"""),6)</f>
        <v>6</v>
      </c>
      <c r="Q2109" s="1">
        <v>2107</v>
      </c>
      <c r="R2109" s="1">
        <v>565</v>
      </c>
      <c r="S2109" s="1"/>
      <c r="T2109" s="1">
        <v>538</v>
      </c>
    </row>
    <row r="2110" spans="1:20" ht="15.75" customHeight="1" x14ac:dyDescent="0.35">
      <c r="A2110" s="16">
        <v>3983</v>
      </c>
      <c r="B2110" s="16">
        <v>2</v>
      </c>
      <c r="C2110" s="16"/>
      <c r="D2110" s="1">
        <v>1</v>
      </c>
      <c r="F2110" s="1">
        <f ca="1">IFERROR(__xludf.DUMMYFUNCTION("""COMPUTED_VALUE"""),1)</f>
        <v>1</v>
      </c>
      <c r="Q2110" s="1">
        <v>2108</v>
      </c>
      <c r="R2110" s="1">
        <v>459</v>
      </c>
      <c r="S2110" s="1"/>
      <c r="T2110" s="1">
        <v>574</v>
      </c>
    </row>
    <row r="2111" spans="1:20" ht="15.75" customHeight="1" x14ac:dyDescent="0.35">
      <c r="A2111" s="16">
        <v>3984</v>
      </c>
      <c r="B2111" s="16">
        <v>2</v>
      </c>
      <c r="C2111" s="16"/>
      <c r="D2111" s="1">
        <v>0</v>
      </c>
      <c r="F2111" s="1">
        <f ca="1">IFERROR(__xludf.DUMMYFUNCTION("""COMPUTED_VALUE"""),1)</f>
        <v>1</v>
      </c>
      <c r="Q2111" s="1">
        <v>2109</v>
      </c>
      <c r="R2111" s="1">
        <v>497</v>
      </c>
      <c r="S2111" s="1"/>
      <c r="T2111" s="1">
        <v>410</v>
      </c>
    </row>
    <row r="2112" spans="1:20" ht="15.75" customHeight="1" x14ac:dyDescent="0.35">
      <c r="A2112" s="16">
        <v>3985</v>
      </c>
      <c r="B2112" s="16">
        <v>2</v>
      </c>
      <c r="C2112" s="16"/>
      <c r="D2112" s="1">
        <v>0</v>
      </c>
      <c r="F2112" s="1">
        <f ca="1">IFERROR(__xludf.DUMMYFUNCTION("""COMPUTED_VALUE"""),9)</f>
        <v>9</v>
      </c>
      <c r="Q2112" s="1">
        <v>2110</v>
      </c>
      <c r="R2112" s="1">
        <v>535</v>
      </c>
      <c r="S2112" s="1"/>
      <c r="T2112" s="1">
        <v>446</v>
      </c>
    </row>
    <row r="2113" spans="1:20" ht="15.75" customHeight="1" x14ac:dyDescent="0.35">
      <c r="A2113" s="16">
        <v>3986</v>
      </c>
      <c r="B2113" s="16">
        <v>2</v>
      </c>
      <c r="C2113" s="16"/>
      <c r="D2113" s="1">
        <v>0</v>
      </c>
      <c r="F2113" s="1">
        <f ca="1">IFERROR(__xludf.DUMMYFUNCTION("""COMPUTED_VALUE"""),1)</f>
        <v>1</v>
      </c>
      <c r="Q2113" s="1">
        <v>2111</v>
      </c>
      <c r="R2113" s="1">
        <v>573</v>
      </c>
      <c r="S2113" s="1"/>
      <c r="T2113" s="1">
        <v>482</v>
      </c>
    </row>
    <row r="2114" spans="1:20" ht="15.75" customHeight="1" x14ac:dyDescent="0.35">
      <c r="A2114" s="16">
        <v>3987</v>
      </c>
      <c r="B2114" s="16">
        <v>2</v>
      </c>
      <c r="C2114" s="16"/>
      <c r="D2114" s="1">
        <v>6</v>
      </c>
      <c r="F2114" s="1">
        <f ca="1">IFERROR(__xludf.DUMMYFUNCTION("""COMPUTED_VALUE"""),1)</f>
        <v>1</v>
      </c>
      <c r="Q2114" s="1">
        <v>2112</v>
      </c>
      <c r="R2114" s="1">
        <v>466</v>
      </c>
      <c r="S2114" s="1"/>
      <c r="T2114" s="1">
        <v>518</v>
      </c>
    </row>
    <row r="2115" spans="1:20" ht="15.75" customHeight="1" x14ac:dyDescent="0.35">
      <c r="A2115" s="16">
        <v>3988</v>
      </c>
      <c r="B2115" s="16">
        <v>2</v>
      </c>
      <c r="C2115" s="16"/>
      <c r="D2115" s="1">
        <v>1</v>
      </c>
      <c r="F2115" s="1">
        <f ca="1">IFERROR(__xludf.DUMMYFUNCTION("""COMPUTED_VALUE"""),1)</f>
        <v>1</v>
      </c>
      <c r="Q2115" s="1">
        <v>2113</v>
      </c>
      <c r="R2115" s="1">
        <v>502</v>
      </c>
      <c r="S2115" s="1"/>
      <c r="T2115" s="1">
        <v>458</v>
      </c>
    </row>
    <row r="2116" spans="1:20" ht="15.75" customHeight="1" x14ac:dyDescent="0.35">
      <c r="A2116" s="16">
        <v>3989</v>
      </c>
      <c r="B2116" s="16">
        <v>2</v>
      </c>
      <c r="C2116" s="16"/>
      <c r="D2116" s="1">
        <v>1</v>
      </c>
      <c r="F2116" s="1">
        <f ca="1">IFERROR(__xludf.DUMMYFUNCTION("""COMPUTED_VALUE"""),11)</f>
        <v>11</v>
      </c>
      <c r="Q2116" s="1">
        <v>2114</v>
      </c>
      <c r="R2116" s="1">
        <v>538</v>
      </c>
      <c r="S2116" s="1"/>
      <c r="T2116" s="1">
        <v>494</v>
      </c>
    </row>
    <row r="2117" spans="1:20" ht="15.75" customHeight="1" x14ac:dyDescent="0.35">
      <c r="A2117" s="16">
        <v>3990</v>
      </c>
      <c r="B2117" s="16">
        <v>2</v>
      </c>
      <c r="C2117" s="16"/>
      <c r="D2117" s="1">
        <v>1</v>
      </c>
      <c r="F2117" s="1">
        <f ca="1">IFERROR(__xludf.DUMMYFUNCTION("""COMPUTED_VALUE"""),11)</f>
        <v>11</v>
      </c>
      <c r="Q2117" s="1">
        <v>2115</v>
      </c>
      <c r="R2117" s="1">
        <v>574</v>
      </c>
      <c r="S2117" s="1"/>
      <c r="T2117" s="1">
        <v>530</v>
      </c>
    </row>
    <row r="2118" spans="1:20" ht="15.75" customHeight="1" x14ac:dyDescent="0.35">
      <c r="A2118" s="16">
        <v>3991</v>
      </c>
      <c r="B2118" s="16">
        <v>2</v>
      </c>
      <c r="C2118" s="16"/>
      <c r="D2118" s="1">
        <v>1</v>
      </c>
      <c r="F2118" s="1">
        <f ca="1">IFERROR(__xludf.DUMMYFUNCTION("""COMPUTED_VALUE"""),1)</f>
        <v>1</v>
      </c>
      <c r="Q2118" s="1">
        <v>2116</v>
      </c>
      <c r="R2118" s="1">
        <v>410</v>
      </c>
      <c r="S2118" s="1"/>
      <c r="T2118" s="1">
        <v>566</v>
      </c>
    </row>
    <row r="2119" spans="1:20" ht="15.75" customHeight="1" x14ac:dyDescent="0.35">
      <c r="A2119" s="16">
        <v>3992</v>
      </c>
      <c r="B2119" s="16">
        <v>1</v>
      </c>
      <c r="C2119" s="16"/>
      <c r="D2119" s="1">
        <v>1</v>
      </c>
      <c r="F2119" s="1">
        <f ca="1">IFERROR(__xludf.DUMMYFUNCTION("""COMPUTED_VALUE"""),1)</f>
        <v>1</v>
      </c>
      <c r="Q2119" s="1">
        <v>2117</v>
      </c>
      <c r="R2119" s="1">
        <v>446</v>
      </c>
      <c r="S2119" s="1"/>
      <c r="T2119" s="1">
        <v>484</v>
      </c>
    </row>
    <row r="2120" spans="1:20" ht="15.75" customHeight="1" x14ac:dyDescent="0.35">
      <c r="A2120" s="16">
        <v>3993</v>
      </c>
      <c r="B2120" s="16">
        <v>1</v>
      </c>
      <c r="C2120" s="16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482</v>
      </c>
      <c r="S2120" s="1"/>
      <c r="T2120" s="1">
        <v>524</v>
      </c>
    </row>
    <row r="2121" spans="1:20" ht="15.75" customHeight="1" x14ac:dyDescent="0.35">
      <c r="A2121" s="16">
        <v>3994</v>
      </c>
      <c r="B2121" s="16">
        <v>1</v>
      </c>
      <c r="C2121" s="16"/>
      <c r="D2121" s="1">
        <v>1</v>
      </c>
      <c r="F2121" s="1">
        <f ca="1">IFERROR(__xludf.DUMMYFUNCTION("""COMPUTED_VALUE"""),11)</f>
        <v>11</v>
      </c>
      <c r="Q2121" s="1">
        <v>2119</v>
      </c>
      <c r="R2121" s="1">
        <v>518</v>
      </c>
      <c r="S2121" s="1"/>
      <c r="T2121" s="1">
        <v>564</v>
      </c>
    </row>
    <row r="2122" spans="1:20" ht="15.75" customHeight="1" x14ac:dyDescent="0.35">
      <c r="A2122" s="16">
        <v>3995</v>
      </c>
      <c r="B2122" s="16">
        <v>1</v>
      </c>
      <c r="C2122" s="16"/>
      <c r="D2122" s="1">
        <v>5</v>
      </c>
      <c r="F2122" s="1">
        <f ca="1">IFERROR(__xludf.DUMMYFUNCTION("""COMPUTED_VALUE"""),1)</f>
        <v>1</v>
      </c>
      <c r="Q2122" s="1">
        <v>2120</v>
      </c>
      <c r="R2122" s="1">
        <v>458</v>
      </c>
      <c r="S2122" s="1"/>
      <c r="T2122" s="1">
        <v>604</v>
      </c>
    </row>
    <row r="2123" spans="1:20" ht="15.75" customHeight="1" x14ac:dyDescent="0.35">
      <c r="A2123" s="16">
        <v>3996</v>
      </c>
      <c r="B2123" s="16">
        <v>2</v>
      </c>
      <c r="C2123" s="16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494</v>
      </c>
      <c r="S2123" s="1"/>
      <c r="T2123" s="1">
        <v>442</v>
      </c>
    </row>
    <row r="2124" spans="1:20" ht="15.75" customHeight="1" x14ac:dyDescent="0.35">
      <c r="A2124" s="16">
        <v>3997</v>
      </c>
      <c r="B2124" s="16">
        <v>2</v>
      </c>
      <c r="C2124" s="16"/>
      <c r="D2124" s="1">
        <v>1</v>
      </c>
      <c r="F2124" s="1">
        <f ca="1">IFERROR(__xludf.DUMMYFUNCTION("""COMPUTED_VALUE"""),2)</f>
        <v>2</v>
      </c>
      <c r="Q2124" s="1">
        <v>2122</v>
      </c>
      <c r="R2124" s="1">
        <v>530</v>
      </c>
      <c r="S2124" s="1"/>
      <c r="T2124" s="1">
        <v>478</v>
      </c>
    </row>
    <row r="2125" spans="1:20" ht="15.75" customHeight="1" x14ac:dyDescent="0.35">
      <c r="A2125" s="16">
        <v>3998</v>
      </c>
      <c r="B2125" s="16">
        <v>2</v>
      </c>
      <c r="C2125" s="16"/>
      <c r="D2125" s="1">
        <v>1</v>
      </c>
      <c r="F2125" s="1">
        <f ca="1">IFERROR(__xludf.DUMMYFUNCTION("""COMPUTED_VALUE"""),11)</f>
        <v>11</v>
      </c>
      <c r="Q2125" s="1">
        <v>2123</v>
      </c>
      <c r="R2125" s="1">
        <v>566</v>
      </c>
      <c r="S2125" s="1"/>
      <c r="T2125" s="1">
        <v>514</v>
      </c>
    </row>
    <row r="2126" spans="1:20" ht="15.75" customHeight="1" x14ac:dyDescent="0.35">
      <c r="A2126" s="16">
        <v>3999</v>
      </c>
      <c r="B2126" s="16">
        <v>2</v>
      </c>
      <c r="C2126" s="16"/>
      <c r="D2126" s="1">
        <v>1</v>
      </c>
      <c r="F2126" s="1">
        <f ca="1">IFERROR(__xludf.DUMMYFUNCTION("""COMPUTED_VALUE"""),2)</f>
        <v>2</v>
      </c>
      <c r="Q2126" s="1">
        <v>2124</v>
      </c>
      <c r="R2126" s="1">
        <v>484</v>
      </c>
      <c r="S2126" s="1"/>
      <c r="T2126" s="1">
        <v>550</v>
      </c>
    </row>
    <row r="2127" spans="1:20" ht="15.75" customHeight="1" x14ac:dyDescent="0.35">
      <c r="A2127" s="16">
        <v>4000</v>
      </c>
      <c r="B2127" s="16">
        <v>2</v>
      </c>
      <c r="C2127" s="16"/>
      <c r="D2127" s="1">
        <v>5</v>
      </c>
      <c r="F2127" s="1">
        <f ca="1">IFERROR(__xludf.DUMMYFUNCTION("""COMPUTED_VALUE"""),2)</f>
        <v>2</v>
      </c>
      <c r="Q2127" s="1">
        <v>2125</v>
      </c>
      <c r="R2127" s="1">
        <v>524</v>
      </c>
      <c r="S2127" s="1"/>
      <c r="T2127" s="1">
        <v>443</v>
      </c>
    </row>
    <row r="2128" spans="1:20" ht="15.75" customHeight="1" x14ac:dyDescent="0.35">
      <c r="A2128" s="16">
        <v>4001</v>
      </c>
      <c r="B2128" s="16">
        <v>2</v>
      </c>
      <c r="C2128" s="16"/>
      <c r="D2128" s="1">
        <v>1</v>
      </c>
      <c r="F2128" s="1">
        <f ca="1">IFERROR(__xludf.DUMMYFUNCTION("""COMPUTED_VALUE"""),4)</f>
        <v>4</v>
      </c>
      <c r="Q2128" s="1">
        <v>2126</v>
      </c>
      <c r="R2128" s="1">
        <v>564</v>
      </c>
      <c r="S2128" s="1"/>
      <c r="T2128" s="1">
        <v>481</v>
      </c>
    </row>
    <row r="2129" spans="1:20" ht="15.75" customHeight="1" x14ac:dyDescent="0.35">
      <c r="A2129" s="16">
        <v>4002</v>
      </c>
      <c r="B2129" s="16">
        <v>2</v>
      </c>
      <c r="C2129" s="16"/>
      <c r="D2129" s="1">
        <v>1</v>
      </c>
      <c r="F2129" s="1">
        <f ca="1">IFERROR(__xludf.DUMMYFUNCTION("""COMPUTED_VALUE"""),11)</f>
        <v>11</v>
      </c>
      <c r="Q2129" s="1">
        <v>2127</v>
      </c>
      <c r="R2129" s="1">
        <v>604</v>
      </c>
      <c r="S2129" s="1"/>
      <c r="T2129" s="1">
        <v>519</v>
      </c>
    </row>
    <row r="2130" spans="1:20" ht="15.75" customHeight="1" x14ac:dyDescent="0.35">
      <c r="A2130" s="16">
        <v>4003</v>
      </c>
      <c r="B2130" s="16">
        <v>2</v>
      </c>
      <c r="C2130" s="16"/>
      <c r="D2130" s="1">
        <v>1</v>
      </c>
      <c r="F2130" s="1">
        <f ca="1">IFERROR(__xludf.DUMMYFUNCTION("""COMPUTED_VALUE"""),1)</f>
        <v>1</v>
      </c>
      <c r="Q2130" s="1">
        <v>2128</v>
      </c>
      <c r="R2130" s="1">
        <v>442</v>
      </c>
      <c r="S2130" s="1"/>
      <c r="T2130" s="1">
        <v>557</v>
      </c>
    </row>
    <row r="2131" spans="1:20" ht="15.75" customHeight="1" x14ac:dyDescent="0.35">
      <c r="A2131" s="16">
        <v>4004</v>
      </c>
      <c r="B2131" s="16">
        <v>3</v>
      </c>
      <c r="C2131" s="16"/>
      <c r="D2131" s="1">
        <v>6</v>
      </c>
      <c r="F2131" s="1">
        <f ca="1">IFERROR(__xludf.DUMMYFUNCTION("""COMPUTED_VALUE"""),11)</f>
        <v>11</v>
      </c>
      <c r="Q2131" s="1">
        <v>2129</v>
      </c>
      <c r="R2131" s="1">
        <v>478</v>
      </c>
      <c r="S2131" s="1"/>
      <c r="T2131" s="1">
        <v>500</v>
      </c>
    </row>
    <row r="2132" spans="1:20" ht="15.75" customHeight="1" x14ac:dyDescent="0.35">
      <c r="A2132" s="16">
        <v>4005</v>
      </c>
      <c r="B2132" s="16">
        <v>3</v>
      </c>
      <c r="C2132" s="16"/>
      <c r="D2132" s="1">
        <v>2</v>
      </c>
      <c r="F2132" s="1">
        <f ca="1">IFERROR(__xludf.DUMMYFUNCTION("""COMPUTED_VALUE"""),1)</f>
        <v>1</v>
      </c>
      <c r="Q2132" s="1">
        <v>2130</v>
      </c>
      <c r="R2132" s="1">
        <v>514</v>
      </c>
      <c r="S2132" s="1"/>
      <c r="T2132" s="1">
        <v>540</v>
      </c>
    </row>
    <row r="2133" spans="1:20" ht="15.75" customHeight="1" x14ac:dyDescent="0.35">
      <c r="A2133" s="16">
        <v>4006</v>
      </c>
      <c r="B2133" s="16">
        <v>3</v>
      </c>
      <c r="C2133" s="16"/>
      <c r="D2133" s="1">
        <v>2</v>
      </c>
      <c r="F2133" s="1">
        <f ca="1">IFERROR(__xludf.DUMMYFUNCTION("""COMPUTED_VALUE"""),11)</f>
        <v>11</v>
      </c>
      <c r="Q2133" s="1">
        <v>2131</v>
      </c>
      <c r="R2133" s="1">
        <v>550</v>
      </c>
      <c r="S2133" s="1"/>
      <c r="T2133" s="1">
        <v>580</v>
      </c>
    </row>
    <row r="2134" spans="1:20" ht="15.75" customHeight="1" x14ac:dyDescent="0.35">
      <c r="A2134" s="16">
        <v>4007</v>
      </c>
      <c r="B2134" s="16">
        <v>3</v>
      </c>
      <c r="C2134" s="16"/>
      <c r="D2134" s="1">
        <v>2</v>
      </c>
      <c r="F2134" s="1">
        <f ca="1">IFERROR(__xludf.DUMMYFUNCTION("""COMPUTED_VALUE"""),2)</f>
        <v>2</v>
      </c>
      <c r="Q2134" s="1">
        <v>2132</v>
      </c>
      <c r="R2134" s="1">
        <v>443</v>
      </c>
      <c r="S2134" s="1"/>
      <c r="T2134" s="1">
        <v>620</v>
      </c>
    </row>
    <row r="2135" spans="1:20" ht="15.75" customHeight="1" x14ac:dyDescent="0.35">
      <c r="A2135" s="16">
        <v>4008</v>
      </c>
      <c r="B2135" s="16">
        <v>3</v>
      </c>
      <c r="C2135" s="16"/>
      <c r="D2135" s="1">
        <v>11</v>
      </c>
      <c r="F2135" s="1">
        <f ca="1">IFERROR(__xludf.DUMMYFUNCTION("""COMPUTED_VALUE"""),11)</f>
        <v>11</v>
      </c>
      <c r="Q2135" s="1">
        <v>2133</v>
      </c>
      <c r="R2135" s="1">
        <v>481</v>
      </c>
      <c r="S2135" s="1"/>
      <c r="T2135" s="1">
        <v>508</v>
      </c>
    </row>
    <row r="2136" spans="1:20" ht="15.75" customHeight="1" x14ac:dyDescent="0.35">
      <c r="A2136" s="16">
        <v>4009</v>
      </c>
      <c r="B2136" s="16">
        <v>3</v>
      </c>
      <c r="C2136" s="16"/>
      <c r="D2136" s="1">
        <v>0</v>
      </c>
      <c r="F2136" s="1">
        <f ca="1">IFERROR(__xludf.DUMMYFUNCTION("""COMPUTED_VALUE"""),1)</f>
        <v>1</v>
      </c>
      <c r="Q2136" s="1">
        <v>2134</v>
      </c>
      <c r="R2136" s="1">
        <v>519</v>
      </c>
      <c r="S2136" s="1"/>
      <c r="T2136" s="1">
        <v>548</v>
      </c>
    </row>
    <row r="2137" spans="1:20" ht="15.75" customHeight="1" x14ac:dyDescent="0.35">
      <c r="A2137" s="16">
        <v>4010</v>
      </c>
      <c r="B2137" s="16">
        <v>3</v>
      </c>
      <c r="C2137" s="16"/>
      <c r="D2137" s="1">
        <v>0</v>
      </c>
      <c r="F2137" s="1">
        <f ca="1">IFERROR(__xludf.DUMMYFUNCTION("""COMPUTED_VALUE"""),1)</f>
        <v>1</v>
      </c>
      <c r="Q2137" s="1">
        <v>2135</v>
      </c>
      <c r="R2137" s="1">
        <v>557</v>
      </c>
      <c r="S2137" s="1"/>
      <c r="T2137" s="1">
        <v>588</v>
      </c>
    </row>
    <row r="2138" spans="1:20" ht="15.75" customHeight="1" x14ac:dyDescent="0.35">
      <c r="A2138" s="16">
        <v>4011</v>
      </c>
      <c r="B2138" s="16">
        <v>3</v>
      </c>
      <c r="C2138" s="16"/>
      <c r="D2138" s="1">
        <v>11</v>
      </c>
      <c r="F2138" s="1">
        <f ca="1">IFERROR(__xludf.DUMMYFUNCTION("""COMPUTED_VALUE"""),1)</f>
        <v>1</v>
      </c>
      <c r="Q2138" s="1">
        <v>2136</v>
      </c>
      <c r="R2138" s="1">
        <v>500</v>
      </c>
      <c r="S2138" s="1"/>
      <c r="T2138" s="1">
        <v>628</v>
      </c>
    </row>
    <row r="2139" spans="1:20" ht="15.75" customHeight="1" x14ac:dyDescent="0.35">
      <c r="A2139" s="16">
        <v>4012</v>
      </c>
      <c r="B2139" s="16">
        <v>4</v>
      </c>
      <c r="C2139" s="16"/>
      <c r="D2139" s="1">
        <v>1</v>
      </c>
      <c r="F2139" s="1">
        <f ca="1">IFERROR(__xludf.DUMMYFUNCTION("""COMPUTED_VALUE"""),11)</f>
        <v>11</v>
      </c>
      <c r="Q2139" s="1">
        <v>2137</v>
      </c>
      <c r="R2139" s="1">
        <v>540</v>
      </c>
      <c r="S2139" s="1"/>
      <c r="T2139" s="1">
        <v>450</v>
      </c>
    </row>
    <row r="2140" spans="1:20" ht="15.75" customHeight="1" x14ac:dyDescent="0.35">
      <c r="A2140" s="16">
        <v>4013</v>
      </c>
      <c r="B2140" s="16">
        <v>4</v>
      </c>
      <c r="C2140" s="16"/>
      <c r="D2140" s="1">
        <v>1</v>
      </c>
      <c r="F2140" s="1">
        <f ca="1">IFERROR(__xludf.DUMMYFUNCTION("""COMPUTED_VALUE"""),3)</f>
        <v>3</v>
      </c>
      <c r="Q2140" s="1">
        <v>2138</v>
      </c>
      <c r="R2140" s="1">
        <v>580</v>
      </c>
      <c r="S2140" s="1"/>
      <c r="T2140" s="1">
        <v>486</v>
      </c>
    </row>
    <row r="2141" spans="1:20" ht="15.75" customHeight="1" x14ac:dyDescent="0.35">
      <c r="A2141" s="16">
        <v>4014</v>
      </c>
      <c r="B2141" s="16">
        <v>4</v>
      </c>
      <c r="C2141" s="16"/>
      <c r="D2141" s="1">
        <v>1</v>
      </c>
      <c r="F2141" s="1">
        <f ca="1">IFERROR(__xludf.DUMMYFUNCTION("""COMPUTED_VALUE"""),11)</f>
        <v>11</v>
      </c>
      <c r="Q2141" s="1">
        <v>2139</v>
      </c>
      <c r="R2141" s="1">
        <v>620</v>
      </c>
      <c r="S2141" s="1"/>
      <c r="T2141" s="1">
        <v>522</v>
      </c>
    </row>
    <row r="2142" spans="1:20" ht="15.75" customHeight="1" x14ac:dyDescent="0.35">
      <c r="A2142" s="16">
        <v>4015</v>
      </c>
      <c r="B2142" s="16">
        <v>4</v>
      </c>
      <c r="C2142" s="16"/>
      <c r="D2142" s="1">
        <v>11</v>
      </c>
      <c r="F2142" s="1">
        <f ca="1">IFERROR(__xludf.DUMMYFUNCTION("""COMPUTED_VALUE"""),1)</f>
        <v>1</v>
      </c>
      <c r="Q2142" s="1">
        <v>2140</v>
      </c>
      <c r="R2142" s="1">
        <v>508</v>
      </c>
      <c r="S2142" s="1"/>
      <c r="T2142" s="1">
        <v>558</v>
      </c>
    </row>
    <row r="2143" spans="1:20" ht="15.75" customHeight="1" x14ac:dyDescent="0.35">
      <c r="A2143" s="16">
        <v>4016</v>
      </c>
      <c r="B2143" s="16">
        <v>3</v>
      </c>
      <c r="C2143" s="16"/>
      <c r="D2143" s="1">
        <v>1</v>
      </c>
      <c r="F2143" s="1">
        <f ca="1">IFERROR(__xludf.DUMMYFUNCTION("""COMPUTED_VALUE"""),11)</f>
        <v>11</v>
      </c>
      <c r="Q2143" s="1">
        <v>2141</v>
      </c>
      <c r="R2143" s="1">
        <v>548</v>
      </c>
      <c r="S2143" s="1"/>
      <c r="T2143" s="1">
        <v>417</v>
      </c>
    </row>
    <row r="2144" spans="1:20" ht="15.75" customHeight="1" x14ac:dyDescent="0.35">
      <c r="A2144" s="16">
        <v>4017</v>
      </c>
      <c r="B2144" s="16">
        <v>3</v>
      </c>
      <c r="C2144" s="16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588</v>
      </c>
      <c r="S2144" s="1"/>
      <c r="T2144" s="1">
        <v>451</v>
      </c>
    </row>
    <row r="2145" spans="1:20" ht="15.75" customHeight="1" x14ac:dyDescent="0.35">
      <c r="A2145" s="16">
        <v>4018</v>
      </c>
      <c r="B2145" s="16">
        <v>3</v>
      </c>
      <c r="C2145" s="16"/>
      <c r="D2145" s="1">
        <v>1</v>
      </c>
      <c r="F2145" s="1">
        <f ca="1">IFERROR(__xludf.DUMMYFUNCTION("""COMPUTED_VALUE"""),11)</f>
        <v>11</v>
      </c>
      <c r="Q2145" s="1">
        <v>2143</v>
      </c>
      <c r="R2145" s="1">
        <v>628</v>
      </c>
      <c r="S2145" s="1"/>
      <c r="T2145" s="1">
        <v>485</v>
      </c>
    </row>
    <row r="2146" spans="1:20" ht="15.75" customHeight="1" x14ac:dyDescent="0.35">
      <c r="A2146" s="16">
        <v>4019</v>
      </c>
      <c r="B2146" s="16">
        <v>3</v>
      </c>
      <c r="C2146" s="16"/>
      <c r="D2146" s="1">
        <v>11</v>
      </c>
      <c r="F2146" s="1">
        <f ca="1">IFERROR(__xludf.DUMMYFUNCTION("""COMPUTED_VALUE"""),2)</f>
        <v>2</v>
      </c>
      <c r="Q2146" s="1">
        <v>2144</v>
      </c>
      <c r="R2146" s="1">
        <v>450</v>
      </c>
      <c r="S2146" s="1"/>
      <c r="T2146" s="1">
        <v>519</v>
      </c>
    </row>
    <row r="2147" spans="1:20" ht="15.75" customHeight="1" x14ac:dyDescent="0.35">
      <c r="A2147" s="16">
        <v>4020</v>
      </c>
      <c r="B2147" s="16">
        <v>4</v>
      </c>
      <c r="C2147" s="16"/>
      <c r="D2147" s="1">
        <v>2</v>
      </c>
      <c r="F2147" s="1">
        <f ca="1">IFERROR(__xludf.DUMMYFUNCTION("""COMPUTED_VALUE"""),11)</f>
        <v>11</v>
      </c>
      <c r="Q2147" s="1">
        <v>2145</v>
      </c>
      <c r="R2147" s="1">
        <v>486</v>
      </c>
      <c r="S2147" s="1"/>
      <c r="T2147" s="1">
        <v>367</v>
      </c>
    </row>
    <row r="2148" spans="1:20" ht="15.75" customHeight="1" x14ac:dyDescent="0.35">
      <c r="A2148" s="16">
        <v>4021</v>
      </c>
      <c r="B2148" s="16">
        <v>4</v>
      </c>
      <c r="C2148" s="16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522</v>
      </c>
      <c r="S2148" s="1"/>
      <c r="T2148" s="1">
        <v>397</v>
      </c>
    </row>
    <row r="2149" spans="1:20" ht="15.75" customHeight="1" x14ac:dyDescent="0.35">
      <c r="A2149" s="16">
        <v>4022</v>
      </c>
      <c r="B2149" s="16">
        <v>4</v>
      </c>
      <c r="C2149" s="16"/>
      <c r="D2149" s="1">
        <v>2</v>
      </c>
      <c r="F2149" s="1">
        <f ca="1">IFERROR(__xludf.DUMMYFUNCTION("""COMPUTED_VALUE"""),11)</f>
        <v>11</v>
      </c>
      <c r="Q2149" s="1">
        <v>2147</v>
      </c>
      <c r="R2149" s="1">
        <v>558</v>
      </c>
      <c r="S2149" s="1"/>
      <c r="T2149" s="1">
        <v>427</v>
      </c>
    </row>
    <row r="2150" spans="1:20" ht="15.75" customHeight="1" x14ac:dyDescent="0.35">
      <c r="A2150" s="16">
        <v>4023</v>
      </c>
      <c r="B2150" s="16">
        <v>4</v>
      </c>
      <c r="C2150" s="16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417</v>
      </c>
      <c r="S2150" s="1"/>
      <c r="T2150" s="1">
        <v>457</v>
      </c>
    </row>
    <row r="2151" spans="1:20" ht="15.75" customHeight="1" x14ac:dyDescent="0.35">
      <c r="A2151" s="16">
        <v>4024</v>
      </c>
      <c r="B2151" s="16">
        <v>3</v>
      </c>
      <c r="C2151" s="16"/>
      <c r="D2151" s="1">
        <v>2</v>
      </c>
      <c r="F2151" s="1">
        <f ca="1">IFERROR(__xludf.DUMMYFUNCTION("""COMPUTED_VALUE"""),11)</f>
        <v>11</v>
      </c>
      <c r="Q2151" s="1">
        <v>2149</v>
      </c>
      <c r="R2151" s="1">
        <v>451</v>
      </c>
      <c r="S2151" s="1"/>
      <c r="T2151" s="1">
        <v>368</v>
      </c>
    </row>
    <row r="2152" spans="1:20" ht="15.75" customHeight="1" x14ac:dyDescent="0.35">
      <c r="A2152" s="16">
        <v>4025</v>
      </c>
      <c r="B2152" s="16">
        <v>3</v>
      </c>
      <c r="C2152" s="16"/>
      <c r="D2152" s="1">
        <v>6</v>
      </c>
      <c r="F2152" s="1">
        <f ca="1">IFERROR(__xludf.DUMMYFUNCTION("""COMPUTED_VALUE"""),1)</f>
        <v>1</v>
      </c>
      <c r="Q2152" s="1">
        <v>2150</v>
      </c>
      <c r="R2152" s="1">
        <v>485</v>
      </c>
      <c r="S2152" s="1"/>
      <c r="T2152" s="1">
        <v>400</v>
      </c>
    </row>
    <row r="2153" spans="1:20" ht="15.75" customHeight="1" x14ac:dyDescent="0.35">
      <c r="A2153" s="16">
        <v>4026</v>
      </c>
      <c r="B2153" s="16">
        <v>3</v>
      </c>
      <c r="C2153" s="16"/>
      <c r="D2153" s="1">
        <v>1</v>
      </c>
      <c r="F2153" s="1">
        <f ca="1">IFERROR(__xludf.DUMMYFUNCTION("""COMPUTED_VALUE"""),11)</f>
        <v>11</v>
      </c>
      <c r="Q2153" s="1">
        <v>2151</v>
      </c>
      <c r="R2153" s="1">
        <v>519</v>
      </c>
      <c r="S2153" s="1"/>
      <c r="T2153" s="1">
        <v>432</v>
      </c>
    </row>
    <row r="2154" spans="1:20" ht="15.75" customHeight="1" x14ac:dyDescent="0.35">
      <c r="A2154" s="16">
        <v>4027</v>
      </c>
      <c r="B2154" s="16">
        <v>3</v>
      </c>
      <c r="C2154" s="16"/>
      <c r="D2154" s="1">
        <v>1</v>
      </c>
      <c r="F2154" s="1">
        <f ca="1">IFERROR(__xludf.DUMMYFUNCTION("""COMPUTED_VALUE"""),3)</f>
        <v>3</v>
      </c>
      <c r="Q2154" s="1">
        <v>2152</v>
      </c>
      <c r="R2154" s="1">
        <v>367</v>
      </c>
      <c r="S2154" s="1"/>
      <c r="T2154" s="1">
        <v>464</v>
      </c>
    </row>
    <row r="2155" spans="1:20" ht="15.75" customHeight="1" x14ac:dyDescent="0.35">
      <c r="A2155" s="16">
        <v>4028</v>
      </c>
      <c r="B2155" s="16">
        <v>3</v>
      </c>
      <c r="C2155" s="16"/>
      <c r="D2155" s="1">
        <v>9</v>
      </c>
      <c r="F2155" s="1">
        <f ca="1">IFERROR(__xludf.DUMMYFUNCTION("""COMPUTED_VALUE"""),3)</f>
        <v>3</v>
      </c>
      <c r="Q2155" s="1">
        <v>2153</v>
      </c>
      <c r="R2155" s="1">
        <v>397</v>
      </c>
      <c r="S2155" s="1"/>
      <c r="T2155" s="1">
        <v>342</v>
      </c>
    </row>
    <row r="2156" spans="1:20" ht="15.75" customHeight="1" x14ac:dyDescent="0.35">
      <c r="A2156" s="16">
        <v>4029</v>
      </c>
      <c r="B2156" s="16">
        <v>3</v>
      </c>
      <c r="C2156" s="16"/>
      <c r="D2156" s="1">
        <v>1</v>
      </c>
      <c r="F2156" s="1">
        <f ca="1">IFERROR(__xludf.DUMMYFUNCTION("""COMPUTED_VALUE"""),3)</f>
        <v>3</v>
      </c>
      <c r="Q2156" s="1">
        <v>2154</v>
      </c>
      <c r="R2156" s="1">
        <v>427</v>
      </c>
      <c r="S2156" s="1"/>
      <c r="T2156" s="1">
        <v>370</v>
      </c>
    </row>
    <row r="2157" spans="1:20" ht="15.75" customHeight="1" x14ac:dyDescent="0.35">
      <c r="A2157" s="16">
        <v>4030</v>
      </c>
      <c r="B2157" s="16">
        <v>3</v>
      </c>
      <c r="C2157" s="16"/>
      <c r="D2157" s="1">
        <v>1</v>
      </c>
      <c r="F2157" s="1">
        <f ca="1">IFERROR(__xludf.DUMMYFUNCTION("""COMPUTED_VALUE"""),11)</f>
        <v>11</v>
      </c>
      <c r="Q2157" s="1">
        <v>2155</v>
      </c>
      <c r="R2157" s="1">
        <v>457</v>
      </c>
      <c r="S2157" s="1"/>
      <c r="T2157" s="1">
        <v>398</v>
      </c>
    </row>
    <row r="2158" spans="1:20" ht="15.75" customHeight="1" x14ac:dyDescent="0.35">
      <c r="A2158" s="16">
        <v>4031</v>
      </c>
      <c r="B2158" s="16">
        <v>3</v>
      </c>
      <c r="C2158" s="16"/>
      <c r="D2158" s="1">
        <v>1</v>
      </c>
      <c r="F2158" s="1">
        <f ca="1">IFERROR(__xludf.DUMMYFUNCTION("""COMPUTED_VALUE"""),1)</f>
        <v>1</v>
      </c>
      <c r="Q2158" s="1">
        <v>2156</v>
      </c>
      <c r="R2158" s="1">
        <v>368</v>
      </c>
      <c r="S2158" s="1"/>
      <c r="T2158" s="1">
        <v>426</v>
      </c>
    </row>
    <row r="2159" spans="1:20" ht="15.75" customHeight="1" x14ac:dyDescent="0.35">
      <c r="A2159" s="16">
        <v>4032</v>
      </c>
      <c r="B2159" s="16">
        <v>3</v>
      </c>
      <c r="C2159" s="16"/>
      <c r="D2159" s="1">
        <v>11</v>
      </c>
      <c r="F2159" s="1">
        <f ca="1">IFERROR(__xludf.DUMMYFUNCTION("""COMPUTED_VALUE"""),8)</f>
        <v>8</v>
      </c>
      <c r="Q2159" s="1">
        <v>2157</v>
      </c>
      <c r="R2159" s="1">
        <v>400</v>
      </c>
      <c r="S2159" s="1"/>
      <c r="T2159" s="1">
        <v>334</v>
      </c>
    </row>
    <row r="2160" spans="1:20" ht="15.75" customHeight="1" x14ac:dyDescent="0.35">
      <c r="A2160" s="16">
        <v>4033</v>
      </c>
      <c r="B2160" s="16">
        <v>3</v>
      </c>
      <c r="C2160" s="16"/>
      <c r="D2160" s="1">
        <v>0</v>
      </c>
      <c r="F2160" s="1">
        <f ca="1">IFERROR(__xludf.DUMMYFUNCTION("""COMPUTED_VALUE"""),1)</f>
        <v>1</v>
      </c>
      <c r="Q2160" s="1">
        <v>2158</v>
      </c>
      <c r="R2160" s="1">
        <v>432</v>
      </c>
      <c r="S2160" s="1"/>
      <c r="T2160" s="1">
        <v>362</v>
      </c>
    </row>
    <row r="2161" spans="1:20" ht="15.75" customHeight="1" x14ac:dyDescent="0.35">
      <c r="A2161" s="16">
        <v>4034</v>
      </c>
      <c r="B2161" s="16">
        <v>3</v>
      </c>
      <c r="C2161" s="16"/>
      <c r="D2161" s="1">
        <v>0</v>
      </c>
      <c r="F2161" s="1">
        <f ca="1">IFERROR(__xludf.DUMMYFUNCTION("""COMPUTED_VALUE"""),1)</f>
        <v>1</v>
      </c>
      <c r="Q2161" s="1">
        <v>2159</v>
      </c>
      <c r="R2161" s="1">
        <v>464</v>
      </c>
      <c r="S2161" s="1"/>
      <c r="T2161" s="1">
        <v>390</v>
      </c>
    </row>
    <row r="2162" spans="1:20" ht="15.75" customHeight="1" x14ac:dyDescent="0.35">
      <c r="A2162" s="16">
        <v>4035</v>
      </c>
      <c r="B2162" s="16">
        <v>3</v>
      </c>
      <c r="C2162" s="16"/>
      <c r="D2162" s="1">
        <v>11</v>
      </c>
      <c r="F2162" s="1">
        <f ca="1">IFERROR(__xludf.DUMMYFUNCTION("""COMPUTED_VALUE"""),10)</f>
        <v>10</v>
      </c>
      <c r="Q2162" s="1">
        <v>2160</v>
      </c>
      <c r="R2162" s="1">
        <v>342</v>
      </c>
      <c r="S2162" s="1"/>
      <c r="T2162" s="1">
        <v>418</v>
      </c>
    </row>
    <row r="2163" spans="1:20" ht="15.75" customHeight="1" x14ac:dyDescent="0.35">
      <c r="A2163" s="16">
        <v>4036</v>
      </c>
      <c r="B2163" s="16">
        <v>4</v>
      </c>
      <c r="C2163" s="16"/>
      <c r="D2163" s="1">
        <v>1</v>
      </c>
      <c r="F2163" s="1">
        <f ca="1">IFERROR(__xludf.DUMMYFUNCTION("""COMPUTED_VALUE"""),2)</f>
        <v>2</v>
      </c>
      <c r="Q2163" s="1">
        <v>2161</v>
      </c>
      <c r="R2163" s="1">
        <v>370</v>
      </c>
      <c r="S2163" s="1"/>
      <c r="T2163" s="1">
        <v>267</v>
      </c>
    </row>
    <row r="2164" spans="1:20" ht="15.75" customHeight="1" x14ac:dyDescent="0.35">
      <c r="A2164" s="16">
        <v>4037</v>
      </c>
      <c r="B2164" s="16">
        <v>4</v>
      </c>
      <c r="C2164" s="16"/>
      <c r="D2164" s="1">
        <v>1</v>
      </c>
      <c r="F2164" s="1">
        <f ca="1">IFERROR(__xludf.DUMMYFUNCTION("""COMPUTED_VALUE"""),2)</f>
        <v>2</v>
      </c>
      <c r="Q2164" s="1">
        <v>2162</v>
      </c>
      <c r="R2164" s="1">
        <v>398</v>
      </c>
      <c r="S2164" s="1"/>
      <c r="T2164" s="1">
        <v>289</v>
      </c>
    </row>
    <row r="2165" spans="1:20" ht="15.75" customHeight="1" x14ac:dyDescent="0.35">
      <c r="A2165" s="16">
        <v>4038</v>
      </c>
      <c r="B2165" s="16">
        <v>4</v>
      </c>
      <c r="C2165" s="16"/>
      <c r="D2165" s="1">
        <v>1</v>
      </c>
      <c r="F2165" s="1">
        <f ca="1">IFERROR(__xludf.DUMMYFUNCTION("""COMPUTED_VALUE"""),2)</f>
        <v>2</v>
      </c>
      <c r="Q2165" s="1">
        <v>2163</v>
      </c>
      <c r="R2165" s="1">
        <v>426</v>
      </c>
      <c r="S2165" s="1"/>
      <c r="T2165" s="1">
        <v>311</v>
      </c>
    </row>
    <row r="2166" spans="1:20" ht="15.75" customHeight="1" x14ac:dyDescent="0.35">
      <c r="A2166" s="16">
        <v>4039</v>
      </c>
      <c r="B2166" s="16">
        <v>4</v>
      </c>
      <c r="C2166" s="16"/>
      <c r="D2166" s="1">
        <v>11</v>
      </c>
      <c r="F2166" s="1">
        <f ca="1">IFERROR(__xludf.DUMMYFUNCTION("""COMPUTED_VALUE"""),10)</f>
        <v>10</v>
      </c>
      <c r="Q2166" s="1">
        <v>2164</v>
      </c>
      <c r="R2166" s="1">
        <v>334</v>
      </c>
      <c r="S2166" s="1"/>
      <c r="T2166" s="1">
        <v>333</v>
      </c>
    </row>
    <row r="2167" spans="1:20" ht="15.75" customHeight="1" x14ac:dyDescent="0.35">
      <c r="A2167" s="16">
        <v>4040</v>
      </c>
      <c r="B2167" s="16">
        <v>4</v>
      </c>
      <c r="C2167" s="16"/>
      <c r="D2167" s="1">
        <v>1</v>
      </c>
      <c r="F2167" s="1">
        <f ca="1">IFERROR(__xludf.DUMMYFUNCTION("""COMPUTED_VALUE"""),2)</f>
        <v>2</v>
      </c>
      <c r="Q2167" s="1">
        <v>2165</v>
      </c>
      <c r="R2167" s="1">
        <v>362</v>
      </c>
      <c r="S2167" s="1"/>
      <c r="T2167" s="1">
        <v>309</v>
      </c>
    </row>
    <row r="2168" spans="1:20" ht="15.75" customHeight="1" x14ac:dyDescent="0.35">
      <c r="A2168" s="16">
        <v>4041</v>
      </c>
      <c r="B2168" s="16">
        <v>4</v>
      </c>
      <c r="C2168" s="16"/>
      <c r="D2168" s="1">
        <v>1</v>
      </c>
      <c r="F2168" s="1">
        <f ca="1">IFERROR(__xludf.DUMMYFUNCTION("""COMPUTED_VALUE"""),2)</f>
        <v>2</v>
      </c>
      <c r="Q2168" s="1">
        <v>2166</v>
      </c>
      <c r="R2168" s="1">
        <v>390</v>
      </c>
      <c r="S2168" s="1"/>
      <c r="T2168" s="1">
        <v>335</v>
      </c>
    </row>
    <row r="2169" spans="1:20" ht="15.75" customHeight="1" x14ac:dyDescent="0.35">
      <c r="A2169" s="16">
        <v>4042</v>
      </c>
      <c r="B2169" s="16">
        <v>4</v>
      </c>
      <c r="C2169" s="16"/>
      <c r="D2169" s="1">
        <v>2</v>
      </c>
      <c r="F2169" s="1">
        <f ca="1">IFERROR(__xludf.DUMMYFUNCTION("""COMPUTED_VALUE"""),2)</f>
        <v>2</v>
      </c>
      <c r="Q2169" s="1">
        <v>2167</v>
      </c>
      <c r="R2169" s="1">
        <v>418</v>
      </c>
      <c r="S2169" s="1"/>
      <c r="T2169" s="1">
        <v>361</v>
      </c>
    </row>
    <row r="2170" spans="1:20" ht="15.75" customHeight="1" x14ac:dyDescent="0.35">
      <c r="A2170" s="16">
        <v>4043</v>
      </c>
      <c r="B2170" s="16">
        <v>4</v>
      </c>
      <c r="C2170" s="16"/>
      <c r="D2170" s="1">
        <v>11</v>
      </c>
      <c r="F2170" s="1">
        <f ca="1">IFERROR(__xludf.DUMMYFUNCTION("""COMPUTED_VALUE"""),11)</f>
        <v>11</v>
      </c>
      <c r="Q2170" s="1">
        <v>2168</v>
      </c>
      <c r="R2170" s="1">
        <v>267</v>
      </c>
      <c r="S2170" s="1"/>
      <c r="T2170" s="1">
        <v>387</v>
      </c>
    </row>
    <row r="2171" spans="1:20" ht="15.75" customHeight="1" x14ac:dyDescent="0.35">
      <c r="A2171" s="16">
        <v>4044</v>
      </c>
      <c r="B2171" s="16">
        <v>5</v>
      </c>
      <c r="C2171" s="16"/>
      <c r="D2171" s="1">
        <v>2</v>
      </c>
      <c r="F2171" s="1">
        <f ca="1">IFERROR(__xludf.DUMMYFUNCTION("""COMPUTED_VALUE"""),11)</f>
        <v>11</v>
      </c>
      <c r="Q2171" s="1">
        <v>2169</v>
      </c>
      <c r="R2171" s="1">
        <v>289</v>
      </c>
      <c r="S2171" s="1"/>
      <c r="T2171" s="1">
        <v>350</v>
      </c>
    </row>
    <row r="2172" spans="1:20" ht="15.75" customHeight="1" x14ac:dyDescent="0.35">
      <c r="A2172" s="16">
        <v>4045</v>
      </c>
      <c r="B2172" s="16">
        <v>5</v>
      </c>
      <c r="C2172" s="16"/>
      <c r="D2172" s="1">
        <v>2</v>
      </c>
      <c r="F2172" s="1">
        <f ca="1">IFERROR(__xludf.DUMMYFUNCTION("""COMPUTED_VALUE"""),2)</f>
        <v>2</v>
      </c>
      <c r="Q2172" s="1">
        <v>2170</v>
      </c>
      <c r="R2172" s="1">
        <v>311</v>
      </c>
      <c r="S2172" s="1"/>
      <c r="T2172" s="1">
        <v>378</v>
      </c>
    </row>
    <row r="2173" spans="1:20" ht="15.75" customHeight="1" x14ac:dyDescent="0.35">
      <c r="A2173" s="16">
        <v>4046</v>
      </c>
      <c r="B2173" s="16">
        <v>5</v>
      </c>
      <c r="C2173" s="16"/>
      <c r="D2173" s="1">
        <v>4</v>
      </c>
      <c r="F2173" s="1">
        <f ca="1">IFERROR(__xludf.DUMMYFUNCTION("""COMPUTED_VALUE"""),11)</f>
        <v>11</v>
      </c>
      <c r="Q2173" s="1">
        <v>2171</v>
      </c>
      <c r="R2173" s="1">
        <v>333</v>
      </c>
      <c r="S2173" s="1"/>
      <c r="T2173" s="1">
        <v>406</v>
      </c>
    </row>
    <row r="2174" spans="1:20" ht="15.75" customHeight="1" x14ac:dyDescent="0.35">
      <c r="A2174" s="16">
        <v>4047</v>
      </c>
      <c r="B2174" s="16">
        <v>5</v>
      </c>
      <c r="C2174" s="16"/>
      <c r="D2174" s="1">
        <v>11</v>
      </c>
      <c r="F2174" s="1">
        <f ca="1">IFERROR(__xludf.DUMMYFUNCTION("""COMPUTED_VALUE"""),11)</f>
        <v>11</v>
      </c>
      <c r="Q2174" s="1">
        <v>2172</v>
      </c>
      <c r="R2174" s="1">
        <v>309</v>
      </c>
      <c r="S2174" s="1"/>
      <c r="T2174" s="1">
        <v>434</v>
      </c>
    </row>
    <row r="2175" spans="1:20" ht="15.75" customHeight="1" x14ac:dyDescent="0.35">
      <c r="A2175" s="16">
        <v>4048</v>
      </c>
      <c r="B2175" s="16">
        <v>5</v>
      </c>
      <c r="C2175" s="16"/>
      <c r="D2175" s="1">
        <v>1</v>
      </c>
      <c r="F2175" s="1">
        <f ca="1">IFERROR(__xludf.DUMMYFUNCTION("""COMPUTED_VALUE"""),10)</f>
        <v>10</v>
      </c>
      <c r="Q2175" s="1">
        <v>2173</v>
      </c>
      <c r="R2175" s="1">
        <v>335</v>
      </c>
      <c r="S2175" s="1"/>
      <c r="T2175" s="1">
        <v>334</v>
      </c>
    </row>
    <row r="2176" spans="1:20" ht="15.75" customHeight="1" x14ac:dyDescent="0.35">
      <c r="A2176" s="16">
        <v>4049</v>
      </c>
      <c r="B2176" s="16">
        <v>5</v>
      </c>
      <c r="C2176" s="16"/>
      <c r="D2176" s="1">
        <v>11</v>
      </c>
      <c r="F2176" s="1">
        <f ca="1">IFERROR(__xludf.DUMMYFUNCTION("""COMPUTED_VALUE"""),1)</f>
        <v>1</v>
      </c>
      <c r="Q2176" s="1">
        <v>2174</v>
      </c>
      <c r="R2176" s="1">
        <v>361</v>
      </c>
      <c r="S2176" s="1"/>
      <c r="T2176" s="1">
        <v>362</v>
      </c>
    </row>
    <row r="2177" spans="1:20" ht="15.75" customHeight="1" x14ac:dyDescent="0.35">
      <c r="A2177" s="16">
        <v>4050</v>
      </c>
      <c r="B2177" s="16">
        <v>5</v>
      </c>
      <c r="C2177" s="16"/>
      <c r="D2177" s="1">
        <v>1</v>
      </c>
      <c r="F2177" s="1">
        <f ca="1">IFERROR(__xludf.DUMMYFUNCTION("""COMPUTED_VALUE"""),1)</f>
        <v>1</v>
      </c>
      <c r="Q2177" s="1">
        <v>2175</v>
      </c>
      <c r="R2177" s="1">
        <v>387</v>
      </c>
      <c r="S2177" s="1"/>
      <c r="T2177" s="1">
        <v>390</v>
      </c>
    </row>
    <row r="2178" spans="1:20" ht="15.75" customHeight="1" x14ac:dyDescent="0.35">
      <c r="A2178" s="16">
        <v>4051</v>
      </c>
      <c r="B2178" s="16">
        <v>5</v>
      </c>
      <c r="C2178" s="16"/>
      <c r="D2178" s="1">
        <v>11</v>
      </c>
      <c r="F2178" s="1">
        <f ca="1">IFERROR(__xludf.DUMMYFUNCTION("""COMPUTED_VALUE"""),1)</f>
        <v>1</v>
      </c>
      <c r="Q2178" s="1">
        <v>2176</v>
      </c>
      <c r="R2178" s="1">
        <v>350</v>
      </c>
      <c r="S2178" s="1"/>
      <c r="T2178" s="1">
        <v>418</v>
      </c>
    </row>
    <row r="2179" spans="1:20" ht="15.75" customHeight="1" x14ac:dyDescent="0.35">
      <c r="A2179" s="16">
        <v>4052</v>
      </c>
      <c r="B2179" s="16">
        <v>4</v>
      </c>
      <c r="C2179" s="16"/>
      <c r="D2179" s="1">
        <v>0</v>
      </c>
      <c r="F2179" s="1">
        <f ca="1">IFERROR(__xludf.DUMMYFUNCTION("""COMPUTED_VALUE"""),1)</f>
        <v>1</v>
      </c>
      <c r="Q2179" s="1">
        <v>2177</v>
      </c>
      <c r="R2179" s="1">
        <v>378</v>
      </c>
      <c r="S2179" s="1"/>
      <c r="T2179" s="1">
        <v>358</v>
      </c>
    </row>
    <row r="2180" spans="1:20" ht="15.75" customHeight="1" x14ac:dyDescent="0.35">
      <c r="A2180" s="16">
        <v>4053</v>
      </c>
      <c r="B2180" s="16">
        <v>4</v>
      </c>
      <c r="C2180" s="16"/>
      <c r="D2180" s="1">
        <v>0</v>
      </c>
      <c r="F2180" s="1">
        <f ca="1">IFERROR(__xludf.DUMMYFUNCTION("""COMPUTED_VALUE"""),9)</f>
        <v>9</v>
      </c>
      <c r="Q2180" s="1">
        <v>2178</v>
      </c>
      <c r="R2180" s="1">
        <v>406</v>
      </c>
      <c r="S2180" s="1"/>
      <c r="T2180" s="1">
        <v>386</v>
      </c>
    </row>
    <row r="2181" spans="1:20" ht="15.75" customHeight="1" x14ac:dyDescent="0.35">
      <c r="A2181" s="16">
        <v>4054</v>
      </c>
      <c r="B2181" s="16">
        <v>4</v>
      </c>
      <c r="C2181" s="16"/>
      <c r="D2181" s="1">
        <v>2</v>
      </c>
      <c r="F2181" s="1">
        <f ca="1">IFERROR(__xludf.DUMMYFUNCTION("""COMPUTED_VALUE"""),1)</f>
        <v>1</v>
      </c>
      <c r="Q2181" s="1">
        <v>2179</v>
      </c>
      <c r="R2181" s="1">
        <v>434</v>
      </c>
      <c r="S2181" s="1"/>
      <c r="T2181" s="1">
        <v>414</v>
      </c>
    </row>
    <row r="2182" spans="1:20" ht="15.75" customHeight="1" x14ac:dyDescent="0.35">
      <c r="A2182" s="16">
        <v>4055</v>
      </c>
      <c r="B2182" s="16">
        <v>4</v>
      </c>
      <c r="C2182" s="16"/>
      <c r="D2182" s="1">
        <v>11</v>
      </c>
      <c r="F2182" s="1">
        <f ca="1">IFERROR(__xludf.DUMMYFUNCTION("""COMPUTED_VALUE"""),1)</f>
        <v>1</v>
      </c>
      <c r="Q2182" s="1">
        <v>2180</v>
      </c>
      <c r="R2182" s="1">
        <v>334</v>
      </c>
      <c r="S2182" s="1"/>
      <c r="T2182" s="1">
        <v>442</v>
      </c>
    </row>
    <row r="2183" spans="1:20" ht="15.75" customHeight="1" x14ac:dyDescent="0.35">
      <c r="A2183" s="16">
        <v>4056</v>
      </c>
      <c r="B2183" s="16">
        <v>3</v>
      </c>
      <c r="C2183" s="16"/>
      <c r="D2183" s="1">
        <v>1</v>
      </c>
      <c r="F2183" s="1">
        <f ca="1">IFERROR(__xludf.DUMMYFUNCTION("""COMPUTED_VALUE"""),1)</f>
        <v>1</v>
      </c>
      <c r="Q2183" s="1">
        <v>2181</v>
      </c>
      <c r="R2183" s="1">
        <v>362</v>
      </c>
      <c r="S2183" s="1"/>
      <c r="T2183" s="1">
        <v>334</v>
      </c>
    </row>
    <row r="2184" spans="1:20" ht="15.75" customHeight="1" x14ac:dyDescent="0.35">
      <c r="A2184" s="16">
        <v>4057</v>
      </c>
      <c r="B2184" s="16">
        <v>3</v>
      </c>
      <c r="C2184" s="16"/>
      <c r="D2184" s="1">
        <v>1</v>
      </c>
      <c r="F2184" s="1">
        <f ca="1">IFERROR(__xludf.DUMMYFUNCTION("""COMPUTED_VALUE"""),9)</f>
        <v>9</v>
      </c>
      <c r="Q2184" s="1">
        <v>2182</v>
      </c>
      <c r="R2184" s="1">
        <v>390</v>
      </c>
      <c r="S2184" s="1"/>
      <c r="T2184" s="1">
        <v>362</v>
      </c>
    </row>
    <row r="2185" spans="1:20" ht="15.75" customHeight="1" x14ac:dyDescent="0.35">
      <c r="A2185" s="16">
        <v>4058</v>
      </c>
      <c r="B2185" s="16">
        <v>3</v>
      </c>
      <c r="C2185" s="16"/>
      <c r="D2185" s="1">
        <v>1</v>
      </c>
      <c r="F2185" s="1">
        <f ca="1">IFERROR(__xludf.DUMMYFUNCTION("""COMPUTED_VALUE"""),1)</f>
        <v>1</v>
      </c>
      <c r="Q2185" s="1">
        <v>2183</v>
      </c>
      <c r="R2185" s="1">
        <v>418</v>
      </c>
      <c r="S2185" s="1"/>
      <c r="T2185" s="1">
        <v>390</v>
      </c>
    </row>
    <row r="2186" spans="1:20" ht="15.75" customHeight="1" x14ac:dyDescent="0.35">
      <c r="A2186" s="16">
        <v>4059</v>
      </c>
      <c r="B2186" s="16">
        <v>3</v>
      </c>
      <c r="C2186" s="16"/>
      <c r="D2186" s="1">
        <v>11</v>
      </c>
      <c r="F2186" s="1">
        <f ca="1">IFERROR(__xludf.DUMMYFUNCTION("""COMPUTED_VALUE"""),1)</f>
        <v>1</v>
      </c>
      <c r="Q2186" s="1">
        <v>2184</v>
      </c>
      <c r="R2186" s="1">
        <v>358</v>
      </c>
      <c r="S2186" s="1"/>
      <c r="T2186" s="1">
        <v>418</v>
      </c>
    </row>
    <row r="2187" spans="1:20" ht="15.75" customHeight="1" x14ac:dyDescent="0.35">
      <c r="A2187" s="16">
        <v>4060</v>
      </c>
      <c r="B2187" s="16">
        <v>4</v>
      </c>
      <c r="C2187" s="16"/>
      <c r="D2187" s="1">
        <v>0</v>
      </c>
      <c r="F2187" s="1">
        <f ca="1">IFERROR(__xludf.DUMMYFUNCTION("""COMPUTED_VALUE"""),1)</f>
        <v>1</v>
      </c>
      <c r="Q2187" s="1">
        <v>2185</v>
      </c>
      <c r="R2187" s="1">
        <v>386</v>
      </c>
      <c r="S2187" s="1"/>
      <c r="T2187" s="1">
        <v>383</v>
      </c>
    </row>
    <row r="2188" spans="1:20" ht="15.75" customHeight="1" x14ac:dyDescent="0.35">
      <c r="A2188" s="16">
        <v>4061</v>
      </c>
      <c r="B2188" s="16">
        <v>4</v>
      </c>
      <c r="C2188" s="16"/>
      <c r="D2188" s="1">
        <v>0</v>
      </c>
      <c r="F2188" s="1">
        <f ca="1">IFERROR(__xludf.DUMMYFUNCTION("""COMPUTED_VALUE"""),11)</f>
        <v>11</v>
      </c>
      <c r="Q2188" s="1">
        <v>2186</v>
      </c>
      <c r="R2188" s="1">
        <v>414</v>
      </c>
      <c r="S2188" s="1"/>
      <c r="T2188" s="1">
        <v>413</v>
      </c>
    </row>
    <row r="2189" spans="1:20" ht="15.75" customHeight="1" x14ac:dyDescent="0.35">
      <c r="A2189" s="16">
        <v>4062</v>
      </c>
      <c r="B2189" s="16">
        <v>4</v>
      </c>
      <c r="C2189" s="16"/>
      <c r="D2189" s="1">
        <v>3</v>
      </c>
      <c r="F2189" s="1">
        <f ca="1">IFERROR(__xludf.DUMMYFUNCTION("""COMPUTED_VALUE"""),11)</f>
        <v>11</v>
      </c>
      <c r="Q2189" s="1">
        <v>2187</v>
      </c>
      <c r="R2189" s="1">
        <v>442</v>
      </c>
      <c r="S2189" s="1"/>
      <c r="T2189" s="1">
        <v>443</v>
      </c>
    </row>
    <row r="2190" spans="1:20" ht="15.75" customHeight="1" x14ac:dyDescent="0.35">
      <c r="A2190" s="16">
        <v>4063</v>
      </c>
      <c r="B2190" s="16">
        <v>4</v>
      </c>
      <c r="C2190" s="16"/>
      <c r="D2190" s="1">
        <v>11</v>
      </c>
      <c r="F2190" s="1">
        <f ca="1">IFERROR(__xludf.DUMMYFUNCTION("""COMPUTED_VALUE"""),1)</f>
        <v>1</v>
      </c>
      <c r="Q2190" s="1">
        <v>2188</v>
      </c>
      <c r="R2190" s="1">
        <v>334</v>
      </c>
      <c r="S2190" s="1"/>
      <c r="T2190" s="1">
        <v>473</v>
      </c>
    </row>
    <row r="2191" spans="1:20" ht="15.75" customHeight="1" x14ac:dyDescent="0.35">
      <c r="A2191" s="16">
        <v>4064</v>
      </c>
      <c r="B2191" s="16">
        <v>6</v>
      </c>
      <c r="C2191" s="16"/>
      <c r="D2191" s="1">
        <v>1</v>
      </c>
      <c r="F2191" s="1">
        <f ca="1">IFERROR(__xludf.DUMMYFUNCTION("""COMPUTED_VALUE"""),1)</f>
        <v>1</v>
      </c>
      <c r="Q2191" s="1">
        <v>2189</v>
      </c>
      <c r="R2191" s="1">
        <v>362</v>
      </c>
      <c r="S2191" s="1"/>
      <c r="T2191" s="1">
        <v>384</v>
      </c>
    </row>
    <row r="2192" spans="1:20" ht="15.75" customHeight="1" x14ac:dyDescent="0.35">
      <c r="A2192" s="16">
        <v>4065</v>
      </c>
      <c r="B2192" s="16">
        <v>6</v>
      </c>
      <c r="C2192" s="16"/>
      <c r="D2192" s="1">
        <v>11</v>
      </c>
      <c r="F2192" s="1">
        <f ca="1">IFERROR(__xludf.DUMMYFUNCTION("""COMPUTED_VALUE"""),1)</f>
        <v>1</v>
      </c>
      <c r="Q2192" s="1">
        <v>2190</v>
      </c>
      <c r="R2192" s="1">
        <v>390</v>
      </c>
      <c r="S2192" s="1"/>
      <c r="T2192" s="1">
        <v>416</v>
      </c>
    </row>
    <row r="2193" spans="1:20" ht="15.75" customHeight="1" x14ac:dyDescent="0.35">
      <c r="A2193" s="16">
        <v>4066</v>
      </c>
      <c r="B2193" s="16">
        <v>6</v>
      </c>
      <c r="C2193" s="16"/>
      <c r="D2193" s="1">
        <v>1</v>
      </c>
      <c r="F2193" s="1">
        <f ca="1">IFERROR(__xludf.DUMMYFUNCTION("""COMPUTED_VALUE"""),11)</f>
        <v>11</v>
      </c>
      <c r="Q2193" s="1">
        <v>2191</v>
      </c>
      <c r="R2193" s="1">
        <v>418</v>
      </c>
      <c r="S2193" s="1"/>
      <c r="T2193" s="1">
        <v>448</v>
      </c>
    </row>
    <row r="2194" spans="1:20" ht="15.75" customHeight="1" x14ac:dyDescent="0.35">
      <c r="A2194" s="16">
        <v>4067</v>
      </c>
      <c r="B2194" s="16">
        <v>6</v>
      </c>
      <c r="C2194" s="16"/>
      <c r="D2194" s="1">
        <v>11</v>
      </c>
      <c r="F2194" s="1">
        <f ca="1">IFERROR(__xludf.DUMMYFUNCTION("""COMPUTED_VALUE"""),1)</f>
        <v>1</v>
      </c>
      <c r="Q2194" s="1">
        <v>2192</v>
      </c>
      <c r="R2194" s="1">
        <v>383</v>
      </c>
      <c r="S2194" s="1"/>
      <c r="T2194" s="1">
        <v>480</v>
      </c>
    </row>
    <row r="2195" spans="1:20" ht="15.75" customHeight="1" x14ac:dyDescent="0.35">
      <c r="A2195" s="16">
        <v>4068</v>
      </c>
      <c r="B2195" s="16">
        <v>7</v>
      </c>
      <c r="C2195" s="16"/>
      <c r="D2195" s="1">
        <v>2</v>
      </c>
      <c r="F2195" s="1">
        <f ca="1">IFERROR(__xludf.DUMMYFUNCTION("""COMPUTED_VALUE"""),11)</f>
        <v>11</v>
      </c>
      <c r="Q2195" s="1">
        <v>2193</v>
      </c>
      <c r="R2195" s="1">
        <v>413</v>
      </c>
      <c r="S2195" s="1"/>
      <c r="T2195" s="1">
        <v>416</v>
      </c>
    </row>
    <row r="2196" spans="1:20" ht="15.75" customHeight="1" x14ac:dyDescent="0.35">
      <c r="A2196" s="16">
        <v>4069</v>
      </c>
      <c r="B2196" s="16">
        <v>7</v>
      </c>
      <c r="C2196" s="16"/>
      <c r="D2196" s="1">
        <v>11</v>
      </c>
      <c r="F2196" s="1">
        <f ca="1">IFERROR(__xludf.DUMMYFUNCTION("""COMPUTED_VALUE"""),2)</f>
        <v>2</v>
      </c>
      <c r="Q2196" s="1">
        <v>2194</v>
      </c>
      <c r="R2196" s="1">
        <v>443</v>
      </c>
      <c r="S2196" s="1"/>
      <c r="T2196" s="1">
        <v>448</v>
      </c>
    </row>
    <row r="2197" spans="1:20" ht="15.75" customHeight="1" x14ac:dyDescent="0.35">
      <c r="A2197" s="16">
        <v>4070</v>
      </c>
      <c r="B2197" s="16">
        <v>7</v>
      </c>
      <c r="C2197" s="16"/>
      <c r="D2197" s="1">
        <v>2</v>
      </c>
      <c r="F2197" s="1">
        <f ca="1">IFERROR(__xludf.DUMMYFUNCTION("""COMPUTED_VALUE"""),2)</f>
        <v>2</v>
      </c>
      <c r="Q2197" s="1">
        <v>2195</v>
      </c>
      <c r="R2197" s="1">
        <v>473</v>
      </c>
      <c r="S2197" s="1"/>
      <c r="T2197" s="1">
        <v>480</v>
      </c>
    </row>
    <row r="2198" spans="1:20" ht="15.75" customHeight="1" x14ac:dyDescent="0.35">
      <c r="A2198" s="16">
        <v>4071</v>
      </c>
      <c r="B2198" s="16">
        <v>7</v>
      </c>
      <c r="C2198" s="16"/>
      <c r="D2198" s="1">
        <v>11</v>
      </c>
      <c r="F2198" s="1">
        <f ca="1">IFERROR(__xludf.DUMMYFUNCTION("""COMPUTED_VALUE"""),2)</f>
        <v>2</v>
      </c>
      <c r="Q2198" s="1">
        <v>2196</v>
      </c>
      <c r="R2198" s="1">
        <v>384</v>
      </c>
      <c r="S2198" s="1"/>
      <c r="T2198" s="1">
        <v>512</v>
      </c>
    </row>
    <row r="2199" spans="1:20" ht="15.75" customHeight="1" x14ac:dyDescent="0.35">
      <c r="A2199" s="16">
        <v>4072</v>
      </c>
      <c r="B2199" s="16">
        <v>5</v>
      </c>
      <c r="C2199" s="16"/>
      <c r="D2199" s="1">
        <v>1</v>
      </c>
      <c r="F2199" s="1">
        <f ca="1">IFERROR(__xludf.DUMMYFUNCTION("""COMPUTED_VALUE"""),11)</f>
        <v>11</v>
      </c>
      <c r="Q2199" s="1">
        <v>2197</v>
      </c>
      <c r="R2199" s="1">
        <v>416</v>
      </c>
      <c r="S2199" s="1"/>
      <c r="T2199" s="1">
        <v>359</v>
      </c>
    </row>
    <row r="2200" spans="1:20" ht="15.75" customHeight="1" x14ac:dyDescent="0.35">
      <c r="A2200" s="16">
        <v>4073</v>
      </c>
      <c r="B2200" s="16">
        <v>5</v>
      </c>
      <c r="C2200" s="16"/>
      <c r="D2200" s="1">
        <v>11</v>
      </c>
      <c r="F2200" s="1">
        <f ca="1">IFERROR(__xludf.DUMMYFUNCTION("""COMPUTED_VALUE"""),1)</f>
        <v>1</v>
      </c>
      <c r="Q2200" s="1">
        <v>2198</v>
      </c>
      <c r="R2200" s="1">
        <v>448</v>
      </c>
      <c r="S2200" s="1"/>
      <c r="T2200" s="1">
        <v>389</v>
      </c>
    </row>
    <row r="2201" spans="1:20" ht="15.75" customHeight="1" x14ac:dyDescent="0.35">
      <c r="A2201" s="16">
        <v>4074</v>
      </c>
      <c r="B2201" s="16">
        <v>5</v>
      </c>
      <c r="C2201" s="16"/>
      <c r="D2201" s="1">
        <v>1</v>
      </c>
      <c r="F2201" s="1">
        <f ca="1">IFERROR(__xludf.DUMMYFUNCTION("""COMPUTED_VALUE"""),1)</f>
        <v>1</v>
      </c>
      <c r="Q2201" s="1">
        <v>2199</v>
      </c>
      <c r="R2201" s="1">
        <v>480</v>
      </c>
      <c r="S2201" s="1"/>
      <c r="T2201" s="1">
        <v>419</v>
      </c>
    </row>
    <row r="2202" spans="1:20" ht="15.75" customHeight="1" x14ac:dyDescent="0.35">
      <c r="A2202" s="16">
        <v>4075</v>
      </c>
      <c r="B2202" s="16">
        <v>5</v>
      </c>
      <c r="C2202" s="16"/>
      <c r="D2202" s="1">
        <v>11</v>
      </c>
      <c r="F2202" s="1">
        <f ca="1">IFERROR(__xludf.DUMMYFUNCTION("""COMPUTED_VALUE"""),1)</f>
        <v>1</v>
      </c>
      <c r="Q2202" s="1">
        <v>2200</v>
      </c>
      <c r="R2202" s="1">
        <v>416</v>
      </c>
      <c r="S2202" s="1"/>
      <c r="T2202" s="1">
        <v>449</v>
      </c>
    </row>
    <row r="2203" spans="1:20" ht="15.75" customHeight="1" x14ac:dyDescent="0.35">
      <c r="A2203" s="16">
        <v>4076</v>
      </c>
      <c r="B2203" s="16">
        <v>6</v>
      </c>
      <c r="C2203" s="16"/>
      <c r="D2203" s="1">
        <v>3</v>
      </c>
      <c r="F2203" s="1">
        <f ca="1">IFERROR(__xludf.DUMMYFUNCTION("""COMPUTED_VALUE"""),11)</f>
        <v>11</v>
      </c>
      <c r="Q2203" s="1">
        <v>2201</v>
      </c>
      <c r="R2203" s="1">
        <v>448</v>
      </c>
      <c r="S2203" s="1"/>
      <c r="T2203" s="1">
        <v>333</v>
      </c>
    </row>
    <row r="2204" spans="1:20" ht="15.75" customHeight="1" x14ac:dyDescent="0.35">
      <c r="A2204" s="16">
        <v>4077</v>
      </c>
      <c r="B2204" s="16">
        <v>6</v>
      </c>
      <c r="C2204" s="16"/>
      <c r="D2204" s="1">
        <v>3</v>
      </c>
      <c r="F2204" s="1">
        <f ca="1">IFERROR(__xludf.DUMMYFUNCTION("""COMPUTED_VALUE"""),1)</f>
        <v>1</v>
      </c>
      <c r="Q2204" s="1">
        <v>2202</v>
      </c>
      <c r="R2204" s="1">
        <v>480</v>
      </c>
      <c r="S2204" s="1"/>
      <c r="T2204" s="1">
        <v>359</v>
      </c>
    </row>
    <row r="2205" spans="1:20" ht="15.75" customHeight="1" x14ac:dyDescent="0.35">
      <c r="A2205" s="16">
        <v>4078</v>
      </c>
      <c r="B2205" s="16">
        <v>6</v>
      </c>
      <c r="C2205" s="16"/>
      <c r="D2205" s="1">
        <v>3</v>
      </c>
      <c r="F2205" s="1">
        <f ca="1">IFERROR(__xludf.DUMMYFUNCTION("""COMPUTED_VALUE"""),1)</f>
        <v>1</v>
      </c>
      <c r="Q2205" s="1">
        <v>2203</v>
      </c>
      <c r="R2205" s="1">
        <v>512</v>
      </c>
      <c r="S2205" s="1"/>
      <c r="T2205" s="1">
        <v>385</v>
      </c>
    </row>
    <row r="2206" spans="1:20" ht="15.75" customHeight="1" x14ac:dyDescent="0.35">
      <c r="A2206" s="16">
        <v>4079</v>
      </c>
      <c r="B2206" s="16">
        <v>6</v>
      </c>
      <c r="C2206" s="16"/>
      <c r="D2206" s="1">
        <v>11</v>
      </c>
      <c r="F2206" s="1">
        <f ca="1">IFERROR(__xludf.DUMMYFUNCTION("""COMPUTED_VALUE"""),1)</f>
        <v>1</v>
      </c>
      <c r="Q2206" s="1">
        <v>2204</v>
      </c>
      <c r="R2206" s="1">
        <v>359</v>
      </c>
      <c r="S2206" s="1"/>
      <c r="T2206" s="1">
        <v>411</v>
      </c>
    </row>
    <row r="2207" spans="1:20" ht="15.75" customHeight="1" x14ac:dyDescent="0.35">
      <c r="A2207" s="16">
        <v>4080</v>
      </c>
      <c r="B2207" s="16">
        <v>4</v>
      </c>
      <c r="C2207" s="16"/>
      <c r="D2207" s="1">
        <v>1</v>
      </c>
      <c r="F2207" s="1">
        <f ca="1">IFERROR(__xludf.DUMMYFUNCTION("""COMPUTED_VALUE"""),11)</f>
        <v>11</v>
      </c>
      <c r="Q2207" s="1">
        <v>2205</v>
      </c>
      <c r="R2207" s="1">
        <v>389</v>
      </c>
      <c r="S2207" s="1"/>
      <c r="T2207" s="1">
        <v>325</v>
      </c>
    </row>
    <row r="2208" spans="1:20" ht="15.75" customHeight="1" x14ac:dyDescent="0.35">
      <c r="A2208" s="16">
        <v>4081</v>
      </c>
      <c r="B2208" s="16">
        <v>4</v>
      </c>
      <c r="C2208" s="16"/>
      <c r="D2208" s="1">
        <v>8</v>
      </c>
      <c r="F2208" s="1">
        <f ca="1">IFERROR(__xludf.DUMMYFUNCTION("""COMPUTED_VALUE"""),1)</f>
        <v>1</v>
      </c>
      <c r="Q2208" s="1">
        <v>2206</v>
      </c>
      <c r="R2208" s="1">
        <v>419</v>
      </c>
      <c r="S2208" s="1"/>
      <c r="T2208" s="1">
        <v>351</v>
      </c>
    </row>
    <row r="2209" spans="1:20" ht="15.75" customHeight="1" x14ac:dyDescent="0.35">
      <c r="A2209" s="16">
        <v>4082</v>
      </c>
      <c r="B2209" s="16">
        <v>4</v>
      </c>
      <c r="C2209" s="16"/>
      <c r="D2209" s="1">
        <v>1</v>
      </c>
      <c r="F2209" s="1">
        <f ca="1">IFERROR(__xludf.DUMMYFUNCTION("""COMPUTED_VALUE"""),1)</f>
        <v>1</v>
      </c>
      <c r="Q2209" s="1">
        <v>2207</v>
      </c>
      <c r="R2209" s="1">
        <v>449</v>
      </c>
      <c r="S2209" s="1"/>
      <c r="T2209" s="1">
        <v>377</v>
      </c>
    </row>
    <row r="2210" spans="1:20" ht="15.75" customHeight="1" x14ac:dyDescent="0.35">
      <c r="A2210" s="16">
        <v>4083</v>
      </c>
      <c r="B2210" s="16">
        <v>4</v>
      </c>
      <c r="C2210" s="16"/>
      <c r="D2210" s="1">
        <v>1</v>
      </c>
      <c r="F2210" s="1">
        <f ca="1">IFERROR(__xludf.DUMMYFUNCTION("""COMPUTED_VALUE"""),1)</f>
        <v>1</v>
      </c>
      <c r="Q2210" s="1">
        <v>2208</v>
      </c>
      <c r="R2210" s="1">
        <v>333</v>
      </c>
      <c r="S2210" s="1"/>
      <c r="T2210" s="1">
        <v>403</v>
      </c>
    </row>
    <row r="2211" spans="1:20" ht="15.75" customHeight="1" x14ac:dyDescent="0.35">
      <c r="A2211" s="16">
        <v>4084</v>
      </c>
      <c r="B2211" s="16">
        <v>4</v>
      </c>
      <c r="C2211" s="16"/>
      <c r="D2211" s="1">
        <v>10</v>
      </c>
      <c r="F2211" s="1">
        <f ca="1">IFERROR(__xludf.DUMMYFUNCTION("""COMPUTED_VALUE"""),11)</f>
        <v>11</v>
      </c>
      <c r="Q2211" s="1">
        <v>2209</v>
      </c>
      <c r="R2211" s="1">
        <v>359</v>
      </c>
      <c r="S2211" s="1"/>
      <c r="T2211" s="1">
        <v>375</v>
      </c>
    </row>
    <row r="2212" spans="1:20" ht="15.75" customHeight="1" x14ac:dyDescent="0.35">
      <c r="A2212" s="16">
        <v>4085</v>
      </c>
      <c r="B2212" s="16">
        <v>4</v>
      </c>
      <c r="C2212" s="16"/>
      <c r="D2212" s="1">
        <v>2</v>
      </c>
      <c r="F2212" s="1">
        <f ca="1">IFERROR(__xludf.DUMMYFUNCTION("""COMPUTED_VALUE"""),2)</f>
        <v>2</v>
      </c>
      <c r="Q2212" s="1">
        <v>2210</v>
      </c>
      <c r="R2212" s="1">
        <v>385</v>
      </c>
      <c r="S2212" s="1"/>
      <c r="T2212" s="1">
        <v>405</v>
      </c>
    </row>
    <row r="2213" spans="1:20" ht="15.75" customHeight="1" x14ac:dyDescent="0.35">
      <c r="A2213" s="16">
        <v>4086</v>
      </c>
      <c r="B2213" s="16">
        <v>4</v>
      </c>
      <c r="C2213" s="16"/>
      <c r="D2213" s="1">
        <v>2</v>
      </c>
      <c r="F2213" s="1">
        <f ca="1">IFERROR(__xludf.DUMMYFUNCTION("""COMPUTED_VALUE"""),3)</f>
        <v>3</v>
      </c>
      <c r="Q2213" s="1">
        <v>2211</v>
      </c>
      <c r="R2213" s="1">
        <v>411</v>
      </c>
      <c r="S2213" s="1"/>
      <c r="T2213" s="1">
        <v>435</v>
      </c>
    </row>
    <row r="2214" spans="1:20" ht="15.75" customHeight="1" x14ac:dyDescent="0.35">
      <c r="A2214" s="16">
        <v>4087</v>
      </c>
      <c r="B2214" s="16">
        <v>4</v>
      </c>
      <c r="C2214" s="16"/>
      <c r="D2214" s="1">
        <v>2</v>
      </c>
      <c r="F2214" s="1">
        <f ca="1">IFERROR(__xludf.DUMMYFUNCTION("""COMPUTED_VALUE"""),1)</f>
        <v>1</v>
      </c>
      <c r="Q2214" s="1">
        <v>2212</v>
      </c>
      <c r="R2214" s="1">
        <v>325</v>
      </c>
      <c r="S2214" s="1"/>
      <c r="T2214" s="1">
        <v>465</v>
      </c>
    </row>
    <row r="2215" spans="1:20" ht="15.75" customHeight="1" x14ac:dyDescent="0.35">
      <c r="A2215" s="16">
        <v>4088</v>
      </c>
      <c r="B2215" s="16">
        <v>4</v>
      </c>
      <c r="C2215" s="16"/>
      <c r="D2215" s="1">
        <v>10</v>
      </c>
      <c r="F2215" s="1">
        <f ca="1">IFERROR(__xludf.DUMMYFUNCTION("""COMPUTED_VALUE"""),1)</f>
        <v>1</v>
      </c>
      <c r="Q2215" s="1">
        <v>2213</v>
      </c>
      <c r="R2215" s="1">
        <v>351</v>
      </c>
      <c r="S2215" s="1"/>
      <c r="T2215" s="1">
        <v>292</v>
      </c>
    </row>
    <row r="2216" spans="1:20" ht="15.75" customHeight="1" x14ac:dyDescent="0.35">
      <c r="A2216" s="16">
        <v>4089</v>
      </c>
      <c r="B2216" s="16">
        <v>4</v>
      </c>
      <c r="C2216" s="16"/>
      <c r="D2216" s="1">
        <v>2</v>
      </c>
      <c r="F2216" s="1">
        <f ca="1">IFERROR(__xludf.DUMMYFUNCTION("""COMPUTED_VALUE"""),1)</f>
        <v>1</v>
      </c>
      <c r="Q2216" s="1">
        <v>2214</v>
      </c>
      <c r="R2216" s="1">
        <v>377</v>
      </c>
      <c r="S2216" s="1"/>
      <c r="T2216" s="1">
        <v>316</v>
      </c>
    </row>
    <row r="2217" spans="1:20" ht="15.75" customHeight="1" x14ac:dyDescent="0.35">
      <c r="A2217" s="16">
        <v>4090</v>
      </c>
      <c r="B2217" s="16">
        <v>4</v>
      </c>
      <c r="C2217" s="16"/>
      <c r="D2217" s="1">
        <v>2</v>
      </c>
      <c r="F2217" s="1">
        <f ca="1">IFERROR(__xludf.DUMMYFUNCTION("""COMPUTED_VALUE"""),5)</f>
        <v>5</v>
      </c>
      <c r="Q2217" s="1">
        <v>2215</v>
      </c>
      <c r="R2217" s="1">
        <v>403</v>
      </c>
      <c r="S2217" s="1"/>
      <c r="T2217" s="1">
        <v>340</v>
      </c>
    </row>
    <row r="2218" spans="1:20" ht="15.75" customHeight="1" x14ac:dyDescent="0.35">
      <c r="A2218" s="16">
        <v>4091</v>
      </c>
      <c r="B2218" s="16">
        <v>4</v>
      </c>
      <c r="C2218" s="16"/>
      <c r="D2218" s="1">
        <v>2</v>
      </c>
      <c r="F2218" s="1">
        <f ca="1">IFERROR(__xludf.DUMMYFUNCTION("""COMPUTED_VALUE"""),2)</f>
        <v>2</v>
      </c>
      <c r="Q2218" s="1">
        <v>2216</v>
      </c>
      <c r="R2218" s="1">
        <v>375</v>
      </c>
      <c r="S2218" s="1"/>
      <c r="T2218" s="1">
        <v>364</v>
      </c>
    </row>
    <row r="2219" spans="1:20" ht="15.75" customHeight="1" x14ac:dyDescent="0.35">
      <c r="A2219" s="16">
        <v>4092</v>
      </c>
      <c r="B2219" s="16">
        <v>3</v>
      </c>
      <c r="C2219" s="16"/>
      <c r="D2219" s="1">
        <v>11</v>
      </c>
      <c r="F2219" s="1">
        <f ca="1">IFERROR(__xludf.DUMMYFUNCTION("""COMPUTED_VALUE"""),2)</f>
        <v>2</v>
      </c>
      <c r="Q2219" s="1">
        <v>2217</v>
      </c>
      <c r="R2219" s="1">
        <v>405</v>
      </c>
      <c r="S2219" s="1"/>
      <c r="T2219" s="1">
        <v>334</v>
      </c>
    </row>
    <row r="2220" spans="1:20" ht="15.75" customHeight="1" x14ac:dyDescent="0.35">
      <c r="A2220" s="16">
        <v>4093</v>
      </c>
      <c r="B2220" s="16">
        <v>3</v>
      </c>
      <c r="C2220" s="16"/>
      <c r="D2220" s="1">
        <v>0</v>
      </c>
      <c r="F2220" s="1">
        <f ca="1">IFERROR(__xludf.DUMMYFUNCTION("""COMPUTED_VALUE"""),2)</f>
        <v>2</v>
      </c>
      <c r="Q2220" s="1">
        <v>2218</v>
      </c>
      <c r="R2220" s="1">
        <v>435</v>
      </c>
      <c r="S2220" s="1"/>
      <c r="T2220" s="1">
        <v>362</v>
      </c>
    </row>
    <row r="2221" spans="1:20" ht="15.75" customHeight="1" x14ac:dyDescent="0.35">
      <c r="A2221" s="16">
        <v>4094</v>
      </c>
      <c r="B2221" s="16">
        <v>3</v>
      </c>
      <c r="C2221" s="16"/>
      <c r="D2221" s="1">
        <v>0</v>
      </c>
      <c r="F2221" s="1">
        <f ca="1">IFERROR(__xludf.DUMMYFUNCTION("""COMPUTED_VALUE"""),10)</f>
        <v>10</v>
      </c>
      <c r="Q2221" s="1">
        <v>2219</v>
      </c>
      <c r="R2221" s="1">
        <v>465</v>
      </c>
      <c r="S2221" s="1"/>
      <c r="T2221" s="1">
        <v>390</v>
      </c>
    </row>
    <row r="2222" spans="1:20" ht="15.75" customHeight="1" x14ac:dyDescent="0.35">
      <c r="A2222" s="16">
        <v>4095</v>
      </c>
      <c r="B2222" s="16">
        <v>3</v>
      </c>
      <c r="C2222" s="16"/>
      <c r="D2222" s="1">
        <v>11</v>
      </c>
      <c r="F2222" s="1">
        <f ca="1">IFERROR(__xludf.DUMMYFUNCTION("""COMPUTED_VALUE"""),4)</f>
        <v>4</v>
      </c>
      <c r="Q2222" s="1">
        <v>2220</v>
      </c>
      <c r="R2222" s="1">
        <v>292</v>
      </c>
      <c r="S2222" s="1"/>
      <c r="T2222" s="1">
        <v>418</v>
      </c>
    </row>
    <row r="2223" spans="1:20" ht="15.75" customHeight="1" x14ac:dyDescent="0.35">
      <c r="A2223" s="16">
        <v>4096</v>
      </c>
      <c r="B2223" s="16">
        <v>4</v>
      </c>
      <c r="C2223" s="16"/>
      <c r="D2223" s="1">
        <v>0</v>
      </c>
      <c r="F2223" s="1">
        <f ca="1">IFERROR(__xludf.DUMMYFUNCTION("""COMPUTED_VALUE"""),1)</f>
        <v>1</v>
      </c>
      <c r="Q2223" s="1">
        <v>2221</v>
      </c>
      <c r="R2223" s="1">
        <v>316</v>
      </c>
      <c r="S2223" s="1"/>
      <c r="T2223" s="1">
        <v>350</v>
      </c>
    </row>
    <row r="2224" spans="1:20" ht="15.75" customHeight="1" x14ac:dyDescent="0.35">
      <c r="A2224" s="16">
        <v>4097</v>
      </c>
      <c r="B2224" s="16">
        <v>4</v>
      </c>
      <c r="C2224" s="16"/>
      <c r="D2224" s="1">
        <v>0</v>
      </c>
      <c r="F2224" s="1">
        <f ca="1">IFERROR(__xludf.DUMMYFUNCTION("""COMPUTED_VALUE"""),1)</f>
        <v>1</v>
      </c>
      <c r="Q2224" s="1">
        <v>2222</v>
      </c>
      <c r="R2224" s="1">
        <v>340</v>
      </c>
      <c r="S2224" s="1"/>
      <c r="T2224" s="1">
        <v>378</v>
      </c>
    </row>
    <row r="2225" spans="1:20" ht="15.75" customHeight="1" x14ac:dyDescent="0.35">
      <c r="A2225" s="16">
        <v>4098</v>
      </c>
      <c r="B2225" s="16">
        <v>4</v>
      </c>
      <c r="C2225" s="16"/>
      <c r="D2225" s="1">
        <v>2</v>
      </c>
      <c r="F2225" s="1">
        <f ca="1">IFERROR(__xludf.DUMMYFUNCTION("""COMPUTED_VALUE"""),1)</f>
        <v>1</v>
      </c>
      <c r="Q2225" s="1">
        <v>2223</v>
      </c>
      <c r="R2225" s="1">
        <v>364</v>
      </c>
      <c r="S2225" s="1"/>
      <c r="T2225" s="1">
        <v>406</v>
      </c>
    </row>
    <row r="2226" spans="1:20" ht="15.75" customHeight="1" x14ac:dyDescent="0.35">
      <c r="A2226" s="16">
        <v>4099</v>
      </c>
      <c r="B2226" s="16">
        <v>4</v>
      </c>
      <c r="C2226" s="16"/>
      <c r="D2226" s="1">
        <v>11</v>
      </c>
      <c r="F2226" s="1">
        <f ca="1">IFERROR(__xludf.DUMMYFUNCTION("""COMPUTED_VALUE"""),1)</f>
        <v>1</v>
      </c>
      <c r="Q2226" s="1">
        <v>2224</v>
      </c>
      <c r="R2226" s="1">
        <v>334</v>
      </c>
      <c r="S2226" s="1"/>
      <c r="T2226" s="1">
        <v>434</v>
      </c>
    </row>
    <row r="2227" spans="1:20" ht="15.75" customHeight="1" x14ac:dyDescent="0.35">
      <c r="A2227" s="16">
        <v>4100</v>
      </c>
      <c r="B2227" s="16">
        <v>5</v>
      </c>
      <c r="C2227" s="16"/>
      <c r="D2227" s="1">
        <v>0</v>
      </c>
      <c r="Q2227" s="1">
        <v>2225</v>
      </c>
      <c r="R2227" s="1">
        <v>362</v>
      </c>
      <c r="S2227" s="1"/>
      <c r="T2227" s="1">
        <v>309</v>
      </c>
    </row>
    <row r="2228" spans="1:20" ht="15.75" customHeight="1" x14ac:dyDescent="0.35">
      <c r="A2228" s="16">
        <v>4101</v>
      </c>
      <c r="B2228" s="16">
        <v>5</v>
      </c>
      <c r="C2228" s="16"/>
      <c r="D2228" s="1">
        <v>11</v>
      </c>
      <c r="Q2228" s="1">
        <v>2226</v>
      </c>
      <c r="R2228" s="1">
        <v>390</v>
      </c>
      <c r="S2228" s="1"/>
      <c r="T2228" s="1">
        <v>335</v>
      </c>
    </row>
    <row r="2229" spans="1:20" ht="15.75" customHeight="1" x14ac:dyDescent="0.35">
      <c r="A2229" s="16">
        <v>4102</v>
      </c>
      <c r="B2229" s="16">
        <v>5</v>
      </c>
      <c r="C2229" s="16"/>
      <c r="D2229" s="1">
        <v>0</v>
      </c>
      <c r="Q2229" s="1">
        <v>2227</v>
      </c>
      <c r="R2229" s="1">
        <v>418</v>
      </c>
      <c r="S2229" s="1"/>
      <c r="T2229" s="1">
        <v>361</v>
      </c>
    </row>
    <row r="2230" spans="1:20" ht="15.75" customHeight="1" x14ac:dyDescent="0.35">
      <c r="A2230" s="16">
        <v>4103</v>
      </c>
      <c r="B2230" s="16">
        <v>5</v>
      </c>
      <c r="C2230" s="16"/>
      <c r="D2230" s="1">
        <v>10</v>
      </c>
      <c r="Q2230" s="1">
        <v>2228</v>
      </c>
      <c r="R2230" s="1">
        <v>350</v>
      </c>
      <c r="S2230" s="1"/>
      <c r="T2230" s="1">
        <v>387</v>
      </c>
    </row>
    <row r="2231" spans="1:20" ht="15.75" customHeight="1" x14ac:dyDescent="0.35">
      <c r="A2231" s="16">
        <v>4104</v>
      </c>
      <c r="B2231" s="16">
        <v>3</v>
      </c>
      <c r="C2231" s="16"/>
      <c r="D2231" s="1">
        <v>1</v>
      </c>
      <c r="Q2231" s="1">
        <v>2229</v>
      </c>
      <c r="R2231" s="1">
        <v>378</v>
      </c>
      <c r="S2231" s="1"/>
      <c r="T2231" s="1">
        <v>367</v>
      </c>
    </row>
    <row r="2232" spans="1:20" ht="15.75" customHeight="1" x14ac:dyDescent="0.35">
      <c r="A2232" s="16">
        <v>4105</v>
      </c>
      <c r="B2232" s="16">
        <v>3</v>
      </c>
      <c r="C2232" s="16"/>
      <c r="D2232" s="1">
        <v>1</v>
      </c>
      <c r="Q2232" s="1">
        <v>2230</v>
      </c>
      <c r="R2232" s="1">
        <v>406</v>
      </c>
      <c r="S2232" s="1"/>
      <c r="T2232" s="1">
        <v>397</v>
      </c>
    </row>
    <row r="2233" spans="1:20" ht="15.75" customHeight="1" x14ac:dyDescent="0.35">
      <c r="A2233" s="16">
        <v>4106</v>
      </c>
      <c r="B2233" s="16">
        <v>3</v>
      </c>
      <c r="C2233" s="16"/>
      <c r="D2233" s="1">
        <v>1</v>
      </c>
      <c r="Q2233" s="1">
        <v>2231</v>
      </c>
      <c r="R2233" s="1">
        <v>434</v>
      </c>
      <c r="S2233" s="1"/>
      <c r="T2233" s="1">
        <v>427</v>
      </c>
    </row>
    <row r="2234" spans="1:20" ht="15.75" customHeight="1" x14ac:dyDescent="0.35">
      <c r="A2234" s="16">
        <v>4107</v>
      </c>
      <c r="B2234" s="16">
        <v>3</v>
      </c>
      <c r="C2234" s="16"/>
      <c r="D2234" s="1">
        <v>1</v>
      </c>
      <c r="Q2234" s="1">
        <v>2232</v>
      </c>
      <c r="R2234" s="1">
        <v>309</v>
      </c>
      <c r="S2234" s="1"/>
      <c r="T2234" s="1">
        <v>457</v>
      </c>
    </row>
    <row r="2235" spans="1:20" ht="15.75" customHeight="1" x14ac:dyDescent="0.35">
      <c r="A2235" s="16">
        <v>4108</v>
      </c>
      <c r="B2235" s="16">
        <v>3</v>
      </c>
      <c r="C2235" s="16"/>
      <c r="D2235" s="1">
        <v>9</v>
      </c>
      <c r="Q2235" s="1">
        <v>2233</v>
      </c>
      <c r="R2235" s="1">
        <v>335</v>
      </c>
      <c r="S2235" s="1"/>
      <c r="T2235" s="1">
        <v>342</v>
      </c>
    </row>
    <row r="2236" spans="1:20" ht="15.75" customHeight="1" x14ac:dyDescent="0.35">
      <c r="A2236" s="16">
        <v>4109</v>
      </c>
      <c r="B2236" s="16">
        <v>3</v>
      </c>
      <c r="C2236" s="16"/>
      <c r="D2236" s="1">
        <v>1</v>
      </c>
      <c r="Q2236" s="1">
        <v>2234</v>
      </c>
      <c r="R2236" s="1">
        <v>361</v>
      </c>
      <c r="S2236" s="1"/>
      <c r="T2236" s="1">
        <v>370</v>
      </c>
    </row>
    <row r="2237" spans="1:20" ht="15.75" customHeight="1" x14ac:dyDescent="0.35">
      <c r="A2237" s="16">
        <v>4110</v>
      </c>
      <c r="B2237" s="16">
        <v>3</v>
      </c>
      <c r="C2237" s="16"/>
      <c r="D2237" s="1">
        <v>1</v>
      </c>
      <c r="Q2237" s="1">
        <v>2235</v>
      </c>
      <c r="R2237" s="1">
        <v>387</v>
      </c>
      <c r="S2237" s="1"/>
      <c r="T2237" s="1">
        <v>398</v>
      </c>
    </row>
    <row r="2238" spans="1:20" ht="15.75" customHeight="1" x14ac:dyDescent="0.35">
      <c r="A2238" s="16">
        <v>4111</v>
      </c>
      <c r="B2238" s="16">
        <v>3</v>
      </c>
      <c r="C2238" s="16"/>
      <c r="D2238" s="1">
        <v>1</v>
      </c>
      <c r="Q2238" s="1">
        <v>2236</v>
      </c>
      <c r="R2238" s="1">
        <v>367</v>
      </c>
      <c r="S2238" s="1"/>
      <c r="T2238" s="1">
        <v>426</v>
      </c>
    </row>
    <row r="2239" spans="1:20" ht="15.75" customHeight="1" x14ac:dyDescent="0.35">
      <c r="A2239" s="16">
        <v>4112</v>
      </c>
      <c r="B2239" s="16">
        <v>3</v>
      </c>
      <c r="C2239" s="16"/>
      <c r="D2239" s="1">
        <v>9</v>
      </c>
      <c r="Q2239" s="1">
        <v>2237</v>
      </c>
      <c r="R2239" s="1">
        <v>397</v>
      </c>
      <c r="S2239" s="1"/>
      <c r="T2239" s="1">
        <v>334</v>
      </c>
    </row>
    <row r="2240" spans="1:20" ht="15.75" customHeight="1" x14ac:dyDescent="0.35">
      <c r="A2240" s="16">
        <v>4113</v>
      </c>
      <c r="B2240" s="16">
        <v>3</v>
      </c>
      <c r="C2240" s="16"/>
      <c r="D2240" s="1">
        <v>1</v>
      </c>
      <c r="Q2240" s="1">
        <v>2238</v>
      </c>
      <c r="R2240" s="1">
        <v>427</v>
      </c>
      <c r="S2240" s="1"/>
      <c r="T2240" s="1">
        <v>362</v>
      </c>
    </row>
    <row r="2241" spans="1:20" ht="15.75" customHeight="1" x14ac:dyDescent="0.35">
      <c r="A2241" s="16">
        <v>4114</v>
      </c>
      <c r="B2241" s="16">
        <v>3</v>
      </c>
      <c r="C2241" s="16"/>
      <c r="D2241" s="1">
        <v>1</v>
      </c>
      <c r="Q2241" s="1">
        <v>2239</v>
      </c>
      <c r="R2241" s="1">
        <v>457</v>
      </c>
      <c r="S2241" s="1"/>
      <c r="T2241" s="1">
        <v>390</v>
      </c>
    </row>
    <row r="2242" spans="1:20" ht="15.75" customHeight="1" x14ac:dyDescent="0.35">
      <c r="A2242" s="16">
        <v>4115</v>
      </c>
      <c r="B2242" s="16">
        <v>3</v>
      </c>
      <c r="C2242" s="16"/>
      <c r="D2242" s="1">
        <v>1</v>
      </c>
      <c r="Q2242" s="1">
        <v>2240</v>
      </c>
      <c r="R2242" s="1">
        <v>342</v>
      </c>
      <c r="S2242" s="1"/>
      <c r="T2242" s="1">
        <v>418</v>
      </c>
    </row>
    <row r="2243" spans="1:20" ht="15.75" customHeight="1" x14ac:dyDescent="0.35">
      <c r="A2243" s="16">
        <v>4116</v>
      </c>
      <c r="B2243" s="16">
        <v>3</v>
      </c>
      <c r="C2243" s="16"/>
      <c r="D2243" s="1">
        <v>11</v>
      </c>
      <c r="Q2243" s="1">
        <v>2241</v>
      </c>
      <c r="R2243" s="1">
        <v>370</v>
      </c>
      <c r="S2243" s="1"/>
      <c r="T2243" s="1">
        <v>318</v>
      </c>
    </row>
    <row r="2244" spans="1:20" ht="15.75" customHeight="1" x14ac:dyDescent="0.35">
      <c r="A2244" s="16">
        <v>4117</v>
      </c>
      <c r="B2244" s="16">
        <v>3</v>
      </c>
      <c r="C2244" s="16"/>
      <c r="D2244" s="1">
        <v>0</v>
      </c>
      <c r="Q2244" s="1">
        <v>2242</v>
      </c>
      <c r="R2244" s="1">
        <v>398</v>
      </c>
      <c r="S2244" s="1"/>
      <c r="T2244" s="1">
        <v>346</v>
      </c>
    </row>
    <row r="2245" spans="1:20" ht="15.75" customHeight="1" x14ac:dyDescent="0.35">
      <c r="A2245" s="16">
        <v>4118</v>
      </c>
      <c r="B2245" s="16">
        <v>3</v>
      </c>
      <c r="C2245" s="16"/>
      <c r="D2245" s="1">
        <v>0</v>
      </c>
      <c r="Q2245" s="1">
        <v>2243</v>
      </c>
      <c r="R2245" s="1">
        <v>426</v>
      </c>
      <c r="S2245" s="1"/>
      <c r="T2245" s="1">
        <v>374</v>
      </c>
    </row>
    <row r="2246" spans="1:20" ht="15.75" customHeight="1" x14ac:dyDescent="0.35">
      <c r="A2246" s="16">
        <v>4119</v>
      </c>
      <c r="B2246" s="16">
        <v>3</v>
      </c>
      <c r="C2246" s="16"/>
      <c r="D2246" s="1">
        <v>11</v>
      </c>
      <c r="Q2246" s="1">
        <v>2244</v>
      </c>
      <c r="R2246" s="1">
        <v>334</v>
      </c>
      <c r="S2246" s="1"/>
      <c r="T2246" s="1">
        <v>402</v>
      </c>
    </row>
    <row r="2247" spans="1:20" ht="15.75" customHeight="1" x14ac:dyDescent="0.35">
      <c r="A2247" s="16">
        <v>4120</v>
      </c>
      <c r="B2247" s="16">
        <v>4</v>
      </c>
      <c r="C2247" s="16"/>
      <c r="D2247" s="1">
        <v>1</v>
      </c>
      <c r="Q2247" s="1">
        <v>2245</v>
      </c>
      <c r="R2247" s="1">
        <v>362</v>
      </c>
      <c r="S2247" s="1"/>
      <c r="T2247" s="1">
        <v>333</v>
      </c>
    </row>
    <row r="2248" spans="1:20" ht="15.75" customHeight="1" x14ac:dyDescent="0.35">
      <c r="A2248" s="16">
        <v>4121</v>
      </c>
      <c r="B2248" s="16">
        <v>4</v>
      </c>
      <c r="C2248" s="16"/>
      <c r="D2248" s="1">
        <v>1</v>
      </c>
      <c r="Q2248" s="1">
        <v>2246</v>
      </c>
      <c r="R2248" s="1">
        <v>390</v>
      </c>
      <c r="S2248" s="1"/>
      <c r="T2248" s="1">
        <v>359</v>
      </c>
    </row>
    <row r="2249" spans="1:20" ht="15.75" customHeight="1" x14ac:dyDescent="0.35">
      <c r="A2249" s="16">
        <v>4122</v>
      </c>
      <c r="B2249" s="16">
        <v>4</v>
      </c>
      <c r="C2249" s="16"/>
      <c r="D2249" s="1">
        <v>1</v>
      </c>
      <c r="Q2249" s="1">
        <v>2247</v>
      </c>
      <c r="R2249" s="1">
        <v>418</v>
      </c>
      <c r="S2249" s="1"/>
      <c r="T2249" s="1">
        <v>385</v>
      </c>
    </row>
    <row r="2250" spans="1:20" ht="15.75" customHeight="1" x14ac:dyDescent="0.35">
      <c r="A2250" s="16">
        <v>4123</v>
      </c>
      <c r="B2250" s="16">
        <v>4</v>
      </c>
      <c r="C2250" s="16"/>
      <c r="D2250" s="1">
        <v>11</v>
      </c>
      <c r="Q2250" s="1">
        <v>2248</v>
      </c>
      <c r="R2250" s="1">
        <v>318</v>
      </c>
      <c r="S2250" s="1"/>
      <c r="T2250" s="1">
        <v>411</v>
      </c>
    </row>
    <row r="2251" spans="1:20" ht="15.75" customHeight="1" x14ac:dyDescent="0.35">
      <c r="A2251" s="16">
        <v>4124</v>
      </c>
      <c r="B2251" s="16">
        <v>3</v>
      </c>
      <c r="C2251" s="16"/>
      <c r="D2251" s="1">
        <v>0</v>
      </c>
      <c r="Q2251" s="1">
        <v>2249</v>
      </c>
      <c r="R2251" s="1">
        <v>346</v>
      </c>
      <c r="S2251" s="1"/>
      <c r="T2251" s="1">
        <v>334</v>
      </c>
    </row>
    <row r="2252" spans="1:20" ht="15.75" customHeight="1" x14ac:dyDescent="0.35">
      <c r="A2252" s="16">
        <v>4125</v>
      </c>
      <c r="B2252" s="16">
        <v>3</v>
      </c>
      <c r="C2252" s="16"/>
      <c r="D2252" s="1">
        <v>0</v>
      </c>
      <c r="Q2252" s="1">
        <v>2250</v>
      </c>
      <c r="R2252" s="1">
        <v>374</v>
      </c>
      <c r="S2252" s="1"/>
      <c r="T2252" s="1">
        <v>362</v>
      </c>
    </row>
    <row r="2253" spans="1:20" ht="15.75" customHeight="1" x14ac:dyDescent="0.35">
      <c r="A2253" s="16">
        <v>4126</v>
      </c>
      <c r="B2253" s="16">
        <v>3</v>
      </c>
      <c r="C2253" s="16"/>
      <c r="D2253" s="1">
        <v>1</v>
      </c>
      <c r="Q2253" s="1">
        <v>2251</v>
      </c>
      <c r="R2253" s="1">
        <v>402</v>
      </c>
      <c r="S2253" s="1"/>
      <c r="T2253" s="1">
        <v>390</v>
      </c>
    </row>
    <row r="2254" spans="1:20" ht="15.75" customHeight="1" x14ac:dyDescent="0.35">
      <c r="A2254" s="16">
        <v>4127</v>
      </c>
      <c r="B2254" s="16">
        <v>3</v>
      </c>
      <c r="C2254" s="16"/>
      <c r="D2254" s="1">
        <v>11</v>
      </c>
      <c r="Q2254" s="1">
        <v>2252</v>
      </c>
      <c r="R2254" s="1">
        <v>333</v>
      </c>
      <c r="S2254" s="1"/>
      <c r="T2254" s="1">
        <v>418</v>
      </c>
    </row>
    <row r="2255" spans="1:20" ht="15.75" customHeight="1" x14ac:dyDescent="0.35">
      <c r="A2255" s="16">
        <v>4128</v>
      </c>
      <c r="B2255" s="16">
        <v>4</v>
      </c>
      <c r="C2255" s="16"/>
      <c r="D2255" s="1">
        <v>2</v>
      </c>
      <c r="Q2255" s="1">
        <v>2253</v>
      </c>
      <c r="R2255" s="1">
        <v>359</v>
      </c>
      <c r="S2255" s="1"/>
      <c r="T2255" s="1">
        <v>384</v>
      </c>
    </row>
    <row r="2256" spans="1:20" ht="15.75" customHeight="1" x14ac:dyDescent="0.35">
      <c r="A2256" s="16">
        <v>4129</v>
      </c>
      <c r="B2256" s="16">
        <v>4</v>
      </c>
      <c r="C2256" s="16"/>
      <c r="D2256" s="1">
        <v>2</v>
      </c>
      <c r="Q2256" s="1">
        <v>2254</v>
      </c>
      <c r="R2256" s="1">
        <v>385</v>
      </c>
      <c r="S2256" s="1"/>
      <c r="T2256" s="1">
        <v>416</v>
      </c>
    </row>
    <row r="2257" spans="1:20" ht="15.75" customHeight="1" x14ac:dyDescent="0.35">
      <c r="A2257" s="16">
        <v>4130</v>
      </c>
      <c r="B2257" s="16">
        <v>4</v>
      </c>
      <c r="C2257" s="16"/>
      <c r="D2257" s="1">
        <v>2</v>
      </c>
      <c r="Q2257" s="1">
        <v>2255</v>
      </c>
      <c r="R2257" s="1">
        <v>411</v>
      </c>
      <c r="S2257" s="1"/>
      <c r="T2257" s="1">
        <v>448</v>
      </c>
    </row>
    <row r="2258" spans="1:20" ht="15.75" customHeight="1" x14ac:dyDescent="0.35">
      <c r="A2258" s="16">
        <v>4131</v>
      </c>
      <c r="B2258" s="16">
        <v>4</v>
      </c>
      <c r="C2258" s="16"/>
      <c r="D2258" s="1">
        <v>11</v>
      </c>
      <c r="Q2258" s="1">
        <v>2256</v>
      </c>
      <c r="R2258" s="1">
        <v>334</v>
      </c>
      <c r="S2258" s="1"/>
      <c r="T2258" s="1">
        <v>480</v>
      </c>
    </row>
    <row r="2259" spans="1:20" ht="15.75" customHeight="1" x14ac:dyDescent="0.35">
      <c r="A2259" s="16">
        <v>4132</v>
      </c>
      <c r="B2259" s="16">
        <v>4</v>
      </c>
      <c r="C2259" s="16"/>
      <c r="D2259" s="1">
        <v>1</v>
      </c>
      <c r="Q2259" s="1">
        <v>2257</v>
      </c>
      <c r="R2259" s="1">
        <v>362</v>
      </c>
      <c r="S2259" s="1"/>
      <c r="T2259" s="1">
        <v>450</v>
      </c>
    </row>
    <row r="2260" spans="1:20" ht="15.75" customHeight="1" x14ac:dyDescent="0.35">
      <c r="A2260" s="16">
        <v>4133</v>
      </c>
      <c r="B2260" s="16">
        <v>4</v>
      </c>
      <c r="C2260" s="16"/>
      <c r="D2260" s="1">
        <v>1</v>
      </c>
      <c r="Q2260" s="1">
        <v>2258</v>
      </c>
      <c r="R2260" s="1">
        <v>390</v>
      </c>
      <c r="S2260" s="1"/>
      <c r="T2260" s="1">
        <v>486</v>
      </c>
    </row>
    <row r="2261" spans="1:20" ht="15.75" customHeight="1" x14ac:dyDescent="0.35">
      <c r="A2261" s="16">
        <v>4134</v>
      </c>
      <c r="B2261" s="16">
        <v>4</v>
      </c>
      <c r="C2261" s="16"/>
      <c r="D2261" s="1">
        <v>1</v>
      </c>
      <c r="Q2261" s="1">
        <v>2259</v>
      </c>
      <c r="R2261" s="1">
        <v>418</v>
      </c>
      <c r="S2261" s="1"/>
      <c r="T2261" s="1">
        <v>522</v>
      </c>
    </row>
    <row r="2262" spans="1:20" ht="15.75" customHeight="1" x14ac:dyDescent="0.35">
      <c r="A2262" s="16">
        <v>4135</v>
      </c>
      <c r="B2262" s="16">
        <v>4</v>
      </c>
      <c r="C2262" s="16"/>
      <c r="D2262" s="1">
        <v>11</v>
      </c>
      <c r="Q2262" s="1">
        <v>2260</v>
      </c>
      <c r="R2262" s="1">
        <v>384</v>
      </c>
      <c r="S2262" s="1"/>
      <c r="T2262" s="1">
        <v>558</v>
      </c>
    </row>
    <row r="2263" spans="1:20" ht="15.75" customHeight="1" x14ac:dyDescent="0.35">
      <c r="A2263" s="16">
        <v>4136</v>
      </c>
      <c r="B2263" s="16">
        <v>3</v>
      </c>
      <c r="C2263" s="16"/>
      <c r="D2263" s="1">
        <v>1</v>
      </c>
      <c r="Q2263" s="1">
        <v>2261</v>
      </c>
      <c r="R2263" s="1">
        <v>416</v>
      </c>
      <c r="S2263" s="1"/>
      <c r="T2263" s="1">
        <v>442</v>
      </c>
    </row>
    <row r="2264" spans="1:20" ht="15.75" customHeight="1" x14ac:dyDescent="0.35">
      <c r="A2264" s="16">
        <v>4137</v>
      </c>
      <c r="B2264" s="16">
        <v>3</v>
      </c>
      <c r="C2264" s="16"/>
      <c r="D2264" s="1">
        <v>1</v>
      </c>
      <c r="Q2264" s="1">
        <v>2262</v>
      </c>
      <c r="R2264" s="1">
        <v>448</v>
      </c>
      <c r="S2264" s="1"/>
      <c r="T2264" s="1">
        <v>478</v>
      </c>
    </row>
    <row r="2265" spans="1:20" ht="15.75" customHeight="1" x14ac:dyDescent="0.35">
      <c r="A2265" s="16">
        <v>4138</v>
      </c>
      <c r="B2265" s="16">
        <v>3</v>
      </c>
      <c r="C2265" s="16"/>
      <c r="D2265" s="1">
        <v>1</v>
      </c>
      <c r="Q2265" s="1">
        <v>2263</v>
      </c>
      <c r="R2265" s="1">
        <v>480</v>
      </c>
      <c r="S2265" s="1"/>
      <c r="T2265" s="1">
        <v>514</v>
      </c>
    </row>
    <row r="2266" spans="1:20" ht="15.75" customHeight="1" x14ac:dyDescent="0.35">
      <c r="A2266" s="16">
        <v>4139</v>
      </c>
      <c r="B2266" s="16">
        <v>3</v>
      </c>
      <c r="C2266" s="16"/>
      <c r="D2266" s="1">
        <v>11</v>
      </c>
      <c r="Q2266" s="1">
        <v>2264</v>
      </c>
      <c r="R2266" s="1">
        <v>450</v>
      </c>
      <c r="S2266" s="1"/>
      <c r="T2266" s="1">
        <v>550</v>
      </c>
    </row>
    <row r="2267" spans="1:20" ht="15.75" customHeight="1" x14ac:dyDescent="0.35">
      <c r="A2267" s="16">
        <v>4140</v>
      </c>
      <c r="B2267" s="16">
        <v>4</v>
      </c>
      <c r="C2267" s="16"/>
      <c r="D2267" s="1">
        <v>1</v>
      </c>
      <c r="Q2267" s="1">
        <v>2265</v>
      </c>
      <c r="R2267" s="1">
        <v>486</v>
      </c>
      <c r="S2267" s="1"/>
      <c r="T2267" s="1">
        <v>401</v>
      </c>
    </row>
    <row r="2268" spans="1:20" ht="15.75" customHeight="1" x14ac:dyDescent="0.35">
      <c r="A2268" s="16">
        <v>4141</v>
      </c>
      <c r="B2268" s="16">
        <v>4</v>
      </c>
      <c r="C2268" s="16"/>
      <c r="D2268" s="1">
        <v>1</v>
      </c>
      <c r="Q2268" s="1">
        <v>2266</v>
      </c>
      <c r="R2268" s="1">
        <v>522</v>
      </c>
      <c r="S2268" s="1"/>
      <c r="T2268" s="1">
        <v>435</v>
      </c>
    </row>
    <row r="2269" spans="1:20" ht="15.75" customHeight="1" x14ac:dyDescent="0.35">
      <c r="A2269" s="16">
        <v>4142</v>
      </c>
      <c r="B2269" s="16">
        <v>4</v>
      </c>
      <c r="C2269" s="16"/>
      <c r="D2269" s="1">
        <v>1</v>
      </c>
      <c r="Q2269" s="1">
        <v>2267</v>
      </c>
      <c r="R2269" s="1">
        <v>558</v>
      </c>
      <c r="S2269" s="1"/>
      <c r="T2269" s="1">
        <v>469</v>
      </c>
    </row>
    <row r="2270" spans="1:20" ht="15.75" customHeight="1" x14ac:dyDescent="0.35">
      <c r="A2270" s="16">
        <v>4143</v>
      </c>
      <c r="B2270" s="16">
        <v>4</v>
      </c>
      <c r="C2270" s="16"/>
      <c r="D2270" s="1">
        <v>11</v>
      </c>
      <c r="Q2270" s="1">
        <v>2268</v>
      </c>
      <c r="R2270" s="1">
        <v>442</v>
      </c>
      <c r="S2270" s="1"/>
      <c r="T2270" s="1">
        <v>503</v>
      </c>
    </row>
    <row r="2271" spans="1:20" ht="15.75" customHeight="1" x14ac:dyDescent="0.35">
      <c r="A2271" s="16">
        <v>4144</v>
      </c>
      <c r="B2271" s="16">
        <v>3</v>
      </c>
      <c r="C2271" s="16"/>
      <c r="D2271" s="1">
        <v>0</v>
      </c>
      <c r="Q2271" s="1">
        <v>2269</v>
      </c>
      <c r="R2271" s="1">
        <v>478</v>
      </c>
      <c r="S2271" s="1"/>
      <c r="T2271" s="1">
        <v>483</v>
      </c>
    </row>
    <row r="2272" spans="1:20" ht="15.75" customHeight="1" x14ac:dyDescent="0.35">
      <c r="A2272" s="16">
        <v>4145</v>
      </c>
      <c r="B2272" s="16">
        <v>3</v>
      </c>
      <c r="C2272" s="16"/>
      <c r="D2272" s="1">
        <v>0</v>
      </c>
      <c r="Q2272" s="1">
        <v>2270</v>
      </c>
      <c r="R2272" s="1">
        <v>514</v>
      </c>
      <c r="S2272" s="1"/>
      <c r="T2272" s="1">
        <v>521</v>
      </c>
    </row>
    <row r="2273" spans="1:20" ht="15.75" customHeight="1" x14ac:dyDescent="0.35">
      <c r="A2273" s="16">
        <v>4146</v>
      </c>
      <c r="B2273" s="16">
        <v>3</v>
      </c>
      <c r="C2273" s="16"/>
      <c r="D2273" s="1">
        <v>2</v>
      </c>
      <c r="Q2273" s="1">
        <v>2271</v>
      </c>
      <c r="R2273" s="1">
        <v>550</v>
      </c>
      <c r="S2273" s="1"/>
      <c r="T2273" s="1">
        <v>559</v>
      </c>
    </row>
    <row r="2274" spans="1:20" ht="15.75" customHeight="1" x14ac:dyDescent="0.35">
      <c r="A2274" s="16">
        <v>4147</v>
      </c>
      <c r="B2274" s="16">
        <v>3</v>
      </c>
      <c r="C2274" s="16"/>
      <c r="D2274" s="1">
        <v>3</v>
      </c>
      <c r="Q2274" s="1">
        <v>2272</v>
      </c>
      <c r="R2274" s="1">
        <v>401</v>
      </c>
      <c r="S2274" s="1"/>
      <c r="T2274" s="1">
        <v>597</v>
      </c>
    </row>
    <row r="2275" spans="1:20" ht="15.75" customHeight="1" x14ac:dyDescent="0.35">
      <c r="A2275" s="16">
        <v>4148</v>
      </c>
      <c r="B2275" s="16">
        <v>1</v>
      </c>
      <c r="C2275" s="16"/>
      <c r="D2275" s="1">
        <v>1</v>
      </c>
      <c r="Q2275" s="1">
        <v>2273</v>
      </c>
      <c r="R2275" s="1">
        <v>435</v>
      </c>
      <c r="S2275" s="1"/>
      <c r="T2275" s="1">
        <v>409</v>
      </c>
    </row>
    <row r="2276" spans="1:20" ht="15.75" customHeight="1" x14ac:dyDescent="0.35">
      <c r="A2276" s="16">
        <v>4149</v>
      </c>
      <c r="B2276" s="16">
        <v>1</v>
      </c>
      <c r="C2276" s="16"/>
      <c r="D2276" s="1">
        <v>1</v>
      </c>
      <c r="Q2276" s="1">
        <v>2274</v>
      </c>
      <c r="R2276" s="1">
        <v>469</v>
      </c>
      <c r="S2276" s="1"/>
      <c r="T2276" s="1">
        <v>443</v>
      </c>
    </row>
    <row r="2277" spans="1:20" ht="15.75" customHeight="1" x14ac:dyDescent="0.35">
      <c r="A2277" s="16">
        <v>4150</v>
      </c>
      <c r="B2277" s="16">
        <v>1</v>
      </c>
      <c r="C2277" s="16"/>
      <c r="D2277" s="1">
        <v>1</v>
      </c>
      <c r="Q2277" s="1">
        <v>2275</v>
      </c>
      <c r="R2277" s="1">
        <v>503</v>
      </c>
      <c r="S2277" s="1"/>
      <c r="T2277" s="1">
        <v>477</v>
      </c>
    </row>
    <row r="2278" spans="1:20" ht="15.75" customHeight="1" x14ac:dyDescent="0.35">
      <c r="A2278" s="16">
        <v>4151</v>
      </c>
      <c r="B2278" s="16">
        <v>1</v>
      </c>
      <c r="C2278" s="16"/>
      <c r="D2278" s="1">
        <v>5</v>
      </c>
      <c r="Q2278" s="1">
        <v>2276</v>
      </c>
      <c r="R2278" s="1">
        <v>483</v>
      </c>
      <c r="S2278" s="1"/>
      <c r="T2278" s="1">
        <v>511</v>
      </c>
    </row>
    <row r="2279" spans="1:20" ht="15.75" customHeight="1" x14ac:dyDescent="0.35">
      <c r="A2279" s="16">
        <v>4152</v>
      </c>
      <c r="B2279" s="16">
        <v>1</v>
      </c>
      <c r="C2279" s="16"/>
      <c r="D2279" s="1">
        <v>0</v>
      </c>
      <c r="Q2279" s="1">
        <v>2277</v>
      </c>
      <c r="R2279" s="1">
        <v>521</v>
      </c>
      <c r="S2279" s="1"/>
      <c r="T2279" s="1">
        <v>417</v>
      </c>
    </row>
    <row r="2280" spans="1:20" ht="15.75" customHeight="1" x14ac:dyDescent="0.35">
      <c r="A2280" s="16">
        <v>4153</v>
      </c>
      <c r="B2280" s="16">
        <v>1</v>
      </c>
      <c r="C2280" s="16"/>
      <c r="D2280" s="1">
        <v>0</v>
      </c>
      <c r="Q2280" s="1">
        <v>2278</v>
      </c>
      <c r="R2280" s="1">
        <v>559</v>
      </c>
      <c r="S2280" s="1"/>
      <c r="T2280" s="1">
        <v>451</v>
      </c>
    </row>
    <row r="2281" spans="1:20" ht="15.75" customHeight="1" x14ac:dyDescent="0.35">
      <c r="A2281" s="16">
        <v>4154</v>
      </c>
      <c r="B2281" s="16">
        <v>1</v>
      </c>
      <c r="C2281" s="16"/>
      <c r="D2281" s="1">
        <v>0</v>
      </c>
      <c r="Q2281" s="1">
        <v>2279</v>
      </c>
      <c r="R2281" s="1">
        <v>597</v>
      </c>
      <c r="S2281" s="1"/>
      <c r="T2281" s="1">
        <v>485</v>
      </c>
    </row>
    <row r="2282" spans="1:20" ht="15.75" customHeight="1" x14ac:dyDescent="0.35">
      <c r="A2282" s="16">
        <v>4155</v>
      </c>
      <c r="B2282" s="16">
        <v>1</v>
      </c>
      <c r="C2282" s="16"/>
      <c r="D2282" s="1">
        <v>0</v>
      </c>
      <c r="Q2282" s="1">
        <v>2280</v>
      </c>
      <c r="R2282" s="1">
        <v>409</v>
      </c>
      <c r="S2282" s="1"/>
      <c r="T2282" s="1">
        <v>519</v>
      </c>
    </row>
    <row r="2283" spans="1:20" ht="15.75" customHeight="1" x14ac:dyDescent="0.35">
      <c r="A2283" s="16">
        <v>4156</v>
      </c>
      <c r="B2283" s="16">
        <v>2</v>
      </c>
      <c r="C2283" s="16"/>
      <c r="D2283" s="1">
        <v>2</v>
      </c>
      <c r="Q2283" s="1">
        <v>2281</v>
      </c>
      <c r="R2283" s="1">
        <v>443</v>
      </c>
      <c r="S2283" s="1"/>
      <c r="T2283" s="1">
        <v>467</v>
      </c>
    </row>
    <row r="2284" spans="1:20" ht="15.75" customHeight="1" x14ac:dyDescent="0.35">
      <c r="A2284" s="16">
        <v>4157</v>
      </c>
      <c r="B2284" s="16">
        <v>2</v>
      </c>
      <c r="C2284" s="16"/>
      <c r="D2284" s="1">
        <v>2</v>
      </c>
      <c r="Q2284" s="1">
        <v>2282</v>
      </c>
      <c r="R2284" s="1">
        <v>477</v>
      </c>
      <c r="S2284" s="1"/>
      <c r="T2284" s="1">
        <v>505</v>
      </c>
    </row>
    <row r="2285" spans="1:20" ht="15.75" customHeight="1" x14ac:dyDescent="0.35">
      <c r="A2285" s="16">
        <v>4158</v>
      </c>
      <c r="B2285" s="16">
        <v>2</v>
      </c>
      <c r="C2285" s="16"/>
      <c r="D2285" s="1">
        <v>2</v>
      </c>
      <c r="Q2285" s="1">
        <v>2283</v>
      </c>
      <c r="R2285" s="1">
        <v>511</v>
      </c>
      <c r="S2285" s="1"/>
      <c r="T2285" s="1">
        <v>543</v>
      </c>
    </row>
    <row r="2286" spans="1:20" ht="15.75" customHeight="1" x14ac:dyDescent="0.35">
      <c r="A2286" s="16">
        <v>4159</v>
      </c>
      <c r="B2286" s="16">
        <v>2</v>
      </c>
      <c r="C2286" s="16"/>
      <c r="D2286" s="1">
        <v>10</v>
      </c>
      <c r="Q2286" s="1">
        <v>2284</v>
      </c>
      <c r="R2286" s="1">
        <v>417</v>
      </c>
      <c r="S2286" s="1"/>
      <c r="T2286" s="1">
        <v>581</v>
      </c>
    </row>
    <row r="2287" spans="1:20" ht="15.75" customHeight="1" x14ac:dyDescent="0.35">
      <c r="A2287" s="16">
        <v>4160</v>
      </c>
      <c r="B2287" s="16">
        <v>1</v>
      </c>
      <c r="C2287" s="16"/>
      <c r="D2287" s="1">
        <v>0</v>
      </c>
      <c r="Q2287" s="1">
        <v>2285</v>
      </c>
      <c r="R2287" s="1">
        <v>451</v>
      </c>
      <c r="S2287" s="1"/>
      <c r="T2287" s="1">
        <v>518</v>
      </c>
    </row>
    <row r="2288" spans="1:20" ht="15.75" customHeight="1" x14ac:dyDescent="0.35">
      <c r="A2288" s="16">
        <v>4161</v>
      </c>
      <c r="B2288" s="16">
        <v>1</v>
      </c>
      <c r="C2288" s="16"/>
      <c r="D2288" s="1">
        <v>0</v>
      </c>
      <c r="Q2288" s="1">
        <v>2286</v>
      </c>
      <c r="R2288" s="1">
        <v>485</v>
      </c>
      <c r="S2288" s="1"/>
      <c r="T2288" s="1">
        <v>562</v>
      </c>
    </row>
    <row r="2289" spans="1:20" ht="15.75" customHeight="1" x14ac:dyDescent="0.35">
      <c r="A2289" s="16">
        <v>4162</v>
      </c>
      <c r="B2289" s="16">
        <v>1</v>
      </c>
      <c r="C2289" s="16"/>
      <c r="D2289" s="1">
        <v>0</v>
      </c>
      <c r="Q2289" s="1">
        <v>2287</v>
      </c>
      <c r="R2289" s="1">
        <v>519</v>
      </c>
      <c r="S2289" s="1"/>
      <c r="T2289" s="1">
        <v>606</v>
      </c>
    </row>
    <row r="2290" spans="1:20" ht="15.75" customHeight="1" x14ac:dyDescent="0.35">
      <c r="A2290" s="16">
        <v>4163</v>
      </c>
      <c r="B2290" s="16">
        <v>1</v>
      </c>
      <c r="C2290" s="16"/>
      <c r="D2290" s="1">
        <v>0</v>
      </c>
      <c r="Q2290" s="1">
        <v>2288</v>
      </c>
      <c r="R2290" s="1">
        <v>467</v>
      </c>
      <c r="S2290" s="1"/>
      <c r="T2290" s="1">
        <v>650</v>
      </c>
    </row>
    <row r="2291" spans="1:20" ht="15.75" customHeight="1" x14ac:dyDescent="0.35">
      <c r="A2291" s="16">
        <v>4164</v>
      </c>
      <c r="B2291" s="16">
        <v>1</v>
      </c>
      <c r="C2291" s="16"/>
      <c r="D2291" s="1">
        <v>0</v>
      </c>
      <c r="Q2291" s="1">
        <v>2289</v>
      </c>
      <c r="R2291" s="1">
        <v>505</v>
      </c>
      <c r="S2291" s="1"/>
      <c r="T2291" s="1">
        <v>484</v>
      </c>
    </row>
    <row r="2292" spans="1:20" ht="15.75" customHeight="1" x14ac:dyDescent="0.35">
      <c r="A2292" s="16">
        <v>4165</v>
      </c>
      <c r="B2292" s="16">
        <v>1</v>
      </c>
      <c r="C2292" s="16"/>
      <c r="D2292" s="1">
        <v>0</v>
      </c>
      <c r="Q2292" s="1">
        <v>2290</v>
      </c>
      <c r="R2292" s="1">
        <v>543</v>
      </c>
      <c r="S2292" s="1"/>
      <c r="T2292" s="1">
        <v>524</v>
      </c>
    </row>
    <row r="2293" spans="1:20" ht="15.75" customHeight="1" x14ac:dyDescent="0.35">
      <c r="A2293" s="16">
        <v>4166</v>
      </c>
      <c r="B2293" s="16">
        <v>1</v>
      </c>
      <c r="C2293" s="16"/>
      <c r="D2293" s="1">
        <v>0</v>
      </c>
      <c r="Q2293" s="1">
        <v>2291</v>
      </c>
      <c r="R2293" s="1">
        <v>581</v>
      </c>
      <c r="S2293" s="1"/>
      <c r="T2293" s="1">
        <v>564</v>
      </c>
    </row>
    <row r="2294" spans="1:20" ht="15.75" customHeight="1" x14ac:dyDescent="0.35">
      <c r="A2294" s="16">
        <v>4167</v>
      </c>
      <c r="B2294" s="16">
        <v>1</v>
      </c>
      <c r="C2294" s="16"/>
      <c r="D2294" s="1">
        <v>0</v>
      </c>
      <c r="Q2294" s="1">
        <v>2292</v>
      </c>
      <c r="R2294" s="1">
        <v>518</v>
      </c>
      <c r="S2294" s="1"/>
      <c r="T2294" s="1">
        <v>604</v>
      </c>
    </row>
    <row r="2295" spans="1:20" ht="15.75" customHeight="1" x14ac:dyDescent="0.35">
      <c r="A2295" s="16">
        <v>4168</v>
      </c>
      <c r="B2295" s="16">
        <v>1</v>
      </c>
      <c r="C2295" s="16"/>
      <c r="D2295" s="1">
        <v>4</v>
      </c>
      <c r="Q2295" s="1">
        <v>2293</v>
      </c>
      <c r="R2295" s="1">
        <v>562</v>
      </c>
      <c r="S2295" s="1"/>
      <c r="T2295" s="1">
        <v>493</v>
      </c>
    </row>
    <row r="2296" spans="1:20" ht="15.75" customHeight="1" x14ac:dyDescent="0.35">
      <c r="A2296" s="16">
        <v>4169</v>
      </c>
      <c r="B2296" s="16">
        <v>1</v>
      </c>
      <c r="C2296" s="16"/>
      <c r="D2296" s="1">
        <v>0</v>
      </c>
      <c r="Q2296" s="1">
        <v>2294</v>
      </c>
      <c r="R2296" s="1">
        <v>606</v>
      </c>
      <c r="S2296" s="1"/>
      <c r="T2296" s="1">
        <v>535</v>
      </c>
    </row>
    <row r="2297" spans="1:20" ht="15.75" customHeight="1" x14ac:dyDescent="0.35">
      <c r="A2297" s="16">
        <v>4170</v>
      </c>
      <c r="B2297" s="16">
        <v>1</v>
      </c>
      <c r="C2297" s="16"/>
      <c r="D2297" s="1">
        <v>0</v>
      </c>
      <c r="Q2297" s="1">
        <v>2295</v>
      </c>
      <c r="R2297" s="1">
        <v>650</v>
      </c>
      <c r="S2297" s="1"/>
      <c r="T2297" s="1">
        <v>577</v>
      </c>
    </row>
    <row r="2298" spans="1:20" ht="15.75" customHeight="1" x14ac:dyDescent="0.35">
      <c r="A2298" s="16">
        <v>4171</v>
      </c>
      <c r="B2298" s="16">
        <v>1</v>
      </c>
      <c r="C2298" s="16"/>
      <c r="D2298" s="1">
        <v>0</v>
      </c>
      <c r="Q2298" s="1">
        <v>2296</v>
      </c>
      <c r="R2298" s="1">
        <v>484</v>
      </c>
      <c r="S2298" s="1"/>
      <c r="T2298" s="1">
        <v>619</v>
      </c>
    </row>
    <row r="2299" spans="1:20" ht="15.75" customHeight="1" x14ac:dyDescent="0.35">
      <c r="A2299" s="16">
        <v>4172</v>
      </c>
      <c r="B2299" s="16">
        <v>1</v>
      </c>
      <c r="C2299" s="16"/>
      <c r="D2299" s="1">
        <v>1</v>
      </c>
      <c r="Q2299" s="1">
        <v>2297</v>
      </c>
      <c r="R2299" s="1">
        <v>524</v>
      </c>
      <c r="S2299" s="1"/>
      <c r="T2299" s="1">
        <v>517</v>
      </c>
    </row>
    <row r="2300" spans="1:20" ht="15.75" customHeight="1" x14ac:dyDescent="0.35">
      <c r="A2300" s="16">
        <v>4173</v>
      </c>
      <c r="B2300" s="16">
        <v>1</v>
      </c>
      <c r="C2300" s="16"/>
      <c r="D2300" s="1">
        <v>1</v>
      </c>
      <c r="Q2300" s="1">
        <v>2298</v>
      </c>
      <c r="R2300" s="1">
        <v>564</v>
      </c>
      <c r="S2300" s="1"/>
      <c r="T2300" s="1">
        <v>559</v>
      </c>
    </row>
    <row r="2301" spans="1:20" ht="15.75" customHeight="1" x14ac:dyDescent="0.35">
      <c r="A2301" s="16">
        <v>4174</v>
      </c>
      <c r="B2301" s="16">
        <v>1</v>
      </c>
      <c r="C2301" s="16"/>
      <c r="D2301" s="1">
        <v>1</v>
      </c>
      <c r="Q2301" s="1">
        <v>2299</v>
      </c>
      <c r="R2301" s="1">
        <v>604</v>
      </c>
      <c r="S2301" s="1"/>
      <c r="T2301" s="1">
        <v>601</v>
      </c>
    </row>
    <row r="2302" spans="1:20" ht="15.75" customHeight="1" x14ac:dyDescent="0.35">
      <c r="A2302" s="16">
        <v>4175</v>
      </c>
      <c r="B2302" s="16">
        <v>1</v>
      </c>
      <c r="C2302" s="16"/>
      <c r="D2302" s="1">
        <v>1</v>
      </c>
      <c r="Q2302" s="1">
        <v>2300</v>
      </c>
      <c r="R2302" s="1">
        <v>493</v>
      </c>
      <c r="S2302" s="1"/>
      <c r="T2302" s="1">
        <v>643</v>
      </c>
    </row>
    <row r="2303" spans="1:20" ht="15.75" customHeight="1" x14ac:dyDescent="0.35">
      <c r="A2303" s="16" t="s">
        <v>16</v>
      </c>
      <c r="B2303" s="1">
        <f>SUM(B1:B2302)</f>
        <v>24016</v>
      </c>
      <c r="C2303" s="1"/>
      <c r="D2303" s="1">
        <f>SUM(D1:D2302)</f>
        <v>24016</v>
      </c>
      <c r="Q2303" s="1">
        <v>2301</v>
      </c>
      <c r="R2303" s="1">
        <v>535</v>
      </c>
      <c r="S2303" s="1"/>
      <c r="T2303" s="1">
        <v>501</v>
      </c>
    </row>
    <row r="2304" spans="1:20" ht="15" customHeight="1" x14ac:dyDescent="0.35">
      <c r="A2304" s="1" t="s">
        <v>17</v>
      </c>
      <c r="B2304" s="1">
        <f>VARPA(B2:B2302)</f>
        <v>12.923153227221466</v>
      </c>
      <c r="C2304" s="1"/>
      <c r="D2304" s="1">
        <f>VARPA(D2:D2302)</f>
        <v>18.01746005034185</v>
      </c>
      <c r="Q2304" s="1">
        <v>2302</v>
      </c>
      <c r="R2304" s="1">
        <v>577</v>
      </c>
      <c r="S2304" s="1"/>
      <c r="T2304" s="1">
        <v>543</v>
      </c>
    </row>
    <row r="2305" spans="1:20" ht="15" customHeight="1" x14ac:dyDescent="0.35">
      <c r="A2305" s="70" t="s">
        <v>66</v>
      </c>
      <c r="B2305">
        <f>COUNTIF(B2:B2302,"&lt;&gt;0")</f>
        <v>2301</v>
      </c>
      <c r="Q2305" s="1">
        <v>2303</v>
      </c>
      <c r="R2305" s="1">
        <v>619</v>
      </c>
      <c r="S2305" s="1"/>
      <c r="T2305" s="1">
        <v>585</v>
      </c>
    </row>
    <row r="2306" spans="1:20" ht="15" customHeight="1" x14ac:dyDescent="0.35">
      <c r="Q2306" s="1">
        <v>2304</v>
      </c>
      <c r="R2306" s="1">
        <v>517</v>
      </c>
      <c r="S2306" s="1"/>
      <c r="T2306" s="1">
        <v>627</v>
      </c>
    </row>
    <row r="2307" spans="1:20" ht="15" customHeight="1" x14ac:dyDescent="0.35">
      <c r="Q2307" s="1">
        <v>2305</v>
      </c>
      <c r="R2307" s="1">
        <v>559</v>
      </c>
      <c r="S2307" s="1"/>
      <c r="T2307" s="1">
        <v>443</v>
      </c>
    </row>
    <row r="2308" spans="1:20" ht="15" customHeight="1" x14ac:dyDescent="0.35">
      <c r="Q2308" s="1">
        <v>2306</v>
      </c>
      <c r="R2308" s="1">
        <v>601</v>
      </c>
      <c r="S2308" s="1"/>
      <c r="T2308" s="1">
        <v>481</v>
      </c>
    </row>
    <row r="2309" spans="1:20" ht="15" customHeight="1" x14ac:dyDescent="0.35">
      <c r="Q2309" s="1">
        <v>2307</v>
      </c>
      <c r="R2309" s="1">
        <v>643</v>
      </c>
      <c r="S2309" s="1"/>
      <c r="T2309" s="1">
        <v>519</v>
      </c>
    </row>
    <row r="2310" spans="1:20" ht="15" customHeight="1" x14ac:dyDescent="0.35">
      <c r="Q2310" s="1">
        <v>2308</v>
      </c>
      <c r="R2310" s="1">
        <v>501</v>
      </c>
      <c r="S2310" s="1"/>
      <c r="T2310" s="1">
        <v>557</v>
      </c>
    </row>
    <row r="2311" spans="1:20" ht="15" customHeight="1" x14ac:dyDescent="0.35">
      <c r="Q2311" s="1">
        <v>2309</v>
      </c>
      <c r="R2311" s="1">
        <v>543</v>
      </c>
      <c r="S2311" s="1"/>
      <c r="T2311" s="1">
        <v>541</v>
      </c>
    </row>
    <row r="2312" spans="1:20" ht="15" customHeight="1" x14ac:dyDescent="0.35">
      <c r="Q2312" s="1">
        <v>2310</v>
      </c>
      <c r="R2312" s="1">
        <v>585</v>
      </c>
      <c r="S2312" s="1"/>
      <c r="T2312" s="1">
        <v>583</v>
      </c>
    </row>
    <row r="2313" spans="1:20" ht="15" customHeight="1" x14ac:dyDescent="0.35">
      <c r="Q2313" s="1">
        <v>2311</v>
      </c>
      <c r="R2313" s="1">
        <v>627</v>
      </c>
      <c r="S2313" s="1"/>
      <c r="T2313" s="1">
        <v>625</v>
      </c>
    </row>
    <row r="2314" spans="1:20" ht="15" customHeight="1" x14ac:dyDescent="0.35">
      <c r="Q2314" s="1">
        <v>2312</v>
      </c>
      <c r="R2314" s="1">
        <v>443</v>
      </c>
      <c r="S2314" s="1"/>
      <c r="T2314" s="1">
        <v>667</v>
      </c>
    </row>
    <row r="2315" spans="1:20" ht="15" customHeight="1" x14ac:dyDescent="0.35">
      <c r="Q2315" s="1">
        <v>2313</v>
      </c>
      <c r="R2315" s="1">
        <v>481</v>
      </c>
      <c r="S2315" s="1"/>
      <c r="T2315" s="1">
        <v>476</v>
      </c>
    </row>
    <row r="2316" spans="1:20" ht="15" customHeight="1" x14ac:dyDescent="0.35">
      <c r="Q2316" s="1">
        <v>2314</v>
      </c>
      <c r="R2316" s="1">
        <v>519</v>
      </c>
      <c r="S2316" s="1"/>
      <c r="T2316" s="1">
        <v>516</v>
      </c>
    </row>
    <row r="2317" spans="1:20" ht="15" customHeight="1" x14ac:dyDescent="0.35">
      <c r="Q2317" s="1">
        <v>2315</v>
      </c>
      <c r="R2317" s="1">
        <v>557</v>
      </c>
      <c r="S2317" s="1"/>
      <c r="T2317" s="1">
        <v>556</v>
      </c>
    </row>
    <row r="2318" spans="1:20" ht="15" customHeight="1" x14ac:dyDescent="0.35">
      <c r="Q2318" s="1">
        <v>2316</v>
      </c>
      <c r="R2318" s="1">
        <v>541</v>
      </c>
      <c r="S2318" s="1"/>
      <c r="T2318" s="1">
        <v>596</v>
      </c>
    </row>
    <row r="2319" spans="1:20" ht="15" customHeight="1" x14ac:dyDescent="0.35">
      <c r="Q2319" s="1">
        <v>2317</v>
      </c>
      <c r="R2319" s="1">
        <v>583</v>
      </c>
      <c r="S2319" s="1"/>
      <c r="T2319" s="1">
        <v>484</v>
      </c>
    </row>
    <row r="2320" spans="1:20" ht="15" customHeight="1" x14ac:dyDescent="0.35">
      <c r="Q2320" s="1">
        <v>2318</v>
      </c>
      <c r="R2320" s="1">
        <v>625</v>
      </c>
      <c r="S2320" s="1"/>
      <c r="T2320" s="1">
        <v>524</v>
      </c>
    </row>
    <row r="2321" spans="17:20" ht="15" customHeight="1" x14ac:dyDescent="0.35">
      <c r="Q2321" s="1">
        <v>2319</v>
      </c>
      <c r="R2321" s="1">
        <v>667</v>
      </c>
      <c r="S2321" s="1"/>
      <c r="T2321" s="1">
        <v>564</v>
      </c>
    </row>
    <row r="2322" spans="17:20" ht="15" customHeight="1" x14ac:dyDescent="0.35">
      <c r="Q2322" s="1">
        <v>2320</v>
      </c>
      <c r="R2322" s="1">
        <v>476</v>
      </c>
      <c r="S2322" s="1"/>
      <c r="T2322" s="1">
        <v>604</v>
      </c>
    </row>
    <row r="2323" spans="17:20" ht="15" customHeight="1" x14ac:dyDescent="0.35">
      <c r="Q2323" s="1">
        <v>2321</v>
      </c>
      <c r="R2323" s="1">
        <v>516</v>
      </c>
      <c r="S2323" s="1"/>
      <c r="T2323" s="1">
        <v>500</v>
      </c>
    </row>
    <row r="2324" spans="17:20" ht="15" customHeight="1" x14ac:dyDescent="0.35">
      <c r="Q2324" s="1">
        <v>2322</v>
      </c>
      <c r="R2324" s="1">
        <v>556</v>
      </c>
      <c r="S2324" s="1"/>
      <c r="T2324" s="1">
        <v>540</v>
      </c>
    </row>
    <row r="2325" spans="17:20" ht="15" customHeight="1" x14ac:dyDescent="0.35">
      <c r="Q2325" s="1">
        <v>2323</v>
      </c>
      <c r="R2325" s="1">
        <v>596</v>
      </c>
      <c r="S2325" s="1"/>
      <c r="T2325" s="1">
        <v>580</v>
      </c>
    </row>
    <row r="2326" spans="17:20" ht="15" customHeight="1" x14ac:dyDescent="0.35">
      <c r="Q2326" s="1">
        <v>2324</v>
      </c>
      <c r="R2326" s="1">
        <v>484</v>
      </c>
      <c r="S2326" s="1"/>
      <c r="T2326" s="1">
        <v>620</v>
      </c>
    </row>
    <row r="2327" spans="17:20" ht="15" customHeight="1" x14ac:dyDescent="0.35">
      <c r="Q2327" s="1">
        <v>2325</v>
      </c>
      <c r="R2327" s="1">
        <v>524</v>
      </c>
      <c r="S2327" s="1"/>
      <c r="T2327" s="1">
        <v>494</v>
      </c>
    </row>
    <row r="2328" spans="17:20" ht="15" customHeight="1" x14ac:dyDescent="0.35">
      <c r="Q2328" s="1">
        <v>2326</v>
      </c>
      <c r="R2328" s="1">
        <v>564</v>
      </c>
      <c r="S2328" s="1"/>
      <c r="T2328" s="1">
        <v>538</v>
      </c>
    </row>
    <row r="2329" spans="17:20" ht="15" customHeight="1" x14ac:dyDescent="0.35">
      <c r="Q2329" s="1">
        <v>2327</v>
      </c>
      <c r="R2329" s="1">
        <v>604</v>
      </c>
      <c r="S2329" s="1"/>
      <c r="T2329" s="1">
        <v>582</v>
      </c>
    </row>
    <row r="2330" spans="17:20" ht="15" customHeight="1" x14ac:dyDescent="0.35">
      <c r="Q2330" s="1">
        <v>2328</v>
      </c>
      <c r="R2330" s="1">
        <v>500</v>
      </c>
      <c r="S2330" s="1"/>
      <c r="T2330" s="1">
        <v>626</v>
      </c>
    </row>
    <row r="2331" spans="17:20" ht="15" customHeight="1" x14ac:dyDescent="0.35">
      <c r="Q2331" s="1">
        <v>2329</v>
      </c>
      <c r="R2331" s="1">
        <v>540</v>
      </c>
      <c r="S2331" s="1"/>
      <c r="T2331" s="1">
        <v>633</v>
      </c>
    </row>
    <row r="2332" spans="17:20" ht="15" customHeight="1" x14ac:dyDescent="0.35">
      <c r="Q2332" s="1">
        <v>2330</v>
      </c>
      <c r="R2332" s="1">
        <v>580</v>
      </c>
      <c r="S2332" s="1"/>
      <c r="T2332" s="1">
        <v>683</v>
      </c>
    </row>
    <row r="2333" spans="17:20" ht="15" customHeight="1" x14ac:dyDescent="0.35">
      <c r="Q2333" s="1">
        <v>2331</v>
      </c>
      <c r="R2333" s="1">
        <v>620</v>
      </c>
      <c r="S2333" s="1"/>
      <c r="T2333" s="1">
        <v>733</v>
      </c>
    </row>
    <row r="2334" spans="17:20" ht="15" customHeight="1" x14ac:dyDescent="0.35">
      <c r="Q2334" s="1">
        <v>2332</v>
      </c>
      <c r="R2334" s="1">
        <v>494</v>
      </c>
      <c r="S2334" s="1"/>
      <c r="T2334" s="1">
        <v>783</v>
      </c>
    </row>
    <row r="2335" spans="17:20" ht="15" customHeight="1" x14ac:dyDescent="0.35">
      <c r="Q2335" s="1">
        <v>2333</v>
      </c>
      <c r="R2335" s="1">
        <v>538</v>
      </c>
      <c r="S2335" s="1"/>
      <c r="T2335" s="1">
        <v>600</v>
      </c>
    </row>
    <row r="2336" spans="17:20" ht="15" customHeight="1" x14ac:dyDescent="0.35">
      <c r="Q2336" s="1">
        <v>2334</v>
      </c>
      <c r="R2336" s="1">
        <v>582</v>
      </c>
      <c r="S2336" s="1"/>
      <c r="T2336" s="1">
        <v>648</v>
      </c>
    </row>
    <row r="2337" spans="17:20" ht="15" customHeight="1" x14ac:dyDescent="0.35">
      <c r="Q2337" s="1">
        <v>2335</v>
      </c>
      <c r="R2337" s="1">
        <v>626</v>
      </c>
      <c r="S2337" s="1"/>
      <c r="T2337" s="1">
        <v>696</v>
      </c>
    </row>
    <row r="2338" spans="17:20" ht="15" customHeight="1" x14ac:dyDescent="0.35">
      <c r="Q2338" s="1">
        <v>2336</v>
      </c>
      <c r="R2338" s="1">
        <v>633</v>
      </c>
      <c r="S2338" s="1"/>
      <c r="T2338" s="1">
        <v>744</v>
      </c>
    </row>
    <row r="2339" spans="17:20" ht="15" customHeight="1" x14ac:dyDescent="0.35">
      <c r="Q2339" s="1">
        <v>2337</v>
      </c>
      <c r="R2339" s="1">
        <v>683</v>
      </c>
      <c r="S2339" s="1"/>
      <c r="T2339" s="1">
        <v>551</v>
      </c>
    </row>
    <row r="2340" spans="17:20" ht="15" customHeight="1" x14ac:dyDescent="0.35">
      <c r="Q2340" s="1">
        <v>2338</v>
      </c>
      <c r="R2340" s="1">
        <v>733</v>
      </c>
      <c r="S2340" s="1"/>
      <c r="T2340" s="1">
        <v>597</v>
      </c>
    </row>
    <row r="2341" spans="17:20" ht="15" customHeight="1" x14ac:dyDescent="0.35">
      <c r="Q2341" s="1">
        <v>2339</v>
      </c>
      <c r="R2341" s="1">
        <v>783</v>
      </c>
      <c r="S2341" s="1"/>
      <c r="T2341" s="1">
        <v>643</v>
      </c>
    </row>
    <row r="2342" spans="17:20" ht="15" customHeight="1" x14ac:dyDescent="0.35">
      <c r="Q2342" s="1">
        <v>2340</v>
      </c>
      <c r="R2342" s="1">
        <v>600</v>
      </c>
      <c r="S2342" s="1"/>
      <c r="T2342" s="1">
        <v>689</v>
      </c>
    </row>
    <row r="2343" spans="17:20" ht="15" customHeight="1" x14ac:dyDescent="0.35">
      <c r="Q2343" s="1">
        <v>2341</v>
      </c>
      <c r="R2343" s="1">
        <v>648</v>
      </c>
      <c r="S2343" s="1"/>
      <c r="T2343" s="1">
        <v>533</v>
      </c>
    </row>
    <row r="2344" spans="17:20" ht="15" customHeight="1" x14ac:dyDescent="0.35">
      <c r="Q2344" s="1">
        <v>2342</v>
      </c>
      <c r="R2344" s="1">
        <v>696</v>
      </c>
      <c r="S2344" s="1"/>
      <c r="T2344" s="1">
        <v>575</v>
      </c>
    </row>
    <row r="2345" spans="17:20" ht="15" customHeight="1" x14ac:dyDescent="0.35">
      <c r="Q2345" s="1">
        <v>2343</v>
      </c>
      <c r="R2345" s="1">
        <v>744</v>
      </c>
      <c r="S2345" s="1"/>
      <c r="T2345" s="1">
        <v>617</v>
      </c>
    </row>
    <row r="2346" spans="17:20" ht="15" customHeight="1" x14ac:dyDescent="0.35">
      <c r="Q2346" s="1">
        <v>2344</v>
      </c>
      <c r="R2346" s="1">
        <v>551</v>
      </c>
      <c r="S2346" s="1"/>
      <c r="T2346" s="1">
        <v>659</v>
      </c>
    </row>
    <row r="2347" spans="17:20" ht="15" customHeight="1" x14ac:dyDescent="0.35">
      <c r="Q2347" s="1">
        <v>2345</v>
      </c>
      <c r="R2347" s="1">
        <v>597</v>
      </c>
      <c r="S2347" s="1"/>
      <c r="T2347" s="1">
        <v>568</v>
      </c>
    </row>
    <row r="2348" spans="17:20" ht="15" customHeight="1" x14ac:dyDescent="0.35">
      <c r="Q2348" s="1">
        <v>2346</v>
      </c>
      <c r="R2348" s="1">
        <v>643</v>
      </c>
      <c r="S2348" s="1"/>
      <c r="T2348" s="1">
        <v>616</v>
      </c>
    </row>
    <row r="2349" spans="17:20" ht="15" customHeight="1" x14ac:dyDescent="0.35">
      <c r="Q2349" s="1">
        <v>2347</v>
      </c>
      <c r="R2349" s="1">
        <v>689</v>
      </c>
      <c r="S2349" s="1"/>
      <c r="T2349" s="1">
        <v>664</v>
      </c>
    </row>
    <row r="2350" spans="17:20" ht="15" customHeight="1" x14ac:dyDescent="0.35">
      <c r="Q2350" s="1">
        <v>2348</v>
      </c>
      <c r="R2350" s="1">
        <v>533</v>
      </c>
      <c r="S2350" s="1"/>
      <c r="T2350" s="1">
        <v>712</v>
      </c>
    </row>
    <row r="2351" spans="17:20" ht="15" customHeight="1" x14ac:dyDescent="0.35">
      <c r="Q2351" s="1">
        <v>2349</v>
      </c>
      <c r="R2351" s="1">
        <v>575</v>
      </c>
      <c r="S2351" s="1"/>
      <c r="T2351" s="1">
        <v>574</v>
      </c>
    </row>
    <row r="2352" spans="17:20" ht="15" customHeight="1" x14ac:dyDescent="0.35">
      <c r="Q2352" s="1">
        <v>2350</v>
      </c>
      <c r="R2352" s="1">
        <v>617</v>
      </c>
      <c r="S2352" s="1"/>
      <c r="T2352" s="1">
        <v>618</v>
      </c>
    </row>
    <row r="2353" spans="17:20" ht="15" customHeight="1" x14ac:dyDescent="0.35">
      <c r="Q2353" s="1">
        <v>2351</v>
      </c>
      <c r="R2353" s="1">
        <v>659</v>
      </c>
      <c r="S2353" s="1"/>
      <c r="T2353" s="1">
        <v>662</v>
      </c>
    </row>
    <row r="2354" spans="17:20" ht="15" customHeight="1" x14ac:dyDescent="0.35">
      <c r="Q2354" s="1">
        <v>2352</v>
      </c>
      <c r="R2354" s="1">
        <v>568</v>
      </c>
      <c r="S2354" s="1"/>
      <c r="T2354" s="1">
        <v>706</v>
      </c>
    </row>
    <row r="2355" spans="17:20" ht="15" customHeight="1" x14ac:dyDescent="0.35">
      <c r="Q2355" s="1">
        <v>2353</v>
      </c>
      <c r="R2355" s="1">
        <v>616</v>
      </c>
      <c r="S2355" s="1"/>
      <c r="T2355" s="1">
        <v>526</v>
      </c>
    </row>
    <row r="2356" spans="17:20" ht="15" customHeight="1" x14ac:dyDescent="0.35">
      <c r="Q2356" s="1">
        <v>2354</v>
      </c>
      <c r="R2356" s="1">
        <v>664</v>
      </c>
      <c r="S2356" s="1"/>
      <c r="T2356" s="1">
        <v>570</v>
      </c>
    </row>
    <row r="2357" spans="17:20" ht="15" customHeight="1" x14ac:dyDescent="0.35">
      <c r="Q2357" s="1">
        <v>2355</v>
      </c>
      <c r="R2357" s="1">
        <v>712</v>
      </c>
      <c r="S2357" s="1"/>
      <c r="T2357" s="1">
        <v>614</v>
      </c>
    </row>
    <row r="2358" spans="17:20" ht="15" customHeight="1" x14ac:dyDescent="0.35">
      <c r="Q2358" s="1">
        <v>2356</v>
      </c>
      <c r="R2358" s="1">
        <v>574</v>
      </c>
      <c r="S2358" s="1"/>
      <c r="T2358" s="1">
        <v>658</v>
      </c>
    </row>
    <row r="2359" spans="17:20" ht="15" customHeight="1" x14ac:dyDescent="0.35">
      <c r="Q2359" s="1">
        <v>2357</v>
      </c>
      <c r="R2359" s="1">
        <v>618</v>
      </c>
      <c r="S2359" s="1"/>
      <c r="T2359" s="1">
        <v>510</v>
      </c>
    </row>
    <row r="2360" spans="17:20" ht="15" customHeight="1" x14ac:dyDescent="0.35">
      <c r="Q2360" s="1">
        <v>2358</v>
      </c>
      <c r="R2360" s="1">
        <v>662</v>
      </c>
      <c r="S2360" s="1"/>
      <c r="T2360" s="1">
        <v>554</v>
      </c>
    </row>
    <row r="2361" spans="17:20" ht="15" customHeight="1" x14ac:dyDescent="0.35">
      <c r="Q2361" s="1">
        <v>2359</v>
      </c>
      <c r="R2361" s="1">
        <v>706</v>
      </c>
      <c r="S2361" s="1"/>
      <c r="T2361" s="1">
        <v>598</v>
      </c>
    </row>
    <row r="2362" spans="17:20" ht="15" customHeight="1" x14ac:dyDescent="0.35">
      <c r="Q2362" s="1">
        <v>2360</v>
      </c>
      <c r="R2362" s="1">
        <v>526</v>
      </c>
      <c r="S2362" s="1"/>
      <c r="T2362" s="1">
        <v>642</v>
      </c>
    </row>
    <row r="2363" spans="17:20" ht="15" customHeight="1" x14ac:dyDescent="0.35">
      <c r="Q2363" s="1">
        <v>2361</v>
      </c>
      <c r="R2363" s="1">
        <v>570</v>
      </c>
      <c r="S2363" s="1"/>
      <c r="T2363" s="1">
        <v>608</v>
      </c>
    </row>
    <row r="2364" spans="17:20" ht="15" customHeight="1" x14ac:dyDescent="0.35">
      <c r="Q2364" s="1">
        <v>2362</v>
      </c>
      <c r="R2364" s="1">
        <v>614</v>
      </c>
      <c r="S2364" s="1"/>
      <c r="T2364" s="1">
        <v>656</v>
      </c>
    </row>
    <row r="2365" spans="17:20" ht="15" customHeight="1" x14ac:dyDescent="0.35">
      <c r="Q2365" s="1">
        <v>2363</v>
      </c>
      <c r="R2365" s="1">
        <v>658</v>
      </c>
      <c r="S2365" s="1"/>
      <c r="T2365" s="1">
        <v>704</v>
      </c>
    </row>
    <row r="2366" spans="17:20" ht="15" customHeight="1" x14ac:dyDescent="0.35">
      <c r="Q2366" s="1">
        <v>2364</v>
      </c>
      <c r="R2366" s="1">
        <v>510</v>
      </c>
      <c r="S2366" s="1"/>
      <c r="T2366" s="1">
        <v>752</v>
      </c>
    </row>
    <row r="2367" spans="17:20" ht="15" customHeight="1" x14ac:dyDescent="0.35">
      <c r="Q2367" s="1">
        <v>2365</v>
      </c>
      <c r="R2367" s="1">
        <v>554</v>
      </c>
      <c r="S2367" s="1"/>
      <c r="T2367" s="1">
        <v>534</v>
      </c>
    </row>
    <row r="2368" spans="17:20" ht="15" customHeight="1" x14ac:dyDescent="0.35">
      <c r="Q2368" s="1">
        <v>2366</v>
      </c>
      <c r="R2368" s="1">
        <v>598</v>
      </c>
      <c r="S2368" s="1"/>
      <c r="T2368" s="1">
        <v>578</v>
      </c>
    </row>
    <row r="2369" spans="17:20" ht="15" customHeight="1" x14ac:dyDescent="0.35">
      <c r="Q2369" s="1">
        <v>2367</v>
      </c>
      <c r="R2369" s="1">
        <v>642</v>
      </c>
      <c r="S2369" s="1"/>
      <c r="T2369" s="1">
        <v>622</v>
      </c>
    </row>
    <row r="2370" spans="17:20" ht="15" customHeight="1" x14ac:dyDescent="0.35">
      <c r="Q2370" s="1">
        <v>2368</v>
      </c>
      <c r="R2370" s="1">
        <v>608</v>
      </c>
      <c r="S2370" s="1"/>
      <c r="T2370" s="1">
        <v>666</v>
      </c>
    </row>
    <row r="2371" spans="17:20" ht="15" customHeight="1" x14ac:dyDescent="0.35">
      <c r="Q2371" s="1">
        <v>2369</v>
      </c>
      <c r="R2371" s="1">
        <v>656</v>
      </c>
      <c r="S2371" s="1"/>
      <c r="T2371" s="1">
        <v>525</v>
      </c>
    </row>
    <row r="2372" spans="17:20" ht="15" customHeight="1" x14ac:dyDescent="0.35">
      <c r="Q2372" s="1">
        <v>2370</v>
      </c>
      <c r="R2372" s="1">
        <v>704</v>
      </c>
      <c r="S2372" s="1"/>
      <c r="T2372" s="1">
        <v>567</v>
      </c>
    </row>
    <row r="2373" spans="17:20" ht="15" customHeight="1" x14ac:dyDescent="0.35">
      <c r="Q2373" s="1">
        <v>2371</v>
      </c>
      <c r="R2373" s="1">
        <v>752</v>
      </c>
      <c r="S2373" s="1"/>
      <c r="T2373" s="1">
        <v>609</v>
      </c>
    </row>
    <row r="2374" spans="17:20" ht="15" customHeight="1" x14ac:dyDescent="0.35">
      <c r="Q2374" s="1">
        <v>2372</v>
      </c>
      <c r="R2374" s="1">
        <v>534</v>
      </c>
      <c r="S2374" s="1"/>
      <c r="T2374" s="1">
        <v>651</v>
      </c>
    </row>
    <row r="2375" spans="17:20" ht="15" customHeight="1" x14ac:dyDescent="0.35">
      <c r="Q2375" s="1">
        <v>2373</v>
      </c>
      <c r="R2375" s="1">
        <v>578</v>
      </c>
      <c r="S2375" s="1"/>
      <c r="T2375" s="1">
        <v>451</v>
      </c>
    </row>
    <row r="2376" spans="17:20" ht="15" customHeight="1" x14ac:dyDescent="0.35">
      <c r="Q2376" s="1">
        <v>2374</v>
      </c>
      <c r="R2376" s="1">
        <v>622</v>
      </c>
      <c r="S2376" s="1"/>
      <c r="T2376" s="1">
        <v>489</v>
      </c>
    </row>
    <row r="2377" spans="17:20" ht="15" customHeight="1" x14ac:dyDescent="0.35">
      <c r="Q2377" s="1">
        <v>2375</v>
      </c>
      <c r="R2377" s="1">
        <v>666</v>
      </c>
      <c r="S2377" s="1"/>
      <c r="T2377" s="1">
        <v>527</v>
      </c>
    </row>
    <row r="2378" spans="17:20" ht="15" customHeight="1" x14ac:dyDescent="0.35">
      <c r="Q2378" s="1">
        <v>2376</v>
      </c>
      <c r="R2378" s="1">
        <v>525</v>
      </c>
      <c r="S2378" s="1"/>
      <c r="T2378" s="1">
        <v>565</v>
      </c>
    </row>
    <row r="2379" spans="17:20" ht="15" customHeight="1" x14ac:dyDescent="0.35">
      <c r="Q2379" s="1">
        <v>2377</v>
      </c>
      <c r="R2379" s="1">
        <v>567</v>
      </c>
      <c r="S2379" s="1"/>
      <c r="T2379" s="1">
        <v>485</v>
      </c>
    </row>
    <row r="2380" spans="17:20" ht="15" customHeight="1" x14ac:dyDescent="0.35">
      <c r="Q2380" s="1">
        <v>2378</v>
      </c>
      <c r="R2380" s="1">
        <v>609</v>
      </c>
      <c r="S2380" s="1"/>
      <c r="T2380" s="1">
        <v>527</v>
      </c>
    </row>
    <row r="2381" spans="17:20" ht="15" customHeight="1" x14ac:dyDescent="0.35">
      <c r="Q2381" s="1">
        <v>2379</v>
      </c>
      <c r="R2381" s="1">
        <v>651</v>
      </c>
      <c r="S2381" s="1"/>
      <c r="T2381" s="1">
        <v>569</v>
      </c>
    </row>
    <row r="2382" spans="17:20" ht="15" customHeight="1" x14ac:dyDescent="0.35">
      <c r="Q2382" s="1">
        <v>2380</v>
      </c>
      <c r="R2382" s="1">
        <v>451</v>
      </c>
      <c r="S2382" s="1"/>
      <c r="T2382" s="1">
        <v>611</v>
      </c>
    </row>
    <row r="2383" spans="17:20" ht="15" customHeight="1" x14ac:dyDescent="0.35">
      <c r="Q2383" s="1">
        <v>2381</v>
      </c>
      <c r="R2383" s="1">
        <v>489</v>
      </c>
      <c r="S2383" s="1"/>
      <c r="T2383" s="1">
        <v>549</v>
      </c>
    </row>
    <row r="2384" spans="17:20" ht="15" customHeight="1" x14ac:dyDescent="0.35">
      <c r="Q2384" s="1">
        <v>2382</v>
      </c>
      <c r="R2384" s="1">
        <v>527</v>
      </c>
      <c r="S2384" s="1"/>
      <c r="T2384" s="1">
        <v>591</v>
      </c>
    </row>
    <row r="2385" spans="17:20" ht="15" customHeight="1" x14ac:dyDescent="0.35">
      <c r="Q2385" s="1">
        <v>2383</v>
      </c>
      <c r="R2385" s="1">
        <v>565</v>
      </c>
      <c r="S2385" s="1"/>
      <c r="T2385" s="1">
        <v>633</v>
      </c>
    </row>
    <row r="2386" spans="17:20" ht="15" customHeight="1" x14ac:dyDescent="0.35">
      <c r="Q2386" s="1">
        <v>2384</v>
      </c>
      <c r="R2386" s="1">
        <v>485</v>
      </c>
      <c r="S2386" s="1"/>
      <c r="T2386" s="1">
        <v>675</v>
      </c>
    </row>
    <row r="2387" spans="17:20" ht="15" customHeight="1" x14ac:dyDescent="0.35">
      <c r="Q2387" s="1">
        <v>2385</v>
      </c>
      <c r="R2387" s="1">
        <v>527</v>
      </c>
      <c r="S2387" s="1"/>
      <c r="T2387" s="1">
        <v>451</v>
      </c>
    </row>
    <row r="2388" spans="17:20" ht="15" customHeight="1" x14ac:dyDescent="0.35">
      <c r="Q2388" s="1">
        <v>2386</v>
      </c>
      <c r="R2388" s="1">
        <v>569</v>
      </c>
      <c r="S2388" s="1"/>
      <c r="T2388" s="1">
        <v>489</v>
      </c>
    </row>
    <row r="2389" spans="17:20" ht="15" customHeight="1" x14ac:dyDescent="0.35">
      <c r="Q2389" s="1">
        <v>2387</v>
      </c>
      <c r="R2389" s="1">
        <v>611</v>
      </c>
      <c r="S2389" s="1"/>
      <c r="T2389" s="1">
        <v>527</v>
      </c>
    </row>
    <row r="2390" spans="17:20" ht="15" customHeight="1" x14ac:dyDescent="0.35">
      <c r="Q2390" s="1">
        <v>2388</v>
      </c>
      <c r="R2390" s="1">
        <v>549</v>
      </c>
      <c r="S2390" s="1"/>
      <c r="T2390" s="1">
        <v>565</v>
      </c>
    </row>
    <row r="2391" spans="17:20" ht="15" customHeight="1" x14ac:dyDescent="0.35">
      <c r="Q2391" s="1">
        <v>2389</v>
      </c>
      <c r="R2391" s="1">
        <v>591</v>
      </c>
      <c r="S2391" s="1"/>
      <c r="T2391" s="1">
        <v>451</v>
      </c>
    </row>
    <row r="2392" spans="17:20" ht="15" customHeight="1" x14ac:dyDescent="0.35">
      <c r="Q2392" s="1">
        <v>2390</v>
      </c>
      <c r="R2392" s="1">
        <v>633</v>
      </c>
      <c r="S2392" s="1"/>
      <c r="T2392" s="1">
        <v>489</v>
      </c>
    </row>
    <row r="2393" spans="17:20" ht="15" customHeight="1" x14ac:dyDescent="0.35">
      <c r="Q2393" s="1">
        <v>2391</v>
      </c>
      <c r="R2393" s="1">
        <v>675</v>
      </c>
      <c r="S2393" s="1"/>
      <c r="T2393" s="1">
        <v>527</v>
      </c>
    </row>
    <row r="2394" spans="17:20" ht="15" customHeight="1" x14ac:dyDescent="0.35">
      <c r="Q2394" s="1">
        <v>2392</v>
      </c>
      <c r="R2394" s="1">
        <v>451</v>
      </c>
      <c r="S2394" s="1"/>
      <c r="T2394" s="1">
        <v>565</v>
      </c>
    </row>
    <row r="2395" spans="17:20" ht="15" customHeight="1" x14ac:dyDescent="0.35">
      <c r="Q2395" s="1">
        <v>2393</v>
      </c>
      <c r="R2395" s="1">
        <v>489</v>
      </c>
      <c r="S2395" s="1"/>
      <c r="T2395" s="1">
        <v>442</v>
      </c>
    </row>
    <row r="2396" spans="17:20" ht="15" customHeight="1" x14ac:dyDescent="0.35">
      <c r="Q2396" s="1">
        <v>2394</v>
      </c>
      <c r="R2396" s="1">
        <v>527</v>
      </c>
      <c r="S2396" s="1"/>
      <c r="T2396" s="1">
        <v>478</v>
      </c>
    </row>
    <row r="2397" spans="17:20" ht="15" customHeight="1" x14ac:dyDescent="0.35">
      <c r="Q2397" s="1">
        <v>2395</v>
      </c>
      <c r="R2397" s="1">
        <v>565</v>
      </c>
      <c r="S2397" s="1"/>
      <c r="T2397" s="1">
        <v>514</v>
      </c>
    </row>
    <row r="2398" spans="17:20" ht="15" customHeight="1" x14ac:dyDescent="0.35">
      <c r="Q2398" s="1">
        <v>2396</v>
      </c>
      <c r="R2398" s="1">
        <v>451</v>
      </c>
      <c r="S2398" s="1"/>
      <c r="T2398" s="1">
        <v>550</v>
      </c>
    </row>
    <row r="2399" spans="17:20" ht="15" customHeight="1" x14ac:dyDescent="0.35">
      <c r="Q2399" s="1">
        <v>2397</v>
      </c>
      <c r="R2399" s="1">
        <v>489</v>
      </c>
      <c r="S2399" s="1"/>
      <c r="T2399" s="1">
        <v>483</v>
      </c>
    </row>
    <row r="2400" spans="17:20" ht="15" customHeight="1" x14ac:dyDescent="0.35">
      <c r="Q2400" s="1">
        <v>2398</v>
      </c>
      <c r="R2400" s="1">
        <v>527</v>
      </c>
      <c r="S2400" s="1"/>
      <c r="T2400" s="1">
        <v>521</v>
      </c>
    </row>
    <row r="2401" spans="17:20" ht="15" customHeight="1" x14ac:dyDescent="0.35">
      <c r="Q2401" s="1">
        <v>2399</v>
      </c>
      <c r="R2401" s="1">
        <v>565</v>
      </c>
      <c r="S2401" s="1"/>
      <c r="T2401" s="1">
        <v>559</v>
      </c>
    </row>
    <row r="2402" spans="17:20" ht="15" customHeight="1" x14ac:dyDescent="0.35">
      <c r="Q2402" s="1">
        <v>2400</v>
      </c>
      <c r="R2402" s="1">
        <v>442</v>
      </c>
      <c r="S2402" s="1"/>
      <c r="T2402" s="1">
        <v>597</v>
      </c>
    </row>
    <row r="2403" spans="17:20" ht="15" customHeight="1" x14ac:dyDescent="0.35">
      <c r="Q2403" s="1">
        <v>2401</v>
      </c>
      <c r="R2403" s="1">
        <v>478</v>
      </c>
      <c r="S2403" s="1"/>
      <c r="T2403" s="1">
        <v>442</v>
      </c>
    </row>
    <row r="2404" spans="17:20" ht="15" customHeight="1" x14ac:dyDescent="0.35">
      <c r="Q2404" s="1">
        <v>2402</v>
      </c>
      <c r="R2404" s="1">
        <v>514</v>
      </c>
      <c r="S2404" s="1"/>
      <c r="T2404" s="1">
        <v>478</v>
      </c>
    </row>
    <row r="2405" spans="17:20" ht="15" customHeight="1" x14ac:dyDescent="0.35">
      <c r="Q2405" s="1">
        <v>2403</v>
      </c>
      <c r="R2405" s="1">
        <v>550</v>
      </c>
      <c r="S2405" s="1"/>
      <c r="T2405" s="1">
        <v>514</v>
      </c>
    </row>
    <row r="2406" spans="17:20" ht="15" customHeight="1" x14ac:dyDescent="0.35">
      <c r="Q2406" s="1">
        <v>2404</v>
      </c>
      <c r="R2406" s="1">
        <v>483</v>
      </c>
      <c r="S2406" s="1"/>
      <c r="T2406" s="1">
        <v>550</v>
      </c>
    </row>
    <row r="2407" spans="17:20" ht="15" customHeight="1" x14ac:dyDescent="0.35">
      <c r="Q2407" s="1">
        <v>2405</v>
      </c>
      <c r="R2407" s="1">
        <v>521</v>
      </c>
      <c r="S2407" s="1"/>
      <c r="T2407" s="1">
        <v>451</v>
      </c>
    </row>
    <row r="2408" spans="17:20" ht="15" customHeight="1" x14ac:dyDescent="0.35">
      <c r="Q2408" s="1">
        <v>2406</v>
      </c>
      <c r="R2408" s="1">
        <v>559</v>
      </c>
      <c r="S2408" s="1"/>
      <c r="T2408" s="1">
        <v>489</v>
      </c>
    </row>
    <row r="2409" spans="17:20" ht="15" customHeight="1" x14ac:dyDescent="0.35">
      <c r="Q2409" s="1">
        <v>2407</v>
      </c>
      <c r="R2409" s="1">
        <v>597</v>
      </c>
      <c r="S2409" s="1"/>
      <c r="T2409" s="1">
        <v>527</v>
      </c>
    </row>
    <row r="2410" spans="17:20" ht="15" customHeight="1" x14ac:dyDescent="0.35">
      <c r="Q2410" s="1">
        <v>2408</v>
      </c>
      <c r="R2410" s="1">
        <v>442</v>
      </c>
      <c r="S2410" s="1"/>
      <c r="T2410" s="1">
        <v>565</v>
      </c>
    </row>
    <row r="2411" spans="17:20" ht="15" customHeight="1" x14ac:dyDescent="0.35">
      <c r="Q2411" s="1">
        <v>2409</v>
      </c>
      <c r="R2411" s="1">
        <v>478</v>
      </c>
      <c r="S2411" s="1"/>
      <c r="T2411" s="1">
        <v>408</v>
      </c>
    </row>
    <row r="2412" spans="17:20" ht="15" customHeight="1" x14ac:dyDescent="0.35">
      <c r="Q2412" s="1">
        <v>2410</v>
      </c>
      <c r="R2412" s="1">
        <v>514</v>
      </c>
      <c r="S2412" s="1"/>
      <c r="T2412" s="1">
        <v>440</v>
      </c>
    </row>
    <row r="2413" spans="17:20" ht="15" customHeight="1" x14ac:dyDescent="0.35">
      <c r="Q2413" s="1">
        <v>2411</v>
      </c>
      <c r="R2413" s="1">
        <v>550</v>
      </c>
      <c r="S2413" s="1"/>
      <c r="T2413" s="1">
        <v>472</v>
      </c>
    </row>
    <row r="2414" spans="17:20" ht="15" customHeight="1" x14ac:dyDescent="0.35">
      <c r="Q2414" s="1">
        <v>2412</v>
      </c>
      <c r="R2414" s="1">
        <v>451</v>
      </c>
      <c r="S2414" s="1"/>
      <c r="T2414" s="1">
        <v>504</v>
      </c>
    </row>
    <row r="2415" spans="17:20" ht="15" customHeight="1" x14ac:dyDescent="0.35">
      <c r="Q2415" s="1">
        <v>2413</v>
      </c>
      <c r="R2415" s="1">
        <v>489</v>
      </c>
      <c r="S2415" s="1"/>
      <c r="T2415" s="1">
        <v>476</v>
      </c>
    </row>
    <row r="2416" spans="17:20" ht="15" customHeight="1" x14ac:dyDescent="0.35">
      <c r="Q2416" s="1">
        <v>2414</v>
      </c>
      <c r="R2416" s="1">
        <v>527</v>
      </c>
      <c r="S2416" s="1"/>
      <c r="T2416" s="1">
        <v>516</v>
      </c>
    </row>
    <row r="2417" spans="17:20" ht="15" customHeight="1" x14ac:dyDescent="0.35">
      <c r="Q2417" s="1">
        <v>2415</v>
      </c>
      <c r="R2417" s="1">
        <v>565</v>
      </c>
      <c r="S2417" s="1"/>
      <c r="T2417" s="1">
        <v>556</v>
      </c>
    </row>
    <row r="2418" spans="17:20" ht="15" customHeight="1" x14ac:dyDescent="0.35">
      <c r="Q2418" s="1">
        <v>2416</v>
      </c>
      <c r="R2418" s="1">
        <v>408</v>
      </c>
      <c r="S2418" s="1"/>
      <c r="T2418" s="1">
        <v>596</v>
      </c>
    </row>
    <row r="2419" spans="17:20" ht="15" customHeight="1" x14ac:dyDescent="0.35">
      <c r="Q2419" s="1">
        <v>2417</v>
      </c>
      <c r="R2419" s="1">
        <v>440</v>
      </c>
      <c r="S2419" s="1"/>
      <c r="T2419" s="1">
        <v>385</v>
      </c>
    </row>
    <row r="2420" spans="17:20" ht="15" customHeight="1" x14ac:dyDescent="0.35">
      <c r="Q2420" s="1">
        <v>2418</v>
      </c>
      <c r="R2420" s="1">
        <v>472</v>
      </c>
      <c r="S2420" s="1"/>
      <c r="T2420" s="1">
        <v>419</v>
      </c>
    </row>
    <row r="2421" spans="17:20" ht="15" customHeight="1" x14ac:dyDescent="0.35">
      <c r="Q2421" s="1">
        <v>2419</v>
      </c>
      <c r="R2421" s="1">
        <v>504</v>
      </c>
      <c r="S2421" s="1"/>
      <c r="T2421" s="1">
        <v>453</v>
      </c>
    </row>
    <row r="2422" spans="17:20" ht="15" customHeight="1" x14ac:dyDescent="0.35">
      <c r="Q2422" s="1">
        <v>2420</v>
      </c>
      <c r="R2422" s="1">
        <v>476</v>
      </c>
      <c r="S2422" s="1"/>
      <c r="T2422" s="1">
        <v>487</v>
      </c>
    </row>
    <row r="2423" spans="17:20" ht="15" customHeight="1" x14ac:dyDescent="0.35">
      <c r="Q2423" s="1">
        <v>2421</v>
      </c>
      <c r="R2423" s="1">
        <v>516</v>
      </c>
      <c r="S2423" s="1"/>
      <c r="T2423" s="1">
        <v>459</v>
      </c>
    </row>
    <row r="2424" spans="17:20" ht="15" customHeight="1" x14ac:dyDescent="0.35">
      <c r="Q2424" s="1">
        <v>2422</v>
      </c>
      <c r="R2424" s="1">
        <v>556</v>
      </c>
      <c r="S2424" s="1"/>
      <c r="T2424" s="1">
        <v>497</v>
      </c>
    </row>
    <row r="2425" spans="17:20" ht="15" customHeight="1" x14ac:dyDescent="0.35">
      <c r="Q2425" s="1">
        <v>2423</v>
      </c>
      <c r="R2425" s="1">
        <v>596</v>
      </c>
      <c r="S2425" s="1"/>
      <c r="T2425" s="1">
        <v>535</v>
      </c>
    </row>
    <row r="2426" spans="17:20" ht="15" customHeight="1" x14ac:dyDescent="0.35">
      <c r="Q2426" s="1">
        <v>2424</v>
      </c>
      <c r="R2426" s="1">
        <v>385</v>
      </c>
      <c r="S2426" s="1"/>
      <c r="T2426" s="1">
        <v>573</v>
      </c>
    </row>
    <row r="2427" spans="17:20" ht="15" customHeight="1" x14ac:dyDescent="0.35">
      <c r="Q2427" s="1">
        <v>2425</v>
      </c>
      <c r="R2427" s="1">
        <v>419</v>
      </c>
      <c r="S2427" s="1"/>
      <c r="T2427" s="1">
        <v>491</v>
      </c>
    </row>
    <row r="2428" spans="17:20" ht="15" customHeight="1" x14ac:dyDescent="0.35">
      <c r="Q2428" s="1">
        <v>2426</v>
      </c>
      <c r="R2428" s="1">
        <v>453</v>
      </c>
      <c r="S2428" s="1"/>
      <c r="T2428" s="1">
        <v>529</v>
      </c>
    </row>
    <row r="2429" spans="17:20" ht="15" customHeight="1" x14ac:dyDescent="0.35">
      <c r="Q2429" s="1">
        <v>2427</v>
      </c>
      <c r="R2429" s="1">
        <v>487</v>
      </c>
      <c r="S2429" s="1"/>
      <c r="T2429" s="1">
        <v>567</v>
      </c>
    </row>
    <row r="2430" spans="17:20" ht="15" customHeight="1" x14ac:dyDescent="0.35">
      <c r="Q2430" s="1">
        <v>2428</v>
      </c>
      <c r="R2430" s="1">
        <v>459</v>
      </c>
      <c r="S2430" s="1"/>
      <c r="T2430" s="1">
        <v>605</v>
      </c>
    </row>
    <row r="2431" spans="17:20" ht="15" customHeight="1" x14ac:dyDescent="0.35">
      <c r="Q2431" s="1">
        <v>2429</v>
      </c>
      <c r="R2431" s="1">
        <v>497</v>
      </c>
      <c r="S2431" s="1"/>
      <c r="T2431" s="1">
        <v>524</v>
      </c>
    </row>
    <row r="2432" spans="17:20" ht="15" customHeight="1" x14ac:dyDescent="0.35">
      <c r="Q2432" s="1">
        <v>2430</v>
      </c>
      <c r="R2432" s="1">
        <v>535</v>
      </c>
      <c r="S2432" s="1"/>
      <c r="T2432" s="1">
        <v>564</v>
      </c>
    </row>
    <row r="2433" spans="17:20" ht="15" customHeight="1" x14ac:dyDescent="0.35">
      <c r="Q2433" s="1">
        <v>2431</v>
      </c>
      <c r="R2433" s="1">
        <v>573</v>
      </c>
      <c r="S2433" s="1"/>
      <c r="T2433" s="1">
        <v>604</v>
      </c>
    </row>
    <row r="2434" spans="17:20" ht="15" customHeight="1" x14ac:dyDescent="0.35">
      <c r="Q2434" s="1">
        <v>2432</v>
      </c>
      <c r="R2434" s="1">
        <v>491</v>
      </c>
      <c r="S2434" s="1"/>
      <c r="T2434" s="1">
        <v>644</v>
      </c>
    </row>
    <row r="2435" spans="17:20" ht="15" customHeight="1" x14ac:dyDescent="0.35">
      <c r="Q2435" s="1">
        <v>2433</v>
      </c>
      <c r="R2435" s="1">
        <v>529</v>
      </c>
      <c r="S2435" s="1"/>
      <c r="T2435" s="1">
        <v>425</v>
      </c>
    </row>
    <row r="2436" spans="17:20" ht="15" customHeight="1" x14ac:dyDescent="0.35">
      <c r="Q2436" s="1">
        <v>2434</v>
      </c>
      <c r="R2436" s="1">
        <v>567</v>
      </c>
      <c r="S2436" s="1"/>
      <c r="T2436" s="1">
        <v>459</v>
      </c>
    </row>
    <row r="2437" spans="17:20" ht="15" customHeight="1" x14ac:dyDescent="0.35">
      <c r="Q2437" s="1">
        <v>2435</v>
      </c>
      <c r="R2437" s="1">
        <v>605</v>
      </c>
      <c r="S2437" s="1"/>
      <c r="T2437" s="1">
        <v>493</v>
      </c>
    </row>
    <row r="2438" spans="17:20" ht="15" customHeight="1" x14ac:dyDescent="0.35">
      <c r="Q2438" s="1">
        <v>2436</v>
      </c>
      <c r="R2438" s="1">
        <v>524</v>
      </c>
      <c r="S2438" s="1"/>
      <c r="T2438" s="1">
        <v>527</v>
      </c>
    </row>
    <row r="2439" spans="17:20" ht="15" customHeight="1" x14ac:dyDescent="0.35">
      <c r="Q2439" s="1">
        <v>2437</v>
      </c>
      <c r="R2439" s="1">
        <v>564</v>
      </c>
      <c r="S2439" s="1"/>
      <c r="T2439" s="1">
        <v>442</v>
      </c>
    </row>
    <row r="2440" spans="17:20" ht="15" customHeight="1" x14ac:dyDescent="0.35">
      <c r="Q2440" s="1">
        <v>2438</v>
      </c>
      <c r="R2440" s="1">
        <v>604</v>
      </c>
      <c r="S2440" s="1"/>
      <c r="T2440" s="1">
        <v>478</v>
      </c>
    </row>
    <row r="2441" spans="17:20" ht="15" customHeight="1" x14ac:dyDescent="0.35">
      <c r="Q2441" s="1">
        <v>2439</v>
      </c>
      <c r="R2441" s="1">
        <v>644</v>
      </c>
      <c r="S2441" s="1"/>
      <c r="T2441" s="1">
        <v>514</v>
      </c>
    </row>
    <row r="2442" spans="17:20" ht="15" customHeight="1" x14ac:dyDescent="0.35">
      <c r="Q2442" s="1">
        <v>2440</v>
      </c>
      <c r="R2442" s="1">
        <v>425</v>
      </c>
      <c r="S2442" s="1"/>
      <c r="T2442" s="1">
        <v>550</v>
      </c>
    </row>
    <row r="2443" spans="17:20" ht="15" customHeight="1" x14ac:dyDescent="0.35">
      <c r="Q2443" s="1">
        <v>2441</v>
      </c>
      <c r="R2443" s="1">
        <v>459</v>
      </c>
      <c r="S2443" s="1"/>
      <c r="T2443" s="1">
        <v>417</v>
      </c>
    </row>
    <row r="2444" spans="17:20" ht="15" customHeight="1" x14ac:dyDescent="0.35">
      <c r="Q2444" s="1">
        <v>2442</v>
      </c>
      <c r="R2444" s="1">
        <v>493</v>
      </c>
      <c r="S2444" s="1"/>
      <c r="T2444" s="1">
        <v>451</v>
      </c>
    </row>
    <row r="2445" spans="17:20" ht="15" customHeight="1" x14ac:dyDescent="0.35">
      <c r="Q2445" s="1">
        <v>2443</v>
      </c>
      <c r="R2445" s="1">
        <v>527</v>
      </c>
      <c r="S2445" s="1"/>
      <c r="T2445" s="1">
        <v>485</v>
      </c>
    </row>
    <row r="2446" spans="17:20" ht="15" customHeight="1" x14ac:dyDescent="0.35">
      <c r="Q2446" s="1">
        <v>2444</v>
      </c>
      <c r="R2446" s="1">
        <v>442</v>
      </c>
      <c r="S2446" s="1"/>
      <c r="T2446" s="1">
        <v>519</v>
      </c>
    </row>
    <row r="2447" spans="17:20" ht="15" customHeight="1" x14ac:dyDescent="0.35">
      <c r="Q2447" s="1">
        <v>2445</v>
      </c>
      <c r="R2447" s="1">
        <v>478</v>
      </c>
      <c r="S2447" s="1"/>
      <c r="T2447" s="1">
        <v>401</v>
      </c>
    </row>
    <row r="2448" spans="17:20" ht="15" customHeight="1" x14ac:dyDescent="0.35">
      <c r="Q2448" s="1">
        <v>2446</v>
      </c>
      <c r="R2448" s="1">
        <v>514</v>
      </c>
      <c r="S2448" s="1"/>
      <c r="T2448" s="1">
        <v>435</v>
      </c>
    </row>
    <row r="2449" spans="17:20" ht="15" customHeight="1" x14ac:dyDescent="0.35">
      <c r="Q2449" s="1">
        <v>2447</v>
      </c>
      <c r="R2449" s="1">
        <v>550</v>
      </c>
      <c r="S2449" s="1"/>
      <c r="T2449" s="1">
        <v>469</v>
      </c>
    </row>
    <row r="2450" spans="17:20" ht="15" customHeight="1" x14ac:dyDescent="0.35">
      <c r="Q2450" s="1">
        <v>2448</v>
      </c>
      <c r="R2450" s="1">
        <v>417</v>
      </c>
      <c r="S2450" s="1"/>
      <c r="T2450" s="1">
        <v>503</v>
      </c>
    </row>
    <row r="2451" spans="17:20" ht="15" customHeight="1" x14ac:dyDescent="0.35">
      <c r="Q2451" s="1">
        <v>2449</v>
      </c>
      <c r="R2451" s="1">
        <v>451</v>
      </c>
      <c r="S2451" s="1"/>
      <c r="T2451" s="1">
        <v>425</v>
      </c>
    </row>
    <row r="2452" spans="17:20" ht="15" customHeight="1" x14ac:dyDescent="0.35">
      <c r="Q2452" s="1">
        <v>2450</v>
      </c>
      <c r="R2452" s="1">
        <v>485</v>
      </c>
      <c r="S2452" s="1"/>
      <c r="T2452" s="1">
        <v>459</v>
      </c>
    </row>
    <row r="2453" spans="17:20" ht="15" customHeight="1" x14ac:dyDescent="0.35">
      <c r="Q2453" s="1">
        <v>2451</v>
      </c>
      <c r="R2453" s="1">
        <v>519</v>
      </c>
      <c r="S2453" s="1"/>
      <c r="T2453" s="1">
        <v>493</v>
      </c>
    </row>
    <row r="2454" spans="17:20" ht="15" customHeight="1" x14ac:dyDescent="0.35">
      <c r="Q2454" s="1">
        <v>2452</v>
      </c>
      <c r="R2454" s="1">
        <v>401</v>
      </c>
      <c r="S2454" s="1"/>
      <c r="T2454" s="1">
        <v>527</v>
      </c>
    </row>
    <row r="2455" spans="17:20" ht="15" customHeight="1" x14ac:dyDescent="0.35">
      <c r="Q2455" s="1">
        <v>2453</v>
      </c>
      <c r="R2455" s="1">
        <v>435</v>
      </c>
      <c r="S2455" s="1"/>
      <c r="T2455" s="1">
        <v>367</v>
      </c>
    </row>
    <row r="2456" spans="17:20" ht="15" customHeight="1" x14ac:dyDescent="0.35">
      <c r="Q2456" s="1">
        <v>2454</v>
      </c>
      <c r="R2456" s="1">
        <v>469</v>
      </c>
      <c r="S2456" s="1"/>
      <c r="T2456" s="1">
        <v>397</v>
      </c>
    </row>
    <row r="2457" spans="17:20" ht="15" customHeight="1" x14ac:dyDescent="0.35">
      <c r="Q2457" s="1">
        <v>2455</v>
      </c>
      <c r="R2457" s="1">
        <v>503</v>
      </c>
      <c r="S2457" s="1"/>
      <c r="T2457" s="1">
        <v>427</v>
      </c>
    </row>
    <row r="2458" spans="17:20" ht="15" customHeight="1" x14ac:dyDescent="0.35">
      <c r="Q2458" s="1">
        <v>2456</v>
      </c>
      <c r="R2458" s="1">
        <v>425</v>
      </c>
      <c r="S2458" s="1"/>
      <c r="T2458" s="1">
        <v>457</v>
      </c>
    </row>
    <row r="2459" spans="17:20" ht="15" customHeight="1" x14ac:dyDescent="0.35">
      <c r="Q2459" s="1">
        <v>2457</v>
      </c>
      <c r="R2459" s="1">
        <v>459</v>
      </c>
      <c r="S2459" s="1"/>
      <c r="T2459" s="1">
        <v>360</v>
      </c>
    </row>
    <row r="2460" spans="17:20" ht="15" customHeight="1" x14ac:dyDescent="0.35">
      <c r="Q2460" s="1">
        <v>2458</v>
      </c>
      <c r="R2460" s="1">
        <v>493</v>
      </c>
      <c r="S2460" s="1"/>
      <c r="T2460" s="1">
        <v>392</v>
      </c>
    </row>
    <row r="2461" spans="17:20" ht="15" customHeight="1" x14ac:dyDescent="0.35">
      <c r="Q2461" s="1">
        <v>2459</v>
      </c>
      <c r="R2461" s="1">
        <v>527</v>
      </c>
      <c r="S2461" s="1"/>
      <c r="T2461" s="1">
        <v>424</v>
      </c>
    </row>
    <row r="2462" spans="17:20" ht="15" customHeight="1" x14ac:dyDescent="0.35">
      <c r="Q2462" s="1">
        <v>2460</v>
      </c>
      <c r="R2462" s="1">
        <v>367</v>
      </c>
      <c r="S2462" s="1"/>
      <c r="T2462" s="1">
        <v>456</v>
      </c>
    </row>
    <row r="2463" spans="17:20" ht="15" customHeight="1" x14ac:dyDescent="0.35">
      <c r="Q2463" s="1">
        <v>2461</v>
      </c>
      <c r="R2463" s="1">
        <v>397</v>
      </c>
      <c r="S2463" s="1"/>
      <c r="T2463" s="1">
        <v>367</v>
      </c>
    </row>
    <row r="2464" spans="17:20" ht="15" customHeight="1" x14ac:dyDescent="0.35">
      <c r="Q2464" s="1">
        <v>2462</v>
      </c>
      <c r="R2464" s="1">
        <v>427</v>
      </c>
      <c r="S2464" s="1"/>
      <c r="T2464" s="1">
        <v>397</v>
      </c>
    </row>
    <row r="2465" spans="17:20" ht="15" customHeight="1" x14ac:dyDescent="0.35">
      <c r="Q2465" s="1">
        <v>2463</v>
      </c>
      <c r="R2465" s="1">
        <v>457</v>
      </c>
      <c r="S2465" s="1"/>
      <c r="T2465" s="1">
        <v>427</v>
      </c>
    </row>
    <row r="2466" spans="17:20" ht="15" customHeight="1" x14ac:dyDescent="0.35">
      <c r="Q2466" s="1">
        <v>2464</v>
      </c>
      <c r="R2466" s="1">
        <v>360</v>
      </c>
      <c r="S2466" s="1"/>
      <c r="T2466" s="1">
        <v>457</v>
      </c>
    </row>
    <row r="2467" spans="17:20" ht="15" customHeight="1" x14ac:dyDescent="0.35">
      <c r="Q2467" s="1">
        <v>2465</v>
      </c>
      <c r="R2467" s="1">
        <v>392</v>
      </c>
      <c r="S2467" s="1"/>
      <c r="T2467" s="1">
        <v>426</v>
      </c>
    </row>
    <row r="2468" spans="17:20" ht="15" customHeight="1" x14ac:dyDescent="0.35">
      <c r="Q2468" s="1">
        <v>2466</v>
      </c>
      <c r="R2468" s="1">
        <v>424</v>
      </c>
      <c r="S2468" s="1"/>
      <c r="T2468" s="1">
        <v>462</v>
      </c>
    </row>
    <row r="2469" spans="17:20" ht="15" customHeight="1" x14ac:dyDescent="0.35">
      <c r="Q2469" s="1">
        <v>2467</v>
      </c>
      <c r="R2469" s="1">
        <v>456</v>
      </c>
      <c r="S2469" s="1"/>
      <c r="T2469" s="1">
        <v>498</v>
      </c>
    </row>
    <row r="2470" spans="17:20" ht="15" customHeight="1" x14ac:dyDescent="0.35">
      <c r="Q2470" s="1">
        <v>2468</v>
      </c>
      <c r="R2470" s="1">
        <v>367</v>
      </c>
      <c r="S2470" s="1"/>
      <c r="T2470" s="1">
        <v>534</v>
      </c>
    </row>
    <row r="2471" spans="17:20" ht="15" customHeight="1" x14ac:dyDescent="0.35">
      <c r="Q2471" s="1">
        <v>2469</v>
      </c>
      <c r="R2471" s="1">
        <v>397</v>
      </c>
      <c r="S2471" s="1"/>
      <c r="T2471" s="1">
        <v>435</v>
      </c>
    </row>
    <row r="2472" spans="17:20" ht="15" customHeight="1" x14ac:dyDescent="0.35">
      <c r="Q2472" s="1">
        <v>2470</v>
      </c>
      <c r="R2472" s="1">
        <v>427</v>
      </c>
      <c r="S2472" s="1"/>
      <c r="T2472" s="1">
        <v>473</v>
      </c>
    </row>
    <row r="2473" spans="17:20" ht="15" customHeight="1" x14ac:dyDescent="0.35">
      <c r="Q2473" s="1">
        <v>2471</v>
      </c>
      <c r="R2473" s="1">
        <v>457</v>
      </c>
      <c r="S2473" s="1"/>
      <c r="T2473" s="1">
        <v>511</v>
      </c>
    </row>
    <row r="2474" spans="17:20" ht="15" customHeight="1" x14ac:dyDescent="0.35">
      <c r="Q2474" s="1">
        <v>2472</v>
      </c>
      <c r="R2474" s="1">
        <v>426</v>
      </c>
      <c r="S2474" s="1"/>
      <c r="T2474" s="1">
        <v>549</v>
      </c>
    </row>
    <row r="2475" spans="17:20" ht="15" customHeight="1" x14ac:dyDescent="0.35">
      <c r="Q2475" s="1">
        <v>2473</v>
      </c>
      <c r="R2475" s="1">
        <v>462</v>
      </c>
      <c r="S2475" s="1"/>
      <c r="T2475" s="1">
        <v>532</v>
      </c>
    </row>
    <row r="2476" spans="17:20" ht="15" customHeight="1" x14ac:dyDescent="0.35">
      <c r="Q2476" s="1">
        <v>2474</v>
      </c>
      <c r="R2476" s="1">
        <v>498</v>
      </c>
      <c r="S2476" s="1"/>
      <c r="T2476" s="1">
        <v>572</v>
      </c>
    </row>
    <row r="2477" spans="17:20" ht="15" customHeight="1" x14ac:dyDescent="0.35">
      <c r="Q2477" s="1">
        <v>2475</v>
      </c>
      <c r="R2477" s="1">
        <v>534</v>
      </c>
      <c r="S2477" s="1"/>
      <c r="T2477" s="1">
        <v>612</v>
      </c>
    </row>
    <row r="2478" spans="17:20" ht="15" customHeight="1" x14ac:dyDescent="0.35">
      <c r="Q2478" s="1">
        <v>2476</v>
      </c>
      <c r="R2478" s="1">
        <v>435</v>
      </c>
      <c r="S2478" s="1"/>
      <c r="T2478" s="1">
        <v>652</v>
      </c>
    </row>
    <row r="2479" spans="17:20" ht="15" customHeight="1" x14ac:dyDescent="0.35">
      <c r="Q2479" s="1">
        <v>2477</v>
      </c>
      <c r="R2479" s="1">
        <v>473</v>
      </c>
      <c r="S2479" s="1"/>
      <c r="T2479" s="1">
        <v>526</v>
      </c>
    </row>
    <row r="2480" spans="17:20" ht="15" customHeight="1" x14ac:dyDescent="0.35">
      <c r="Q2480" s="1">
        <v>2478</v>
      </c>
      <c r="R2480" s="1">
        <v>511</v>
      </c>
      <c r="S2480" s="1"/>
      <c r="T2480" s="1">
        <v>570</v>
      </c>
    </row>
    <row r="2481" spans="17:20" ht="15" customHeight="1" x14ac:dyDescent="0.35">
      <c r="Q2481" s="1">
        <v>2479</v>
      </c>
      <c r="R2481" s="1">
        <v>549</v>
      </c>
      <c r="S2481" s="1"/>
      <c r="T2481" s="1">
        <v>614</v>
      </c>
    </row>
    <row r="2482" spans="17:20" ht="15" customHeight="1" x14ac:dyDescent="0.35">
      <c r="Q2482" s="1">
        <v>2480</v>
      </c>
      <c r="R2482" s="1">
        <v>532</v>
      </c>
      <c r="S2482" s="1"/>
      <c r="T2482" s="1">
        <v>658</v>
      </c>
    </row>
    <row r="2483" spans="17:20" ht="15" customHeight="1" x14ac:dyDescent="0.35">
      <c r="Q2483" s="1">
        <v>2481</v>
      </c>
      <c r="R2483" s="1">
        <v>572</v>
      </c>
      <c r="S2483" s="1"/>
      <c r="T2483" s="1">
        <v>492</v>
      </c>
    </row>
    <row r="2484" spans="17:20" ht="15" customHeight="1" x14ac:dyDescent="0.35">
      <c r="Q2484" s="1">
        <v>2482</v>
      </c>
      <c r="R2484" s="1">
        <v>612</v>
      </c>
      <c r="S2484" s="1"/>
      <c r="T2484" s="1">
        <v>532</v>
      </c>
    </row>
    <row r="2485" spans="17:20" ht="15" customHeight="1" x14ac:dyDescent="0.35">
      <c r="Q2485" s="1">
        <v>2483</v>
      </c>
      <c r="R2485" s="1">
        <v>652</v>
      </c>
      <c r="S2485" s="1"/>
      <c r="T2485" s="1">
        <v>572</v>
      </c>
    </row>
    <row r="2486" spans="17:20" ht="15" customHeight="1" x14ac:dyDescent="0.35">
      <c r="Q2486" s="1">
        <v>2484</v>
      </c>
      <c r="R2486" s="1">
        <v>526</v>
      </c>
      <c r="S2486" s="1"/>
      <c r="T2486" s="1">
        <v>612</v>
      </c>
    </row>
    <row r="2487" spans="17:20" ht="15" customHeight="1" x14ac:dyDescent="0.35">
      <c r="Q2487" s="1">
        <v>2485</v>
      </c>
      <c r="R2487" s="1">
        <v>570</v>
      </c>
      <c r="S2487" s="1"/>
      <c r="T2487" s="1">
        <v>451</v>
      </c>
    </row>
    <row r="2488" spans="17:20" ht="15" customHeight="1" x14ac:dyDescent="0.35">
      <c r="Q2488" s="1">
        <v>2486</v>
      </c>
      <c r="R2488" s="1">
        <v>614</v>
      </c>
      <c r="S2488" s="1"/>
      <c r="T2488" s="1">
        <v>489</v>
      </c>
    </row>
    <row r="2489" spans="17:20" ht="15" customHeight="1" x14ac:dyDescent="0.35">
      <c r="Q2489" s="1">
        <v>2487</v>
      </c>
      <c r="R2489" s="1">
        <v>658</v>
      </c>
      <c r="S2489" s="1"/>
      <c r="T2489" s="1">
        <v>527</v>
      </c>
    </row>
    <row r="2490" spans="17:20" ht="15" customHeight="1" x14ac:dyDescent="0.35">
      <c r="Q2490" s="1">
        <v>2488</v>
      </c>
      <c r="R2490" s="1">
        <v>492</v>
      </c>
      <c r="S2490" s="1"/>
      <c r="T2490" s="1">
        <v>565</v>
      </c>
    </row>
    <row r="2491" spans="17:20" ht="15" customHeight="1" x14ac:dyDescent="0.35">
      <c r="Q2491" s="1">
        <v>2489</v>
      </c>
      <c r="R2491" s="1">
        <v>532</v>
      </c>
      <c r="S2491" s="1"/>
      <c r="T2491" s="1">
        <v>492</v>
      </c>
    </row>
    <row r="2492" spans="17:20" ht="15" customHeight="1" x14ac:dyDescent="0.35">
      <c r="Q2492" s="1">
        <v>2490</v>
      </c>
      <c r="R2492" s="1">
        <v>572</v>
      </c>
      <c r="S2492" s="1"/>
      <c r="T2492" s="1">
        <v>532</v>
      </c>
    </row>
    <row r="2493" spans="17:20" ht="15" customHeight="1" x14ac:dyDescent="0.35">
      <c r="Q2493" s="1">
        <v>2491</v>
      </c>
      <c r="R2493" s="1">
        <v>612</v>
      </c>
      <c r="S2493" s="1"/>
      <c r="T2493" s="1">
        <v>572</v>
      </c>
    </row>
    <row r="2494" spans="17:20" ht="15" customHeight="1" x14ac:dyDescent="0.35">
      <c r="Q2494" s="1">
        <v>2492</v>
      </c>
      <c r="R2494" s="1">
        <v>451</v>
      </c>
      <c r="S2494" s="1"/>
      <c r="T2494" s="1">
        <v>612</v>
      </c>
    </row>
    <row r="2495" spans="17:20" ht="15" customHeight="1" x14ac:dyDescent="0.35">
      <c r="Q2495" s="1">
        <v>2493</v>
      </c>
      <c r="R2495" s="1">
        <v>489</v>
      </c>
      <c r="S2495" s="1"/>
      <c r="T2495" s="1">
        <v>509</v>
      </c>
    </row>
    <row r="2496" spans="17:20" ht="15" customHeight="1" x14ac:dyDescent="0.35">
      <c r="Q2496" s="1">
        <v>2494</v>
      </c>
      <c r="R2496" s="1">
        <v>527</v>
      </c>
      <c r="S2496" s="1"/>
      <c r="T2496" s="1">
        <v>551</v>
      </c>
    </row>
    <row r="2497" spans="17:20" ht="15" customHeight="1" x14ac:dyDescent="0.35">
      <c r="Q2497" s="1">
        <v>2495</v>
      </c>
      <c r="R2497" s="1">
        <v>565</v>
      </c>
      <c r="S2497" s="1"/>
      <c r="T2497" s="1">
        <v>593</v>
      </c>
    </row>
    <row r="2498" spans="17:20" ht="15" customHeight="1" x14ac:dyDescent="0.35">
      <c r="Q2498" s="1">
        <v>2496</v>
      </c>
      <c r="R2498" s="1">
        <v>492</v>
      </c>
      <c r="S2498" s="1"/>
      <c r="T2498" s="1">
        <v>635</v>
      </c>
    </row>
    <row r="2499" spans="17:20" ht="15" customHeight="1" x14ac:dyDescent="0.35">
      <c r="Q2499" s="1">
        <v>2497</v>
      </c>
      <c r="R2499" s="1">
        <v>532</v>
      </c>
      <c r="S2499" s="1"/>
      <c r="T2499" s="1">
        <v>535</v>
      </c>
    </row>
    <row r="2500" spans="17:20" ht="15" customHeight="1" x14ac:dyDescent="0.35">
      <c r="Q2500" s="1">
        <v>2498</v>
      </c>
      <c r="R2500" s="1">
        <v>572</v>
      </c>
      <c r="S2500" s="1"/>
      <c r="T2500" s="1">
        <v>581</v>
      </c>
    </row>
    <row r="2501" spans="17:20" ht="15" customHeight="1" x14ac:dyDescent="0.35">
      <c r="Q2501" s="1">
        <v>2499</v>
      </c>
      <c r="R2501" s="1">
        <v>612</v>
      </c>
      <c r="S2501" s="1"/>
      <c r="T2501" s="1">
        <v>627</v>
      </c>
    </row>
    <row r="2502" spans="17:20" ht="15" customHeight="1" x14ac:dyDescent="0.35">
      <c r="Q2502" s="1">
        <v>2500</v>
      </c>
      <c r="R2502" s="1">
        <v>509</v>
      </c>
      <c r="S2502" s="1"/>
      <c r="T2502" s="1">
        <v>673</v>
      </c>
    </row>
    <row r="2503" spans="17:20" ht="15" customHeight="1" x14ac:dyDescent="0.35">
      <c r="Q2503" s="1">
        <v>2501</v>
      </c>
      <c r="R2503" s="1">
        <v>551</v>
      </c>
      <c r="S2503" s="1"/>
      <c r="T2503" s="1">
        <v>525</v>
      </c>
    </row>
    <row r="2504" spans="17:20" ht="15" customHeight="1" x14ac:dyDescent="0.35">
      <c r="Q2504" s="1">
        <v>2502</v>
      </c>
      <c r="R2504" s="1">
        <v>593</v>
      </c>
      <c r="S2504" s="1"/>
      <c r="T2504" s="1">
        <v>567</v>
      </c>
    </row>
    <row r="2505" spans="17:20" ht="15" customHeight="1" x14ac:dyDescent="0.35">
      <c r="Q2505" s="1">
        <v>2503</v>
      </c>
      <c r="R2505" s="1">
        <v>635</v>
      </c>
      <c r="S2505" s="1"/>
      <c r="T2505" s="1">
        <v>609</v>
      </c>
    </row>
    <row r="2506" spans="17:20" ht="15" customHeight="1" x14ac:dyDescent="0.35">
      <c r="Q2506" s="1">
        <v>2504</v>
      </c>
      <c r="R2506" s="1">
        <v>535</v>
      </c>
      <c r="S2506" s="1"/>
      <c r="T2506" s="1">
        <v>651</v>
      </c>
    </row>
    <row r="2507" spans="17:20" ht="15" customHeight="1" x14ac:dyDescent="0.35">
      <c r="Q2507" s="1">
        <v>2505</v>
      </c>
      <c r="R2507" s="1">
        <v>581</v>
      </c>
      <c r="S2507" s="1"/>
      <c r="T2507" s="1">
        <v>542</v>
      </c>
    </row>
    <row r="2508" spans="17:20" ht="15" customHeight="1" x14ac:dyDescent="0.35">
      <c r="Q2508" s="1">
        <v>2506</v>
      </c>
      <c r="R2508" s="1">
        <v>627</v>
      </c>
      <c r="S2508" s="1"/>
      <c r="T2508" s="1">
        <v>586</v>
      </c>
    </row>
    <row r="2509" spans="17:20" ht="15" customHeight="1" x14ac:dyDescent="0.35">
      <c r="Q2509" s="1">
        <v>2507</v>
      </c>
      <c r="R2509" s="1">
        <v>673</v>
      </c>
      <c r="S2509" s="1"/>
      <c r="T2509" s="1">
        <v>630</v>
      </c>
    </row>
    <row r="2510" spans="17:20" ht="15" customHeight="1" x14ac:dyDescent="0.35">
      <c r="Q2510" s="1">
        <v>2508</v>
      </c>
      <c r="R2510" s="1">
        <v>525</v>
      </c>
      <c r="S2510" s="1"/>
      <c r="T2510" s="1">
        <v>674</v>
      </c>
    </row>
    <row r="2511" spans="17:20" ht="15" customHeight="1" x14ac:dyDescent="0.35">
      <c r="Q2511" s="1">
        <v>2509</v>
      </c>
      <c r="R2511" s="1">
        <v>567</v>
      </c>
      <c r="S2511" s="1"/>
      <c r="T2511" s="1">
        <v>559</v>
      </c>
    </row>
    <row r="2512" spans="17:20" ht="15" customHeight="1" x14ac:dyDescent="0.35">
      <c r="Q2512" s="1">
        <v>2510</v>
      </c>
      <c r="R2512" s="1">
        <v>609</v>
      </c>
      <c r="S2512" s="1"/>
      <c r="T2512" s="1">
        <v>605</v>
      </c>
    </row>
    <row r="2513" spans="17:20" ht="15" customHeight="1" x14ac:dyDescent="0.35">
      <c r="Q2513" s="1">
        <v>2511</v>
      </c>
      <c r="R2513" s="1">
        <v>651</v>
      </c>
      <c r="S2513" s="1"/>
      <c r="T2513" s="1">
        <v>651</v>
      </c>
    </row>
    <row r="2514" spans="17:20" ht="15" customHeight="1" x14ac:dyDescent="0.35">
      <c r="Q2514" s="1">
        <v>2512</v>
      </c>
      <c r="R2514" s="1">
        <v>542</v>
      </c>
      <c r="S2514" s="1"/>
      <c r="T2514" s="1">
        <v>697</v>
      </c>
    </row>
    <row r="2515" spans="17:20" ht="15" customHeight="1" x14ac:dyDescent="0.35">
      <c r="Q2515" s="1">
        <v>2513</v>
      </c>
      <c r="R2515" s="1">
        <v>586</v>
      </c>
      <c r="S2515" s="1"/>
      <c r="T2515" s="1">
        <v>592</v>
      </c>
    </row>
    <row r="2516" spans="17:20" ht="15" customHeight="1" x14ac:dyDescent="0.35">
      <c r="Q2516" s="1">
        <v>2514</v>
      </c>
      <c r="R2516" s="1">
        <v>630</v>
      </c>
      <c r="S2516" s="1"/>
      <c r="T2516" s="1">
        <v>640</v>
      </c>
    </row>
    <row r="2517" spans="17:20" ht="15" customHeight="1" x14ac:dyDescent="0.35">
      <c r="Q2517" s="1">
        <v>2515</v>
      </c>
      <c r="R2517" s="1">
        <v>674</v>
      </c>
      <c r="S2517" s="1"/>
      <c r="T2517" s="1">
        <v>688</v>
      </c>
    </row>
    <row r="2518" spans="17:20" ht="15" customHeight="1" x14ac:dyDescent="0.35">
      <c r="Q2518" s="1">
        <v>2516</v>
      </c>
      <c r="R2518" s="1">
        <v>559</v>
      </c>
      <c r="S2518" s="1"/>
      <c r="T2518" s="1">
        <v>736</v>
      </c>
    </row>
    <row r="2519" spans="17:20" ht="15" customHeight="1" x14ac:dyDescent="0.35">
      <c r="Q2519" s="1">
        <v>2517</v>
      </c>
      <c r="R2519" s="1">
        <v>605</v>
      </c>
      <c r="S2519" s="1"/>
      <c r="T2519" s="1">
        <v>666</v>
      </c>
    </row>
    <row r="2520" spans="17:20" ht="15" customHeight="1" x14ac:dyDescent="0.35">
      <c r="Q2520" s="1">
        <v>2518</v>
      </c>
      <c r="R2520" s="1">
        <v>651</v>
      </c>
      <c r="S2520" s="1"/>
      <c r="T2520" s="1">
        <v>718</v>
      </c>
    </row>
    <row r="2521" spans="17:20" ht="15" customHeight="1" x14ac:dyDescent="0.35">
      <c r="Q2521" s="1">
        <v>2519</v>
      </c>
      <c r="R2521" s="1">
        <v>697</v>
      </c>
      <c r="S2521" s="1"/>
      <c r="T2521" s="1">
        <v>770</v>
      </c>
    </row>
    <row r="2522" spans="17:20" ht="15" customHeight="1" x14ac:dyDescent="0.35">
      <c r="Q2522" s="1">
        <v>2520</v>
      </c>
      <c r="R2522" s="1">
        <v>592</v>
      </c>
      <c r="S2522" s="1"/>
      <c r="T2522" s="1">
        <v>822</v>
      </c>
    </row>
    <row r="2523" spans="17:20" ht="15" customHeight="1" x14ac:dyDescent="0.35">
      <c r="Q2523" s="1">
        <v>2521</v>
      </c>
      <c r="R2523" s="1">
        <v>640</v>
      </c>
      <c r="S2523" s="1"/>
      <c r="T2523" s="1">
        <v>477</v>
      </c>
    </row>
    <row r="2524" spans="17:20" ht="15" customHeight="1" x14ac:dyDescent="0.35">
      <c r="Q2524" s="1">
        <v>2522</v>
      </c>
      <c r="R2524" s="1">
        <v>688</v>
      </c>
      <c r="S2524" s="1"/>
      <c r="T2524" s="1">
        <v>519</v>
      </c>
    </row>
    <row r="2525" spans="17:20" ht="15" customHeight="1" x14ac:dyDescent="0.35">
      <c r="Q2525" s="1">
        <v>2523</v>
      </c>
      <c r="R2525" s="1">
        <v>736</v>
      </c>
      <c r="S2525" s="1"/>
      <c r="T2525" s="1">
        <v>561</v>
      </c>
    </row>
    <row r="2526" spans="17:20" ht="15" customHeight="1" x14ac:dyDescent="0.35">
      <c r="Q2526" s="1">
        <v>2524</v>
      </c>
      <c r="R2526" s="1">
        <v>666</v>
      </c>
      <c r="S2526" s="1"/>
      <c r="T2526" s="1">
        <v>603</v>
      </c>
    </row>
    <row r="2527" spans="17:20" ht="15" customHeight="1" x14ac:dyDescent="0.35">
      <c r="Q2527" s="1">
        <v>2525</v>
      </c>
      <c r="R2527" s="1">
        <v>718</v>
      </c>
      <c r="S2527" s="1"/>
      <c r="T2527" s="1">
        <v>533</v>
      </c>
    </row>
    <row r="2528" spans="17:20" ht="15" customHeight="1" x14ac:dyDescent="0.35">
      <c r="Q2528" s="1">
        <v>2526</v>
      </c>
      <c r="R2528" s="1">
        <v>770</v>
      </c>
      <c r="S2528" s="1"/>
      <c r="T2528" s="1">
        <v>575</v>
      </c>
    </row>
    <row r="2529" spans="17:20" ht="15" customHeight="1" x14ac:dyDescent="0.35">
      <c r="Q2529" s="1">
        <v>2527</v>
      </c>
      <c r="R2529" s="1">
        <v>822</v>
      </c>
      <c r="S2529" s="1"/>
      <c r="T2529" s="1">
        <v>617</v>
      </c>
    </row>
    <row r="2530" spans="17:20" ht="15" customHeight="1" x14ac:dyDescent="0.35">
      <c r="Q2530" s="1">
        <v>2528</v>
      </c>
      <c r="R2530" s="1">
        <v>477</v>
      </c>
      <c r="S2530" s="1"/>
      <c r="T2530" s="1">
        <v>659</v>
      </c>
    </row>
    <row r="2531" spans="17:20" ht="15" customHeight="1" x14ac:dyDescent="0.35">
      <c r="Q2531" s="1">
        <v>2529</v>
      </c>
      <c r="R2531" s="1">
        <v>519</v>
      </c>
      <c r="S2531" s="1"/>
      <c r="T2531" s="1">
        <v>609</v>
      </c>
    </row>
    <row r="2532" spans="17:20" ht="15" customHeight="1" x14ac:dyDescent="0.35">
      <c r="Q2532" s="1">
        <v>2530</v>
      </c>
      <c r="R2532" s="1">
        <v>561</v>
      </c>
      <c r="S2532" s="1"/>
      <c r="T2532" s="1">
        <v>659</v>
      </c>
    </row>
    <row r="2533" spans="17:20" ht="15" customHeight="1" x14ac:dyDescent="0.35">
      <c r="Q2533" s="1">
        <v>2531</v>
      </c>
      <c r="R2533" s="1">
        <v>603</v>
      </c>
      <c r="S2533" s="1"/>
      <c r="T2533" s="1">
        <v>709</v>
      </c>
    </row>
    <row r="2534" spans="17:20" ht="15" customHeight="1" x14ac:dyDescent="0.35">
      <c r="Q2534" s="1">
        <v>2532</v>
      </c>
      <c r="R2534" s="1">
        <v>533</v>
      </c>
      <c r="S2534" s="1"/>
      <c r="T2534" s="1">
        <v>759</v>
      </c>
    </row>
    <row r="2535" spans="17:20" ht="15" customHeight="1" x14ac:dyDescent="0.35">
      <c r="Q2535" s="1">
        <v>2533</v>
      </c>
      <c r="R2535" s="1">
        <v>575</v>
      </c>
      <c r="S2535" s="1"/>
      <c r="T2535" s="1">
        <v>610</v>
      </c>
    </row>
    <row r="2536" spans="17:20" ht="15" customHeight="1" x14ac:dyDescent="0.35">
      <c r="Q2536" s="1">
        <v>2534</v>
      </c>
      <c r="R2536" s="1">
        <v>617</v>
      </c>
      <c r="S2536" s="1"/>
      <c r="T2536" s="1">
        <v>662</v>
      </c>
    </row>
    <row r="2537" spans="17:20" ht="15" customHeight="1" x14ac:dyDescent="0.35">
      <c r="Q2537" s="1">
        <v>2535</v>
      </c>
      <c r="R2537" s="1">
        <v>659</v>
      </c>
      <c r="S2537" s="1"/>
      <c r="T2537" s="1">
        <v>714</v>
      </c>
    </row>
    <row r="2538" spans="17:20" ht="15" customHeight="1" x14ac:dyDescent="0.35">
      <c r="Q2538" s="1">
        <v>2536</v>
      </c>
      <c r="R2538" s="1">
        <v>609</v>
      </c>
      <c r="S2538" s="1"/>
      <c r="T2538" s="1">
        <v>766</v>
      </c>
    </row>
    <row r="2539" spans="17:20" ht="15" customHeight="1" x14ac:dyDescent="0.35">
      <c r="Q2539" s="1">
        <v>2537</v>
      </c>
      <c r="R2539" s="1">
        <v>659</v>
      </c>
      <c r="S2539" s="1"/>
      <c r="T2539" s="1">
        <v>560</v>
      </c>
    </row>
    <row r="2540" spans="17:20" ht="15" customHeight="1" x14ac:dyDescent="0.35">
      <c r="Q2540" s="1">
        <v>2538</v>
      </c>
      <c r="R2540" s="1">
        <v>709</v>
      </c>
      <c r="S2540" s="1"/>
      <c r="T2540" s="1">
        <v>608</v>
      </c>
    </row>
    <row r="2541" spans="17:20" ht="15" customHeight="1" x14ac:dyDescent="0.35">
      <c r="Q2541" s="1">
        <v>2539</v>
      </c>
      <c r="R2541" s="1">
        <v>759</v>
      </c>
      <c r="S2541" s="1"/>
      <c r="T2541" s="1">
        <v>656</v>
      </c>
    </row>
    <row r="2542" spans="17:20" ht="15" customHeight="1" x14ac:dyDescent="0.35">
      <c r="Q2542" s="1">
        <v>2540</v>
      </c>
      <c r="R2542" s="1">
        <v>610</v>
      </c>
      <c r="S2542" s="1"/>
      <c r="T2542" s="1">
        <v>704</v>
      </c>
    </row>
    <row r="2543" spans="17:20" ht="15" customHeight="1" x14ac:dyDescent="0.35">
      <c r="Q2543" s="1">
        <v>2541</v>
      </c>
      <c r="R2543" s="1">
        <v>662</v>
      </c>
      <c r="S2543" s="1"/>
      <c r="T2543" s="1">
        <v>534</v>
      </c>
    </row>
    <row r="2544" spans="17:20" ht="15" customHeight="1" x14ac:dyDescent="0.35">
      <c r="Q2544" s="1">
        <v>2542</v>
      </c>
      <c r="R2544" s="1">
        <v>714</v>
      </c>
      <c r="S2544" s="1"/>
      <c r="T2544" s="1">
        <v>578</v>
      </c>
    </row>
    <row r="2545" spans="17:20" ht="15" customHeight="1" x14ac:dyDescent="0.35">
      <c r="Q2545" s="1">
        <v>2543</v>
      </c>
      <c r="R2545" s="1">
        <v>766</v>
      </c>
      <c r="S2545" s="1"/>
      <c r="T2545" s="1">
        <v>622</v>
      </c>
    </row>
    <row r="2546" spans="17:20" ht="15" customHeight="1" x14ac:dyDescent="0.35">
      <c r="Q2546" s="1">
        <v>2544</v>
      </c>
      <c r="R2546" s="1">
        <v>560</v>
      </c>
      <c r="S2546" s="1"/>
      <c r="T2546" s="1">
        <v>666</v>
      </c>
    </row>
    <row r="2547" spans="17:20" ht="15" customHeight="1" x14ac:dyDescent="0.35">
      <c r="Q2547" s="1">
        <v>2545</v>
      </c>
      <c r="R2547" s="1">
        <v>608</v>
      </c>
      <c r="S2547" s="1"/>
      <c r="T2547" s="1">
        <v>542</v>
      </c>
    </row>
    <row r="2548" spans="17:20" ht="15" customHeight="1" x14ac:dyDescent="0.35">
      <c r="Q2548" s="1">
        <v>2546</v>
      </c>
      <c r="R2548" s="1">
        <v>656</v>
      </c>
      <c r="S2548" s="1"/>
      <c r="T2548" s="1">
        <v>586</v>
      </c>
    </row>
    <row r="2549" spans="17:20" ht="15" customHeight="1" x14ac:dyDescent="0.35">
      <c r="Q2549" s="1">
        <v>2547</v>
      </c>
      <c r="R2549" s="1">
        <v>704</v>
      </c>
      <c r="S2549" s="1"/>
      <c r="T2549" s="1">
        <v>630</v>
      </c>
    </row>
    <row r="2550" spans="17:20" ht="15" customHeight="1" x14ac:dyDescent="0.35">
      <c r="Q2550" s="1">
        <v>2548</v>
      </c>
      <c r="R2550" s="1">
        <v>534</v>
      </c>
      <c r="S2550" s="1"/>
      <c r="T2550" s="1">
        <v>674</v>
      </c>
    </row>
    <row r="2551" spans="17:20" ht="15" customHeight="1" x14ac:dyDescent="0.35">
      <c r="Q2551" s="1">
        <v>2549</v>
      </c>
      <c r="R2551" s="1">
        <v>578</v>
      </c>
      <c r="S2551" s="1"/>
      <c r="T2551" s="1">
        <v>567</v>
      </c>
    </row>
    <row r="2552" spans="17:20" ht="15" customHeight="1" x14ac:dyDescent="0.35">
      <c r="Q2552" s="1">
        <v>2550</v>
      </c>
      <c r="R2552" s="1">
        <v>622</v>
      </c>
      <c r="S2552" s="1"/>
      <c r="T2552" s="1">
        <v>613</v>
      </c>
    </row>
    <row r="2553" spans="17:20" ht="15" customHeight="1" x14ac:dyDescent="0.35">
      <c r="Q2553" s="1">
        <v>2551</v>
      </c>
      <c r="R2553" s="1">
        <v>666</v>
      </c>
      <c r="S2553" s="1"/>
      <c r="T2553" s="1">
        <v>659</v>
      </c>
    </row>
    <row r="2554" spans="17:20" ht="15" customHeight="1" x14ac:dyDescent="0.35">
      <c r="Q2554" s="1">
        <v>2552</v>
      </c>
      <c r="R2554" s="1">
        <v>542</v>
      </c>
      <c r="S2554" s="1"/>
      <c r="T2554" s="1">
        <v>705</v>
      </c>
    </row>
    <row r="2555" spans="17:20" ht="15" customHeight="1" x14ac:dyDescent="0.35">
      <c r="Q2555" s="1">
        <v>2553</v>
      </c>
      <c r="R2555" s="1">
        <v>586</v>
      </c>
      <c r="S2555" s="1"/>
      <c r="T2555" s="1">
        <v>501</v>
      </c>
    </row>
    <row r="2556" spans="17:20" ht="15" customHeight="1" x14ac:dyDescent="0.35">
      <c r="Q2556" s="1">
        <v>2554</v>
      </c>
      <c r="R2556" s="1">
        <v>630</v>
      </c>
      <c r="S2556" s="1"/>
      <c r="T2556" s="1">
        <v>543</v>
      </c>
    </row>
    <row r="2557" spans="17:20" ht="15" customHeight="1" x14ac:dyDescent="0.35">
      <c r="Q2557" s="1">
        <v>2555</v>
      </c>
      <c r="R2557" s="1">
        <v>674</v>
      </c>
      <c r="S2557" s="1"/>
      <c r="T2557" s="1">
        <v>585</v>
      </c>
    </row>
    <row r="2558" spans="17:20" ht="15" customHeight="1" x14ac:dyDescent="0.35">
      <c r="Q2558" s="1">
        <v>2556</v>
      </c>
      <c r="R2558" s="1">
        <v>567</v>
      </c>
      <c r="S2558" s="1"/>
      <c r="T2558" s="1">
        <v>627</v>
      </c>
    </row>
    <row r="2559" spans="17:20" ht="15" customHeight="1" x14ac:dyDescent="0.35">
      <c r="Q2559" s="1">
        <v>2557</v>
      </c>
      <c r="R2559" s="1">
        <v>613</v>
      </c>
      <c r="S2559" s="1"/>
      <c r="T2559" s="1">
        <v>536</v>
      </c>
    </row>
    <row r="2560" spans="17:20" ht="15" customHeight="1" x14ac:dyDescent="0.35">
      <c r="Q2560" s="1">
        <v>2558</v>
      </c>
      <c r="R2560" s="1">
        <v>659</v>
      </c>
      <c r="S2560" s="1"/>
      <c r="T2560" s="1">
        <v>584</v>
      </c>
    </row>
    <row r="2561" spans="17:20" ht="15" customHeight="1" x14ac:dyDescent="0.35">
      <c r="Q2561" s="1">
        <v>2559</v>
      </c>
      <c r="R2561" s="1">
        <v>705</v>
      </c>
      <c r="S2561" s="1"/>
      <c r="T2561" s="1">
        <v>632</v>
      </c>
    </row>
    <row r="2562" spans="17:20" ht="15" customHeight="1" x14ac:dyDescent="0.35">
      <c r="Q2562" s="1">
        <v>2560</v>
      </c>
      <c r="R2562" s="1">
        <v>501</v>
      </c>
      <c r="S2562" s="1"/>
      <c r="T2562" s="1">
        <v>680</v>
      </c>
    </row>
    <row r="2563" spans="17:20" ht="15" customHeight="1" x14ac:dyDescent="0.35">
      <c r="Q2563" s="1">
        <v>2561</v>
      </c>
      <c r="R2563" s="1">
        <v>543</v>
      </c>
      <c r="S2563" s="1"/>
      <c r="T2563" s="1">
        <v>610</v>
      </c>
    </row>
    <row r="2564" spans="17:20" ht="15" customHeight="1" x14ac:dyDescent="0.35">
      <c r="Q2564" s="1">
        <v>2562</v>
      </c>
      <c r="R2564" s="1">
        <v>585</v>
      </c>
      <c r="S2564" s="1"/>
      <c r="T2564" s="1">
        <v>662</v>
      </c>
    </row>
    <row r="2565" spans="17:20" ht="15" customHeight="1" x14ac:dyDescent="0.35">
      <c r="Q2565" s="1">
        <v>2563</v>
      </c>
      <c r="R2565" s="1">
        <v>627</v>
      </c>
      <c r="S2565" s="1"/>
      <c r="T2565" s="1">
        <v>714</v>
      </c>
    </row>
    <row r="2566" spans="17:20" ht="15" customHeight="1" x14ac:dyDescent="0.35">
      <c r="Q2566" s="1">
        <v>2564</v>
      </c>
      <c r="R2566" s="1">
        <v>536</v>
      </c>
      <c r="S2566" s="1"/>
      <c r="T2566" s="1">
        <v>766</v>
      </c>
    </row>
    <row r="2567" spans="17:20" ht="15" customHeight="1" x14ac:dyDescent="0.35">
      <c r="Q2567" s="1">
        <v>2565</v>
      </c>
      <c r="R2567" s="1">
        <v>584</v>
      </c>
      <c r="S2567" s="1"/>
      <c r="T2567" s="1">
        <v>710</v>
      </c>
    </row>
    <row r="2568" spans="17:20" ht="15" customHeight="1" x14ac:dyDescent="0.35">
      <c r="Q2568" s="1">
        <v>2566</v>
      </c>
      <c r="R2568" s="1">
        <v>632</v>
      </c>
      <c r="S2568" s="1"/>
      <c r="T2568" s="1">
        <v>770</v>
      </c>
    </row>
    <row r="2569" spans="17:20" ht="15" customHeight="1" x14ac:dyDescent="0.35">
      <c r="Q2569" s="1">
        <v>2567</v>
      </c>
      <c r="R2569" s="1">
        <v>680</v>
      </c>
      <c r="S2569" s="1"/>
      <c r="T2569" s="1">
        <v>830</v>
      </c>
    </row>
    <row r="2570" spans="17:20" ht="15" customHeight="1" x14ac:dyDescent="0.35">
      <c r="Q2570" s="1">
        <v>2568</v>
      </c>
      <c r="R2570" s="1">
        <v>610</v>
      </c>
      <c r="S2570" s="1"/>
      <c r="T2570" s="1">
        <v>890</v>
      </c>
    </row>
    <row r="2571" spans="17:20" ht="15" customHeight="1" x14ac:dyDescent="0.35">
      <c r="Q2571" s="1">
        <v>2569</v>
      </c>
      <c r="R2571" s="1">
        <v>662</v>
      </c>
      <c r="S2571" s="1"/>
      <c r="T2571" s="1">
        <v>709</v>
      </c>
    </row>
    <row r="2572" spans="17:20" ht="15" customHeight="1" x14ac:dyDescent="0.35">
      <c r="Q2572" s="1">
        <v>2570</v>
      </c>
      <c r="R2572" s="1">
        <v>714</v>
      </c>
      <c r="S2572" s="1"/>
      <c r="T2572" s="1">
        <v>767</v>
      </c>
    </row>
    <row r="2573" spans="17:20" ht="15" customHeight="1" x14ac:dyDescent="0.35">
      <c r="Q2573" s="1">
        <v>2571</v>
      </c>
      <c r="R2573" s="1">
        <v>766</v>
      </c>
      <c r="S2573" s="1"/>
      <c r="T2573" s="1">
        <v>825</v>
      </c>
    </row>
    <row r="2574" spans="17:20" ht="15" customHeight="1" x14ac:dyDescent="0.35">
      <c r="Q2574" s="1">
        <v>2572</v>
      </c>
      <c r="R2574" s="1">
        <v>710</v>
      </c>
      <c r="S2574" s="1"/>
      <c r="T2574" s="1">
        <v>883</v>
      </c>
    </row>
    <row r="2575" spans="17:20" ht="15" customHeight="1" x14ac:dyDescent="0.35">
      <c r="Q2575" s="1">
        <v>2573</v>
      </c>
      <c r="R2575" s="1">
        <v>770</v>
      </c>
      <c r="S2575" s="1"/>
      <c r="T2575" s="1">
        <v>684</v>
      </c>
    </row>
    <row r="2576" spans="17:20" ht="15" customHeight="1" x14ac:dyDescent="0.35">
      <c r="Q2576" s="1">
        <v>2574</v>
      </c>
      <c r="R2576" s="1">
        <v>830</v>
      </c>
      <c r="S2576" s="1"/>
      <c r="T2576" s="1">
        <v>740</v>
      </c>
    </row>
    <row r="2577" spans="17:20" ht="15" customHeight="1" x14ac:dyDescent="0.35">
      <c r="Q2577" s="1">
        <v>2575</v>
      </c>
      <c r="R2577" s="1">
        <v>890</v>
      </c>
      <c r="S2577" s="1"/>
      <c r="T2577" s="1">
        <v>796</v>
      </c>
    </row>
    <row r="2578" spans="17:20" ht="15" customHeight="1" x14ac:dyDescent="0.35">
      <c r="Q2578" s="1">
        <v>2576</v>
      </c>
      <c r="R2578" s="1">
        <v>709</v>
      </c>
      <c r="S2578" s="1"/>
      <c r="T2578" s="1">
        <v>852</v>
      </c>
    </row>
    <row r="2579" spans="17:20" ht="15" customHeight="1" x14ac:dyDescent="0.35">
      <c r="Q2579" s="1">
        <v>2577</v>
      </c>
      <c r="R2579" s="1">
        <v>767</v>
      </c>
      <c r="S2579" s="1"/>
      <c r="T2579" s="1">
        <v>510</v>
      </c>
    </row>
    <row r="2580" spans="17:20" ht="15" customHeight="1" x14ac:dyDescent="0.35">
      <c r="Q2580" s="1">
        <v>2578</v>
      </c>
      <c r="R2580" s="1">
        <v>825</v>
      </c>
      <c r="S2580" s="1"/>
      <c r="T2580" s="1">
        <v>554</v>
      </c>
    </row>
    <row r="2581" spans="17:20" ht="15" customHeight="1" x14ac:dyDescent="0.35">
      <c r="Q2581" s="1">
        <v>2579</v>
      </c>
      <c r="R2581" s="1">
        <v>883</v>
      </c>
      <c r="S2581" s="1"/>
      <c r="T2581" s="1">
        <v>598</v>
      </c>
    </row>
    <row r="2582" spans="17:20" ht="15" customHeight="1" x14ac:dyDescent="0.35">
      <c r="Q2582" s="1">
        <v>2580</v>
      </c>
      <c r="R2582" s="1">
        <v>684</v>
      </c>
      <c r="S2582" s="1"/>
      <c r="T2582" s="1">
        <v>642</v>
      </c>
    </row>
    <row r="2583" spans="17:20" ht="15" customHeight="1" x14ac:dyDescent="0.35">
      <c r="Q2583" s="1">
        <v>2581</v>
      </c>
      <c r="R2583" s="1">
        <v>740</v>
      </c>
      <c r="S2583" s="1"/>
      <c r="T2583" s="1">
        <v>627</v>
      </c>
    </row>
    <row r="2584" spans="17:20" ht="15" customHeight="1" x14ac:dyDescent="0.35">
      <c r="Q2584" s="1">
        <v>2582</v>
      </c>
      <c r="R2584" s="1">
        <v>796</v>
      </c>
      <c r="S2584" s="1"/>
      <c r="T2584" s="1">
        <v>681</v>
      </c>
    </row>
    <row r="2585" spans="17:20" ht="15" customHeight="1" x14ac:dyDescent="0.35">
      <c r="Q2585" s="1">
        <v>2583</v>
      </c>
      <c r="R2585" s="1">
        <v>852</v>
      </c>
      <c r="S2585" s="1"/>
      <c r="T2585" s="1">
        <v>735</v>
      </c>
    </row>
    <row r="2586" spans="17:20" ht="15" customHeight="1" x14ac:dyDescent="0.35">
      <c r="Q2586" s="1">
        <v>2584</v>
      </c>
      <c r="R2586" s="1">
        <v>510</v>
      </c>
      <c r="S2586" s="1"/>
      <c r="T2586" s="1">
        <v>789</v>
      </c>
    </row>
    <row r="2587" spans="17:20" ht="15" customHeight="1" x14ac:dyDescent="0.35">
      <c r="Q2587" s="1">
        <v>2585</v>
      </c>
      <c r="R2587" s="1">
        <v>554</v>
      </c>
      <c r="S2587" s="1"/>
      <c r="T2587" s="1">
        <v>710</v>
      </c>
    </row>
    <row r="2588" spans="17:20" ht="15" customHeight="1" x14ac:dyDescent="0.35">
      <c r="Q2588" s="1">
        <v>2586</v>
      </c>
      <c r="R2588" s="1">
        <v>598</v>
      </c>
      <c r="S2588" s="1"/>
      <c r="T2588" s="1">
        <v>770</v>
      </c>
    </row>
    <row r="2589" spans="17:20" ht="15" customHeight="1" x14ac:dyDescent="0.35">
      <c r="Q2589" s="1">
        <v>2587</v>
      </c>
      <c r="R2589" s="1">
        <v>642</v>
      </c>
      <c r="S2589" s="1"/>
      <c r="T2589" s="1">
        <v>830</v>
      </c>
    </row>
    <row r="2590" spans="17:20" ht="15" customHeight="1" x14ac:dyDescent="0.35">
      <c r="Q2590" s="1">
        <v>2588</v>
      </c>
      <c r="R2590" s="1">
        <v>627</v>
      </c>
      <c r="S2590" s="1"/>
      <c r="T2590" s="1">
        <v>890</v>
      </c>
    </row>
    <row r="2591" spans="17:20" ht="15" customHeight="1" x14ac:dyDescent="0.35">
      <c r="Q2591" s="1">
        <v>2589</v>
      </c>
      <c r="R2591" s="1">
        <v>681</v>
      </c>
      <c r="S2591" s="1"/>
      <c r="T2591" s="1">
        <v>668</v>
      </c>
    </row>
    <row r="2592" spans="17:20" ht="15" customHeight="1" x14ac:dyDescent="0.35">
      <c r="Q2592" s="1">
        <v>2590</v>
      </c>
      <c r="R2592" s="1">
        <v>735</v>
      </c>
      <c r="S2592" s="1"/>
      <c r="T2592" s="1">
        <v>724</v>
      </c>
    </row>
    <row r="2593" spans="17:20" ht="15" customHeight="1" x14ac:dyDescent="0.35">
      <c r="Q2593" s="1">
        <v>2591</v>
      </c>
      <c r="R2593" s="1">
        <v>789</v>
      </c>
      <c r="S2593" s="1"/>
      <c r="T2593" s="1">
        <v>780</v>
      </c>
    </row>
    <row r="2594" spans="17:20" ht="15" customHeight="1" x14ac:dyDescent="0.35">
      <c r="Q2594" s="1">
        <v>2592</v>
      </c>
      <c r="R2594" s="1">
        <v>710</v>
      </c>
      <c r="S2594" s="1"/>
      <c r="T2594" s="1">
        <v>836</v>
      </c>
    </row>
    <row r="2595" spans="17:20" ht="15" customHeight="1" x14ac:dyDescent="0.35">
      <c r="Q2595" s="1">
        <v>2593</v>
      </c>
      <c r="R2595" s="1">
        <v>770</v>
      </c>
      <c r="S2595" s="1"/>
      <c r="T2595" s="1">
        <v>626</v>
      </c>
    </row>
    <row r="2596" spans="17:20" ht="15" customHeight="1" x14ac:dyDescent="0.35">
      <c r="Q2596" s="1">
        <v>2594</v>
      </c>
      <c r="R2596" s="1">
        <v>830</v>
      </c>
      <c r="S2596" s="1"/>
      <c r="T2596" s="1">
        <v>678</v>
      </c>
    </row>
    <row r="2597" spans="17:20" ht="15" customHeight="1" x14ac:dyDescent="0.35">
      <c r="Q2597" s="1">
        <v>2595</v>
      </c>
      <c r="R2597" s="1">
        <v>890</v>
      </c>
      <c r="S2597" s="1"/>
      <c r="T2597" s="1">
        <v>730</v>
      </c>
    </row>
    <row r="2598" spans="17:20" ht="15" customHeight="1" x14ac:dyDescent="0.35">
      <c r="Q2598" s="1">
        <v>2596</v>
      </c>
      <c r="R2598" s="1">
        <v>668</v>
      </c>
      <c r="S2598" s="1"/>
      <c r="T2598" s="1">
        <v>782</v>
      </c>
    </row>
    <row r="2599" spans="17:20" ht="15" customHeight="1" x14ac:dyDescent="0.35">
      <c r="Q2599" s="1">
        <v>2597</v>
      </c>
      <c r="R2599" s="1">
        <v>724</v>
      </c>
      <c r="S2599" s="1"/>
      <c r="T2599" s="1">
        <v>780</v>
      </c>
    </row>
    <row r="2600" spans="17:20" ht="15" customHeight="1" x14ac:dyDescent="0.35">
      <c r="Q2600" s="1">
        <v>2598</v>
      </c>
      <c r="R2600" s="1">
        <v>780</v>
      </c>
      <c r="S2600" s="1"/>
      <c r="T2600" s="1">
        <v>836</v>
      </c>
    </row>
    <row r="2601" spans="17:20" ht="15" customHeight="1" x14ac:dyDescent="0.35">
      <c r="Q2601" s="1">
        <v>2599</v>
      </c>
      <c r="R2601" s="1">
        <v>836</v>
      </c>
      <c r="S2601" s="1"/>
      <c r="T2601" s="1">
        <v>892</v>
      </c>
    </row>
    <row r="2602" spans="17:20" ht="15" customHeight="1" x14ac:dyDescent="0.35">
      <c r="Q2602" s="1">
        <v>2600</v>
      </c>
      <c r="R2602" s="1">
        <v>626</v>
      </c>
      <c r="S2602" s="1"/>
      <c r="T2602" s="1">
        <v>948</v>
      </c>
    </row>
    <row r="2603" spans="17:20" ht="15" customHeight="1" x14ac:dyDescent="0.35">
      <c r="Q2603" s="1">
        <v>2601</v>
      </c>
      <c r="R2603" s="1">
        <v>678</v>
      </c>
      <c r="S2603" s="1"/>
      <c r="T2603" s="1">
        <v>651</v>
      </c>
    </row>
    <row r="2604" spans="17:20" ht="15" customHeight="1" x14ac:dyDescent="0.35">
      <c r="Q2604" s="1">
        <v>2602</v>
      </c>
      <c r="R2604" s="1">
        <v>730</v>
      </c>
      <c r="S2604" s="1"/>
      <c r="T2604" s="1">
        <v>705</v>
      </c>
    </row>
    <row r="2605" spans="17:20" ht="15" customHeight="1" x14ac:dyDescent="0.35">
      <c r="Q2605" s="1">
        <v>2603</v>
      </c>
      <c r="R2605" s="1">
        <v>782</v>
      </c>
      <c r="S2605" s="1"/>
      <c r="T2605" s="1">
        <v>759</v>
      </c>
    </row>
    <row r="2606" spans="17:20" ht="15" customHeight="1" x14ac:dyDescent="0.35">
      <c r="Q2606" s="1">
        <v>2604</v>
      </c>
      <c r="R2606" s="1">
        <v>780</v>
      </c>
      <c r="S2606" s="1"/>
      <c r="T2606" s="1">
        <v>813</v>
      </c>
    </row>
    <row r="2607" spans="17:20" ht="15" customHeight="1" x14ac:dyDescent="0.35">
      <c r="Q2607" s="1">
        <v>2605</v>
      </c>
      <c r="R2607" s="1">
        <v>836</v>
      </c>
      <c r="S2607" s="1"/>
      <c r="T2607" s="1">
        <v>635</v>
      </c>
    </row>
    <row r="2608" spans="17:20" ht="15" customHeight="1" x14ac:dyDescent="0.35">
      <c r="Q2608" s="1">
        <v>2606</v>
      </c>
      <c r="R2608" s="1">
        <v>892</v>
      </c>
      <c r="S2608" s="1"/>
      <c r="T2608" s="1">
        <v>689</v>
      </c>
    </row>
    <row r="2609" spans="17:20" ht="15" customHeight="1" x14ac:dyDescent="0.35">
      <c r="Q2609" s="1">
        <v>2607</v>
      </c>
      <c r="R2609" s="1">
        <v>948</v>
      </c>
      <c r="S2609" s="1"/>
      <c r="T2609" s="1">
        <v>743</v>
      </c>
    </row>
    <row r="2610" spans="17:20" ht="15" customHeight="1" x14ac:dyDescent="0.35">
      <c r="Q2610" s="1">
        <v>2608</v>
      </c>
      <c r="R2610" s="1">
        <v>651</v>
      </c>
      <c r="S2610" s="1"/>
      <c r="T2610" s="1">
        <v>797</v>
      </c>
    </row>
    <row r="2611" spans="17:20" ht="15" customHeight="1" x14ac:dyDescent="0.35">
      <c r="Q2611" s="1">
        <v>2609</v>
      </c>
      <c r="R2611" s="1">
        <v>705</v>
      </c>
      <c r="S2611" s="1"/>
      <c r="T2611" s="1">
        <v>600</v>
      </c>
    </row>
    <row r="2612" spans="17:20" ht="15" customHeight="1" x14ac:dyDescent="0.35">
      <c r="Q2612" s="1">
        <v>2610</v>
      </c>
      <c r="R2612" s="1">
        <v>759</v>
      </c>
      <c r="S2612" s="1"/>
      <c r="T2612" s="1">
        <v>648</v>
      </c>
    </row>
    <row r="2613" spans="17:20" ht="15" customHeight="1" x14ac:dyDescent="0.35">
      <c r="Q2613" s="1">
        <v>2611</v>
      </c>
      <c r="R2613" s="1">
        <v>813</v>
      </c>
      <c r="S2613" s="1"/>
      <c r="T2613" s="1">
        <v>696</v>
      </c>
    </row>
    <row r="2614" spans="17:20" ht="15" customHeight="1" x14ac:dyDescent="0.35">
      <c r="Q2614" s="1">
        <v>2612</v>
      </c>
      <c r="R2614" s="1">
        <v>635</v>
      </c>
      <c r="S2614" s="1"/>
      <c r="T2614" s="1">
        <v>744</v>
      </c>
    </row>
    <row r="2615" spans="17:20" ht="15" customHeight="1" x14ac:dyDescent="0.35">
      <c r="Q2615" s="1">
        <v>2613</v>
      </c>
      <c r="R2615" s="1">
        <v>689</v>
      </c>
      <c r="S2615" s="1"/>
      <c r="T2615" s="1">
        <v>569</v>
      </c>
    </row>
    <row r="2616" spans="17:20" ht="15" customHeight="1" x14ac:dyDescent="0.35">
      <c r="Q2616" s="1">
        <v>2614</v>
      </c>
      <c r="R2616" s="1">
        <v>743</v>
      </c>
      <c r="S2616" s="1"/>
      <c r="T2616" s="1">
        <v>619</v>
      </c>
    </row>
    <row r="2617" spans="17:20" ht="15" customHeight="1" x14ac:dyDescent="0.35">
      <c r="Q2617" s="1">
        <v>2615</v>
      </c>
      <c r="R2617" s="1">
        <v>797</v>
      </c>
      <c r="S2617" s="1"/>
      <c r="T2617" s="1">
        <v>669</v>
      </c>
    </row>
    <row r="2618" spans="17:20" ht="15" customHeight="1" x14ac:dyDescent="0.35">
      <c r="Q2618" s="1">
        <v>2616</v>
      </c>
      <c r="R2618" s="1">
        <v>600</v>
      </c>
      <c r="S2618" s="1"/>
      <c r="T2618" s="1">
        <v>719</v>
      </c>
    </row>
    <row r="2619" spans="17:20" ht="15" customHeight="1" x14ac:dyDescent="0.35">
      <c r="Q2619" s="1">
        <v>2617</v>
      </c>
      <c r="R2619" s="1">
        <v>648</v>
      </c>
      <c r="S2619" s="1"/>
      <c r="T2619" s="1">
        <v>570</v>
      </c>
    </row>
    <row r="2620" spans="17:20" ht="15" customHeight="1" x14ac:dyDescent="0.35">
      <c r="Q2620" s="1">
        <v>2618</v>
      </c>
      <c r="R2620" s="1">
        <v>696</v>
      </c>
      <c r="S2620" s="1"/>
      <c r="T2620" s="1">
        <v>622</v>
      </c>
    </row>
    <row r="2621" spans="17:20" ht="15" customHeight="1" x14ac:dyDescent="0.35">
      <c r="Q2621" s="1">
        <v>2619</v>
      </c>
      <c r="R2621" s="1">
        <v>744</v>
      </c>
      <c r="S2621" s="1"/>
      <c r="T2621" s="1">
        <v>674</v>
      </c>
    </row>
    <row r="2622" spans="17:20" ht="15" customHeight="1" x14ac:dyDescent="0.35">
      <c r="Q2622" s="1">
        <v>2620</v>
      </c>
      <c r="R2622" s="1">
        <v>569</v>
      </c>
      <c r="S2622" s="1"/>
      <c r="T2622" s="1">
        <v>726</v>
      </c>
    </row>
    <row r="2623" spans="17:20" ht="15" customHeight="1" x14ac:dyDescent="0.35">
      <c r="Q2623" s="1">
        <v>2621</v>
      </c>
      <c r="R2623" s="1">
        <v>619</v>
      </c>
      <c r="S2623" s="1"/>
      <c r="T2623" s="1">
        <v>691</v>
      </c>
    </row>
    <row r="2624" spans="17:20" ht="15" customHeight="1" x14ac:dyDescent="0.35">
      <c r="Q2624" s="1">
        <v>2622</v>
      </c>
      <c r="R2624" s="1">
        <v>669</v>
      </c>
      <c r="S2624" s="1"/>
      <c r="T2624" s="1">
        <v>745</v>
      </c>
    </row>
    <row r="2625" spans="17:20" ht="15" customHeight="1" x14ac:dyDescent="0.35">
      <c r="Q2625" s="1">
        <v>2623</v>
      </c>
      <c r="R2625" s="1">
        <v>719</v>
      </c>
      <c r="S2625" s="1"/>
      <c r="T2625" s="1">
        <v>799</v>
      </c>
    </row>
    <row r="2626" spans="17:20" ht="15" customHeight="1" x14ac:dyDescent="0.35">
      <c r="Q2626" s="1">
        <v>2624</v>
      </c>
      <c r="R2626" s="1">
        <v>570</v>
      </c>
      <c r="S2626" s="1"/>
      <c r="T2626" s="1">
        <v>853</v>
      </c>
    </row>
    <row r="2627" spans="17:20" ht="15" customHeight="1" x14ac:dyDescent="0.35">
      <c r="Q2627" s="1">
        <v>2625</v>
      </c>
      <c r="R2627" s="1">
        <v>622</v>
      </c>
      <c r="S2627" s="1"/>
      <c r="T2627" s="1">
        <v>511</v>
      </c>
    </row>
    <row r="2628" spans="17:20" ht="15" customHeight="1" x14ac:dyDescent="0.35">
      <c r="Q2628" s="1">
        <v>2626</v>
      </c>
      <c r="R2628" s="1">
        <v>674</v>
      </c>
      <c r="S2628" s="1"/>
      <c r="T2628" s="1">
        <v>557</v>
      </c>
    </row>
    <row r="2629" spans="17:20" ht="15" customHeight="1" x14ac:dyDescent="0.35">
      <c r="Q2629" s="1">
        <v>2627</v>
      </c>
      <c r="R2629" s="1">
        <v>726</v>
      </c>
      <c r="S2629" s="1"/>
      <c r="T2629" s="1">
        <v>603</v>
      </c>
    </row>
    <row r="2630" spans="17:20" ht="15" customHeight="1" x14ac:dyDescent="0.35">
      <c r="Q2630" s="1">
        <v>2628</v>
      </c>
      <c r="R2630" s="1">
        <v>691</v>
      </c>
      <c r="S2630" s="1"/>
      <c r="T2630" s="1">
        <v>649</v>
      </c>
    </row>
    <row r="2631" spans="17:20" ht="15" customHeight="1" x14ac:dyDescent="0.35">
      <c r="Q2631" s="1">
        <v>2629</v>
      </c>
      <c r="R2631" s="1">
        <v>745</v>
      </c>
      <c r="S2631" s="1"/>
      <c r="T2631" s="1">
        <v>741</v>
      </c>
    </row>
    <row r="2632" spans="17:20" ht="15" customHeight="1" x14ac:dyDescent="0.35">
      <c r="Q2632" s="1">
        <v>2630</v>
      </c>
      <c r="R2632" s="1">
        <v>799</v>
      </c>
      <c r="S2632" s="1"/>
      <c r="T2632" s="1">
        <v>799</v>
      </c>
    </row>
    <row r="2633" spans="17:20" ht="15" customHeight="1" x14ac:dyDescent="0.35">
      <c r="Q2633" s="1">
        <v>2631</v>
      </c>
      <c r="R2633" s="1">
        <v>853</v>
      </c>
      <c r="S2633" s="1"/>
      <c r="T2633" s="1">
        <v>857</v>
      </c>
    </row>
    <row r="2634" spans="17:20" ht="15" customHeight="1" x14ac:dyDescent="0.35">
      <c r="Q2634" s="1">
        <v>2632</v>
      </c>
      <c r="R2634" s="1">
        <v>511</v>
      </c>
      <c r="S2634" s="1"/>
      <c r="T2634" s="1">
        <v>915</v>
      </c>
    </row>
    <row r="2635" spans="17:20" ht="15" customHeight="1" x14ac:dyDescent="0.35">
      <c r="Q2635" s="1">
        <v>2633</v>
      </c>
      <c r="R2635" s="1">
        <v>557</v>
      </c>
      <c r="S2635" s="1"/>
      <c r="T2635" s="1">
        <v>701</v>
      </c>
    </row>
    <row r="2636" spans="17:20" ht="15" customHeight="1" x14ac:dyDescent="0.35">
      <c r="Q2636" s="1">
        <v>2634</v>
      </c>
      <c r="R2636" s="1">
        <v>603</v>
      </c>
      <c r="S2636" s="1"/>
      <c r="T2636" s="1">
        <v>759</v>
      </c>
    </row>
    <row r="2637" spans="17:20" ht="15" customHeight="1" x14ac:dyDescent="0.35">
      <c r="Q2637" s="1">
        <v>2635</v>
      </c>
      <c r="R2637" s="1">
        <v>649</v>
      </c>
      <c r="S2637" s="1"/>
      <c r="T2637" s="1">
        <v>817</v>
      </c>
    </row>
    <row r="2638" spans="17:20" ht="15" customHeight="1" x14ac:dyDescent="0.35">
      <c r="Q2638" s="1">
        <v>2636</v>
      </c>
      <c r="R2638" s="1">
        <v>741</v>
      </c>
      <c r="S2638" s="1"/>
      <c r="T2638" s="1">
        <v>875</v>
      </c>
    </row>
    <row r="2639" spans="17:20" ht="15" customHeight="1" x14ac:dyDescent="0.35">
      <c r="Q2639" s="1">
        <v>2637</v>
      </c>
      <c r="R2639" s="1">
        <v>799</v>
      </c>
      <c r="S2639" s="1"/>
      <c r="T2639" s="1">
        <v>800</v>
      </c>
    </row>
    <row r="2640" spans="17:20" ht="15" customHeight="1" x14ac:dyDescent="0.35">
      <c r="Q2640" s="1">
        <v>2638</v>
      </c>
      <c r="R2640" s="1">
        <v>857</v>
      </c>
      <c r="S2640" s="1"/>
      <c r="T2640" s="1">
        <v>864</v>
      </c>
    </row>
    <row r="2641" spans="17:20" ht="15" customHeight="1" x14ac:dyDescent="0.35">
      <c r="Q2641" s="1">
        <v>2639</v>
      </c>
      <c r="R2641" s="1">
        <v>915</v>
      </c>
      <c r="S2641" s="1"/>
      <c r="T2641" s="1">
        <v>928</v>
      </c>
    </row>
    <row r="2642" spans="17:20" ht="15" customHeight="1" x14ac:dyDescent="0.35">
      <c r="Q2642" s="1">
        <v>2640</v>
      </c>
      <c r="R2642" s="1">
        <v>701</v>
      </c>
      <c r="S2642" s="1"/>
      <c r="T2642" s="1">
        <v>992</v>
      </c>
    </row>
    <row r="2643" spans="17:20" ht="15" customHeight="1" x14ac:dyDescent="0.35">
      <c r="Q2643" s="1">
        <v>2641</v>
      </c>
      <c r="R2643" s="1">
        <v>759</v>
      </c>
      <c r="S2643" s="1"/>
      <c r="T2643" s="1">
        <v>692</v>
      </c>
    </row>
    <row r="2644" spans="17:20" ht="15" customHeight="1" x14ac:dyDescent="0.35">
      <c r="Q2644" s="1">
        <v>2642</v>
      </c>
      <c r="R2644" s="1">
        <v>817</v>
      </c>
      <c r="S2644" s="1"/>
      <c r="T2644" s="1">
        <v>748</v>
      </c>
    </row>
    <row r="2645" spans="17:20" ht="15" customHeight="1" x14ac:dyDescent="0.35">
      <c r="Q2645" s="1">
        <v>2643</v>
      </c>
      <c r="R2645" s="1">
        <v>875</v>
      </c>
      <c r="S2645" s="1"/>
      <c r="T2645" s="1">
        <v>804</v>
      </c>
    </row>
    <row r="2646" spans="17:20" ht="15" customHeight="1" x14ac:dyDescent="0.35">
      <c r="Q2646" s="1">
        <v>2644</v>
      </c>
      <c r="R2646" s="1">
        <v>800</v>
      </c>
      <c r="S2646" s="1"/>
      <c r="T2646" s="1">
        <v>860</v>
      </c>
    </row>
    <row r="2647" spans="17:20" ht="15" customHeight="1" x14ac:dyDescent="0.35">
      <c r="Q2647" s="1">
        <v>2645</v>
      </c>
      <c r="R2647" s="1">
        <v>864</v>
      </c>
      <c r="S2647" s="1"/>
      <c r="T2647" s="1">
        <v>725</v>
      </c>
    </row>
    <row r="2648" spans="17:20" ht="15" customHeight="1" x14ac:dyDescent="0.35">
      <c r="Q2648" s="1">
        <v>2646</v>
      </c>
      <c r="R2648" s="1">
        <v>928</v>
      </c>
      <c r="S2648" s="1"/>
      <c r="T2648" s="1">
        <v>783</v>
      </c>
    </row>
    <row r="2649" spans="17:20" ht="15" customHeight="1" x14ac:dyDescent="0.35">
      <c r="Q2649" s="1">
        <v>2647</v>
      </c>
      <c r="R2649" s="1">
        <v>992</v>
      </c>
      <c r="S2649" s="1"/>
      <c r="T2649" s="1">
        <v>841</v>
      </c>
    </row>
    <row r="2650" spans="17:20" ht="15" customHeight="1" x14ac:dyDescent="0.35">
      <c r="Q2650" s="1">
        <v>2648</v>
      </c>
      <c r="R2650" s="1">
        <v>692</v>
      </c>
      <c r="S2650" s="1"/>
      <c r="T2650" s="1">
        <v>899</v>
      </c>
    </row>
    <row r="2651" spans="17:20" ht="15" customHeight="1" x14ac:dyDescent="0.35">
      <c r="Q2651" s="1">
        <v>2649</v>
      </c>
      <c r="R2651" s="1">
        <v>748</v>
      </c>
      <c r="S2651" s="1"/>
      <c r="T2651" s="1">
        <v>654</v>
      </c>
    </row>
    <row r="2652" spans="17:20" ht="15" customHeight="1" x14ac:dyDescent="0.35">
      <c r="Q2652" s="1">
        <v>2650</v>
      </c>
      <c r="R2652" s="1">
        <v>804</v>
      </c>
      <c r="S2652" s="1"/>
      <c r="T2652" s="1">
        <v>714</v>
      </c>
    </row>
    <row r="2653" spans="17:20" ht="15" customHeight="1" x14ac:dyDescent="0.35">
      <c r="Q2653" s="1">
        <v>2651</v>
      </c>
      <c r="R2653" s="1">
        <v>860</v>
      </c>
      <c r="S2653" s="1"/>
      <c r="T2653" s="1">
        <v>774</v>
      </c>
    </row>
    <row r="2654" spans="17:20" ht="15" customHeight="1" x14ac:dyDescent="0.35">
      <c r="Q2654" s="1">
        <v>2652</v>
      </c>
      <c r="R2654" s="1">
        <v>725</v>
      </c>
      <c r="S2654" s="1"/>
      <c r="T2654" s="1">
        <v>834</v>
      </c>
    </row>
    <row r="2655" spans="17:20" ht="15" customHeight="1" x14ac:dyDescent="0.35">
      <c r="Q2655" s="1">
        <v>2653</v>
      </c>
      <c r="R2655" s="1">
        <v>783</v>
      </c>
      <c r="S2655" s="1"/>
      <c r="T2655" s="1">
        <v>930</v>
      </c>
    </row>
    <row r="2656" spans="17:20" ht="15" customHeight="1" x14ac:dyDescent="0.35">
      <c r="Q2656" s="1">
        <v>2654</v>
      </c>
      <c r="R2656" s="1">
        <v>841</v>
      </c>
      <c r="S2656" s="1"/>
      <c r="T2656" s="1">
        <v>998</v>
      </c>
    </row>
    <row r="2657" spans="17:20" ht="15" customHeight="1" x14ac:dyDescent="0.35">
      <c r="Q2657" s="1">
        <v>2655</v>
      </c>
      <c r="R2657" s="1">
        <v>899</v>
      </c>
      <c r="S2657" s="1"/>
      <c r="T2657" s="1">
        <v>1066</v>
      </c>
    </row>
    <row r="2658" spans="17:20" ht="15" customHeight="1" x14ac:dyDescent="0.35">
      <c r="Q2658" s="1">
        <v>2656</v>
      </c>
      <c r="R2658" s="1">
        <v>654</v>
      </c>
      <c r="S2658" s="1"/>
      <c r="T2658" s="1">
        <v>1134</v>
      </c>
    </row>
    <row r="2659" spans="17:20" ht="15" customHeight="1" x14ac:dyDescent="0.35">
      <c r="Q2659" s="1">
        <v>2657</v>
      </c>
      <c r="R2659" s="1">
        <v>714</v>
      </c>
      <c r="S2659" s="1"/>
      <c r="T2659" s="1">
        <v>793</v>
      </c>
    </row>
    <row r="2660" spans="17:20" ht="15" customHeight="1" x14ac:dyDescent="0.35">
      <c r="Q2660" s="1">
        <v>2658</v>
      </c>
      <c r="R2660" s="1">
        <v>774</v>
      </c>
      <c r="S2660" s="1"/>
      <c r="T2660" s="1">
        <v>859</v>
      </c>
    </row>
    <row r="2661" spans="17:20" ht="15" customHeight="1" x14ac:dyDescent="0.35">
      <c r="Q2661" s="1">
        <v>2659</v>
      </c>
      <c r="R2661" s="1">
        <v>834</v>
      </c>
      <c r="S2661" s="1"/>
      <c r="T2661" s="1">
        <v>925</v>
      </c>
    </row>
    <row r="2662" spans="17:20" ht="15" customHeight="1" x14ac:dyDescent="0.35">
      <c r="Q2662" s="1">
        <v>2660</v>
      </c>
      <c r="R2662" s="1">
        <v>930</v>
      </c>
      <c r="S2662" s="1"/>
      <c r="T2662" s="1">
        <v>991</v>
      </c>
    </row>
    <row r="2663" spans="17:20" ht="15" customHeight="1" x14ac:dyDescent="0.35">
      <c r="Q2663" s="1">
        <v>2661</v>
      </c>
      <c r="R2663" s="1">
        <v>998</v>
      </c>
      <c r="S2663" s="1"/>
      <c r="T2663" s="1">
        <v>759</v>
      </c>
    </row>
    <row r="2664" spans="17:20" ht="15" customHeight="1" x14ac:dyDescent="0.35">
      <c r="Q2664" s="1">
        <v>2662</v>
      </c>
      <c r="R2664" s="1">
        <v>1066</v>
      </c>
      <c r="S2664" s="1"/>
      <c r="T2664" s="1">
        <v>821</v>
      </c>
    </row>
    <row r="2665" spans="17:20" ht="15" customHeight="1" x14ac:dyDescent="0.35">
      <c r="Q2665" s="1">
        <v>2663</v>
      </c>
      <c r="R2665" s="1">
        <v>1134</v>
      </c>
      <c r="S2665" s="1"/>
      <c r="T2665" s="1">
        <v>883</v>
      </c>
    </row>
    <row r="2666" spans="17:20" ht="15" customHeight="1" x14ac:dyDescent="0.35">
      <c r="Q2666" s="1">
        <v>2664</v>
      </c>
      <c r="R2666" s="1">
        <v>793</v>
      </c>
      <c r="S2666" s="1"/>
      <c r="T2666" s="1">
        <v>945</v>
      </c>
    </row>
    <row r="2667" spans="17:20" ht="15" customHeight="1" x14ac:dyDescent="0.35">
      <c r="Q2667" s="1">
        <v>2665</v>
      </c>
      <c r="R2667" s="1">
        <v>859</v>
      </c>
      <c r="S2667" s="1"/>
      <c r="T2667" s="1">
        <v>718</v>
      </c>
    </row>
    <row r="2668" spans="17:20" ht="15" customHeight="1" x14ac:dyDescent="0.35">
      <c r="Q2668" s="1">
        <v>2666</v>
      </c>
      <c r="R2668" s="1">
        <v>925</v>
      </c>
      <c r="S2668" s="1"/>
      <c r="T2668" s="1">
        <v>778</v>
      </c>
    </row>
    <row r="2669" spans="17:20" ht="15" customHeight="1" x14ac:dyDescent="0.35">
      <c r="Q2669" s="1">
        <v>2667</v>
      </c>
      <c r="R2669" s="1">
        <v>991</v>
      </c>
      <c r="S2669" s="1"/>
      <c r="T2669" s="1">
        <v>838</v>
      </c>
    </row>
    <row r="2670" spans="17:20" ht="15" customHeight="1" x14ac:dyDescent="0.35">
      <c r="Q2670" s="1">
        <v>2668</v>
      </c>
      <c r="R2670" s="1">
        <v>759</v>
      </c>
      <c r="S2670" s="1"/>
      <c r="T2670" s="1">
        <v>898</v>
      </c>
    </row>
    <row r="2671" spans="17:20" ht="15" customHeight="1" x14ac:dyDescent="0.35">
      <c r="Q2671" s="1">
        <v>2669</v>
      </c>
      <c r="R2671" s="1">
        <v>821</v>
      </c>
      <c r="S2671" s="1"/>
      <c r="T2671" s="1">
        <v>669</v>
      </c>
    </row>
    <row r="2672" spans="17:20" ht="15" customHeight="1" x14ac:dyDescent="0.35">
      <c r="Q2672" s="1">
        <v>2670</v>
      </c>
      <c r="R2672" s="1">
        <v>883</v>
      </c>
      <c r="S2672" s="1"/>
      <c r="T2672" s="1">
        <v>727</v>
      </c>
    </row>
    <row r="2673" spans="17:20" ht="15" customHeight="1" x14ac:dyDescent="0.35">
      <c r="Q2673" s="1">
        <v>2671</v>
      </c>
      <c r="R2673" s="1">
        <v>945</v>
      </c>
      <c r="S2673" s="1"/>
      <c r="T2673" s="1">
        <v>785</v>
      </c>
    </row>
    <row r="2674" spans="17:20" ht="15" customHeight="1" x14ac:dyDescent="0.35">
      <c r="Q2674" s="1">
        <v>2672</v>
      </c>
      <c r="R2674" s="1">
        <v>718</v>
      </c>
      <c r="S2674" s="1"/>
      <c r="T2674" s="1">
        <v>843</v>
      </c>
    </row>
    <row r="2675" spans="17:20" ht="15" customHeight="1" x14ac:dyDescent="0.35">
      <c r="Q2675" s="1">
        <v>2673</v>
      </c>
      <c r="R2675" s="1">
        <v>778</v>
      </c>
      <c r="S2675" s="1"/>
      <c r="T2675" s="1">
        <v>724</v>
      </c>
    </row>
    <row r="2676" spans="17:20" ht="15" customHeight="1" x14ac:dyDescent="0.35">
      <c r="Q2676" s="1">
        <v>2674</v>
      </c>
      <c r="R2676" s="1">
        <v>838</v>
      </c>
      <c r="S2676" s="1"/>
      <c r="T2676" s="1">
        <v>780</v>
      </c>
    </row>
    <row r="2677" spans="17:20" ht="15" customHeight="1" x14ac:dyDescent="0.35">
      <c r="Q2677" s="1">
        <v>2675</v>
      </c>
      <c r="R2677" s="1">
        <v>898</v>
      </c>
      <c r="S2677" s="1"/>
      <c r="T2677" s="1">
        <v>836</v>
      </c>
    </row>
    <row r="2678" spans="17:20" ht="15" customHeight="1" x14ac:dyDescent="0.35">
      <c r="Q2678" s="1">
        <v>2676</v>
      </c>
      <c r="R2678" s="1">
        <v>669</v>
      </c>
      <c r="S2678" s="1"/>
      <c r="T2678" s="1">
        <v>892</v>
      </c>
    </row>
    <row r="2679" spans="17:20" ht="15" customHeight="1" x14ac:dyDescent="0.35">
      <c r="Q2679" s="1">
        <v>2677</v>
      </c>
      <c r="R2679" s="1">
        <v>727</v>
      </c>
      <c r="S2679" s="1"/>
      <c r="T2679" s="1">
        <v>642</v>
      </c>
    </row>
    <row r="2680" spans="17:20" ht="15" customHeight="1" x14ac:dyDescent="0.35">
      <c r="Q2680" s="1">
        <v>2678</v>
      </c>
      <c r="R2680" s="1">
        <v>785</v>
      </c>
      <c r="S2680" s="1"/>
      <c r="T2680" s="1">
        <v>694</v>
      </c>
    </row>
    <row r="2681" spans="17:20" ht="15" customHeight="1" x14ac:dyDescent="0.35">
      <c r="Q2681" s="1">
        <v>2679</v>
      </c>
      <c r="R2681" s="1">
        <v>843</v>
      </c>
      <c r="S2681" s="1"/>
      <c r="T2681" s="1">
        <v>746</v>
      </c>
    </row>
    <row r="2682" spans="17:20" ht="15" customHeight="1" x14ac:dyDescent="0.35">
      <c r="Q2682" s="1">
        <v>2680</v>
      </c>
      <c r="R2682" s="1">
        <v>724</v>
      </c>
      <c r="S2682" s="1"/>
      <c r="T2682" s="1">
        <v>798</v>
      </c>
    </row>
    <row r="2683" spans="17:20" ht="15" customHeight="1" x14ac:dyDescent="0.35">
      <c r="Q2683" s="1">
        <v>2681</v>
      </c>
      <c r="R2683" s="1">
        <v>780</v>
      </c>
      <c r="S2683" s="1"/>
      <c r="T2683" s="1">
        <v>684</v>
      </c>
    </row>
    <row r="2684" spans="17:20" ht="15" customHeight="1" x14ac:dyDescent="0.35">
      <c r="Q2684" s="1">
        <v>2682</v>
      </c>
      <c r="R2684" s="1">
        <v>836</v>
      </c>
      <c r="S2684" s="1"/>
      <c r="T2684" s="1">
        <v>740</v>
      </c>
    </row>
    <row r="2685" spans="17:20" ht="15" customHeight="1" x14ac:dyDescent="0.35">
      <c r="Q2685" s="1">
        <v>2683</v>
      </c>
      <c r="R2685" s="1">
        <v>892</v>
      </c>
      <c r="S2685" s="1"/>
      <c r="T2685" s="1">
        <v>796</v>
      </c>
    </row>
    <row r="2686" spans="17:20" ht="15" customHeight="1" x14ac:dyDescent="0.35">
      <c r="Q2686" s="1">
        <v>2684</v>
      </c>
      <c r="R2686" s="1">
        <v>642</v>
      </c>
      <c r="S2686" s="1"/>
      <c r="T2686" s="1">
        <v>852</v>
      </c>
    </row>
    <row r="2687" spans="17:20" ht="15" customHeight="1" x14ac:dyDescent="0.35">
      <c r="Q2687" s="1">
        <v>2685</v>
      </c>
      <c r="R2687" s="1">
        <v>694</v>
      </c>
      <c r="S2687" s="1"/>
      <c r="T2687" s="1">
        <v>651</v>
      </c>
    </row>
    <row r="2688" spans="17:20" ht="15" customHeight="1" x14ac:dyDescent="0.35">
      <c r="Q2688" s="1">
        <v>2686</v>
      </c>
      <c r="R2688" s="1">
        <v>746</v>
      </c>
      <c r="S2688" s="1"/>
      <c r="T2688" s="1">
        <v>705</v>
      </c>
    </row>
    <row r="2689" spans="17:20" ht="15" customHeight="1" x14ac:dyDescent="0.35">
      <c r="Q2689" s="1">
        <v>2687</v>
      </c>
      <c r="R2689" s="1">
        <v>798</v>
      </c>
      <c r="S2689" s="1"/>
      <c r="T2689" s="1">
        <v>759</v>
      </c>
    </row>
    <row r="2690" spans="17:20" ht="15" customHeight="1" x14ac:dyDescent="0.35">
      <c r="Q2690" s="1">
        <v>2688</v>
      </c>
      <c r="R2690" s="1">
        <v>684</v>
      </c>
      <c r="S2690" s="1"/>
      <c r="T2690" s="1">
        <v>813</v>
      </c>
    </row>
    <row r="2691" spans="17:20" ht="15" customHeight="1" x14ac:dyDescent="0.35">
      <c r="Q2691" s="1">
        <v>2689</v>
      </c>
      <c r="R2691" s="1">
        <v>740</v>
      </c>
      <c r="S2691" s="1"/>
      <c r="T2691" s="1">
        <v>707</v>
      </c>
    </row>
    <row r="2692" spans="17:20" ht="15" customHeight="1" x14ac:dyDescent="0.35">
      <c r="Q2692" s="1">
        <v>2690</v>
      </c>
      <c r="R2692" s="1">
        <v>796</v>
      </c>
      <c r="S2692" s="1"/>
      <c r="T2692" s="1">
        <v>761</v>
      </c>
    </row>
    <row r="2693" spans="17:20" ht="15" customHeight="1" x14ac:dyDescent="0.35">
      <c r="Q2693" s="1">
        <v>2691</v>
      </c>
      <c r="R2693" s="1">
        <v>852</v>
      </c>
      <c r="S2693" s="1"/>
      <c r="T2693" s="1">
        <v>815</v>
      </c>
    </row>
    <row r="2694" spans="17:20" ht="15" customHeight="1" x14ac:dyDescent="0.35">
      <c r="Q2694" s="1">
        <v>2692</v>
      </c>
      <c r="R2694" s="1">
        <v>651</v>
      </c>
      <c r="S2694" s="1"/>
      <c r="T2694" s="1">
        <v>869</v>
      </c>
    </row>
    <row r="2695" spans="17:20" ht="15" customHeight="1" x14ac:dyDescent="0.35">
      <c r="Q2695" s="1">
        <v>2693</v>
      </c>
      <c r="R2695" s="1">
        <v>705</v>
      </c>
      <c r="S2695" s="1"/>
      <c r="T2695" s="1">
        <v>701</v>
      </c>
    </row>
    <row r="2696" spans="17:20" ht="15" customHeight="1" x14ac:dyDescent="0.35">
      <c r="Q2696" s="1">
        <v>2694</v>
      </c>
      <c r="R2696" s="1">
        <v>759</v>
      </c>
      <c r="S2696" s="1"/>
      <c r="T2696" s="1">
        <v>759</v>
      </c>
    </row>
    <row r="2697" spans="17:20" ht="15" customHeight="1" x14ac:dyDescent="0.35">
      <c r="Q2697" s="1">
        <v>2695</v>
      </c>
      <c r="R2697" s="1">
        <v>813</v>
      </c>
      <c r="S2697" s="1"/>
      <c r="T2697" s="1">
        <v>817</v>
      </c>
    </row>
    <row r="2698" spans="17:20" ht="15" customHeight="1" x14ac:dyDescent="0.35">
      <c r="Q2698" s="1">
        <v>2696</v>
      </c>
      <c r="R2698" s="1">
        <v>707</v>
      </c>
      <c r="S2698" s="1"/>
      <c r="T2698" s="1">
        <v>875</v>
      </c>
    </row>
    <row r="2699" spans="17:20" ht="15" customHeight="1" x14ac:dyDescent="0.35">
      <c r="Q2699" s="1">
        <v>2697</v>
      </c>
      <c r="R2699" s="1">
        <v>761</v>
      </c>
      <c r="S2699" s="1"/>
      <c r="T2699" s="1">
        <v>725</v>
      </c>
    </row>
    <row r="2700" spans="17:20" ht="15" customHeight="1" x14ac:dyDescent="0.35">
      <c r="Q2700" s="1">
        <v>2698</v>
      </c>
      <c r="R2700" s="1">
        <v>815</v>
      </c>
      <c r="S2700" s="1"/>
      <c r="T2700" s="1">
        <v>783</v>
      </c>
    </row>
    <row r="2701" spans="17:20" ht="15" customHeight="1" x14ac:dyDescent="0.35">
      <c r="Q2701" s="1">
        <v>2699</v>
      </c>
      <c r="R2701" s="1">
        <v>869</v>
      </c>
      <c r="S2701" s="1"/>
      <c r="T2701" s="1">
        <v>841</v>
      </c>
    </row>
    <row r="2702" spans="17:20" ht="15" customHeight="1" x14ac:dyDescent="0.35">
      <c r="Q2702" s="1">
        <v>2700</v>
      </c>
      <c r="R2702" s="1">
        <v>701</v>
      </c>
      <c r="S2702" s="1"/>
      <c r="T2702" s="1">
        <v>899</v>
      </c>
    </row>
    <row r="2703" spans="17:20" ht="15" customHeight="1" x14ac:dyDescent="0.35">
      <c r="Q2703" s="1">
        <v>2701</v>
      </c>
      <c r="R2703" s="1">
        <v>759</v>
      </c>
      <c r="S2703" s="1"/>
      <c r="T2703" s="1">
        <v>668</v>
      </c>
    </row>
    <row r="2704" spans="17:20" ht="15" customHeight="1" x14ac:dyDescent="0.35">
      <c r="Q2704" s="1">
        <v>2702</v>
      </c>
      <c r="R2704" s="1">
        <v>817</v>
      </c>
      <c r="S2704" s="1"/>
      <c r="T2704" s="1">
        <v>724</v>
      </c>
    </row>
    <row r="2705" spans="17:20" ht="15" customHeight="1" x14ac:dyDescent="0.35">
      <c r="Q2705" s="1">
        <v>2703</v>
      </c>
      <c r="R2705" s="1">
        <v>875</v>
      </c>
      <c r="S2705" s="1"/>
      <c r="T2705" s="1">
        <v>780</v>
      </c>
    </row>
    <row r="2706" spans="17:20" ht="15" customHeight="1" x14ac:dyDescent="0.35">
      <c r="Q2706" s="1">
        <v>2704</v>
      </c>
      <c r="R2706" s="1">
        <v>725</v>
      </c>
      <c r="S2706" s="1"/>
      <c r="T2706" s="1">
        <v>836</v>
      </c>
    </row>
    <row r="2707" spans="17:20" ht="15" customHeight="1" x14ac:dyDescent="0.35">
      <c r="Q2707" s="1">
        <v>2705</v>
      </c>
      <c r="R2707" s="1">
        <v>783</v>
      </c>
      <c r="S2707" s="1"/>
      <c r="T2707" s="1">
        <v>635</v>
      </c>
    </row>
    <row r="2708" spans="17:20" ht="15" customHeight="1" x14ac:dyDescent="0.35">
      <c r="Q2708" s="1">
        <v>2706</v>
      </c>
      <c r="R2708" s="1">
        <v>841</v>
      </c>
      <c r="S2708" s="1"/>
      <c r="T2708" s="1">
        <v>689</v>
      </c>
    </row>
    <row r="2709" spans="17:20" ht="15" customHeight="1" x14ac:dyDescent="0.35">
      <c r="Q2709" s="1">
        <v>2707</v>
      </c>
      <c r="R2709" s="1">
        <v>899</v>
      </c>
      <c r="S2709" s="1"/>
      <c r="T2709" s="1">
        <v>743</v>
      </c>
    </row>
    <row r="2710" spans="17:20" ht="15" customHeight="1" x14ac:dyDescent="0.35">
      <c r="Q2710" s="1">
        <v>2708</v>
      </c>
      <c r="R2710" s="1">
        <v>668</v>
      </c>
      <c r="S2710" s="1"/>
      <c r="T2710" s="1">
        <v>797</v>
      </c>
    </row>
    <row r="2711" spans="17:20" ht="15" customHeight="1" x14ac:dyDescent="0.35">
      <c r="Q2711" s="1">
        <v>2709</v>
      </c>
      <c r="R2711" s="1">
        <v>724</v>
      </c>
      <c r="S2711" s="1"/>
      <c r="T2711" s="1">
        <v>651</v>
      </c>
    </row>
    <row r="2712" spans="17:20" ht="15" customHeight="1" x14ac:dyDescent="0.35">
      <c r="Q2712" s="1">
        <v>2710</v>
      </c>
      <c r="R2712" s="1">
        <v>780</v>
      </c>
      <c r="S2712" s="1"/>
      <c r="T2712" s="1">
        <v>705</v>
      </c>
    </row>
    <row r="2713" spans="17:20" ht="15" customHeight="1" x14ac:dyDescent="0.35">
      <c r="Q2713" s="1">
        <v>2711</v>
      </c>
      <c r="R2713" s="1">
        <v>836</v>
      </c>
      <c r="S2713" s="1"/>
      <c r="T2713" s="1">
        <v>759</v>
      </c>
    </row>
    <row r="2714" spans="17:20" ht="15" customHeight="1" x14ac:dyDescent="0.35">
      <c r="Q2714" s="1">
        <v>2712</v>
      </c>
      <c r="R2714" s="1">
        <v>635</v>
      </c>
      <c r="S2714" s="1"/>
      <c r="T2714" s="1">
        <v>813</v>
      </c>
    </row>
    <row r="2715" spans="17:20" ht="15" customHeight="1" x14ac:dyDescent="0.35">
      <c r="Q2715" s="1">
        <v>2713</v>
      </c>
      <c r="R2715" s="1">
        <v>689</v>
      </c>
      <c r="S2715" s="1"/>
      <c r="T2715" s="1">
        <v>668</v>
      </c>
    </row>
    <row r="2716" spans="17:20" ht="15" customHeight="1" x14ac:dyDescent="0.35">
      <c r="Q2716" s="1">
        <v>2714</v>
      </c>
      <c r="R2716" s="1">
        <v>743</v>
      </c>
      <c r="S2716" s="1"/>
      <c r="T2716" s="1">
        <v>724</v>
      </c>
    </row>
    <row r="2717" spans="17:20" ht="15" customHeight="1" x14ac:dyDescent="0.35">
      <c r="Q2717" s="1">
        <v>2715</v>
      </c>
      <c r="R2717" s="1">
        <v>797</v>
      </c>
      <c r="S2717" s="1"/>
      <c r="T2717" s="1">
        <v>780</v>
      </c>
    </row>
    <row r="2718" spans="17:20" ht="15" customHeight="1" x14ac:dyDescent="0.35">
      <c r="Q2718" s="1">
        <v>2716</v>
      </c>
      <c r="R2718" s="1">
        <v>651</v>
      </c>
      <c r="S2718" s="1"/>
      <c r="T2718" s="1">
        <v>836</v>
      </c>
    </row>
    <row r="2719" spans="17:20" ht="15" customHeight="1" x14ac:dyDescent="0.35">
      <c r="Q2719" s="1">
        <v>2717</v>
      </c>
      <c r="R2719" s="1">
        <v>705</v>
      </c>
      <c r="S2719" s="1"/>
      <c r="T2719" s="1">
        <v>699</v>
      </c>
    </row>
    <row r="2720" spans="17:20" ht="15" customHeight="1" x14ac:dyDescent="0.35">
      <c r="Q2720" s="1">
        <v>2718</v>
      </c>
      <c r="R2720" s="1">
        <v>759</v>
      </c>
      <c r="S2720" s="1"/>
      <c r="T2720" s="1">
        <v>753</v>
      </c>
    </row>
    <row r="2721" spans="17:20" ht="15" customHeight="1" x14ac:dyDescent="0.35">
      <c r="Q2721" s="1">
        <v>2719</v>
      </c>
      <c r="R2721" s="1">
        <v>813</v>
      </c>
      <c r="S2721" s="1"/>
      <c r="T2721" s="1">
        <v>807</v>
      </c>
    </row>
    <row r="2722" spans="17:20" ht="15" customHeight="1" x14ac:dyDescent="0.35">
      <c r="Q2722" s="1">
        <v>2720</v>
      </c>
      <c r="R2722" s="1">
        <v>668</v>
      </c>
      <c r="S2722" s="1"/>
      <c r="T2722" s="1">
        <v>861</v>
      </c>
    </row>
    <row r="2723" spans="17:20" ht="15" customHeight="1" x14ac:dyDescent="0.35">
      <c r="Q2723" s="1">
        <v>2721</v>
      </c>
      <c r="R2723" s="1">
        <v>724</v>
      </c>
      <c r="S2723" s="1"/>
      <c r="T2723" s="1">
        <v>666</v>
      </c>
    </row>
    <row r="2724" spans="17:20" ht="15" customHeight="1" x14ac:dyDescent="0.35">
      <c r="Q2724" s="1">
        <v>2722</v>
      </c>
      <c r="R2724" s="1">
        <v>780</v>
      </c>
      <c r="S2724" s="1"/>
      <c r="T2724" s="1">
        <v>718</v>
      </c>
    </row>
    <row r="2725" spans="17:20" ht="15" customHeight="1" x14ac:dyDescent="0.35">
      <c r="Q2725" s="1">
        <v>2723</v>
      </c>
      <c r="R2725" s="1">
        <v>836</v>
      </c>
      <c r="S2725" s="1"/>
      <c r="T2725" s="1">
        <v>770</v>
      </c>
    </row>
    <row r="2726" spans="17:20" ht="15" customHeight="1" x14ac:dyDescent="0.35">
      <c r="Q2726" s="1">
        <v>2724</v>
      </c>
      <c r="R2726" s="1">
        <v>699</v>
      </c>
      <c r="S2726" s="1"/>
      <c r="T2726" s="1">
        <v>822</v>
      </c>
    </row>
    <row r="2727" spans="17:20" ht="15" customHeight="1" x14ac:dyDescent="0.35">
      <c r="Q2727" s="1">
        <v>2725</v>
      </c>
      <c r="R2727" s="1">
        <v>753</v>
      </c>
      <c r="S2727" s="1"/>
      <c r="T2727" s="1">
        <v>617</v>
      </c>
    </row>
    <row r="2728" spans="17:20" ht="15" customHeight="1" x14ac:dyDescent="0.35">
      <c r="Q2728" s="1">
        <v>2726</v>
      </c>
      <c r="R2728" s="1">
        <v>807</v>
      </c>
      <c r="S2728" s="1"/>
      <c r="T2728" s="1">
        <v>667</v>
      </c>
    </row>
    <row r="2729" spans="17:20" ht="15" customHeight="1" x14ac:dyDescent="0.35">
      <c r="Q2729" s="1">
        <v>2727</v>
      </c>
      <c r="R2729" s="1">
        <v>861</v>
      </c>
      <c r="S2729" s="1"/>
      <c r="T2729" s="1">
        <v>717</v>
      </c>
    </row>
    <row r="2730" spans="17:20" ht="15" customHeight="1" x14ac:dyDescent="0.35">
      <c r="Q2730" s="1">
        <v>2728</v>
      </c>
      <c r="R2730" s="1">
        <v>666</v>
      </c>
      <c r="S2730" s="1"/>
      <c r="T2730" s="1">
        <v>767</v>
      </c>
    </row>
    <row r="2731" spans="17:20" ht="15" customHeight="1" x14ac:dyDescent="0.35">
      <c r="Q2731" s="1">
        <v>2729</v>
      </c>
      <c r="R2731" s="1">
        <v>718</v>
      </c>
      <c r="S2731" s="1"/>
      <c r="T2731" s="1">
        <v>551</v>
      </c>
    </row>
    <row r="2732" spans="17:20" ht="15" customHeight="1" x14ac:dyDescent="0.35">
      <c r="Q2732" s="1">
        <v>2730</v>
      </c>
      <c r="R2732" s="1">
        <v>770</v>
      </c>
      <c r="S2732" s="1"/>
      <c r="T2732" s="1">
        <v>597</v>
      </c>
    </row>
    <row r="2733" spans="17:20" ht="15" customHeight="1" x14ac:dyDescent="0.35">
      <c r="Q2733" s="1">
        <v>2731</v>
      </c>
      <c r="R2733" s="1">
        <v>822</v>
      </c>
      <c r="S2733" s="1"/>
      <c r="T2733" s="1">
        <v>643</v>
      </c>
    </row>
    <row r="2734" spans="17:20" ht="15" customHeight="1" x14ac:dyDescent="0.35">
      <c r="Q2734" s="1">
        <v>2732</v>
      </c>
      <c r="R2734" s="1">
        <v>617</v>
      </c>
      <c r="S2734" s="1"/>
      <c r="T2734" s="1">
        <v>689</v>
      </c>
    </row>
    <row r="2735" spans="17:20" ht="15" customHeight="1" x14ac:dyDescent="0.35">
      <c r="Q2735" s="1">
        <v>2733</v>
      </c>
      <c r="R2735" s="1">
        <v>667</v>
      </c>
      <c r="S2735" s="1"/>
      <c r="T2735" s="1">
        <v>717</v>
      </c>
    </row>
    <row r="2736" spans="17:20" ht="15" customHeight="1" x14ac:dyDescent="0.35">
      <c r="Q2736" s="1">
        <v>2734</v>
      </c>
      <c r="R2736" s="1">
        <v>717</v>
      </c>
      <c r="S2736" s="1"/>
      <c r="T2736" s="1">
        <v>775</v>
      </c>
    </row>
    <row r="2737" spans="17:20" ht="15" customHeight="1" x14ac:dyDescent="0.35">
      <c r="Q2737" s="1">
        <v>2735</v>
      </c>
      <c r="R2737" s="1">
        <v>767</v>
      </c>
      <c r="S2737" s="1"/>
      <c r="T2737" s="1">
        <v>833</v>
      </c>
    </row>
    <row r="2738" spans="17:20" ht="15" customHeight="1" x14ac:dyDescent="0.35">
      <c r="Q2738" s="1">
        <v>2736</v>
      </c>
      <c r="R2738" s="1">
        <v>551</v>
      </c>
      <c r="S2738" s="1"/>
      <c r="T2738" s="1">
        <v>891</v>
      </c>
    </row>
    <row r="2739" spans="17:20" ht="15" customHeight="1" x14ac:dyDescent="0.35">
      <c r="Q2739" s="1">
        <v>2737</v>
      </c>
      <c r="R2739" s="1">
        <v>597</v>
      </c>
      <c r="S2739" s="1"/>
      <c r="T2739" s="1">
        <v>609</v>
      </c>
    </row>
    <row r="2740" spans="17:20" ht="15" customHeight="1" x14ac:dyDescent="0.35">
      <c r="Q2740" s="1">
        <v>2738</v>
      </c>
      <c r="R2740" s="1">
        <v>643</v>
      </c>
      <c r="S2740" s="1"/>
      <c r="T2740" s="1">
        <v>659</v>
      </c>
    </row>
    <row r="2741" spans="17:20" ht="15" customHeight="1" x14ac:dyDescent="0.35">
      <c r="Q2741" s="1">
        <v>2739</v>
      </c>
      <c r="R2741" s="1">
        <v>689</v>
      </c>
      <c r="S2741" s="1"/>
      <c r="T2741" s="1">
        <v>709</v>
      </c>
    </row>
    <row r="2742" spans="17:20" ht="15" customHeight="1" x14ac:dyDescent="0.35">
      <c r="Q2742" s="1">
        <v>2740</v>
      </c>
      <c r="R2742" s="1">
        <v>717</v>
      </c>
      <c r="S2742" s="1"/>
      <c r="T2742" s="1">
        <v>759</v>
      </c>
    </row>
    <row r="2743" spans="17:20" ht="15" customHeight="1" x14ac:dyDescent="0.35">
      <c r="Q2743" s="1">
        <v>2741</v>
      </c>
      <c r="R2743" s="1">
        <v>775</v>
      </c>
      <c r="S2743" s="1"/>
      <c r="T2743" s="1">
        <v>641</v>
      </c>
    </row>
    <row r="2744" spans="17:20" ht="15" customHeight="1" x14ac:dyDescent="0.35">
      <c r="Q2744" s="1">
        <v>2742</v>
      </c>
      <c r="R2744" s="1">
        <v>833</v>
      </c>
      <c r="S2744" s="1"/>
      <c r="T2744" s="1">
        <v>691</v>
      </c>
    </row>
    <row r="2745" spans="17:20" ht="15" customHeight="1" x14ac:dyDescent="0.35">
      <c r="Q2745" s="1">
        <v>2743</v>
      </c>
      <c r="R2745" s="1">
        <v>891</v>
      </c>
      <c r="S2745" s="1"/>
      <c r="T2745" s="1">
        <v>741</v>
      </c>
    </row>
    <row r="2746" spans="17:20" ht="15" customHeight="1" x14ac:dyDescent="0.35">
      <c r="Q2746" s="1">
        <v>2744</v>
      </c>
      <c r="R2746" s="1">
        <v>609</v>
      </c>
      <c r="S2746" s="1"/>
      <c r="T2746" s="1">
        <v>791</v>
      </c>
    </row>
    <row r="2747" spans="17:20" ht="15" customHeight="1" x14ac:dyDescent="0.35">
      <c r="Q2747" s="1">
        <v>2745</v>
      </c>
      <c r="R2747" s="1">
        <v>659</v>
      </c>
      <c r="S2747" s="1"/>
      <c r="T2747" s="1">
        <v>594</v>
      </c>
    </row>
    <row r="2748" spans="17:20" ht="15" customHeight="1" x14ac:dyDescent="0.35">
      <c r="Q2748" s="1">
        <v>2746</v>
      </c>
      <c r="R2748" s="1">
        <v>709</v>
      </c>
      <c r="S2748" s="1"/>
      <c r="T2748" s="1">
        <v>646</v>
      </c>
    </row>
    <row r="2749" spans="17:20" ht="15" customHeight="1" x14ac:dyDescent="0.35">
      <c r="Q2749" s="1">
        <v>2747</v>
      </c>
      <c r="R2749" s="1">
        <v>759</v>
      </c>
      <c r="S2749" s="1"/>
      <c r="T2749" s="1">
        <v>698</v>
      </c>
    </row>
    <row r="2750" spans="17:20" ht="15" customHeight="1" x14ac:dyDescent="0.35">
      <c r="Q2750" s="1">
        <v>2748</v>
      </c>
      <c r="R2750" s="1">
        <v>641</v>
      </c>
      <c r="S2750" s="1"/>
      <c r="T2750" s="1">
        <v>750</v>
      </c>
    </row>
    <row r="2751" spans="17:20" ht="15" customHeight="1" x14ac:dyDescent="0.35">
      <c r="Q2751" s="1">
        <v>2749</v>
      </c>
      <c r="R2751" s="1">
        <v>691</v>
      </c>
      <c r="S2751" s="1"/>
      <c r="T2751" s="1">
        <v>715</v>
      </c>
    </row>
    <row r="2752" spans="17:20" ht="15" customHeight="1" x14ac:dyDescent="0.35">
      <c r="Q2752" s="1">
        <v>2750</v>
      </c>
      <c r="R2752" s="1">
        <v>741</v>
      </c>
      <c r="S2752" s="1"/>
      <c r="T2752" s="1">
        <v>769</v>
      </c>
    </row>
    <row r="2753" spans="17:20" ht="15" customHeight="1" x14ac:dyDescent="0.35">
      <c r="Q2753" s="1">
        <v>2751</v>
      </c>
      <c r="R2753" s="1">
        <v>791</v>
      </c>
      <c r="S2753" s="1"/>
      <c r="T2753" s="1">
        <v>823</v>
      </c>
    </row>
    <row r="2754" spans="17:20" ht="15" customHeight="1" x14ac:dyDescent="0.35">
      <c r="Q2754" s="1">
        <v>2752</v>
      </c>
      <c r="R2754" s="1">
        <v>594</v>
      </c>
      <c r="S2754" s="1"/>
      <c r="T2754" s="1">
        <v>877</v>
      </c>
    </row>
    <row r="2755" spans="17:20" ht="15" customHeight="1" x14ac:dyDescent="0.35">
      <c r="Q2755" s="1">
        <v>2753</v>
      </c>
      <c r="R2755" s="1">
        <v>646</v>
      </c>
      <c r="S2755" s="1"/>
      <c r="T2755" s="1">
        <v>650</v>
      </c>
    </row>
    <row r="2756" spans="17:20" ht="15" customHeight="1" x14ac:dyDescent="0.35">
      <c r="Q2756" s="1">
        <v>2754</v>
      </c>
      <c r="R2756" s="1">
        <v>698</v>
      </c>
      <c r="S2756" s="1"/>
      <c r="T2756" s="1">
        <v>702</v>
      </c>
    </row>
    <row r="2757" spans="17:20" ht="15" customHeight="1" x14ac:dyDescent="0.35">
      <c r="Q2757" s="1">
        <v>2755</v>
      </c>
      <c r="R2757" s="1">
        <v>750</v>
      </c>
      <c r="S2757" s="1"/>
      <c r="T2757" s="1">
        <v>754</v>
      </c>
    </row>
    <row r="2758" spans="17:20" ht="15" customHeight="1" x14ac:dyDescent="0.35">
      <c r="Q2758" s="1">
        <v>2756</v>
      </c>
      <c r="R2758" s="1">
        <v>715</v>
      </c>
      <c r="S2758" s="1"/>
      <c r="T2758" s="1">
        <v>806</v>
      </c>
    </row>
    <row r="2759" spans="17:20" ht="15" customHeight="1" x14ac:dyDescent="0.35">
      <c r="Q2759" s="1">
        <v>2757</v>
      </c>
      <c r="R2759" s="1">
        <v>769</v>
      </c>
      <c r="S2759" s="1"/>
      <c r="T2759" s="1">
        <v>667</v>
      </c>
    </row>
    <row r="2760" spans="17:20" ht="15" customHeight="1" x14ac:dyDescent="0.35">
      <c r="Q2760" s="1">
        <v>2758</v>
      </c>
      <c r="R2760" s="1">
        <v>823</v>
      </c>
      <c r="S2760" s="1"/>
      <c r="T2760" s="1">
        <v>721</v>
      </c>
    </row>
    <row r="2761" spans="17:20" ht="15" customHeight="1" x14ac:dyDescent="0.35">
      <c r="Q2761" s="1">
        <v>2759</v>
      </c>
      <c r="R2761" s="1">
        <v>877</v>
      </c>
      <c r="S2761" s="1"/>
      <c r="T2761" s="1">
        <v>775</v>
      </c>
    </row>
    <row r="2762" spans="17:20" ht="15" customHeight="1" x14ac:dyDescent="0.35">
      <c r="Q2762" s="1">
        <v>2760</v>
      </c>
      <c r="R2762" s="1">
        <v>650</v>
      </c>
      <c r="S2762" s="1"/>
      <c r="T2762" s="1">
        <v>829</v>
      </c>
    </row>
    <row r="2763" spans="17:20" ht="15" customHeight="1" x14ac:dyDescent="0.35">
      <c r="Q2763" s="1">
        <v>2761</v>
      </c>
      <c r="R2763" s="1">
        <v>702</v>
      </c>
      <c r="S2763" s="1"/>
      <c r="T2763" s="1">
        <v>610</v>
      </c>
    </row>
    <row r="2764" spans="17:20" ht="15" customHeight="1" x14ac:dyDescent="0.35">
      <c r="Q2764" s="1">
        <v>2762</v>
      </c>
      <c r="R2764" s="1">
        <v>754</v>
      </c>
      <c r="S2764" s="1"/>
      <c r="T2764" s="1">
        <v>662</v>
      </c>
    </row>
    <row r="2765" spans="17:20" ht="15" customHeight="1" x14ac:dyDescent="0.35">
      <c r="Q2765" s="1">
        <v>2763</v>
      </c>
      <c r="R2765" s="1">
        <v>806</v>
      </c>
      <c r="S2765" s="1"/>
      <c r="T2765" s="1">
        <v>714</v>
      </c>
    </row>
    <row r="2766" spans="17:20" ht="15" customHeight="1" x14ac:dyDescent="0.35">
      <c r="Q2766" s="1">
        <v>2764</v>
      </c>
      <c r="R2766" s="1">
        <v>667</v>
      </c>
      <c r="S2766" s="1"/>
      <c r="T2766" s="1">
        <v>766</v>
      </c>
    </row>
    <row r="2767" spans="17:20" ht="15" customHeight="1" x14ac:dyDescent="0.35">
      <c r="Q2767" s="1">
        <v>2765</v>
      </c>
      <c r="R2767" s="1">
        <v>721</v>
      </c>
      <c r="S2767" s="1"/>
      <c r="T2767" s="1">
        <v>593</v>
      </c>
    </row>
    <row r="2768" spans="17:20" ht="15" customHeight="1" x14ac:dyDescent="0.35">
      <c r="Q2768" s="1">
        <v>2766</v>
      </c>
      <c r="R2768" s="1">
        <v>775</v>
      </c>
      <c r="S2768" s="1"/>
      <c r="T2768" s="1">
        <v>643</v>
      </c>
    </row>
    <row r="2769" spans="17:20" ht="15" customHeight="1" x14ac:dyDescent="0.35">
      <c r="Q2769" s="1">
        <v>2767</v>
      </c>
      <c r="R2769" s="1">
        <v>829</v>
      </c>
      <c r="S2769" s="1"/>
      <c r="T2769" s="1">
        <v>693</v>
      </c>
    </row>
    <row r="2770" spans="17:20" ht="15" customHeight="1" x14ac:dyDescent="0.35">
      <c r="Q2770" s="1">
        <v>2768</v>
      </c>
      <c r="R2770" s="1">
        <v>610</v>
      </c>
      <c r="S2770" s="1"/>
      <c r="T2770" s="1">
        <v>743</v>
      </c>
    </row>
    <row r="2771" spans="17:20" ht="15" customHeight="1" x14ac:dyDescent="0.35">
      <c r="Q2771" s="1">
        <v>2769</v>
      </c>
      <c r="R2771" s="1">
        <v>662</v>
      </c>
      <c r="S2771" s="1"/>
      <c r="T2771" s="1">
        <v>730</v>
      </c>
    </row>
    <row r="2772" spans="17:20" ht="15" customHeight="1" x14ac:dyDescent="0.35">
      <c r="Q2772" s="1">
        <v>2770</v>
      </c>
      <c r="R2772" s="1">
        <v>714</v>
      </c>
      <c r="S2772" s="1"/>
      <c r="T2772" s="1">
        <v>782</v>
      </c>
    </row>
    <row r="2773" spans="17:20" ht="15" customHeight="1" x14ac:dyDescent="0.35">
      <c r="Q2773" s="1">
        <v>2771</v>
      </c>
      <c r="R2773" s="1">
        <v>766</v>
      </c>
      <c r="S2773" s="1"/>
      <c r="T2773" s="1">
        <v>834</v>
      </c>
    </row>
    <row r="2774" spans="17:20" ht="15" customHeight="1" x14ac:dyDescent="0.35">
      <c r="Q2774" s="1">
        <v>2772</v>
      </c>
      <c r="R2774" s="1">
        <v>593</v>
      </c>
      <c r="S2774" s="1"/>
      <c r="T2774" s="1">
        <v>886</v>
      </c>
    </row>
    <row r="2775" spans="17:20" ht="15" customHeight="1" x14ac:dyDescent="0.35">
      <c r="Q2775" s="1">
        <v>2773</v>
      </c>
      <c r="R2775" s="1">
        <v>643</v>
      </c>
      <c r="S2775" s="1"/>
      <c r="T2775" s="1">
        <v>416</v>
      </c>
    </row>
    <row r="2776" spans="17:20" ht="15" customHeight="1" x14ac:dyDescent="0.35">
      <c r="Q2776" s="1">
        <v>2774</v>
      </c>
      <c r="R2776" s="1">
        <v>693</v>
      </c>
      <c r="S2776" s="1"/>
      <c r="T2776" s="1">
        <v>448</v>
      </c>
    </row>
    <row r="2777" spans="17:20" ht="15" customHeight="1" x14ac:dyDescent="0.35">
      <c r="Q2777" s="1">
        <v>2775</v>
      </c>
      <c r="R2777" s="1">
        <v>743</v>
      </c>
      <c r="S2777" s="1"/>
      <c r="T2777" s="1">
        <v>480</v>
      </c>
    </row>
    <row r="2778" spans="17:20" ht="15" customHeight="1" x14ac:dyDescent="0.35">
      <c r="Q2778" s="1">
        <v>2776</v>
      </c>
      <c r="R2778" s="1">
        <v>730</v>
      </c>
      <c r="S2778" s="1"/>
      <c r="T2778" s="1">
        <v>512</v>
      </c>
    </row>
    <row r="2779" spans="17:20" ht="15" customHeight="1" x14ac:dyDescent="0.35">
      <c r="Q2779" s="1">
        <v>2777</v>
      </c>
      <c r="R2779" s="1">
        <v>782</v>
      </c>
      <c r="S2779" s="1"/>
      <c r="T2779" s="1">
        <v>358</v>
      </c>
    </row>
    <row r="2780" spans="17:20" ht="15" customHeight="1" x14ac:dyDescent="0.35">
      <c r="Q2780" s="1">
        <v>2778</v>
      </c>
      <c r="R2780" s="1">
        <v>834</v>
      </c>
      <c r="S2780" s="1"/>
      <c r="T2780" s="1">
        <v>386</v>
      </c>
    </row>
    <row r="2781" spans="17:20" ht="15" customHeight="1" x14ac:dyDescent="0.35">
      <c r="Q2781" s="1">
        <v>2779</v>
      </c>
      <c r="R2781" s="1">
        <v>886</v>
      </c>
      <c r="S2781" s="1"/>
      <c r="T2781" s="1">
        <v>414</v>
      </c>
    </row>
    <row r="2782" spans="17:20" ht="15" customHeight="1" x14ac:dyDescent="0.35">
      <c r="Q2782" s="1">
        <v>2780</v>
      </c>
      <c r="R2782" s="1">
        <v>416</v>
      </c>
      <c r="S2782" s="1"/>
      <c r="T2782" s="1">
        <v>442</v>
      </c>
    </row>
    <row r="2783" spans="17:20" ht="15" customHeight="1" x14ac:dyDescent="0.35">
      <c r="Q2783" s="1">
        <v>2781</v>
      </c>
      <c r="R2783" s="1">
        <v>448</v>
      </c>
      <c r="S2783" s="1"/>
      <c r="T2783" s="1">
        <v>383</v>
      </c>
    </row>
    <row r="2784" spans="17:20" ht="15" customHeight="1" x14ac:dyDescent="0.35">
      <c r="Q2784" s="1">
        <v>2782</v>
      </c>
      <c r="R2784" s="1">
        <v>480</v>
      </c>
      <c r="S2784" s="1"/>
      <c r="T2784" s="1">
        <v>413</v>
      </c>
    </row>
    <row r="2785" spans="17:20" ht="15" customHeight="1" x14ac:dyDescent="0.35">
      <c r="Q2785" s="1">
        <v>2783</v>
      </c>
      <c r="R2785" s="1">
        <v>512</v>
      </c>
      <c r="S2785" s="1"/>
      <c r="T2785" s="1">
        <v>443</v>
      </c>
    </row>
    <row r="2786" spans="17:20" ht="15" customHeight="1" x14ac:dyDescent="0.35">
      <c r="Q2786" s="1">
        <v>2784</v>
      </c>
      <c r="R2786" s="1">
        <v>358</v>
      </c>
      <c r="S2786" s="1"/>
      <c r="T2786" s="1">
        <v>473</v>
      </c>
    </row>
    <row r="2787" spans="17:20" ht="15" customHeight="1" x14ac:dyDescent="0.35">
      <c r="Q2787" s="1">
        <v>2785</v>
      </c>
      <c r="R2787" s="1">
        <v>386</v>
      </c>
      <c r="S2787" s="1"/>
      <c r="T2787" s="1">
        <v>391</v>
      </c>
    </row>
    <row r="2788" spans="17:20" ht="15" customHeight="1" x14ac:dyDescent="0.35">
      <c r="Q2788" s="1">
        <v>2786</v>
      </c>
      <c r="R2788" s="1">
        <v>414</v>
      </c>
      <c r="S2788" s="1"/>
      <c r="T2788" s="1">
        <v>421</v>
      </c>
    </row>
    <row r="2789" spans="17:20" ht="15" customHeight="1" x14ac:dyDescent="0.35">
      <c r="Q2789" s="1">
        <v>2787</v>
      </c>
      <c r="R2789" s="1">
        <v>442</v>
      </c>
      <c r="S2789" s="1"/>
      <c r="T2789" s="1">
        <v>451</v>
      </c>
    </row>
    <row r="2790" spans="17:20" ht="15" customHeight="1" x14ac:dyDescent="0.35">
      <c r="Q2790" s="1">
        <v>2788</v>
      </c>
      <c r="R2790" s="1">
        <v>383</v>
      </c>
      <c r="S2790" s="1"/>
      <c r="T2790" s="1">
        <v>481</v>
      </c>
    </row>
    <row r="2791" spans="17:20" ht="15" customHeight="1" x14ac:dyDescent="0.35">
      <c r="Q2791" s="1">
        <v>2789</v>
      </c>
      <c r="R2791" s="1">
        <v>413</v>
      </c>
      <c r="S2791" s="1"/>
      <c r="T2791" s="1">
        <v>398</v>
      </c>
    </row>
    <row r="2792" spans="17:20" ht="15" customHeight="1" x14ac:dyDescent="0.35">
      <c r="Q2792" s="1">
        <v>2790</v>
      </c>
      <c r="R2792" s="1">
        <v>443</v>
      </c>
      <c r="S2792" s="1"/>
      <c r="T2792" s="1">
        <v>426</v>
      </c>
    </row>
    <row r="2793" spans="17:20" ht="15" customHeight="1" x14ac:dyDescent="0.35">
      <c r="Q2793" s="1">
        <v>2791</v>
      </c>
      <c r="R2793" s="1">
        <v>473</v>
      </c>
      <c r="S2793" s="1"/>
      <c r="T2793" s="1">
        <v>454</v>
      </c>
    </row>
    <row r="2794" spans="17:20" ht="15" customHeight="1" x14ac:dyDescent="0.35">
      <c r="Q2794" s="1">
        <v>2792</v>
      </c>
      <c r="R2794" s="1">
        <v>391</v>
      </c>
      <c r="S2794" s="1"/>
      <c r="T2794" s="1">
        <v>482</v>
      </c>
    </row>
    <row r="2795" spans="17:20" ht="15" customHeight="1" x14ac:dyDescent="0.35">
      <c r="Q2795" s="1">
        <v>2793</v>
      </c>
      <c r="R2795" s="1">
        <v>421</v>
      </c>
      <c r="S2795" s="1"/>
      <c r="T2795" s="1">
        <v>277</v>
      </c>
    </row>
    <row r="2796" spans="17:20" ht="15" customHeight="1" x14ac:dyDescent="0.35">
      <c r="Q2796" s="1">
        <v>2794</v>
      </c>
      <c r="R2796" s="1">
        <v>451</v>
      </c>
      <c r="S2796" s="1"/>
      <c r="T2796" s="1">
        <v>303</v>
      </c>
    </row>
    <row r="2797" spans="17:20" ht="15" customHeight="1" x14ac:dyDescent="0.35">
      <c r="Q2797" s="1">
        <v>2795</v>
      </c>
      <c r="R2797" s="1">
        <v>481</v>
      </c>
      <c r="S2797" s="1"/>
      <c r="T2797" s="1">
        <v>329</v>
      </c>
    </row>
    <row r="2798" spans="17:20" ht="15" customHeight="1" x14ac:dyDescent="0.35">
      <c r="Q2798" s="1">
        <v>2796</v>
      </c>
      <c r="R2798" s="1">
        <v>398</v>
      </c>
      <c r="S2798" s="1"/>
      <c r="T2798" s="1">
        <v>355</v>
      </c>
    </row>
    <row r="2799" spans="17:20" ht="15" customHeight="1" x14ac:dyDescent="0.35">
      <c r="Q2799" s="1">
        <v>2797</v>
      </c>
      <c r="R2799" s="1">
        <v>426</v>
      </c>
      <c r="S2799" s="1"/>
      <c r="T2799" s="1">
        <v>261</v>
      </c>
    </row>
    <row r="2800" spans="17:20" ht="15" customHeight="1" x14ac:dyDescent="0.35">
      <c r="Q2800" s="1">
        <v>2798</v>
      </c>
      <c r="R2800" s="1">
        <v>454</v>
      </c>
      <c r="S2800" s="1"/>
      <c r="T2800" s="1">
        <v>287</v>
      </c>
    </row>
    <row r="2801" spans="17:20" ht="15" customHeight="1" x14ac:dyDescent="0.35">
      <c r="Q2801" s="1">
        <v>2799</v>
      </c>
      <c r="R2801" s="1">
        <v>482</v>
      </c>
      <c r="S2801" s="1"/>
      <c r="T2801" s="1">
        <v>313</v>
      </c>
    </row>
    <row r="2802" spans="17:20" ht="15" customHeight="1" x14ac:dyDescent="0.35">
      <c r="Q2802" s="1">
        <v>2800</v>
      </c>
      <c r="R2802" s="1">
        <v>277</v>
      </c>
      <c r="S2802" s="1"/>
      <c r="T2802" s="1">
        <v>339</v>
      </c>
    </row>
    <row r="2803" spans="17:20" ht="15" customHeight="1" x14ac:dyDescent="0.35">
      <c r="Q2803" s="1">
        <v>2801</v>
      </c>
      <c r="R2803" s="1">
        <v>303</v>
      </c>
      <c r="S2803" s="1"/>
      <c r="T2803" s="1">
        <v>398</v>
      </c>
    </row>
    <row r="2804" spans="17:20" ht="15" customHeight="1" x14ac:dyDescent="0.35">
      <c r="Q2804" s="1">
        <v>2802</v>
      </c>
      <c r="R2804" s="1">
        <v>329</v>
      </c>
      <c r="S2804" s="1"/>
      <c r="T2804" s="1">
        <v>426</v>
      </c>
    </row>
    <row r="2805" spans="17:20" ht="15" customHeight="1" x14ac:dyDescent="0.35">
      <c r="Q2805" s="1">
        <v>2803</v>
      </c>
      <c r="R2805" s="1">
        <v>355</v>
      </c>
      <c r="S2805" s="1"/>
      <c r="T2805" s="1">
        <v>454</v>
      </c>
    </row>
    <row r="2806" spans="17:20" ht="15" customHeight="1" x14ac:dyDescent="0.35">
      <c r="Q2806" s="1">
        <v>2804</v>
      </c>
      <c r="R2806" s="1">
        <v>261</v>
      </c>
      <c r="S2806" s="1"/>
      <c r="T2806" s="1">
        <v>482</v>
      </c>
    </row>
    <row r="2807" spans="17:20" ht="15" customHeight="1" x14ac:dyDescent="0.35">
      <c r="Q2807" s="1">
        <v>2805</v>
      </c>
      <c r="R2807" s="1">
        <v>287</v>
      </c>
      <c r="S2807" s="1"/>
      <c r="T2807" s="1">
        <v>285</v>
      </c>
    </row>
    <row r="2808" spans="17:20" ht="15" customHeight="1" x14ac:dyDescent="0.35">
      <c r="Q2808" s="1">
        <v>2806</v>
      </c>
      <c r="R2808" s="1">
        <v>313</v>
      </c>
      <c r="S2808" s="1"/>
      <c r="T2808" s="1">
        <v>311</v>
      </c>
    </row>
    <row r="2809" spans="17:20" ht="15" customHeight="1" x14ac:dyDescent="0.35">
      <c r="Q2809" s="1">
        <v>2807</v>
      </c>
      <c r="R2809" s="1">
        <v>339</v>
      </c>
      <c r="S2809" s="1"/>
      <c r="T2809" s="1">
        <v>337</v>
      </c>
    </row>
    <row r="2810" spans="17:20" ht="15" customHeight="1" x14ac:dyDescent="0.35">
      <c r="Q2810" s="1">
        <v>2808</v>
      </c>
      <c r="R2810" s="1">
        <v>398</v>
      </c>
      <c r="S2810" s="1"/>
      <c r="T2810" s="1">
        <v>363</v>
      </c>
    </row>
    <row r="2811" spans="17:20" ht="15" customHeight="1" x14ac:dyDescent="0.35">
      <c r="Q2811" s="1">
        <v>2809</v>
      </c>
      <c r="R2811" s="1">
        <v>426</v>
      </c>
      <c r="S2811" s="1"/>
      <c r="T2811" s="1">
        <v>456</v>
      </c>
    </row>
    <row r="2812" spans="17:20" ht="15" customHeight="1" x14ac:dyDescent="0.35">
      <c r="Q2812" s="1">
        <v>2810</v>
      </c>
      <c r="R2812" s="1">
        <v>454</v>
      </c>
      <c r="S2812" s="1"/>
      <c r="T2812" s="1">
        <v>488</v>
      </c>
    </row>
    <row r="2813" spans="17:20" ht="15" customHeight="1" x14ac:dyDescent="0.35">
      <c r="Q2813" s="1">
        <v>2811</v>
      </c>
      <c r="R2813" s="1">
        <v>482</v>
      </c>
      <c r="S2813" s="1"/>
      <c r="T2813" s="1">
        <v>520</v>
      </c>
    </row>
    <row r="2814" spans="17:20" ht="15" customHeight="1" x14ac:dyDescent="0.35">
      <c r="Q2814" s="1">
        <v>2812</v>
      </c>
      <c r="R2814" s="1">
        <v>285</v>
      </c>
      <c r="S2814" s="1"/>
      <c r="T2814" s="1">
        <v>552</v>
      </c>
    </row>
    <row r="2815" spans="17:20" ht="15" customHeight="1" x14ac:dyDescent="0.35">
      <c r="Q2815" s="1">
        <v>2813</v>
      </c>
      <c r="R2815" s="1">
        <v>311</v>
      </c>
      <c r="S2815" s="1"/>
      <c r="T2815" s="1">
        <v>325</v>
      </c>
    </row>
    <row r="2816" spans="17:20" ht="15" customHeight="1" x14ac:dyDescent="0.35">
      <c r="Q2816" s="1">
        <v>2814</v>
      </c>
      <c r="R2816" s="1">
        <v>337</v>
      </c>
      <c r="S2816" s="1"/>
      <c r="T2816" s="1">
        <v>351</v>
      </c>
    </row>
    <row r="2817" spans="17:20" ht="15" customHeight="1" x14ac:dyDescent="0.35">
      <c r="Q2817" s="1">
        <v>2815</v>
      </c>
      <c r="R2817" s="1">
        <v>363</v>
      </c>
      <c r="S2817" s="1"/>
      <c r="T2817" s="1">
        <v>377</v>
      </c>
    </row>
    <row r="2818" spans="17:20" ht="15" customHeight="1" x14ac:dyDescent="0.35">
      <c r="Q2818" s="1">
        <v>2816</v>
      </c>
      <c r="R2818" s="1">
        <v>456</v>
      </c>
      <c r="S2818" s="1"/>
      <c r="T2818" s="1">
        <v>403</v>
      </c>
    </row>
    <row r="2819" spans="17:20" ht="15" customHeight="1" x14ac:dyDescent="0.35">
      <c r="Q2819" s="1">
        <v>2817</v>
      </c>
      <c r="R2819" s="1">
        <v>488</v>
      </c>
      <c r="S2819" s="1"/>
      <c r="T2819" s="1">
        <v>268</v>
      </c>
    </row>
    <row r="2820" spans="17:20" ht="15" customHeight="1" x14ac:dyDescent="0.35">
      <c r="Q2820" s="1">
        <v>2818</v>
      </c>
      <c r="R2820" s="1">
        <v>520</v>
      </c>
      <c r="S2820" s="1"/>
      <c r="T2820" s="1">
        <v>300</v>
      </c>
    </row>
    <row r="2821" spans="17:20" ht="15" customHeight="1" x14ac:dyDescent="0.35">
      <c r="Q2821" s="1">
        <v>2819</v>
      </c>
      <c r="R2821" s="1">
        <v>552</v>
      </c>
      <c r="S2821" s="1"/>
      <c r="T2821" s="1">
        <v>308</v>
      </c>
    </row>
    <row r="2822" spans="17:20" ht="15" customHeight="1" x14ac:dyDescent="0.35">
      <c r="Q2822" s="1">
        <v>2820</v>
      </c>
      <c r="R2822" s="1">
        <v>325</v>
      </c>
      <c r="S2822" s="1"/>
      <c r="T2822" s="1">
        <v>308</v>
      </c>
    </row>
    <row r="2823" spans="17:20" ht="15" customHeight="1" x14ac:dyDescent="0.35">
      <c r="Q2823" s="1">
        <v>2821</v>
      </c>
      <c r="R2823" s="1">
        <v>351</v>
      </c>
      <c r="S2823" s="1"/>
      <c r="T2823" s="1">
        <v>235</v>
      </c>
    </row>
    <row r="2824" spans="17:20" ht="15" customHeight="1" x14ac:dyDescent="0.35">
      <c r="Q2824" s="1">
        <v>2822</v>
      </c>
      <c r="R2824" s="1">
        <v>377</v>
      </c>
      <c r="S2824" s="1"/>
      <c r="T2824" s="1">
        <v>257</v>
      </c>
    </row>
    <row r="2825" spans="17:20" ht="15" customHeight="1" x14ac:dyDescent="0.35">
      <c r="Q2825" s="1">
        <v>2823</v>
      </c>
      <c r="R2825" s="1">
        <v>403</v>
      </c>
      <c r="S2825" s="1"/>
      <c r="T2825" s="1">
        <v>271</v>
      </c>
    </row>
    <row r="2826" spans="17:20" ht="15" customHeight="1" x14ac:dyDescent="0.35">
      <c r="Q2826" s="1">
        <v>2824</v>
      </c>
      <c r="R2826" s="1">
        <v>250</v>
      </c>
      <c r="S2826" s="1"/>
      <c r="T2826" s="1">
        <v>309</v>
      </c>
    </row>
    <row r="2827" spans="17:20" ht="15" customHeight="1" x14ac:dyDescent="0.35">
      <c r="Q2827" s="1">
        <v>2825</v>
      </c>
      <c r="R2827" s="1">
        <v>270</v>
      </c>
      <c r="S2827" s="1"/>
      <c r="T2827" s="1">
        <v>421</v>
      </c>
    </row>
    <row r="2828" spans="17:20" ht="15" customHeight="1" x14ac:dyDescent="0.35">
      <c r="Q2828" s="1">
        <v>2826</v>
      </c>
      <c r="R2828" s="1">
        <v>290</v>
      </c>
      <c r="S2828" s="1"/>
      <c r="T2828" s="1">
        <v>447</v>
      </c>
    </row>
    <row r="2829" spans="17:20" ht="15" customHeight="1" x14ac:dyDescent="0.35">
      <c r="Q2829" s="1">
        <v>2827</v>
      </c>
      <c r="R2829" s="1">
        <v>310</v>
      </c>
      <c r="S2829" s="1"/>
      <c r="T2829" s="1">
        <v>473</v>
      </c>
    </row>
    <row r="2830" spans="17:20" ht="15" customHeight="1" x14ac:dyDescent="0.35">
      <c r="Q2830" s="1">
        <v>2828</v>
      </c>
      <c r="R2830" s="1">
        <v>227</v>
      </c>
      <c r="S2830" s="1"/>
      <c r="T2830" s="1">
        <v>499</v>
      </c>
    </row>
    <row r="2831" spans="17:20" ht="15" customHeight="1" x14ac:dyDescent="0.35">
      <c r="Q2831" s="1">
        <v>2829</v>
      </c>
      <c r="R2831" s="1">
        <v>249</v>
      </c>
      <c r="S2831" s="1"/>
      <c r="T2831" s="1">
        <v>290</v>
      </c>
    </row>
    <row r="2832" spans="17:20" ht="15" customHeight="1" x14ac:dyDescent="0.35">
      <c r="Q2832" s="1">
        <v>2830</v>
      </c>
      <c r="R2832" s="1">
        <v>271</v>
      </c>
      <c r="S2832" s="1"/>
      <c r="T2832" s="1">
        <v>310</v>
      </c>
    </row>
    <row r="2833" spans="17:20" ht="15" customHeight="1" x14ac:dyDescent="0.35">
      <c r="Q2833" s="1">
        <v>2831</v>
      </c>
      <c r="R2833" s="1">
        <v>293</v>
      </c>
      <c r="S2833" s="1"/>
      <c r="T2833" s="1">
        <v>322</v>
      </c>
    </row>
    <row r="2834" spans="17:20" ht="15" customHeight="1" x14ac:dyDescent="0.35">
      <c r="Q2834" s="1">
        <v>2832</v>
      </c>
      <c r="R2834" s="1">
        <v>421</v>
      </c>
      <c r="S2834" s="1"/>
      <c r="T2834" s="1">
        <v>358</v>
      </c>
    </row>
    <row r="2835" spans="17:20" ht="15" customHeight="1" x14ac:dyDescent="0.35">
      <c r="Q2835" s="1">
        <v>2833</v>
      </c>
      <c r="R2835" s="1">
        <v>447</v>
      </c>
      <c r="S2835" s="1"/>
      <c r="T2835" s="1">
        <v>340</v>
      </c>
    </row>
    <row r="2836" spans="17:20" ht="15" customHeight="1" x14ac:dyDescent="0.35">
      <c r="Q2836" s="1">
        <v>2834</v>
      </c>
      <c r="R2836" s="1">
        <v>473</v>
      </c>
      <c r="S2836" s="1"/>
      <c r="T2836" s="1">
        <v>364</v>
      </c>
    </row>
    <row r="2837" spans="17:20" ht="15" customHeight="1" x14ac:dyDescent="0.35">
      <c r="Q2837" s="1">
        <v>2835</v>
      </c>
      <c r="R2837" s="1">
        <v>499</v>
      </c>
      <c r="S2837" s="1"/>
      <c r="T2837" s="1">
        <v>388</v>
      </c>
    </row>
    <row r="2838" spans="17:20" ht="15" customHeight="1" x14ac:dyDescent="0.35">
      <c r="Q2838" s="1">
        <v>2836</v>
      </c>
      <c r="R2838" s="1">
        <v>308</v>
      </c>
      <c r="S2838" s="1"/>
      <c r="T2838" s="1">
        <v>412</v>
      </c>
    </row>
    <row r="2839" spans="17:20" ht="15" customHeight="1" x14ac:dyDescent="0.35">
      <c r="Q2839" s="1">
        <v>2837</v>
      </c>
      <c r="R2839" s="1">
        <v>332</v>
      </c>
      <c r="S2839" s="1"/>
      <c r="T2839" s="1">
        <v>276</v>
      </c>
    </row>
    <row r="2840" spans="17:20" ht="15" customHeight="1" x14ac:dyDescent="0.35">
      <c r="Q2840" s="1">
        <v>2838</v>
      </c>
      <c r="R2840" s="1">
        <v>356</v>
      </c>
      <c r="S2840" s="1"/>
      <c r="T2840" s="1">
        <v>300</v>
      </c>
    </row>
    <row r="2841" spans="17:20" ht="15" customHeight="1" x14ac:dyDescent="0.35">
      <c r="Q2841" s="1">
        <v>2839</v>
      </c>
      <c r="R2841" s="1">
        <v>380</v>
      </c>
      <c r="S2841" s="1"/>
      <c r="T2841" s="1">
        <v>324</v>
      </c>
    </row>
    <row r="2842" spans="17:20" ht="15" customHeight="1" x14ac:dyDescent="0.35">
      <c r="Q2842" s="1">
        <v>2840</v>
      </c>
      <c r="R2842" s="1">
        <v>340</v>
      </c>
      <c r="S2842" s="1"/>
      <c r="T2842" s="1">
        <v>348</v>
      </c>
    </row>
    <row r="2843" spans="17:20" ht="15" customHeight="1" x14ac:dyDescent="0.35">
      <c r="Q2843" s="1">
        <v>2841</v>
      </c>
      <c r="R2843" s="1">
        <v>364</v>
      </c>
      <c r="S2843" s="1"/>
      <c r="T2843" s="1">
        <v>315</v>
      </c>
    </row>
    <row r="2844" spans="17:20" ht="15" customHeight="1" x14ac:dyDescent="0.35">
      <c r="Q2844" s="1">
        <v>2842</v>
      </c>
      <c r="R2844" s="1">
        <v>388</v>
      </c>
      <c r="S2844" s="1"/>
      <c r="T2844" s="1">
        <v>337</v>
      </c>
    </row>
    <row r="2845" spans="17:20" ht="15" customHeight="1" x14ac:dyDescent="0.35">
      <c r="Q2845" s="1">
        <v>2843</v>
      </c>
      <c r="R2845" s="1">
        <v>412</v>
      </c>
      <c r="S2845" s="1"/>
      <c r="T2845" s="1">
        <v>359</v>
      </c>
    </row>
    <row r="2846" spans="17:20" ht="15" customHeight="1" x14ac:dyDescent="0.35">
      <c r="Q2846" s="1">
        <v>2844</v>
      </c>
      <c r="R2846" s="1">
        <v>276</v>
      </c>
      <c r="S2846" s="1"/>
      <c r="T2846" s="1">
        <v>381</v>
      </c>
    </row>
    <row r="2847" spans="17:20" ht="15" customHeight="1" x14ac:dyDescent="0.35">
      <c r="Q2847" s="1">
        <v>2845</v>
      </c>
      <c r="R2847" s="1">
        <v>300</v>
      </c>
      <c r="S2847" s="1"/>
      <c r="T2847" s="1">
        <v>268</v>
      </c>
    </row>
    <row r="2848" spans="17:20" ht="15" customHeight="1" x14ac:dyDescent="0.35">
      <c r="Q2848" s="1">
        <v>2846</v>
      </c>
      <c r="R2848" s="1">
        <v>324</v>
      </c>
      <c r="S2848" s="1"/>
      <c r="T2848" s="1">
        <v>292</v>
      </c>
    </row>
    <row r="2849" spans="17:20" ht="15" customHeight="1" x14ac:dyDescent="0.35">
      <c r="Q2849" s="1">
        <v>2847</v>
      </c>
      <c r="R2849" s="1">
        <v>348</v>
      </c>
      <c r="S2849" s="1"/>
      <c r="T2849" s="1">
        <v>248</v>
      </c>
    </row>
    <row r="2850" spans="17:20" ht="15" customHeight="1" x14ac:dyDescent="0.35">
      <c r="Q2850" s="1">
        <v>2848</v>
      </c>
      <c r="R2850" s="1">
        <v>315</v>
      </c>
      <c r="S2850" s="1"/>
      <c r="T2850" s="1">
        <v>280</v>
      </c>
    </row>
    <row r="2851" spans="17:20" ht="15" customHeight="1" x14ac:dyDescent="0.35">
      <c r="Q2851" s="1">
        <v>2849</v>
      </c>
      <c r="R2851" s="1">
        <v>337</v>
      </c>
      <c r="S2851" s="1"/>
      <c r="T2851" s="1">
        <v>333</v>
      </c>
    </row>
    <row r="2852" spans="17:20" ht="15" customHeight="1" x14ac:dyDescent="0.35">
      <c r="Q2852" s="1">
        <v>2850</v>
      </c>
      <c r="R2852" s="1">
        <v>359</v>
      </c>
      <c r="S2852" s="1"/>
      <c r="T2852" s="1">
        <v>359</v>
      </c>
    </row>
    <row r="2853" spans="17:20" ht="15" customHeight="1" x14ac:dyDescent="0.35">
      <c r="Q2853" s="1">
        <v>2851</v>
      </c>
      <c r="R2853" s="1">
        <v>381</v>
      </c>
      <c r="S2853" s="1"/>
      <c r="T2853" s="1">
        <v>385</v>
      </c>
    </row>
    <row r="2854" spans="17:20" ht="15" customHeight="1" x14ac:dyDescent="0.35">
      <c r="Q2854" s="1">
        <v>2852</v>
      </c>
      <c r="R2854" s="1">
        <v>242</v>
      </c>
      <c r="S2854" s="1"/>
      <c r="T2854" s="1">
        <v>411</v>
      </c>
    </row>
    <row r="2855" spans="17:20" ht="15" customHeight="1" x14ac:dyDescent="0.35">
      <c r="Q2855" s="1">
        <v>2853</v>
      </c>
      <c r="R2855" s="1">
        <v>262</v>
      </c>
      <c r="S2855" s="1"/>
      <c r="T2855" s="1">
        <v>292</v>
      </c>
    </row>
    <row r="2856" spans="17:20" ht="15" customHeight="1" x14ac:dyDescent="0.35">
      <c r="Q2856" s="1">
        <v>2854</v>
      </c>
      <c r="R2856" s="1">
        <v>282</v>
      </c>
      <c r="S2856" s="1"/>
      <c r="T2856" s="1">
        <v>316</v>
      </c>
    </row>
    <row r="2857" spans="17:20" ht="15" customHeight="1" x14ac:dyDescent="0.35">
      <c r="Q2857" s="1">
        <v>2855</v>
      </c>
      <c r="R2857" s="1">
        <v>302</v>
      </c>
      <c r="S2857" s="1"/>
      <c r="T2857" s="1">
        <v>340</v>
      </c>
    </row>
    <row r="2858" spans="17:20" ht="15" customHeight="1" x14ac:dyDescent="0.35">
      <c r="Q2858" s="1">
        <v>2856</v>
      </c>
      <c r="R2858" s="1">
        <v>333</v>
      </c>
      <c r="S2858" s="1"/>
      <c r="T2858" s="1">
        <v>364</v>
      </c>
    </row>
    <row r="2859" spans="17:20" ht="15" customHeight="1" x14ac:dyDescent="0.35">
      <c r="Q2859" s="1">
        <v>2857</v>
      </c>
      <c r="R2859" s="1">
        <v>359</v>
      </c>
      <c r="S2859" s="1"/>
      <c r="T2859" s="1">
        <v>299</v>
      </c>
    </row>
    <row r="2860" spans="17:20" ht="15" customHeight="1" x14ac:dyDescent="0.35">
      <c r="Q2860" s="1">
        <v>2858</v>
      </c>
      <c r="R2860" s="1">
        <v>385</v>
      </c>
      <c r="S2860" s="1"/>
      <c r="T2860" s="1">
        <v>321</v>
      </c>
    </row>
    <row r="2861" spans="17:20" ht="15" customHeight="1" x14ac:dyDescent="0.35">
      <c r="Q2861" s="1">
        <v>2859</v>
      </c>
      <c r="R2861" s="1">
        <v>411</v>
      </c>
      <c r="S2861" s="1"/>
      <c r="T2861" s="1">
        <v>343</v>
      </c>
    </row>
    <row r="2862" spans="17:20" ht="15" customHeight="1" x14ac:dyDescent="0.35">
      <c r="Q2862" s="1">
        <v>2860</v>
      </c>
      <c r="R2862" s="1">
        <v>292</v>
      </c>
      <c r="S2862" s="1"/>
      <c r="T2862" s="1">
        <v>365</v>
      </c>
    </row>
    <row r="2863" spans="17:20" ht="15" customHeight="1" x14ac:dyDescent="0.35">
      <c r="Q2863" s="1">
        <v>2861</v>
      </c>
      <c r="R2863" s="1">
        <v>316</v>
      </c>
      <c r="S2863" s="1"/>
      <c r="T2863" s="1">
        <v>243</v>
      </c>
    </row>
    <row r="2864" spans="17:20" ht="15" customHeight="1" x14ac:dyDescent="0.35">
      <c r="Q2864" s="1">
        <v>2862</v>
      </c>
      <c r="R2864" s="1">
        <v>340</v>
      </c>
      <c r="S2864" s="1"/>
      <c r="T2864" s="1">
        <v>265</v>
      </c>
    </row>
    <row r="2865" spans="17:20" ht="15" customHeight="1" x14ac:dyDescent="0.35">
      <c r="Q2865" s="1">
        <v>2863</v>
      </c>
      <c r="R2865" s="1">
        <v>364</v>
      </c>
      <c r="S2865" s="1"/>
      <c r="T2865" s="1">
        <v>287</v>
      </c>
    </row>
    <row r="2866" spans="17:20" ht="15" customHeight="1" x14ac:dyDescent="0.35">
      <c r="Q2866" s="1">
        <v>2864</v>
      </c>
      <c r="R2866" s="1">
        <v>299</v>
      </c>
      <c r="S2866" s="1"/>
      <c r="T2866" s="1">
        <v>309</v>
      </c>
    </row>
    <row r="2867" spans="17:20" ht="15" customHeight="1" x14ac:dyDescent="0.35">
      <c r="Q2867" s="1">
        <v>2865</v>
      </c>
      <c r="R2867" s="1">
        <v>321</v>
      </c>
      <c r="S2867" s="1"/>
      <c r="T2867" s="1">
        <v>276</v>
      </c>
    </row>
    <row r="2868" spans="17:20" ht="15" customHeight="1" x14ac:dyDescent="0.35">
      <c r="Q2868" s="1">
        <v>2866</v>
      </c>
      <c r="R2868" s="1">
        <v>343</v>
      </c>
      <c r="S2868" s="1"/>
      <c r="T2868" s="1">
        <v>300</v>
      </c>
    </row>
    <row r="2869" spans="17:20" ht="15" customHeight="1" x14ac:dyDescent="0.35">
      <c r="Q2869" s="1">
        <v>2867</v>
      </c>
      <c r="R2869" s="1">
        <v>365</v>
      </c>
      <c r="S2869" s="1"/>
      <c r="T2869" s="1">
        <v>324</v>
      </c>
    </row>
    <row r="2870" spans="17:20" ht="15" customHeight="1" x14ac:dyDescent="0.35">
      <c r="Q2870" s="1">
        <v>2868</v>
      </c>
      <c r="R2870" s="1">
        <v>243</v>
      </c>
      <c r="S2870" s="1"/>
      <c r="T2870" s="1">
        <v>348</v>
      </c>
    </row>
    <row r="2871" spans="17:20" ht="15" customHeight="1" x14ac:dyDescent="0.35">
      <c r="Q2871" s="1">
        <v>2869</v>
      </c>
      <c r="R2871" s="1">
        <v>265</v>
      </c>
      <c r="S2871" s="1"/>
      <c r="T2871" s="1">
        <v>325</v>
      </c>
    </row>
    <row r="2872" spans="17:20" ht="15" customHeight="1" x14ac:dyDescent="0.35">
      <c r="Q2872" s="1">
        <v>2870</v>
      </c>
      <c r="R2872" s="1">
        <v>287</v>
      </c>
      <c r="S2872" s="1"/>
      <c r="T2872" s="1">
        <v>351</v>
      </c>
    </row>
    <row r="2873" spans="17:20" ht="15" customHeight="1" x14ac:dyDescent="0.35">
      <c r="Q2873" s="1">
        <v>2871</v>
      </c>
      <c r="R2873" s="1">
        <v>309</v>
      </c>
      <c r="S2873" s="1"/>
      <c r="T2873" s="1">
        <v>377</v>
      </c>
    </row>
    <row r="2874" spans="17:20" ht="15" customHeight="1" x14ac:dyDescent="0.35">
      <c r="Q2874" s="1">
        <v>2872</v>
      </c>
      <c r="R2874" s="1">
        <v>276</v>
      </c>
      <c r="S2874" s="1"/>
      <c r="T2874" s="1">
        <v>403</v>
      </c>
    </row>
    <row r="2875" spans="17:20" ht="15" customHeight="1" x14ac:dyDescent="0.35">
      <c r="Q2875" s="1">
        <v>2873</v>
      </c>
      <c r="R2875" s="1">
        <v>300</v>
      </c>
      <c r="S2875" s="1"/>
      <c r="T2875" s="1">
        <v>383</v>
      </c>
    </row>
    <row r="2876" spans="17:20" ht="15" customHeight="1" x14ac:dyDescent="0.35">
      <c r="Q2876" s="1">
        <v>2874</v>
      </c>
      <c r="R2876" s="1">
        <v>324</v>
      </c>
      <c r="S2876" s="1"/>
      <c r="T2876" s="1">
        <v>413</v>
      </c>
    </row>
    <row r="2877" spans="17:20" ht="15" customHeight="1" x14ac:dyDescent="0.35">
      <c r="Q2877" s="1">
        <v>2875</v>
      </c>
      <c r="R2877" s="1">
        <v>348</v>
      </c>
      <c r="S2877" s="1"/>
      <c r="T2877" s="1">
        <v>443</v>
      </c>
    </row>
    <row r="2878" spans="17:20" ht="15" customHeight="1" x14ac:dyDescent="0.35">
      <c r="Q2878" s="1">
        <v>2876</v>
      </c>
      <c r="R2878" s="1">
        <v>325</v>
      </c>
      <c r="S2878" s="1"/>
      <c r="T2878" s="1">
        <v>473</v>
      </c>
    </row>
    <row r="2879" spans="17:20" ht="15" customHeight="1" x14ac:dyDescent="0.35">
      <c r="Q2879" s="1">
        <v>2877</v>
      </c>
      <c r="R2879" s="1">
        <v>351</v>
      </c>
      <c r="S2879" s="1"/>
      <c r="T2879" s="1">
        <v>334</v>
      </c>
    </row>
    <row r="2880" spans="17:20" ht="15" customHeight="1" x14ac:dyDescent="0.35">
      <c r="Q2880" s="1">
        <v>2878</v>
      </c>
      <c r="R2880" s="1">
        <v>377</v>
      </c>
      <c r="S2880" s="1"/>
      <c r="T2880" s="1">
        <v>362</v>
      </c>
    </row>
    <row r="2881" spans="17:20" ht="15" customHeight="1" x14ac:dyDescent="0.35">
      <c r="Q2881" s="1">
        <v>2879</v>
      </c>
      <c r="R2881" s="1">
        <v>403</v>
      </c>
      <c r="S2881" s="1"/>
      <c r="T2881" s="1">
        <v>390</v>
      </c>
    </row>
    <row r="2882" spans="17:20" ht="15" customHeight="1" x14ac:dyDescent="0.35">
      <c r="Q2882" s="1">
        <v>2880</v>
      </c>
      <c r="R2882" s="1">
        <v>383</v>
      </c>
      <c r="S2882" s="1"/>
      <c r="T2882" s="1">
        <v>418</v>
      </c>
    </row>
    <row r="2883" spans="17:20" ht="15" customHeight="1" x14ac:dyDescent="0.35">
      <c r="Q2883" s="1">
        <v>2881</v>
      </c>
      <c r="R2883" s="1">
        <v>413</v>
      </c>
      <c r="S2883" s="1"/>
      <c r="T2883" s="1">
        <v>399</v>
      </c>
    </row>
    <row r="2884" spans="17:20" ht="15" customHeight="1" x14ac:dyDescent="0.35">
      <c r="Q2884" s="1">
        <v>2882</v>
      </c>
      <c r="R2884" s="1">
        <v>443</v>
      </c>
      <c r="S2884" s="1"/>
      <c r="T2884" s="1">
        <v>429</v>
      </c>
    </row>
    <row r="2885" spans="17:20" ht="15" customHeight="1" x14ac:dyDescent="0.35">
      <c r="Q2885" s="1">
        <v>2883</v>
      </c>
      <c r="R2885" s="1">
        <v>473</v>
      </c>
      <c r="S2885" s="1"/>
      <c r="T2885" s="1">
        <v>459</v>
      </c>
    </row>
    <row r="2886" spans="17:20" ht="15" customHeight="1" x14ac:dyDescent="0.35">
      <c r="Q2886" s="1">
        <v>2884</v>
      </c>
      <c r="R2886" s="1">
        <v>334</v>
      </c>
      <c r="S2886" s="1"/>
      <c r="T2886" s="1">
        <v>489</v>
      </c>
    </row>
    <row r="2887" spans="17:20" ht="15" customHeight="1" x14ac:dyDescent="0.35">
      <c r="Q2887" s="1">
        <v>2885</v>
      </c>
      <c r="R2887" s="1">
        <v>362</v>
      </c>
      <c r="S2887" s="1"/>
      <c r="T2887" s="1">
        <v>350</v>
      </c>
    </row>
    <row r="2888" spans="17:20" ht="15" customHeight="1" x14ac:dyDescent="0.35">
      <c r="Q2888" s="1">
        <v>2886</v>
      </c>
      <c r="R2888" s="1">
        <v>390</v>
      </c>
      <c r="S2888" s="1"/>
      <c r="T2888" s="1">
        <v>378</v>
      </c>
    </row>
    <row r="2889" spans="17:20" ht="15" customHeight="1" x14ac:dyDescent="0.35">
      <c r="Q2889" s="1">
        <v>2887</v>
      </c>
      <c r="R2889" s="1">
        <v>418</v>
      </c>
      <c r="S2889" s="1"/>
      <c r="T2889" s="1">
        <v>406</v>
      </c>
    </row>
    <row r="2890" spans="17:20" ht="15" customHeight="1" x14ac:dyDescent="0.35">
      <c r="Q2890" s="1">
        <v>2888</v>
      </c>
      <c r="R2890" s="1">
        <v>399</v>
      </c>
      <c r="S2890" s="1"/>
      <c r="T2890" s="1">
        <v>434</v>
      </c>
    </row>
    <row r="2891" spans="17:20" ht="15" customHeight="1" x14ac:dyDescent="0.35">
      <c r="Q2891" s="1">
        <v>2889</v>
      </c>
      <c r="R2891" s="1">
        <v>429</v>
      </c>
      <c r="S2891" s="1"/>
      <c r="T2891" s="1">
        <v>267</v>
      </c>
    </row>
    <row r="2892" spans="17:20" ht="15" customHeight="1" x14ac:dyDescent="0.35">
      <c r="Q2892" s="1">
        <v>2890</v>
      </c>
      <c r="R2892" s="1">
        <v>459</v>
      </c>
      <c r="S2892" s="1"/>
      <c r="T2892" s="1">
        <v>289</v>
      </c>
    </row>
    <row r="2893" spans="17:20" ht="15" customHeight="1" x14ac:dyDescent="0.35">
      <c r="Q2893" s="1">
        <v>2891</v>
      </c>
      <c r="R2893" s="1">
        <v>489</v>
      </c>
      <c r="S2893" s="1"/>
      <c r="T2893" s="1">
        <v>311</v>
      </c>
    </row>
    <row r="2894" spans="17:20" ht="15" customHeight="1" x14ac:dyDescent="0.35">
      <c r="Q2894" s="1">
        <v>2892</v>
      </c>
      <c r="R2894" s="1">
        <v>350</v>
      </c>
      <c r="S2894" s="1"/>
      <c r="T2894" s="1">
        <v>333</v>
      </c>
    </row>
    <row r="2895" spans="17:20" ht="15" customHeight="1" x14ac:dyDescent="0.35">
      <c r="Q2895" s="1">
        <v>2893</v>
      </c>
      <c r="R2895" s="1">
        <v>378</v>
      </c>
      <c r="S2895" s="1"/>
      <c r="T2895" s="1">
        <v>283</v>
      </c>
    </row>
    <row r="2896" spans="17:20" ht="15" customHeight="1" x14ac:dyDescent="0.35">
      <c r="Q2896" s="1">
        <v>2894</v>
      </c>
      <c r="R2896" s="1">
        <v>406</v>
      </c>
      <c r="S2896" s="1"/>
      <c r="T2896" s="1">
        <v>305</v>
      </c>
    </row>
    <row r="2897" spans="17:20" ht="15" customHeight="1" x14ac:dyDescent="0.35">
      <c r="Q2897" s="1">
        <v>2895</v>
      </c>
      <c r="R2897" s="1">
        <v>434</v>
      </c>
      <c r="S2897" s="1"/>
      <c r="T2897" s="1">
        <v>327</v>
      </c>
    </row>
    <row r="2898" spans="17:20" ht="15" customHeight="1" x14ac:dyDescent="0.35">
      <c r="Q2898" s="1">
        <v>2896</v>
      </c>
      <c r="R2898" s="1">
        <v>267</v>
      </c>
      <c r="S2898" s="1"/>
      <c r="T2898" s="1">
        <v>349</v>
      </c>
    </row>
    <row r="2899" spans="17:20" ht="15" customHeight="1" x14ac:dyDescent="0.35">
      <c r="Q2899" s="1">
        <v>2897</v>
      </c>
      <c r="R2899" s="1">
        <v>289</v>
      </c>
      <c r="S2899" s="1"/>
      <c r="T2899" s="1">
        <v>243</v>
      </c>
    </row>
    <row r="2900" spans="17:20" ht="15" customHeight="1" x14ac:dyDescent="0.35">
      <c r="Q2900" s="1">
        <v>2898</v>
      </c>
      <c r="R2900" s="1">
        <v>311</v>
      </c>
      <c r="S2900" s="1"/>
      <c r="T2900" s="1">
        <v>265</v>
      </c>
    </row>
    <row r="2901" spans="17:20" ht="15" customHeight="1" x14ac:dyDescent="0.35">
      <c r="Q2901" s="1">
        <v>2899</v>
      </c>
      <c r="R2901" s="1">
        <v>333</v>
      </c>
      <c r="S2901" s="1"/>
      <c r="T2901" s="1">
        <v>287</v>
      </c>
    </row>
    <row r="2902" spans="17:20" ht="15" customHeight="1" x14ac:dyDescent="0.35">
      <c r="Q2902" s="1">
        <v>2900</v>
      </c>
      <c r="R2902" s="1">
        <v>283</v>
      </c>
      <c r="S2902" s="1"/>
      <c r="T2902" s="1">
        <v>309</v>
      </c>
    </row>
    <row r="2903" spans="17:20" ht="15" customHeight="1" x14ac:dyDescent="0.35">
      <c r="Q2903" s="1">
        <v>2901</v>
      </c>
      <c r="R2903" s="1">
        <v>305</v>
      </c>
      <c r="S2903" s="1"/>
      <c r="T2903" s="1">
        <v>275</v>
      </c>
    </row>
    <row r="2904" spans="17:20" ht="15" customHeight="1" x14ac:dyDescent="0.35">
      <c r="Q2904" s="1">
        <v>2902</v>
      </c>
      <c r="R2904" s="1">
        <v>327</v>
      </c>
      <c r="S2904" s="1"/>
      <c r="T2904" s="1">
        <v>297</v>
      </c>
    </row>
    <row r="2905" spans="17:20" ht="15" customHeight="1" x14ac:dyDescent="0.35">
      <c r="Q2905" s="1">
        <v>2903</v>
      </c>
      <c r="R2905" s="1">
        <v>349</v>
      </c>
      <c r="S2905" s="1"/>
      <c r="T2905" s="1">
        <v>319</v>
      </c>
    </row>
    <row r="2906" spans="17:20" ht="15" customHeight="1" x14ac:dyDescent="0.35">
      <c r="Q2906" s="1">
        <v>2904</v>
      </c>
      <c r="R2906" s="1">
        <v>243</v>
      </c>
      <c r="S2906" s="1"/>
      <c r="T2906" s="1">
        <v>341</v>
      </c>
    </row>
    <row r="2907" spans="17:20" ht="15" customHeight="1" x14ac:dyDescent="0.35">
      <c r="Q2907" s="1">
        <v>2905</v>
      </c>
      <c r="R2907" s="1">
        <v>265</v>
      </c>
      <c r="S2907" s="1"/>
      <c r="T2907" s="1">
        <v>283</v>
      </c>
    </row>
    <row r="2908" spans="17:20" ht="15" customHeight="1" x14ac:dyDescent="0.35">
      <c r="Q2908" s="1">
        <v>2906</v>
      </c>
      <c r="R2908" s="1">
        <v>287</v>
      </c>
      <c r="S2908" s="1"/>
      <c r="T2908" s="1">
        <v>305</v>
      </c>
    </row>
    <row r="2909" spans="17:20" ht="15" customHeight="1" x14ac:dyDescent="0.35">
      <c r="Q2909" s="1">
        <v>2907</v>
      </c>
      <c r="R2909" s="1">
        <v>309</v>
      </c>
      <c r="S2909" s="1"/>
      <c r="T2909" s="1">
        <v>327</v>
      </c>
    </row>
    <row r="2910" spans="17:20" ht="15" customHeight="1" x14ac:dyDescent="0.35">
      <c r="Q2910" s="1">
        <v>2908</v>
      </c>
      <c r="R2910" s="1">
        <v>275</v>
      </c>
      <c r="S2910" s="1"/>
      <c r="T2910" s="1">
        <v>349</v>
      </c>
    </row>
    <row r="2911" spans="17:20" ht="15" customHeight="1" x14ac:dyDescent="0.35">
      <c r="Q2911" s="1">
        <v>2909</v>
      </c>
      <c r="R2911" s="1">
        <v>297</v>
      </c>
      <c r="S2911" s="1"/>
      <c r="T2911" s="1">
        <v>252</v>
      </c>
    </row>
    <row r="2912" spans="17:20" ht="15" customHeight="1" x14ac:dyDescent="0.35">
      <c r="Q2912" s="1">
        <v>2910</v>
      </c>
      <c r="R2912" s="1">
        <v>319</v>
      </c>
      <c r="S2912" s="1"/>
      <c r="T2912" s="1">
        <v>284</v>
      </c>
    </row>
    <row r="2913" spans="17:20" ht="15" customHeight="1" x14ac:dyDescent="0.35">
      <c r="Q2913" s="1">
        <v>2911</v>
      </c>
      <c r="R2913" s="1">
        <v>341</v>
      </c>
      <c r="S2913" s="1"/>
      <c r="T2913" s="1">
        <v>292</v>
      </c>
    </row>
    <row r="2914" spans="17:20" ht="15" customHeight="1" x14ac:dyDescent="0.35">
      <c r="Q2914" s="1">
        <v>2912</v>
      </c>
      <c r="R2914" s="1">
        <v>283</v>
      </c>
      <c r="S2914" s="1"/>
      <c r="T2914" s="1">
        <v>300</v>
      </c>
    </row>
    <row r="2915" spans="17:20" ht="15" customHeight="1" x14ac:dyDescent="0.35">
      <c r="Q2915" s="1">
        <v>2913</v>
      </c>
      <c r="R2915" s="1">
        <v>305</v>
      </c>
      <c r="S2915" s="1"/>
      <c r="T2915" s="1">
        <v>253</v>
      </c>
    </row>
    <row r="2916" spans="17:20" ht="15" customHeight="1" x14ac:dyDescent="0.35">
      <c r="Q2916" s="1">
        <v>2914</v>
      </c>
      <c r="R2916" s="1">
        <v>327</v>
      </c>
      <c r="S2916" s="1"/>
      <c r="T2916" s="1">
        <v>271</v>
      </c>
    </row>
    <row r="2917" spans="17:20" ht="15" customHeight="1" x14ac:dyDescent="0.35">
      <c r="Q2917" s="1">
        <v>2915</v>
      </c>
      <c r="R2917" s="1">
        <v>349</v>
      </c>
      <c r="S2917" s="1"/>
      <c r="T2917" s="1">
        <v>125</v>
      </c>
    </row>
    <row r="2918" spans="17:20" ht="15" customHeight="1" x14ac:dyDescent="0.35">
      <c r="Q2918" s="1">
        <v>2916</v>
      </c>
      <c r="R2918" s="1">
        <v>234</v>
      </c>
      <c r="S2918" s="1"/>
      <c r="T2918" s="1">
        <v>159</v>
      </c>
    </row>
    <row r="2919" spans="17:20" ht="15" customHeight="1" x14ac:dyDescent="0.35">
      <c r="Q2919" s="1">
        <v>2917</v>
      </c>
      <c r="R2919" s="1">
        <v>254</v>
      </c>
      <c r="S2919" s="1"/>
      <c r="T2919" s="1">
        <v>348</v>
      </c>
    </row>
    <row r="2920" spans="17:20" ht="15" customHeight="1" x14ac:dyDescent="0.35">
      <c r="Q2920" s="1">
        <v>2918</v>
      </c>
      <c r="R2920" s="1">
        <v>274</v>
      </c>
      <c r="S2920" s="1"/>
      <c r="T2920" s="1">
        <v>372</v>
      </c>
    </row>
    <row r="2921" spans="17:20" ht="15" customHeight="1" x14ac:dyDescent="0.35">
      <c r="Q2921" s="1">
        <v>2919</v>
      </c>
      <c r="R2921" s="1">
        <v>294</v>
      </c>
      <c r="S2921" s="1"/>
      <c r="T2921" s="1">
        <v>396</v>
      </c>
    </row>
    <row r="2922" spans="17:20" ht="15" customHeight="1" x14ac:dyDescent="0.35">
      <c r="Q2922" s="1">
        <v>2920</v>
      </c>
      <c r="R2922" s="1">
        <v>193</v>
      </c>
      <c r="S2922" s="1"/>
      <c r="T2922" s="1">
        <v>420</v>
      </c>
    </row>
    <row r="2923" spans="17:20" ht="15" customHeight="1" x14ac:dyDescent="0.35">
      <c r="Q2923" s="1">
        <v>2921</v>
      </c>
      <c r="R2923" s="1">
        <v>211</v>
      </c>
      <c r="S2923" s="1"/>
      <c r="T2923" s="1">
        <v>251</v>
      </c>
    </row>
    <row r="2924" spans="17:20" ht="15" customHeight="1" x14ac:dyDescent="0.35">
      <c r="Q2924" s="1">
        <v>2922</v>
      </c>
      <c r="R2924" s="1">
        <v>229</v>
      </c>
      <c r="S2924" s="1"/>
      <c r="T2924" s="1">
        <v>273</v>
      </c>
    </row>
    <row r="2925" spans="17:20" ht="15" customHeight="1" x14ac:dyDescent="0.35">
      <c r="Q2925" s="1">
        <v>2923</v>
      </c>
      <c r="R2925" s="1">
        <v>247</v>
      </c>
      <c r="S2925" s="1"/>
      <c r="T2925" s="1">
        <v>295</v>
      </c>
    </row>
    <row r="2926" spans="17:20" ht="15" customHeight="1" x14ac:dyDescent="0.35">
      <c r="Q2926" s="1">
        <v>2924</v>
      </c>
      <c r="R2926" s="1">
        <v>348</v>
      </c>
      <c r="S2926" s="1"/>
      <c r="T2926" s="1">
        <v>317</v>
      </c>
    </row>
    <row r="2927" spans="17:20" ht="15" customHeight="1" x14ac:dyDescent="0.35">
      <c r="Q2927" s="1">
        <v>2925</v>
      </c>
      <c r="R2927" s="1">
        <v>372</v>
      </c>
      <c r="S2927" s="1"/>
      <c r="T2927" s="1">
        <v>300</v>
      </c>
    </row>
    <row r="2928" spans="17:20" ht="15" customHeight="1" x14ac:dyDescent="0.35">
      <c r="Q2928" s="1">
        <v>2926</v>
      </c>
      <c r="R2928" s="1">
        <v>396</v>
      </c>
      <c r="S2928" s="1"/>
      <c r="T2928" s="1">
        <v>324</v>
      </c>
    </row>
    <row r="2929" spans="17:20" ht="15" customHeight="1" x14ac:dyDescent="0.35">
      <c r="Q2929" s="1">
        <v>2927</v>
      </c>
      <c r="R2929" s="1">
        <v>420</v>
      </c>
      <c r="S2929" s="1"/>
      <c r="T2929" s="1">
        <v>348</v>
      </c>
    </row>
    <row r="2930" spans="17:20" ht="15" customHeight="1" x14ac:dyDescent="0.35">
      <c r="Q2930" s="1">
        <v>2928</v>
      </c>
      <c r="R2930" s="1">
        <v>251</v>
      </c>
      <c r="S2930" s="1"/>
      <c r="T2930" s="1">
        <v>372</v>
      </c>
    </row>
    <row r="2931" spans="17:20" ht="15" customHeight="1" x14ac:dyDescent="0.35">
      <c r="Q2931" s="1">
        <v>2929</v>
      </c>
      <c r="R2931" s="1">
        <v>273</v>
      </c>
      <c r="S2931" s="1"/>
      <c r="T2931" s="1">
        <v>284</v>
      </c>
    </row>
    <row r="2932" spans="17:20" ht="15" customHeight="1" x14ac:dyDescent="0.35">
      <c r="Q2932" s="1">
        <v>2930</v>
      </c>
      <c r="R2932" s="1">
        <v>295</v>
      </c>
      <c r="S2932" s="1"/>
      <c r="T2932" s="1">
        <v>308</v>
      </c>
    </row>
    <row r="2933" spans="17:20" ht="15" customHeight="1" x14ac:dyDescent="0.35">
      <c r="Q2933" s="1">
        <v>2931</v>
      </c>
      <c r="R2933" s="1">
        <v>317</v>
      </c>
      <c r="S2933" s="1"/>
      <c r="T2933" s="1">
        <v>332</v>
      </c>
    </row>
    <row r="2934" spans="17:20" ht="15" customHeight="1" x14ac:dyDescent="0.35">
      <c r="Q2934" s="1">
        <v>2932</v>
      </c>
      <c r="R2934" s="1">
        <v>300</v>
      </c>
      <c r="S2934" s="1"/>
      <c r="T2934" s="1">
        <v>356</v>
      </c>
    </row>
    <row r="2935" spans="17:20" ht="15" customHeight="1" x14ac:dyDescent="0.35">
      <c r="Q2935" s="1">
        <v>2933</v>
      </c>
      <c r="R2935" s="1">
        <v>324</v>
      </c>
      <c r="S2935" s="1"/>
      <c r="T2935" s="1">
        <v>259</v>
      </c>
    </row>
    <row r="2936" spans="17:20" ht="15" customHeight="1" x14ac:dyDescent="0.35">
      <c r="Q2936" s="1">
        <v>2934</v>
      </c>
      <c r="R2936" s="1">
        <v>348</v>
      </c>
      <c r="S2936" s="1"/>
      <c r="T2936" s="1">
        <v>281</v>
      </c>
    </row>
    <row r="2937" spans="17:20" ht="15" customHeight="1" x14ac:dyDescent="0.35">
      <c r="Q2937" s="1">
        <v>2935</v>
      </c>
      <c r="R2937" s="1">
        <v>372</v>
      </c>
      <c r="S2937" s="1"/>
      <c r="T2937" s="1">
        <v>303</v>
      </c>
    </row>
    <row r="2938" spans="17:20" ht="15" customHeight="1" x14ac:dyDescent="0.35">
      <c r="Q2938" s="1">
        <v>2936</v>
      </c>
      <c r="R2938" s="1">
        <v>284</v>
      </c>
      <c r="S2938" s="1"/>
      <c r="T2938" s="1">
        <v>325</v>
      </c>
    </row>
    <row r="2939" spans="17:20" ht="15" customHeight="1" x14ac:dyDescent="0.35">
      <c r="Q2939" s="1">
        <v>2937</v>
      </c>
      <c r="R2939" s="1">
        <v>308</v>
      </c>
      <c r="S2939" s="1"/>
      <c r="T2939" s="1">
        <v>309</v>
      </c>
    </row>
    <row r="2940" spans="17:20" ht="15" customHeight="1" x14ac:dyDescent="0.35">
      <c r="Q2940" s="1">
        <v>2938</v>
      </c>
      <c r="R2940" s="1">
        <v>332</v>
      </c>
      <c r="S2940" s="1"/>
      <c r="T2940" s="1">
        <v>335</v>
      </c>
    </row>
    <row r="2941" spans="17:20" ht="15" customHeight="1" x14ac:dyDescent="0.35">
      <c r="Q2941" s="1">
        <v>2939</v>
      </c>
      <c r="R2941" s="1">
        <v>356</v>
      </c>
      <c r="S2941" s="1"/>
      <c r="T2941" s="1">
        <v>361</v>
      </c>
    </row>
    <row r="2942" spans="17:20" ht="15" customHeight="1" x14ac:dyDescent="0.35">
      <c r="Q2942" s="1">
        <v>2940</v>
      </c>
      <c r="R2942" s="1">
        <v>259</v>
      </c>
      <c r="S2942" s="1"/>
      <c r="T2942" s="1">
        <v>387</v>
      </c>
    </row>
    <row r="2943" spans="17:20" ht="15" customHeight="1" x14ac:dyDescent="0.35">
      <c r="Q2943" s="1">
        <v>2941</v>
      </c>
      <c r="R2943" s="1">
        <v>281</v>
      </c>
      <c r="S2943" s="1"/>
      <c r="T2943" s="1">
        <v>268</v>
      </c>
    </row>
    <row r="2944" spans="17:20" ht="15" customHeight="1" x14ac:dyDescent="0.35">
      <c r="Q2944" s="1">
        <v>2942</v>
      </c>
      <c r="R2944" s="1">
        <v>303</v>
      </c>
      <c r="S2944" s="1"/>
      <c r="T2944" s="1">
        <v>292</v>
      </c>
    </row>
    <row r="2945" spans="17:20" ht="15" customHeight="1" x14ac:dyDescent="0.35">
      <c r="Q2945" s="1">
        <v>2943</v>
      </c>
      <c r="R2945" s="1">
        <v>325</v>
      </c>
      <c r="S2945" s="1"/>
      <c r="T2945" s="1">
        <v>316</v>
      </c>
    </row>
    <row r="2946" spans="17:20" ht="15" customHeight="1" x14ac:dyDescent="0.35">
      <c r="Q2946" s="1">
        <v>2944</v>
      </c>
      <c r="R2946" s="1">
        <v>309</v>
      </c>
      <c r="S2946" s="1"/>
      <c r="T2946" s="1">
        <v>340</v>
      </c>
    </row>
    <row r="2947" spans="17:20" ht="15" customHeight="1" x14ac:dyDescent="0.35">
      <c r="Q2947" s="1">
        <v>2945</v>
      </c>
      <c r="R2947" s="1">
        <v>335</v>
      </c>
      <c r="S2947" s="1"/>
      <c r="T2947" s="1">
        <v>316</v>
      </c>
    </row>
    <row r="2948" spans="17:20" ht="15" customHeight="1" x14ac:dyDescent="0.35">
      <c r="Q2948" s="1">
        <v>2946</v>
      </c>
      <c r="R2948" s="1">
        <v>361</v>
      </c>
      <c r="S2948" s="1"/>
      <c r="T2948" s="1">
        <v>340</v>
      </c>
    </row>
    <row r="2949" spans="17:20" ht="15" customHeight="1" x14ac:dyDescent="0.35">
      <c r="Q2949" s="1">
        <v>2947</v>
      </c>
      <c r="R2949" s="1">
        <v>387</v>
      </c>
      <c r="S2949" s="1"/>
      <c r="T2949" s="1">
        <v>364</v>
      </c>
    </row>
    <row r="2950" spans="17:20" ht="15" customHeight="1" x14ac:dyDescent="0.35">
      <c r="Q2950" s="1">
        <v>2948</v>
      </c>
      <c r="R2950" s="1">
        <v>268</v>
      </c>
      <c r="S2950" s="1"/>
      <c r="T2950" s="1">
        <v>388</v>
      </c>
    </row>
    <row r="2951" spans="17:20" ht="15" customHeight="1" x14ac:dyDescent="0.35">
      <c r="Q2951" s="1">
        <v>2949</v>
      </c>
      <c r="R2951" s="1">
        <v>292</v>
      </c>
      <c r="S2951" s="1"/>
      <c r="T2951" s="1">
        <v>342</v>
      </c>
    </row>
    <row r="2952" spans="17:20" ht="15" customHeight="1" x14ac:dyDescent="0.35">
      <c r="Q2952" s="1">
        <v>2950</v>
      </c>
      <c r="R2952" s="1">
        <v>316</v>
      </c>
      <c r="S2952" s="1"/>
      <c r="T2952" s="1">
        <v>370</v>
      </c>
    </row>
    <row r="2953" spans="17:20" ht="15" customHeight="1" x14ac:dyDescent="0.35">
      <c r="Q2953" s="1">
        <v>2951</v>
      </c>
      <c r="R2953" s="1">
        <v>340</v>
      </c>
      <c r="S2953" s="1"/>
      <c r="T2953" s="1">
        <v>398</v>
      </c>
    </row>
    <row r="2954" spans="17:20" ht="15" customHeight="1" x14ac:dyDescent="0.35">
      <c r="Q2954" s="1">
        <v>2952</v>
      </c>
      <c r="R2954" s="1">
        <v>316</v>
      </c>
      <c r="S2954" s="1"/>
      <c r="T2954" s="1">
        <v>426</v>
      </c>
    </row>
    <row r="2955" spans="17:20" ht="15" customHeight="1" x14ac:dyDescent="0.35">
      <c r="Q2955" s="1">
        <v>2953</v>
      </c>
      <c r="R2955" s="1">
        <v>340</v>
      </c>
      <c r="S2955" s="1"/>
      <c r="T2955" s="1">
        <v>342</v>
      </c>
    </row>
    <row r="2956" spans="17:20" ht="15" customHeight="1" x14ac:dyDescent="0.35">
      <c r="Q2956" s="1">
        <v>2954</v>
      </c>
      <c r="R2956" s="1">
        <v>364</v>
      </c>
      <c r="S2956" s="1"/>
      <c r="T2956" s="1">
        <v>370</v>
      </c>
    </row>
    <row r="2957" spans="17:20" ht="15" customHeight="1" x14ac:dyDescent="0.35">
      <c r="Q2957" s="1">
        <v>2955</v>
      </c>
      <c r="R2957" s="1">
        <v>388</v>
      </c>
      <c r="S2957" s="1"/>
      <c r="T2957" s="1">
        <v>398</v>
      </c>
    </row>
    <row r="2958" spans="17:20" ht="15" customHeight="1" x14ac:dyDescent="0.35">
      <c r="Q2958" s="1">
        <v>2956</v>
      </c>
      <c r="R2958" s="1">
        <v>342</v>
      </c>
      <c r="S2958" s="1"/>
      <c r="T2958" s="1">
        <v>426</v>
      </c>
    </row>
    <row r="2959" spans="17:20" ht="15" customHeight="1" x14ac:dyDescent="0.35">
      <c r="Q2959" s="1">
        <v>2957</v>
      </c>
      <c r="R2959" s="1">
        <v>370</v>
      </c>
      <c r="S2959" s="1"/>
      <c r="T2959" s="1">
        <v>325</v>
      </c>
    </row>
    <row r="2960" spans="17:20" ht="15" customHeight="1" x14ac:dyDescent="0.35">
      <c r="Q2960" s="1">
        <v>2958</v>
      </c>
      <c r="R2960" s="1">
        <v>398</v>
      </c>
      <c r="S2960" s="1"/>
      <c r="T2960" s="1">
        <v>351</v>
      </c>
    </row>
    <row r="2961" spans="17:20" ht="15" customHeight="1" x14ac:dyDescent="0.35">
      <c r="Q2961" s="1">
        <v>2959</v>
      </c>
      <c r="R2961" s="1">
        <v>426</v>
      </c>
      <c r="S2961" s="1"/>
      <c r="T2961" s="1">
        <v>377</v>
      </c>
    </row>
    <row r="2962" spans="17:20" ht="15" customHeight="1" x14ac:dyDescent="0.35">
      <c r="Q2962" s="1">
        <v>2960</v>
      </c>
      <c r="R2962" s="1">
        <v>342</v>
      </c>
      <c r="S2962" s="1"/>
      <c r="T2962" s="1">
        <v>403</v>
      </c>
    </row>
    <row r="2963" spans="17:20" ht="15" customHeight="1" x14ac:dyDescent="0.35">
      <c r="Q2963" s="1">
        <v>2961</v>
      </c>
      <c r="R2963" s="1">
        <v>370</v>
      </c>
      <c r="S2963" s="1"/>
      <c r="T2963" s="1">
        <v>284</v>
      </c>
    </row>
    <row r="2964" spans="17:20" ht="15" customHeight="1" x14ac:dyDescent="0.35">
      <c r="Q2964" s="1">
        <v>2962</v>
      </c>
      <c r="R2964" s="1">
        <v>398</v>
      </c>
      <c r="S2964" s="1"/>
      <c r="T2964" s="1">
        <v>308</v>
      </c>
    </row>
    <row r="2965" spans="17:20" ht="15" customHeight="1" x14ac:dyDescent="0.35">
      <c r="Q2965" s="1">
        <v>2963</v>
      </c>
      <c r="R2965" s="1">
        <v>426</v>
      </c>
      <c r="S2965" s="1"/>
      <c r="T2965" s="1">
        <v>332</v>
      </c>
    </row>
    <row r="2966" spans="17:20" ht="15" customHeight="1" x14ac:dyDescent="0.35">
      <c r="Q2966" s="1">
        <v>2964</v>
      </c>
      <c r="R2966" s="1">
        <v>325</v>
      </c>
      <c r="S2966" s="1"/>
      <c r="T2966" s="1">
        <v>356</v>
      </c>
    </row>
    <row r="2967" spans="17:20" ht="15" customHeight="1" x14ac:dyDescent="0.35">
      <c r="Q2967" s="1">
        <v>2965</v>
      </c>
      <c r="R2967" s="1">
        <v>351</v>
      </c>
      <c r="S2967" s="1"/>
      <c r="T2967" s="1">
        <v>259</v>
      </c>
    </row>
    <row r="2968" spans="17:20" ht="15" customHeight="1" x14ac:dyDescent="0.35">
      <c r="Q2968" s="1">
        <v>2966</v>
      </c>
      <c r="R2968" s="1">
        <v>377</v>
      </c>
      <c r="S2968" s="1"/>
      <c r="T2968" s="1">
        <v>281</v>
      </c>
    </row>
    <row r="2969" spans="17:20" ht="15" customHeight="1" x14ac:dyDescent="0.35">
      <c r="Q2969" s="1">
        <v>2967</v>
      </c>
      <c r="R2969" s="1">
        <v>403</v>
      </c>
      <c r="S2969" s="1"/>
      <c r="T2969" s="1">
        <v>303</v>
      </c>
    </row>
    <row r="2970" spans="17:20" ht="15" customHeight="1" x14ac:dyDescent="0.35">
      <c r="Q2970" s="1">
        <v>2968</v>
      </c>
      <c r="R2970" s="1">
        <v>284</v>
      </c>
      <c r="S2970" s="1"/>
      <c r="T2970" s="1">
        <v>325</v>
      </c>
    </row>
    <row r="2971" spans="17:20" ht="15" customHeight="1" x14ac:dyDescent="0.35">
      <c r="Q2971" s="1">
        <v>2969</v>
      </c>
      <c r="R2971" s="1">
        <v>308</v>
      </c>
      <c r="S2971" s="1"/>
      <c r="T2971" s="1">
        <v>366</v>
      </c>
    </row>
    <row r="2972" spans="17:20" ht="15" customHeight="1" x14ac:dyDescent="0.35">
      <c r="Q2972" s="1">
        <v>2970</v>
      </c>
      <c r="R2972" s="1">
        <v>332</v>
      </c>
      <c r="S2972" s="1"/>
      <c r="T2972" s="1">
        <v>394</v>
      </c>
    </row>
    <row r="2973" spans="17:20" ht="15" customHeight="1" x14ac:dyDescent="0.35">
      <c r="Q2973" s="1">
        <v>2971</v>
      </c>
      <c r="R2973" s="1">
        <v>356</v>
      </c>
      <c r="S2973" s="1"/>
      <c r="T2973" s="1">
        <v>422</v>
      </c>
    </row>
    <row r="2974" spans="17:20" ht="15" customHeight="1" x14ac:dyDescent="0.35">
      <c r="Q2974" s="1">
        <v>2972</v>
      </c>
      <c r="R2974" s="1">
        <v>259</v>
      </c>
      <c r="S2974" s="1"/>
      <c r="T2974" s="1">
        <v>450</v>
      </c>
    </row>
    <row r="2975" spans="17:20" ht="15" customHeight="1" x14ac:dyDescent="0.35">
      <c r="Q2975" s="1">
        <v>2973</v>
      </c>
      <c r="R2975" s="1">
        <v>281</v>
      </c>
      <c r="S2975" s="1"/>
      <c r="T2975" s="1">
        <v>283</v>
      </c>
    </row>
    <row r="2976" spans="17:20" ht="15" customHeight="1" x14ac:dyDescent="0.35">
      <c r="Q2976" s="1">
        <v>2974</v>
      </c>
      <c r="R2976" s="1">
        <v>303</v>
      </c>
      <c r="S2976" s="1"/>
      <c r="T2976" s="1">
        <v>305</v>
      </c>
    </row>
    <row r="2977" spans="17:20" ht="15" customHeight="1" x14ac:dyDescent="0.35">
      <c r="Q2977" s="1">
        <v>2975</v>
      </c>
      <c r="R2977" s="1">
        <v>325</v>
      </c>
      <c r="S2977" s="1"/>
      <c r="T2977" s="1">
        <v>327</v>
      </c>
    </row>
    <row r="2978" spans="17:20" ht="15" customHeight="1" x14ac:dyDescent="0.35">
      <c r="Q2978" s="1">
        <v>2976</v>
      </c>
      <c r="R2978" s="1">
        <v>366</v>
      </c>
      <c r="S2978" s="1"/>
      <c r="T2978" s="1">
        <v>349</v>
      </c>
    </row>
    <row r="2979" spans="17:20" ht="15" customHeight="1" x14ac:dyDescent="0.35">
      <c r="Q2979" s="1">
        <v>2977</v>
      </c>
      <c r="R2979" s="1">
        <v>394</v>
      </c>
      <c r="S2979" s="1"/>
      <c r="T2979" s="1">
        <v>285</v>
      </c>
    </row>
    <row r="2980" spans="17:20" ht="15" customHeight="1" x14ac:dyDescent="0.35">
      <c r="Q2980" s="1">
        <v>2978</v>
      </c>
      <c r="R2980" s="1">
        <v>422</v>
      </c>
      <c r="S2980" s="1"/>
      <c r="T2980" s="1">
        <v>311</v>
      </c>
    </row>
    <row r="2981" spans="17:20" ht="15" customHeight="1" x14ac:dyDescent="0.35">
      <c r="Q2981" s="1">
        <v>2979</v>
      </c>
      <c r="R2981" s="1">
        <v>450</v>
      </c>
      <c r="S2981" s="1"/>
      <c r="T2981" s="1">
        <v>179</v>
      </c>
    </row>
    <row r="2982" spans="17:20" ht="15" customHeight="1" x14ac:dyDescent="0.35">
      <c r="Q2982" s="1">
        <v>2980</v>
      </c>
      <c r="R2982" s="1">
        <v>283</v>
      </c>
      <c r="S2982" s="1"/>
      <c r="T2982" s="1">
        <v>265</v>
      </c>
    </row>
    <row r="2983" spans="17:20" ht="15" customHeight="1" x14ac:dyDescent="0.35">
      <c r="Q2983" s="1">
        <v>2981</v>
      </c>
      <c r="R2983" s="1">
        <v>305</v>
      </c>
      <c r="S2983" s="1"/>
      <c r="T2983" s="1">
        <v>285</v>
      </c>
    </row>
    <row r="2984" spans="17:20" ht="15" customHeight="1" x14ac:dyDescent="0.35">
      <c r="Q2984" s="1">
        <v>2982</v>
      </c>
      <c r="R2984" s="1">
        <v>327</v>
      </c>
      <c r="S2984" s="1"/>
      <c r="T2984" s="1">
        <v>311</v>
      </c>
    </row>
    <row r="2985" spans="17:20" ht="15" customHeight="1" x14ac:dyDescent="0.35">
      <c r="Q2985" s="1">
        <v>2983</v>
      </c>
      <c r="R2985" s="1">
        <v>349</v>
      </c>
      <c r="S2985" s="1"/>
      <c r="T2985" s="1">
        <v>157</v>
      </c>
    </row>
    <row r="2986" spans="17:20" ht="15" customHeight="1" x14ac:dyDescent="0.35">
      <c r="Q2986" s="1">
        <v>2984</v>
      </c>
      <c r="R2986" s="1">
        <v>233</v>
      </c>
      <c r="S2986" s="1"/>
      <c r="T2986" s="1">
        <v>327</v>
      </c>
    </row>
    <row r="2987" spans="17:20" ht="15" customHeight="1" x14ac:dyDescent="0.35">
      <c r="Q2987" s="1">
        <v>2985</v>
      </c>
      <c r="R2987" s="1">
        <v>251</v>
      </c>
      <c r="S2987" s="1"/>
      <c r="T2987" s="1">
        <v>266</v>
      </c>
    </row>
    <row r="2988" spans="17:20" ht="15" customHeight="1" x14ac:dyDescent="0.35">
      <c r="Q2988" s="1">
        <v>2986</v>
      </c>
      <c r="R2988" s="1">
        <v>269</v>
      </c>
      <c r="S2988" s="1"/>
      <c r="T2988" s="1">
        <v>286</v>
      </c>
    </row>
    <row r="2989" spans="17:20" ht="15" customHeight="1" x14ac:dyDescent="0.35">
      <c r="Q2989" s="1">
        <v>2987</v>
      </c>
      <c r="R2989" s="1">
        <v>287</v>
      </c>
      <c r="S2989" s="1"/>
      <c r="T2989" s="1">
        <v>288</v>
      </c>
    </row>
    <row r="2990" spans="17:20" ht="15" customHeight="1" x14ac:dyDescent="0.35">
      <c r="Q2990" s="1">
        <v>2988</v>
      </c>
      <c r="R2990" s="1">
        <v>233</v>
      </c>
      <c r="S2990" s="1"/>
      <c r="T2990" s="1">
        <v>261</v>
      </c>
    </row>
    <row r="2991" spans="17:20" ht="15" customHeight="1" x14ac:dyDescent="0.35">
      <c r="Q2991" s="1">
        <v>2989</v>
      </c>
      <c r="R2991" s="1">
        <v>251</v>
      </c>
      <c r="S2991" s="1"/>
      <c r="T2991" s="1">
        <v>41</v>
      </c>
    </row>
    <row r="2992" spans="17:20" ht="15" customHeight="1" x14ac:dyDescent="0.35">
      <c r="Q2992" s="1">
        <v>2990</v>
      </c>
      <c r="R2992" s="1">
        <v>269</v>
      </c>
      <c r="S2992" s="1"/>
      <c r="T2992" s="1">
        <v>199</v>
      </c>
    </row>
    <row r="2993" spans="17:20" ht="15" customHeight="1" x14ac:dyDescent="0.35">
      <c r="Q2993" s="1">
        <v>2991</v>
      </c>
      <c r="R2993" s="1">
        <v>287</v>
      </c>
      <c r="S2993" s="1"/>
      <c r="T2993" s="1">
        <v>195</v>
      </c>
    </row>
    <row r="2994" spans="17:20" ht="15" customHeight="1" x14ac:dyDescent="0.35">
      <c r="Q2994" s="1">
        <v>2992</v>
      </c>
      <c r="R2994" s="1">
        <v>184</v>
      </c>
      <c r="S2994" s="1"/>
      <c r="T2994" s="1">
        <v>261</v>
      </c>
    </row>
    <row r="2995" spans="17:20" ht="15" customHeight="1" x14ac:dyDescent="0.35">
      <c r="Q2995" s="1">
        <v>2993</v>
      </c>
      <c r="R2995" s="1">
        <v>200</v>
      </c>
      <c r="S2995" s="1"/>
      <c r="T2995" s="1">
        <v>271</v>
      </c>
    </row>
    <row r="2996" spans="17:20" ht="15" customHeight="1" x14ac:dyDescent="0.35">
      <c r="Q2996" s="1">
        <v>2994</v>
      </c>
      <c r="R2996" s="1">
        <v>216</v>
      </c>
      <c r="S2996" s="1"/>
      <c r="T2996" s="1">
        <v>281</v>
      </c>
    </row>
    <row r="2997" spans="17:20" ht="15" customHeight="1" x14ac:dyDescent="0.35">
      <c r="Q2997" s="1">
        <v>2995</v>
      </c>
      <c r="R2997" s="1">
        <v>232</v>
      </c>
      <c r="S2997" s="1"/>
      <c r="T2997" s="1">
        <v>175</v>
      </c>
    </row>
    <row r="2998" spans="17:20" ht="15" customHeight="1" x14ac:dyDescent="0.35">
      <c r="Q2998" s="1">
        <v>2996</v>
      </c>
      <c r="R2998" s="1">
        <v>167</v>
      </c>
      <c r="S2998" s="1"/>
      <c r="T2998" s="1">
        <v>187</v>
      </c>
    </row>
    <row r="2999" spans="17:20" ht="15" customHeight="1" x14ac:dyDescent="0.35">
      <c r="Q2999" s="1">
        <v>2997</v>
      </c>
      <c r="R2999" s="1">
        <v>181</v>
      </c>
      <c r="S2999" s="1"/>
      <c r="T2999" s="1">
        <v>281</v>
      </c>
    </row>
    <row r="3000" spans="17:20" ht="15" customHeight="1" x14ac:dyDescent="0.35">
      <c r="Q3000" s="1">
        <v>2998</v>
      </c>
      <c r="R3000" s="1">
        <v>195</v>
      </c>
      <c r="S3000" s="1"/>
      <c r="T3000" s="1">
        <v>213</v>
      </c>
    </row>
    <row r="3001" spans="17:20" ht="15" customHeight="1" x14ac:dyDescent="0.35">
      <c r="Q3001" s="1">
        <v>2999</v>
      </c>
      <c r="R3001" s="1">
        <v>209</v>
      </c>
      <c r="S3001" s="1"/>
      <c r="T3001" s="1">
        <v>219</v>
      </c>
    </row>
    <row r="3002" spans="17:20" ht="15" customHeight="1" x14ac:dyDescent="0.35">
      <c r="Q3002" s="1">
        <v>3000</v>
      </c>
      <c r="R3002" s="1">
        <v>209</v>
      </c>
      <c r="S3002" s="1"/>
      <c r="T3002" s="1">
        <v>267</v>
      </c>
    </row>
    <row r="3003" spans="17:20" ht="15" customHeight="1" x14ac:dyDescent="0.35">
      <c r="Q3003" s="1">
        <v>3001</v>
      </c>
      <c r="R3003" s="1">
        <v>227</v>
      </c>
      <c r="S3003" s="1"/>
      <c r="T3003" s="1">
        <v>289</v>
      </c>
    </row>
    <row r="3004" spans="17:20" ht="15" customHeight="1" x14ac:dyDescent="0.35">
      <c r="Q3004" s="1">
        <v>3002</v>
      </c>
      <c r="R3004" s="1">
        <v>245</v>
      </c>
      <c r="S3004" s="1"/>
      <c r="T3004" s="1">
        <v>311</v>
      </c>
    </row>
    <row r="3005" spans="17:20" ht="15" customHeight="1" x14ac:dyDescent="0.35">
      <c r="Q3005" s="1">
        <v>3003</v>
      </c>
      <c r="R3005" s="1">
        <v>263</v>
      </c>
      <c r="S3005" s="1"/>
      <c r="T3005" s="1">
        <v>333</v>
      </c>
    </row>
    <row r="3006" spans="17:20" ht="15" customHeight="1" x14ac:dyDescent="0.35">
      <c r="Q3006" s="1">
        <v>3004</v>
      </c>
      <c r="R3006" s="1">
        <v>209</v>
      </c>
      <c r="S3006" s="1"/>
      <c r="T3006" s="1">
        <v>245</v>
      </c>
    </row>
    <row r="3007" spans="17:20" ht="15" customHeight="1" x14ac:dyDescent="0.35">
      <c r="Q3007" s="1">
        <v>3005</v>
      </c>
      <c r="R3007" s="1">
        <v>227</v>
      </c>
      <c r="S3007" s="1"/>
      <c r="T3007" s="1">
        <v>287</v>
      </c>
    </row>
    <row r="3008" spans="17:20" ht="15" customHeight="1" x14ac:dyDescent="0.35">
      <c r="Q3008" s="1">
        <v>3006</v>
      </c>
      <c r="R3008" s="1">
        <v>245</v>
      </c>
      <c r="S3008" s="1"/>
      <c r="T3008" s="1">
        <v>281</v>
      </c>
    </row>
    <row r="3009" spans="17:20" ht="15" customHeight="1" x14ac:dyDescent="0.35">
      <c r="Q3009" s="1">
        <v>3007</v>
      </c>
      <c r="R3009" s="1">
        <v>263</v>
      </c>
      <c r="S3009" s="1"/>
      <c r="T3009" s="1">
        <v>219</v>
      </c>
    </row>
    <row r="3010" spans="17:20" ht="15" customHeight="1" x14ac:dyDescent="0.35">
      <c r="Q3010" s="1">
        <v>3008</v>
      </c>
      <c r="R3010" s="1">
        <v>267</v>
      </c>
      <c r="S3010" s="1"/>
      <c r="T3010" s="1">
        <v>229</v>
      </c>
    </row>
    <row r="3011" spans="17:20" ht="15" customHeight="1" x14ac:dyDescent="0.35">
      <c r="Q3011" s="1">
        <v>3009</v>
      </c>
      <c r="R3011" s="1">
        <v>289</v>
      </c>
      <c r="S3011" s="1"/>
      <c r="T3011" s="1">
        <v>251</v>
      </c>
    </row>
    <row r="3012" spans="17:20" ht="15" customHeight="1" x14ac:dyDescent="0.35">
      <c r="Q3012" s="1">
        <v>3010</v>
      </c>
      <c r="R3012" s="1">
        <v>311</v>
      </c>
      <c r="S3012" s="1"/>
      <c r="T3012" s="1">
        <v>273</v>
      </c>
    </row>
    <row r="3013" spans="17:20" ht="15" customHeight="1" x14ac:dyDescent="0.35">
      <c r="Q3013" s="1">
        <v>3011</v>
      </c>
      <c r="R3013" s="1">
        <v>333</v>
      </c>
      <c r="S3013" s="1"/>
      <c r="T3013" s="1">
        <v>311</v>
      </c>
    </row>
    <row r="3014" spans="17:20" ht="15" customHeight="1" x14ac:dyDescent="0.35">
      <c r="Q3014" s="1">
        <v>3012</v>
      </c>
      <c r="R3014" s="1">
        <v>209</v>
      </c>
      <c r="S3014" s="1"/>
      <c r="T3014" s="1">
        <v>269</v>
      </c>
    </row>
    <row r="3015" spans="17:20" ht="15" customHeight="1" x14ac:dyDescent="0.35">
      <c r="Q3015" s="1">
        <v>3013</v>
      </c>
      <c r="R3015" s="1">
        <v>227</v>
      </c>
      <c r="S3015" s="1"/>
      <c r="T3015" s="1">
        <v>291</v>
      </c>
    </row>
    <row r="3016" spans="17:20" ht="15" customHeight="1" x14ac:dyDescent="0.35">
      <c r="Q3016" s="1">
        <v>3014</v>
      </c>
      <c r="R3016" s="1">
        <v>245</v>
      </c>
      <c r="S3016" s="1"/>
      <c r="T3016" s="1">
        <v>313</v>
      </c>
    </row>
    <row r="3017" spans="17:20" ht="15" customHeight="1" x14ac:dyDescent="0.35">
      <c r="Q3017" s="1">
        <v>3015</v>
      </c>
      <c r="R3017" s="1">
        <v>263</v>
      </c>
      <c r="S3017" s="1"/>
      <c r="T3017" s="1">
        <v>335</v>
      </c>
    </row>
    <row r="3018" spans="17:20" ht="15" customHeight="1" x14ac:dyDescent="0.35">
      <c r="Q3018" s="1">
        <v>3016</v>
      </c>
      <c r="R3018" s="1">
        <v>251</v>
      </c>
      <c r="S3018" s="1"/>
      <c r="T3018" s="1">
        <v>301</v>
      </c>
    </row>
    <row r="3019" spans="17:20" ht="15" customHeight="1" x14ac:dyDescent="0.35">
      <c r="Q3019" s="1">
        <v>3017</v>
      </c>
      <c r="R3019" s="1">
        <v>273</v>
      </c>
      <c r="S3019" s="1"/>
      <c r="T3019" s="1">
        <v>351</v>
      </c>
    </row>
    <row r="3020" spans="17:20" ht="15" customHeight="1" x14ac:dyDescent="0.35">
      <c r="Q3020" s="1">
        <v>3018</v>
      </c>
      <c r="R3020" s="1">
        <v>295</v>
      </c>
      <c r="S3020" s="1"/>
      <c r="T3020" s="1">
        <v>377</v>
      </c>
    </row>
    <row r="3021" spans="17:20" ht="15" customHeight="1" x14ac:dyDescent="0.35">
      <c r="Q3021" s="1">
        <v>3019</v>
      </c>
      <c r="R3021" s="1">
        <v>317</v>
      </c>
      <c r="S3021" s="1"/>
      <c r="T3021" s="1">
        <v>403</v>
      </c>
    </row>
    <row r="3022" spans="17:20" ht="15" customHeight="1" x14ac:dyDescent="0.35">
      <c r="Q3022" s="1">
        <v>3020</v>
      </c>
      <c r="R3022" s="1">
        <v>267</v>
      </c>
      <c r="S3022" s="1"/>
      <c r="T3022" s="1">
        <v>309</v>
      </c>
    </row>
    <row r="3023" spans="17:20" ht="15" customHeight="1" x14ac:dyDescent="0.35">
      <c r="Q3023" s="1">
        <v>3021</v>
      </c>
      <c r="R3023" s="1">
        <v>289</v>
      </c>
      <c r="S3023" s="1"/>
      <c r="T3023" s="1">
        <v>335</v>
      </c>
    </row>
    <row r="3024" spans="17:20" ht="15" customHeight="1" x14ac:dyDescent="0.35">
      <c r="Q3024" s="1">
        <v>3022</v>
      </c>
      <c r="R3024" s="1">
        <v>311</v>
      </c>
      <c r="S3024" s="1"/>
      <c r="T3024" s="1">
        <v>361</v>
      </c>
    </row>
    <row r="3025" spans="17:20" ht="15" customHeight="1" x14ac:dyDescent="0.35">
      <c r="Q3025" s="1">
        <v>3023</v>
      </c>
      <c r="R3025" s="1">
        <v>333</v>
      </c>
      <c r="S3025" s="1"/>
      <c r="T3025" s="1">
        <v>387</v>
      </c>
    </row>
    <row r="3026" spans="17:20" ht="15" customHeight="1" x14ac:dyDescent="0.35">
      <c r="Q3026" s="1">
        <v>3024</v>
      </c>
      <c r="R3026" s="1">
        <v>325</v>
      </c>
      <c r="S3026" s="1"/>
      <c r="T3026" s="1">
        <v>358</v>
      </c>
    </row>
    <row r="3027" spans="17:20" ht="15" customHeight="1" x14ac:dyDescent="0.35">
      <c r="Q3027" s="1">
        <v>3025</v>
      </c>
      <c r="R3027" s="1">
        <v>351</v>
      </c>
      <c r="S3027" s="1"/>
      <c r="T3027" s="1">
        <v>386</v>
      </c>
    </row>
    <row r="3028" spans="17:20" ht="15" customHeight="1" x14ac:dyDescent="0.35">
      <c r="Q3028" s="1">
        <v>3026</v>
      </c>
      <c r="R3028" s="1">
        <v>377</v>
      </c>
      <c r="S3028" s="1"/>
      <c r="T3028" s="1">
        <v>414</v>
      </c>
    </row>
    <row r="3029" spans="17:20" ht="15" customHeight="1" x14ac:dyDescent="0.35">
      <c r="Q3029" s="1">
        <v>3027</v>
      </c>
      <c r="R3029" s="1">
        <v>403</v>
      </c>
      <c r="S3029" s="1"/>
      <c r="T3029" s="1">
        <v>442</v>
      </c>
    </row>
    <row r="3030" spans="17:20" ht="15" customHeight="1" x14ac:dyDescent="0.35">
      <c r="Q3030" s="1">
        <v>3028</v>
      </c>
      <c r="R3030" s="1">
        <v>309</v>
      </c>
      <c r="S3030" s="1"/>
      <c r="T3030" s="1">
        <v>317</v>
      </c>
    </row>
    <row r="3031" spans="17:20" ht="15" customHeight="1" x14ac:dyDescent="0.35">
      <c r="Q3031" s="1">
        <v>3029</v>
      </c>
      <c r="R3031" s="1">
        <v>335</v>
      </c>
      <c r="S3031" s="1"/>
      <c r="T3031" s="1">
        <v>343</v>
      </c>
    </row>
    <row r="3032" spans="17:20" ht="15" customHeight="1" x14ac:dyDescent="0.35">
      <c r="Q3032" s="1">
        <v>3030</v>
      </c>
      <c r="R3032" s="1">
        <v>361</v>
      </c>
      <c r="S3032" s="1"/>
      <c r="T3032" s="1">
        <v>369</v>
      </c>
    </row>
    <row r="3033" spans="17:20" ht="15" customHeight="1" x14ac:dyDescent="0.35">
      <c r="Q3033" s="1">
        <v>3031</v>
      </c>
      <c r="R3033" s="1">
        <v>387</v>
      </c>
      <c r="S3033" s="1"/>
      <c r="T3033" s="1">
        <v>395</v>
      </c>
    </row>
    <row r="3034" spans="17:20" ht="15" customHeight="1" x14ac:dyDescent="0.35">
      <c r="Q3034" s="1">
        <v>3032</v>
      </c>
      <c r="R3034" s="1">
        <v>358</v>
      </c>
      <c r="S3034" s="1"/>
      <c r="T3034" s="1">
        <v>260</v>
      </c>
    </row>
    <row r="3035" spans="17:20" ht="15" customHeight="1" x14ac:dyDescent="0.35">
      <c r="Q3035" s="1">
        <v>3033</v>
      </c>
      <c r="R3035" s="1">
        <v>386</v>
      </c>
      <c r="S3035" s="1"/>
      <c r="T3035" s="1">
        <v>284</v>
      </c>
    </row>
    <row r="3036" spans="17:20" ht="15" customHeight="1" x14ac:dyDescent="0.35">
      <c r="Q3036" s="1">
        <v>3034</v>
      </c>
      <c r="R3036" s="1">
        <v>414</v>
      </c>
      <c r="S3036" s="1"/>
      <c r="T3036" s="1">
        <v>284</v>
      </c>
    </row>
    <row r="3037" spans="17:20" ht="15" customHeight="1" x14ac:dyDescent="0.35">
      <c r="Q3037" s="1">
        <v>3035</v>
      </c>
      <c r="R3037" s="1">
        <v>442</v>
      </c>
      <c r="S3037" s="1"/>
      <c r="T3037" s="1">
        <v>250</v>
      </c>
    </row>
    <row r="3038" spans="17:20" ht="15" customHeight="1" x14ac:dyDescent="0.35">
      <c r="Q3038" s="1">
        <v>3036</v>
      </c>
      <c r="R3038" s="1">
        <v>317</v>
      </c>
      <c r="S3038" s="1"/>
      <c r="T3038" s="1">
        <v>263</v>
      </c>
    </row>
    <row r="3039" spans="17:20" ht="15" customHeight="1" x14ac:dyDescent="0.35">
      <c r="Q3039" s="1">
        <v>3037</v>
      </c>
      <c r="R3039" s="1">
        <v>343</v>
      </c>
      <c r="S3039" s="1"/>
      <c r="T3039" s="1">
        <v>283</v>
      </c>
    </row>
    <row r="3040" spans="17:20" ht="15" customHeight="1" x14ac:dyDescent="0.35">
      <c r="Q3040" s="1">
        <v>3038</v>
      </c>
      <c r="R3040" s="1">
        <v>369</v>
      </c>
      <c r="S3040" s="1"/>
      <c r="T3040" s="1">
        <v>297</v>
      </c>
    </row>
    <row r="3041" spans="17:20" ht="15" customHeight="1" x14ac:dyDescent="0.35">
      <c r="Q3041" s="1">
        <v>3039</v>
      </c>
      <c r="R3041" s="1">
        <v>395</v>
      </c>
      <c r="S3041" s="1"/>
      <c r="T3041" s="1">
        <v>327</v>
      </c>
    </row>
    <row r="3042" spans="17:20" ht="15" customHeight="1" x14ac:dyDescent="0.35">
      <c r="Q3042" s="1">
        <v>3040</v>
      </c>
      <c r="R3042" s="1">
        <v>234</v>
      </c>
      <c r="S3042" s="1"/>
      <c r="T3042" s="1">
        <v>277</v>
      </c>
    </row>
    <row r="3043" spans="17:20" ht="15" customHeight="1" x14ac:dyDescent="0.35">
      <c r="Q3043" s="1">
        <v>3041</v>
      </c>
      <c r="R3043" s="1">
        <v>254</v>
      </c>
      <c r="S3043" s="1"/>
      <c r="T3043" s="1">
        <v>299</v>
      </c>
    </row>
    <row r="3044" spans="17:20" ht="15" customHeight="1" x14ac:dyDescent="0.35">
      <c r="Q3044" s="1">
        <v>3042</v>
      </c>
      <c r="R3044" s="1">
        <v>274</v>
      </c>
      <c r="S3044" s="1"/>
      <c r="T3044" s="1">
        <v>313</v>
      </c>
    </row>
    <row r="3045" spans="17:20" ht="15" customHeight="1" x14ac:dyDescent="0.35">
      <c r="Q3045" s="1">
        <v>3043</v>
      </c>
      <c r="R3045" s="1">
        <v>294</v>
      </c>
      <c r="S3045" s="1"/>
      <c r="T3045" s="1">
        <v>343</v>
      </c>
    </row>
    <row r="3046" spans="17:20" ht="15" customHeight="1" x14ac:dyDescent="0.35">
      <c r="Q3046" s="1">
        <v>3044</v>
      </c>
      <c r="R3046" s="1">
        <v>259</v>
      </c>
      <c r="S3046" s="1"/>
      <c r="T3046" s="1">
        <v>285</v>
      </c>
    </row>
    <row r="3047" spans="17:20" ht="15" customHeight="1" x14ac:dyDescent="0.35">
      <c r="Q3047" s="1">
        <v>3045</v>
      </c>
      <c r="R3047" s="1">
        <v>281</v>
      </c>
      <c r="S3047" s="1"/>
      <c r="T3047" s="1">
        <v>307</v>
      </c>
    </row>
    <row r="3048" spans="17:20" ht="15" customHeight="1" x14ac:dyDescent="0.35">
      <c r="Q3048" s="1">
        <v>3046</v>
      </c>
      <c r="R3048" s="1">
        <v>303</v>
      </c>
      <c r="S3048" s="1"/>
      <c r="T3048" s="1">
        <v>321</v>
      </c>
    </row>
    <row r="3049" spans="17:20" ht="15" customHeight="1" x14ac:dyDescent="0.35">
      <c r="Q3049" s="1">
        <v>3047</v>
      </c>
      <c r="R3049" s="1">
        <v>325</v>
      </c>
      <c r="S3049" s="1"/>
      <c r="T3049" s="1">
        <v>351</v>
      </c>
    </row>
    <row r="3050" spans="17:20" ht="15" customHeight="1" x14ac:dyDescent="0.35">
      <c r="Q3050" s="1">
        <v>3048</v>
      </c>
      <c r="R3050" s="1">
        <v>275</v>
      </c>
      <c r="S3050" s="1"/>
      <c r="T3050" s="1">
        <v>285</v>
      </c>
    </row>
    <row r="3051" spans="17:20" ht="15" customHeight="1" x14ac:dyDescent="0.35">
      <c r="Q3051" s="1">
        <v>3049</v>
      </c>
      <c r="R3051" s="1">
        <v>297</v>
      </c>
      <c r="S3051" s="1"/>
      <c r="T3051" s="1">
        <v>307</v>
      </c>
    </row>
    <row r="3052" spans="17:20" ht="15" customHeight="1" x14ac:dyDescent="0.35">
      <c r="Q3052" s="1">
        <v>3050</v>
      </c>
      <c r="R3052" s="1">
        <v>319</v>
      </c>
      <c r="S3052" s="1"/>
      <c r="T3052" s="1">
        <v>299</v>
      </c>
    </row>
    <row r="3053" spans="17:20" ht="15" customHeight="1" x14ac:dyDescent="0.35">
      <c r="Q3053" s="1">
        <v>3051</v>
      </c>
      <c r="R3053" s="1">
        <v>341</v>
      </c>
      <c r="S3053" s="1"/>
      <c r="T3053" s="1">
        <v>349</v>
      </c>
    </row>
    <row r="3054" spans="17:20" ht="15" customHeight="1" x14ac:dyDescent="0.35">
      <c r="Q3054" s="1">
        <v>3052</v>
      </c>
      <c r="R3054" s="1">
        <v>283</v>
      </c>
      <c r="S3054" s="1"/>
      <c r="T3054" s="1">
        <v>342</v>
      </c>
    </row>
    <row r="3055" spans="17:20" ht="15" customHeight="1" x14ac:dyDescent="0.35">
      <c r="Q3055" s="1">
        <v>3053</v>
      </c>
      <c r="R3055" s="1">
        <v>305</v>
      </c>
      <c r="S3055" s="1"/>
      <c r="T3055" s="1">
        <v>370</v>
      </c>
    </row>
    <row r="3056" spans="17:20" ht="15" customHeight="1" x14ac:dyDescent="0.35">
      <c r="Q3056" s="1">
        <v>3054</v>
      </c>
      <c r="R3056" s="1">
        <v>327</v>
      </c>
      <c r="S3056" s="1"/>
      <c r="T3056" s="1">
        <v>398</v>
      </c>
    </row>
    <row r="3057" spans="17:20" ht="15" customHeight="1" x14ac:dyDescent="0.35">
      <c r="Q3057" s="1">
        <v>3055</v>
      </c>
      <c r="R3057" s="1">
        <v>349</v>
      </c>
      <c r="S3057" s="1"/>
      <c r="T3057" s="1">
        <v>426</v>
      </c>
    </row>
    <row r="3058" spans="17:20" ht="15" customHeight="1" x14ac:dyDescent="0.35">
      <c r="Q3058" s="1">
        <v>3056</v>
      </c>
      <c r="R3058" s="1">
        <v>283</v>
      </c>
      <c r="S3058" s="1"/>
      <c r="T3058" s="1">
        <v>350</v>
      </c>
    </row>
    <row r="3059" spans="17:20" ht="15" customHeight="1" x14ac:dyDescent="0.35">
      <c r="Q3059" s="1">
        <v>3057</v>
      </c>
      <c r="R3059" s="1">
        <v>305</v>
      </c>
      <c r="S3059" s="1"/>
      <c r="T3059" s="1">
        <v>378</v>
      </c>
    </row>
    <row r="3060" spans="17:20" ht="15" customHeight="1" x14ac:dyDescent="0.35">
      <c r="Q3060" s="1">
        <v>3058</v>
      </c>
      <c r="R3060" s="1">
        <v>327</v>
      </c>
      <c r="S3060" s="1"/>
      <c r="T3060" s="1">
        <v>406</v>
      </c>
    </row>
    <row r="3061" spans="17:20" ht="15" customHeight="1" x14ac:dyDescent="0.35">
      <c r="Q3061" s="1">
        <v>3059</v>
      </c>
      <c r="R3061" s="1">
        <v>349</v>
      </c>
      <c r="S3061" s="1"/>
      <c r="T3061" s="1">
        <v>434</v>
      </c>
    </row>
    <row r="3062" spans="17:20" ht="15" customHeight="1" x14ac:dyDescent="0.35">
      <c r="Q3062" s="1">
        <v>3060</v>
      </c>
      <c r="R3062" s="1">
        <v>342</v>
      </c>
      <c r="S3062" s="1"/>
      <c r="T3062" s="1">
        <v>342</v>
      </c>
    </row>
    <row r="3063" spans="17:20" ht="15" customHeight="1" x14ac:dyDescent="0.35">
      <c r="Q3063" s="1">
        <v>3061</v>
      </c>
      <c r="R3063" s="1">
        <v>370</v>
      </c>
      <c r="S3063" s="1"/>
      <c r="T3063" s="1">
        <v>370</v>
      </c>
    </row>
    <row r="3064" spans="17:20" ht="15" customHeight="1" x14ac:dyDescent="0.35">
      <c r="Q3064" s="1">
        <v>3062</v>
      </c>
      <c r="R3064" s="1">
        <v>398</v>
      </c>
      <c r="S3064" s="1"/>
      <c r="T3064" s="1">
        <v>398</v>
      </c>
    </row>
    <row r="3065" spans="17:20" ht="15" customHeight="1" x14ac:dyDescent="0.35">
      <c r="Q3065" s="1">
        <v>3063</v>
      </c>
      <c r="R3065" s="1">
        <v>426</v>
      </c>
      <c r="S3065" s="1"/>
      <c r="T3065" s="1">
        <v>426</v>
      </c>
    </row>
    <row r="3066" spans="17:20" ht="15" customHeight="1" x14ac:dyDescent="0.35">
      <c r="Q3066" s="1">
        <v>3064</v>
      </c>
      <c r="R3066" s="1">
        <v>350</v>
      </c>
      <c r="S3066" s="1"/>
      <c r="T3066" s="1">
        <v>334</v>
      </c>
    </row>
    <row r="3067" spans="17:20" ht="15" customHeight="1" x14ac:dyDescent="0.35">
      <c r="Q3067" s="1">
        <v>3065</v>
      </c>
      <c r="R3067" s="1">
        <v>378</v>
      </c>
      <c r="S3067" s="1"/>
      <c r="T3067" s="1">
        <v>362</v>
      </c>
    </row>
    <row r="3068" spans="17:20" ht="15" customHeight="1" x14ac:dyDescent="0.35">
      <c r="Q3068" s="1">
        <v>3066</v>
      </c>
      <c r="R3068" s="1">
        <v>406</v>
      </c>
      <c r="S3068" s="1"/>
      <c r="T3068" s="1">
        <v>390</v>
      </c>
    </row>
    <row r="3069" spans="17:20" ht="15" customHeight="1" x14ac:dyDescent="0.35">
      <c r="Q3069" s="1">
        <v>3067</v>
      </c>
      <c r="R3069" s="1">
        <v>434</v>
      </c>
      <c r="S3069" s="1"/>
      <c r="T3069" s="1">
        <v>418</v>
      </c>
    </row>
    <row r="3070" spans="17:20" ht="15" customHeight="1" x14ac:dyDescent="0.35">
      <c r="Q3070" s="1">
        <v>3068</v>
      </c>
      <c r="R3070" s="1">
        <v>342</v>
      </c>
      <c r="S3070" s="1"/>
      <c r="T3070" s="1">
        <v>342</v>
      </c>
    </row>
    <row r="3071" spans="17:20" ht="15" customHeight="1" x14ac:dyDescent="0.35">
      <c r="Q3071" s="1">
        <v>3069</v>
      </c>
      <c r="R3071" s="1">
        <v>370</v>
      </c>
      <c r="S3071" s="1"/>
      <c r="T3071" s="1">
        <v>370</v>
      </c>
    </row>
    <row r="3072" spans="17:20" ht="15" customHeight="1" x14ac:dyDescent="0.35">
      <c r="Q3072" s="1">
        <v>3070</v>
      </c>
      <c r="R3072" s="1">
        <v>398</v>
      </c>
      <c r="S3072" s="1"/>
      <c r="T3072" s="1">
        <v>398</v>
      </c>
    </row>
    <row r="3073" spans="17:20" ht="15" customHeight="1" x14ac:dyDescent="0.35">
      <c r="Q3073" s="1">
        <v>3071</v>
      </c>
      <c r="R3073" s="1">
        <v>426</v>
      </c>
      <c r="S3073" s="1"/>
      <c r="T3073" s="1">
        <v>426</v>
      </c>
    </row>
    <row r="3074" spans="17:20" ht="15" customHeight="1" x14ac:dyDescent="0.35">
      <c r="Q3074" s="1">
        <v>3072</v>
      </c>
      <c r="R3074" s="1">
        <v>334</v>
      </c>
      <c r="S3074" s="1"/>
      <c r="T3074" s="1">
        <v>425</v>
      </c>
    </row>
    <row r="3075" spans="17:20" ht="15" customHeight="1" x14ac:dyDescent="0.35">
      <c r="Q3075" s="1">
        <v>3073</v>
      </c>
      <c r="R3075" s="1">
        <v>362</v>
      </c>
      <c r="S3075" s="1"/>
      <c r="T3075" s="1">
        <v>459</v>
      </c>
    </row>
    <row r="3076" spans="17:20" ht="15" customHeight="1" x14ac:dyDescent="0.35">
      <c r="Q3076" s="1">
        <v>3074</v>
      </c>
      <c r="R3076" s="1">
        <v>390</v>
      </c>
      <c r="S3076" s="1"/>
      <c r="T3076" s="1">
        <v>493</v>
      </c>
    </row>
    <row r="3077" spans="17:20" ht="15" customHeight="1" x14ac:dyDescent="0.35">
      <c r="Q3077" s="1">
        <v>3075</v>
      </c>
      <c r="R3077" s="1">
        <v>418</v>
      </c>
      <c r="S3077" s="1"/>
      <c r="T3077" s="1">
        <v>527</v>
      </c>
    </row>
    <row r="3078" spans="17:20" ht="15" customHeight="1" x14ac:dyDescent="0.35">
      <c r="Q3078" s="1">
        <v>3076</v>
      </c>
      <c r="R3078" s="1">
        <v>342</v>
      </c>
      <c r="S3078" s="1"/>
      <c r="T3078" s="1">
        <v>399</v>
      </c>
    </row>
    <row r="3079" spans="17:20" ht="15" customHeight="1" x14ac:dyDescent="0.35">
      <c r="Q3079" s="1">
        <v>3077</v>
      </c>
      <c r="R3079" s="1">
        <v>370</v>
      </c>
      <c r="S3079" s="1"/>
      <c r="T3079" s="1">
        <v>429</v>
      </c>
    </row>
    <row r="3080" spans="17:20" ht="15" customHeight="1" x14ac:dyDescent="0.35">
      <c r="Q3080" s="1">
        <v>3078</v>
      </c>
      <c r="R3080" s="1">
        <v>398</v>
      </c>
      <c r="S3080" s="1"/>
      <c r="T3080" s="1">
        <v>459</v>
      </c>
    </row>
    <row r="3081" spans="17:20" ht="15" customHeight="1" x14ac:dyDescent="0.35">
      <c r="Q3081" s="1">
        <v>3079</v>
      </c>
      <c r="R3081" s="1">
        <v>426</v>
      </c>
      <c r="S3081" s="1"/>
      <c r="T3081" s="1">
        <v>489</v>
      </c>
    </row>
    <row r="3082" spans="17:20" ht="15" customHeight="1" x14ac:dyDescent="0.35">
      <c r="Q3082" s="1">
        <v>3080</v>
      </c>
      <c r="R3082" s="1">
        <v>425</v>
      </c>
      <c r="S3082" s="1"/>
      <c r="T3082" s="1">
        <v>317</v>
      </c>
    </row>
    <row r="3083" spans="17:20" ht="15" customHeight="1" x14ac:dyDescent="0.35">
      <c r="Q3083" s="1">
        <v>3081</v>
      </c>
      <c r="R3083" s="1">
        <v>459</v>
      </c>
      <c r="S3083" s="1"/>
      <c r="T3083" s="1">
        <v>343</v>
      </c>
    </row>
    <row r="3084" spans="17:20" ht="15" customHeight="1" x14ac:dyDescent="0.35">
      <c r="Q3084" s="1">
        <v>3082</v>
      </c>
      <c r="R3084" s="1">
        <v>493</v>
      </c>
      <c r="S3084" s="1"/>
      <c r="T3084" s="1">
        <v>369</v>
      </c>
    </row>
    <row r="3085" spans="17:20" ht="15" customHeight="1" x14ac:dyDescent="0.35">
      <c r="Q3085" s="1">
        <v>3083</v>
      </c>
      <c r="R3085" s="1">
        <v>527</v>
      </c>
      <c r="S3085" s="1"/>
      <c r="T3085" s="1">
        <v>395</v>
      </c>
    </row>
    <row r="3086" spans="17:20" ht="15" customHeight="1" x14ac:dyDescent="0.35">
      <c r="Q3086" s="1">
        <v>3084</v>
      </c>
      <c r="R3086" s="1">
        <v>399</v>
      </c>
      <c r="S3086" s="1"/>
      <c r="T3086" s="1">
        <v>392</v>
      </c>
    </row>
    <row r="3087" spans="17:20" ht="15" customHeight="1" x14ac:dyDescent="0.35">
      <c r="Q3087" s="1">
        <v>3085</v>
      </c>
      <c r="R3087" s="1">
        <v>429</v>
      </c>
      <c r="S3087" s="1"/>
      <c r="T3087" s="1">
        <v>424</v>
      </c>
    </row>
    <row r="3088" spans="17:20" ht="15" customHeight="1" x14ac:dyDescent="0.35">
      <c r="Q3088" s="1">
        <v>3086</v>
      </c>
      <c r="R3088" s="1">
        <v>459</v>
      </c>
      <c r="S3088" s="1"/>
      <c r="T3088" s="1">
        <v>456</v>
      </c>
    </row>
    <row r="3089" spans="17:20" ht="15" customHeight="1" x14ac:dyDescent="0.35">
      <c r="Q3089" s="1">
        <v>3087</v>
      </c>
      <c r="R3089" s="1">
        <v>489</v>
      </c>
      <c r="S3089" s="1"/>
      <c r="T3089" s="1">
        <v>488</v>
      </c>
    </row>
    <row r="3090" spans="17:20" ht="15" customHeight="1" x14ac:dyDescent="0.35">
      <c r="Q3090" s="1">
        <v>3088</v>
      </c>
      <c r="R3090" s="1">
        <v>317</v>
      </c>
      <c r="S3090" s="1"/>
      <c r="T3090" s="1">
        <v>317</v>
      </c>
    </row>
    <row r="3091" spans="17:20" ht="15" customHeight="1" x14ac:dyDescent="0.35">
      <c r="Q3091" s="1">
        <v>3089</v>
      </c>
      <c r="R3091" s="1">
        <v>343</v>
      </c>
      <c r="S3091" s="1"/>
      <c r="T3091" s="1">
        <v>343</v>
      </c>
    </row>
    <row r="3092" spans="17:20" ht="15" customHeight="1" x14ac:dyDescent="0.35">
      <c r="Q3092" s="1">
        <v>3090</v>
      </c>
      <c r="R3092" s="1">
        <v>369</v>
      </c>
      <c r="S3092" s="1"/>
      <c r="T3092" s="1">
        <v>369</v>
      </c>
    </row>
    <row r="3093" spans="17:20" ht="15" customHeight="1" x14ac:dyDescent="0.35">
      <c r="Q3093" s="1">
        <v>3091</v>
      </c>
      <c r="R3093" s="1">
        <v>395</v>
      </c>
      <c r="S3093" s="1"/>
      <c r="T3093" s="1">
        <v>395</v>
      </c>
    </row>
    <row r="3094" spans="17:20" ht="15" customHeight="1" x14ac:dyDescent="0.35">
      <c r="Q3094" s="1">
        <v>3092</v>
      </c>
      <c r="R3094" s="1">
        <v>392</v>
      </c>
      <c r="S3094" s="1"/>
      <c r="T3094" s="1">
        <v>408</v>
      </c>
    </row>
    <row r="3095" spans="17:20" ht="15" customHeight="1" x14ac:dyDescent="0.35">
      <c r="Q3095" s="1">
        <v>3093</v>
      </c>
      <c r="R3095" s="1">
        <v>424</v>
      </c>
      <c r="S3095" s="1"/>
      <c r="T3095" s="1">
        <v>440</v>
      </c>
    </row>
    <row r="3096" spans="17:20" ht="15" customHeight="1" x14ac:dyDescent="0.35">
      <c r="Q3096" s="1">
        <v>3094</v>
      </c>
      <c r="R3096" s="1">
        <v>456</v>
      </c>
      <c r="S3096" s="1"/>
      <c r="T3096" s="1">
        <v>472</v>
      </c>
    </row>
    <row r="3097" spans="17:20" ht="15" customHeight="1" x14ac:dyDescent="0.35">
      <c r="Q3097" s="1">
        <v>3095</v>
      </c>
      <c r="R3097" s="1">
        <v>488</v>
      </c>
      <c r="S3097" s="1"/>
      <c r="T3097" s="1">
        <v>504</v>
      </c>
    </row>
    <row r="3098" spans="17:20" ht="15" customHeight="1" x14ac:dyDescent="0.35">
      <c r="Q3098" s="1">
        <v>3096</v>
      </c>
      <c r="R3098" s="1">
        <v>317</v>
      </c>
      <c r="S3098" s="1"/>
      <c r="T3098" s="1">
        <v>350</v>
      </c>
    </row>
    <row r="3099" spans="17:20" ht="15" customHeight="1" x14ac:dyDescent="0.35">
      <c r="Q3099" s="1">
        <v>3097</v>
      </c>
      <c r="R3099" s="1">
        <v>343</v>
      </c>
      <c r="S3099" s="1"/>
      <c r="T3099" s="1">
        <v>378</v>
      </c>
    </row>
    <row r="3100" spans="17:20" ht="15" customHeight="1" x14ac:dyDescent="0.35">
      <c r="Q3100" s="1">
        <v>3098</v>
      </c>
      <c r="R3100" s="1">
        <v>369</v>
      </c>
      <c r="S3100" s="1"/>
      <c r="T3100" s="1">
        <v>406</v>
      </c>
    </row>
    <row r="3101" spans="17:20" ht="15" customHeight="1" x14ac:dyDescent="0.35">
      <c r="Q3101" s="1">
        <v>3099</v>
      </c>
      <c r="R3101" s="1">
        <v>395</v>
      </c>
      <c r="S3101" s="1"/>
      <c r="T3101" s="1">
        <v>434</v>
      </c>
    </row>
    <row r="3102" spans="17:20" ht="15" customHeight="1" x14ac:dyDescent="0.35">
      <c r="Q3102" s="1">
        <v>3100</v>
      </c>
      <c r="R3102" s="1">
        <v>408</v>
      </c>
      <c r="S3102" s="1"/>
      <c r="T3102" s="1">
        <v>334</v>
      </c>
    </row>
    <row r="3103" spans="17:20" ht="15" customHeight="1" x14ac:dyDescent="0.35">
      <c r="Q3103" s="1">
        <v>3101</v>
      </c>
      <c r="R3103" s="1">
        <v>440</v>
      </c>
      <c r="S3103" s="1"/>
      <c r="T3103" s="1">
        <v>362</v>
      </c>
    </row>
    <row r="3104" spans="17:20" ht="15" customHeight="1" x14ac:dyDescent="0.35">
      <c r="Q3104" s="1">
        <v>3102</v>
      </c>
      <c r="R3104" s="1">
        <v>472</v>
      </c>
      <c r="S3104" s="1"/>
      <c r="T3104" s="1">
        <v>390</v>
      </c>
    </row>
    <row r="3105" spans="17:20" ht="15" customHeight="1" x14ac:dyDescent="0.35">
      <c r="Q3105" s="1">
        <v>3103</v>
      </c>
      <c r="R3105" s="1">
        <v>504</v>
      </c>
      <c r="S3105" s="1"/>
      <c r="T3105" s="1">
        <v>418</v>
      </c>
    </row>
    <row r="3106" spans="17:20" ht="15" customHeight="1" x14ac:dyDescent="0.35">
      <c r="Q3106" s="1">
        <v>3104</v>
      </c>
      <c r="R3106" s="1">
        <v>350</v>
      </c>
      <c r="S3106" s="1"/>
      <c r="T3106" s="1">
        <v>383</v>
      </c>
    </row>
    <row r="3107" spans="17:20" ht="15" customHeight="1" x14ac:dyDescent="0.35">
      <c r="Q3107" s="1">
        <v>3105</v>
      </c>
      <c r="R3107" s="1">
        <v>378</v>
      </c>
      <c r="S3107" s="1"/>
      <c r="T3107" s="1">
        <v>413</v>
      </c>
    </row>
    <row r="3108" spans="17:20" ht="15" customHeight="1" x14ac:dyDescent="0.35">
      <c r="Q3108" s="1">
        <v>3106</v>
      </c>
      <c r="R3108" s="1">
        <v>406</v>
      </c>
      <c r="S3108" s="1"/>
      <c r="T3108" s="1">
        <v>443</v>
      </c>
    </row>
    <row r="3109" spans="17:20" ht="15" customHeight="1" x14ac:dyDescent="0.35">
      <c r="Q3109" s="1">
        <v>3107</v>
      </c>
      <c r="R3109" s="1">
        <v>434</v>
      </c>
      <c r="S3109" s="1"/>
      <c r="T3109" s="1">
        <v>473</v>
      </c>
    </row>
    <row r="3110" spans="17:20" ht="15" customHeight="1" x14ac:dyDescent="0.35">
      <c r="Q3110" s="1">
        <v>3108</v>
      </c>
      <c r="R3110" s="1">
        <v>334</v>
      </c>
      <c r="S3110" s="1"/>
      <c r="T3110" s="1">
        <v>360</v>
      </c>
    </row>
    <row r="3111" spans="17:20" ht="15" customHeight="1" x14ac:dyDescent="0.35">
      <c r="Q3111" s="1">
        <v>3109</v>
      </c>
      <c r="R3111" s="1">
        <v>362</v>
      </c>
      <c r="S3111" s="1"/>
      <c r="T3111" s="1">
        <v>392</v>
      </c>
    </row>
    <row r="3112" spans="17:20" ht="15" customHeight="1" x14ac:dyDescent="0.35">
      <c r="Q3112" s="1">
        <v>3110</v>
      </c>
      <c r="R3112" s="1">
        <v>390</v>
      </c>
      <c r="S3112" s="1"/>
      <c r="T3112" s="1">
        <v>424</v>
      </c>
    </row>
    <row r="3113" spans="17:20" ht="15" customHeight="1" x14ac:dyDescent="0.35">
      <c r="Q3113" s="1">
        <v>3111</v>
      </c>
      <c r="R3113" s="1">
        <v>418</v>
      </c>
      <c r="S3113" s="1"/>
      <c r="T3113" s="1">
        <v>456</v>
      </c>
    </row>
    <row r="3114" spans="17:20" ht="15" customHeight="1" x14ac:dyDescent="0.35">
      <c r="Q3114" s="1">
        <v>3112</v>
      </c>
      <c r="R3114" s="1">
        <v>383</v>
      </c>
      <c r="S3114" s="1"/>
      <c r="T3114" s="1">
        <v>424</v>
      </c>
    </row>
    <row r="3115" spans="17:20" ht="15" customHeight="1" x14ac:dyDescent="0.35">
      <c r="Q3115" s="1">
        <v>3113</v>
      </c>
      <c r="R3115" s="1">
        <v>413</v>
      </c>
      <c r="S3115" s="1"/>
      <c r="T3115" s="1">
        <v>456</v>
      </c>
    </row>
    <row r="3116" spans="17:20" ht="15" customHeight="1" x14ac:dyDescent="0.35">
      <c r="Q3116" s="1">
        <v>3114</v>
      </c>
      <c r="R3116" s="1">
        <v>443</v>
      </c>
      <c r="S3116" s="1"/>
      <c r="T3116" s="1">
        <v>488</v>
      </c>
    </row>
    <row r="3117" spans="17:20" ht="15" customHeight="1" x14ac:dyDescent="0.35">
      <c r="Q3117" s="1">
        <v>3115</v>
      </c>
      <c r="R3117" s="1">
        <v>473</v>
      </c>
      <c r="S3117" s="1"/>
      <c r="T3117" s="1">
        <v>520</v>
      </c>
    </row>
    <row r="3118" spans="17:20" ht="15" customHeight="1" x14ac:dyDescent="0.35">
      <c r="Q3118" s="1">
        <v>3116</v>
      </c>
      <c r="R3118" s="1">
        <v>360</v>
      </c>
      <c r="S3118" s="1"/>
      <c r="T3118" s="1">
        <v>326</v>
      </c>
    </row>
    <row r="3119" spans="17:20" ht="15" customHeight="1" x14ac:dyDescent="0.35">
      <c r="Q3119" s="1">
        <v>3117</v>
      </c>
      <c r="R3119" s="1">
        <v>392</v>
      </c>
      <c r="S3119" s="1"/>
      <c r="T3119" s="1">
        <v>354</v>
      </c>
    </row>
    <row r="3120" spans="17:20" ht="15" customHeight="1" x14ac:dyDescent="0.35">
      <c r="Q3120" s="1">
        <v>3118</v>
      </c>
      <c r="R3120" s="1">
        <v>424</v>
      </c>
      <c r="S3120" s="1"/>
      <c r="T3120" s="1">
        <v>382</v>
      </c>
    </row>
    <row r="3121" spans="17:20" ht="15" customHeight="1" x14ac:dyDescent="0.35">
      <c r="Q3121" s="1">
        <v>3119</v>
      </c>
      <c r="R3121" s="1">
        <v>456</v>
      </c>
      <c r="S3121" s="1"/>
      <c r="T3121" s="1">
        <v>410</v>
      </c>
    </row>
    <row r="3122" spans="17:20" ht="15" customHeight="1" x14ac:dyDescent="0.35">
      <c r="Q3122" s="1">
        <v>3120</v>
      </c>
      <c r="R3122" s="1">
        <v>424</v>
      </c>
      <c r="S3122" s="1"/>
      <c r="T3122" s="1">
        <v>326</v>
      </c>
    </row>
    <row r="3123" spans="17:20" ht="15" customHeight="1" x14ac:dyDescent="0.35">
      <c r="Q3123" s="1">
        <v>3121</v>
      </c>
      <c r="R3123" s="1">
        <v>456</v>
      </c>
      <c r="S3123" s="1"/>
      <c r="T3123" s="1">
        <v>354</v>
      </c>
    </row>
    <row r="3124" spans="17:20" ht="15" customHeight="1" x14ac:dyDescent="0.35">
      <c r="Q3124" s="1">
        <v>3122</v>
      </c>
      <c r="R3124" s="1">
        <v>488</v>
      </c>
      <c r="S3124" s="1"/>
      <c r="T3124" s="1">
        <v>382</v>
      </c>
    </row>
    <row r="3125" spans="17:20" ht="15" customHeight="1" x14ac:dyDescent="0.35">
      <c r="Q3125" s="1">
        <v>3123</v>
      </c>
      <c r="R3125" s="1">
        <v>520</v>
      </c>
      <c r="S3125" s="1"/>
      <c r="T3125" s="1">
        <v>410</v>
      </c>
    </row>
    <row r="3126" spans="17:20" ht="15" customHeight="1" x14ac:dyDescent="0.35">
      <c r="Q3126" s="1">
        <v>3124</v>
      </c>
      <c r="R3126" s="1">
        <v>326</v>
      </c>
      <c r="S3126" s="1"/>
      <c r="T3126" s="1">
        <v>432</v>
      </c>
    </row>
    <row r="3127" spans="17:20" ht="15" customHeight="1" x14ac:dyDescent="0.35">
      <c r="Q3127" s="1">
        <v>3125</v>
      </c>
      <c r="R3127" s="1">
        <v>354</v>
      </c>
      <c r="S3127" s="1"/>
      <c r="T3127" s="1">
        <v>464</v>
      </c>
    </row>
    <row r="3128" spans="17:20" ht="15" customHeight="1" x14ac:dyDescent="0.35">
      <c r="Q3128" s="1">
        <v>3126</v>
      </c>
      <c r="R3128" s="1">
        <v>382</v>
      </c>
      <c r="S3128" s="1"/>
      <c r="T3128" s="1">
        <v>496</v>
      </c>
    </row>
    <row r="3129" spans="17:20" ht="15" customHeight="1" x14ac:dyDescent="0.35">
      <c r="Q3129" s="1">
        <v>3127</v>
      </c>
      <c r="R3129" s="1">
        <v>410</v>
      </c>
      <c r="S3129" s="1"/>
      <c r="T3129" s="1">
        <v>528</v>
      </c>
    </row>
    <row r="3130" spans="17:20" ht="15" customHeight="1" x14ac:dyDescent="0.35">
      <c r="Q3130" s="1">
        <v>3128</v>
      </c>
      <c r="R3130" s="1">
        <v>326</v>
      </c>
      <c r="S3130" s="1"/>
      <c r="T3130" s="1">
        <v>392</v>
      </c>
    </row>
    <row r="3131" spans="17:20" ht="15" customHeight="1" x14ac:dyDescent="0.35">
      <c r="Q3131" s="1">
        <v>3129</v>
      </c>
      <c r="R3131" s="1">
        <v>354</v>
      </c>
      <c r="S3131" s="1"/>
      <c r="T3131" s="1">
        <v>424</v>
      </c>
    </row>
    <row r="3132" spans="17:20" ht="15" customHeight="1" x14ac:dyDescent="0.35">
      <c r="Q3132" s="1">
        <v>3130</v>
      </c>
      <c r="R3132" s="1">
        <v>382</v>
      </c>
      <c r="S3132" s="1"/>
      <c r="T3132" s="1">
        <v>456</v>
      </c>
    </row>
    <row r="3133" spans="17:20" ht="15" customHeight="1" x14ac:dyDescent="0.35">
      <c r="Q3133" s="1">
        <v>3131</v>
      </c>
      <c r="R3133" s="1">
        <v>410</v>
      </c>
      <c r="S3133" s="1"/>
      <c r="T3133" s="1">
        <v>488</v>
      </c>
    </row>
    <row r="3134" spans="17:20" ht="15" customHeight="1" x14ac:dyDescent="0.35">
      <c r="Q3134" s="1">
        <v>3132</v>
      </c>
      <c r="R3134" s="1">
        <v>432</v>
      </c>
      <c r="S3134" s="1"/>
      <c r="T3134" s="1">
        <v>375</v>
      </c>
    </row>
    <row r="3135" spans="17:20" ht="15" customHeight="1" x14ac:dyDescent="0.35">
      <c r="Q3135" s="1">
        <v>3133</v>
      </c>
      <c r="R3135" s="1">
        <v>464</v>
      </c>
      <c r="S3135" s="1"/>
      <c r="T3135" s="1">
        <v>405</v>
      </c>
    </row>
    <row r="3136" spans="17:20" ht="15" customHeight="1" x14ac:dyDescent="0.35">
      <c r="Q3136" s="1">
        <v>3134</v>
      </c>
      <c r="R3136" s="1">
        <v>496</v>
      </c>
      <c r="S3136" s="1"/>
      <c r="T3136" s="1">
        <v>435</v>
      </c>
    </row>
    <row r="3137" spans="17:20" ht="15" customHeight="1" x14ac:dyDescent="0.35">
      <c r="Q3137" s="1">
        <v>3135</v>
      </c>
      <c r="R3137" s="1">
        <v>528</v>
      </c>
      <c r="S3137" s="1"/>
      <c r="T3137" s="1">
        <v>465</v>
      </c>
    </row>
    <row r="3138" spans="17:20" ht="15" customHeight="1" x14ac:dyDescent="0.35">
      <c r="Q3138" s="1">
        <v>3136</v>
      </c>
      <c r="R3138" s="1">
        <v>392</v>
      </c>
      <c r="S3138" s="1"/>
      <c r="T3138" s="1">
        <v>359</v>
      </c>
    </row>
    <row r="3139" spans="17:20" ht="15" customHeight="1" x14ac:dyDescent="0.35">
      <c r="Q3139" s="1">
        <v>3137</v>
      </c>
      <c r="R3139" s="1">
        <v>424</v>
      </c>
      <c r="S3139" s="1"/>
      <c r="T3139" s="1">
        <v>389</v>
      </c>
    </row>
    <row r="3140" spans="17:20" ht="15" customHeight="1" x14ac:dyDescent="0.35">
      <c r="Q3140" s="1">
        <v>3138</v>
      </c>
      <c r="R3140" s="1">
        <v>456</v>
      </c>
      <c r="S3140" s="1"/>
      <c r="T3140" s="1">
        <v>419</v>
      </c>
    </row>
    <row r="3141" spans="17:20" ht="15" customHeight="1" x14ac:dyDescent="0.35">
      <c r="Q3141" s="1">
        <v>3139</v>
      </c>
      <c r="R3141" s="1">
        <v>488</v>
      </c>
      <c r="S3141" s="1"/>
      <c r="T3141" s="1">
        <v>449</v>
      </c>
    </row>
    <row r="3142" spans="17:20" ht="15" customHeight="1" x14ac:dyDescent="0.35">
      <c r="Q3142" s="1">
        <v>3140</v>
      </c>
      <c r="R3142" s="1">
        <v>375</v>
      </c>
      <c r="S3142" s="1"/>
      <c r="T3142" s="1">
        <v>409</v>
      </c>
    </row>
    <row r="3143" spans="17:20" ht="15" customHeight="1" x14ac:dyDescent="0.35">
      <c r="Q3143" s="1">
        <v>3141</v>
      </c>
      <c r="R3143" s="1">
        <v>405</v>
      </c>
      <c r="S3143" s="1"/>
      <c r="T3143" s="1">
        <v>443</v>
      </c>
    </row>
    <row r="3144" spans="17:20" ht="15" customHeight="1" x14ac:dyDescent="0.35">
      <c r="Q3144" s="1">
        <v>3142</v>
      </c>
      <c r="R3144" s="1">
        <v>435</v>
      </c>
      <c r="S3144" s="1"/>
      <c r="T3144" s="1">
        <v>477</v>
      </c>
    </row>
    <row r="3145" spans="17:20" ht="15" customHeight="1" x14ac:dyDescent="0.35">
      <c r="Q3145" s="1">
        <v>3143</v>
      </c>
      <c r="R3145" s="1">
        <v>465</v>
      </c>
      <c r="S3145" s="1"/>
      <c r="T3145" s="1">
        <v>511</v>
      </c>
    </row>
    <row r="3146" spans="17:20" ht="15" customHeight="1" x14ac:dyDescent="0.35">
      <c r="Q3146" s="1">
        <v>3144</v>
      </c>
      <c r="R3146" s="1">
        <v>359</v>
      </c>
      <c r="S3146" s="1"/>
      <c r="T3146" s="1">
        <v>467</v>
      </c>
    </row>
    <row r="3147" spans="17:20" ht="15" customHeight="1" x14ac:dyDescent="0.35">
      <c r="Q3147" s="1">
        <v>3145</v>
      </c>
      <c r="R3147" s="1">
        <v>389</v>
      </c>
      <c r="S3147" s="1"/>
      <c r="T3147" s="1">
        <v>505</v>
      </c>
    </row>
    <row r="3148" spans="17:20" ht="15" customHeight="1" x14ac:dyDescent="0.35">
      <c r="Q3148" s="1">
        <v>3146</v>
      </c>
      <c r="R3148" s="1">
        <v>419</v>
      </c>
      <c r="S3148" s="1"/>
      <c r="T3148" s="1">
        <v>543</v>
      </c>
    </row>
    <row r="3149" spans="17:20" ht="15" customHeight="1" x14ac:dyDescent="0.35">
      <c r="Q3149" s="1">
        <v>3147</v>
      </c>
      <c r="R3149" s="1">
        <v>449</v>
      </c>
      <c r="S3149" s="1"/>
      <c r="T3149" s="1">
        <v>581</v>
      </c>
    </row>
    <row r="3150" spans="17:20" ht="15" customHeight="1" x14ac:dyDescent="0.35">
      <c r="Q3150" s="1">
        <v>3148</v>
      </c>
      <c r="R3150" s="1">
        <v>409</v>
      </c>
      <c r="S3150" s="1"/>
      <c r="T3150" s="1">
        <v>500</v>
      </c>
    </row>
    <row r="3151" spans="17:20" ht="15" customHeight="1" x14ac:dyDescent="0.35">
      <c r="Q3151" s="1">
        <v>3149</v>
      </c>
      <c r="R3151" s="1">
        <v>443</v>
      </c>
      <c r="S3151" s="1"/>
      <c r="T3151" s="1">
        <v>540</v>
      </c>
    </row>
    <row r="3152" spans="17:20" ht="15" customHeight="1" x14ac:dyDescent="0.35">
      <c r="Q3152" s="1">
        <v>3150</v>
      </c>
      <c r="R3152" s="1">
        <v>477</v>
      </c>
      <c r="S3152" s="1"/>
      <c r="T3152" s="1">
        <v>580</v>
      </c>
    </row>
    <row r="3153" spans="17:20" ht="15" customHeight="1" x14ac:dyDescent="0.35">
      <c r="Q3153" s="1">
        <v>3151</v>
      </c>
      <c r="R3153" s="1">
        <v>511</v>
      </c>
      <c r="S3153" s="1"/>
      <c r="T3153" s="1">
        <v>620</v>
      </c>
    </row>
    <row r="3154" spans="17:20" ht="15" customHeight="1" x14ac:dyDescent="0.35">
      <c r="Q3154" s="1">
        <v>3152</v>
      </c>
      <c r="R3154" s="1">
        <v>467</v>
      </c>
      <c r="S3154" s="1"/>
      <c r="T3154" s="1">
        <v>459</v>
      </c>
    </row>
    <row r="3155" spans="17:20" ht="15" customHeight="1" x14ac:dyDescent="0.35">
      <c r="Q3155" s="1">
        <v>3153</v>
      </c>
      <c r="R3155" s="1">
        <v>505</v>
      </c>
      <c r="S3155" s="1"/>
      <c r="T3155" s="1">
        <v>497</v>
      </c>
    </row>
    <row r="3156" spans="17:20" ht="15" customHeight="1" x14ac:dyDescent="0.35">
      <c r="Q3156" s="1">
        <v>3154</v>
      </c>
      <c r="R3156" s="1">
        <v>543</v>
      </c>
      <c r="S3156" s="1"/>
      <c r="T3156" s="1">
        <v>535</v>
      </c>
    </row>
    <row r="3157" spans="17:20" ht="15" customHeight="1" x14ac:dyDescent="0.35">
      <c r="Q3157" s="1">
        <v>3155</v>
      </c>
      <c r="R3157" s="1">
        <v>581</v>
      </c>
      <c r="S3157" s="1"/>
      <c r="T3157" s="1">
        <v>573</v>
      </c>
    </row>
    <row r="3158" spans="17:20" ht="15" customHeight="1" x14ac:dyDescent="0.35">
      <c r="Q3158" s="1">
        <v>3156</v>
      </c>
      <c r="R3158" s="1">
        <v>500</v>
      </c>
      <c r="S3158" s="1"/>
      <c r="T3158" s="1">
        <v>494</v>
      </c>
    </row>
    <row r="3159" spans="17:20" ht="15" customHeight="1" x14ac:dyDescent="0.35">
      <c r="Q3159" s="1">
        <v>3157</v>
      </c>
      <c r="R3159" s="1">
        <v>540</v>
      </c>
      <c r="S3159" s="1"/>
      <c r="T3159" s="1">
        <v>538</v>
      </c>
    </row>
    <row r="3160" spans="17:20" ht="15" customHeight="1" x14ac:dyDescent="0.35">
      <c r="Q3160" s="1">
        <v>3158</v>
      </c>
      <c r="R3160" s="1">
        <v>580</v>
      </c>
      <c r="S3160" s="1"/>
      <c r="T3160" s="1">
        <v>582</v>
      </c>
    </row>
    <row r="3161" spans="17:20" ht="15" customHeight="1" x14ac:dyDescent="0.35">
      <c r="Q3161" s="1">
        <v>3159</v>
      </c>
      <c r="R3161" s="1">
        <v>620</v>
      </c>
      <c r="S3161" s="1"/>
      <c r="T3161" s="1">
        <v>626</v>
      </c>
    </row>
    <row r="3162" spans="17:20" ht="15" customHeight="1" x14ac:dyDescent="0.35">
      <c r="Q3162" s="1">
        <v>3160</v>
      </c>
      <c r="R3162" s="1">
        <v>459</v>
      </c>
      <c r="S3162" s="1"/>
      <c r="T3162" s="1">
        <v>443</v>
      </c>
    </row>
    <row r="3163" spans="17:20" ht="15" customHeight="1" x14ac:dyDescent="0.35">
      <c r="Q3163" s="1">
        <v>3161</v>
      </c>
      <c r="R3163" s="1">
        <v>497</v>
      </c>
      <c r="S3163" s="1"/>
      <c r="T3163" s="1">
        <v>481</v>
      </c>
    </row>
    <row r="3164" spans="17:20" ht="15" customHeight="1" x14ac:dyDescent="0.35">
      <c r="Q3164" s="1">
        <v>3162</v>
      </c>
      <c r="R3164" s="1">
        <v>535</v>
      </c>
      <c r="S3164" s="1"/>
      <c r="T3164" s="1">
        <v>519</v>
      </c>
    </row>
    <row r="3165" spans="17:20" ht="15" customHeight="1" x14ac:dyDescent="0.35">
      <c r="Q3165" s="1">
        <v>3163</v>
      </c>
      <c r="R3165" s="1">
        <v>573</v>
      </c>
      <c r="S3165" s="1"/>
      <c r="T3165" s="1">
        <v>557</v>
      </c>
    </row>
    <row r="3166" spans="17:20" ht="15" customHeight="1" x14ac:dyDescent="0.35">
      <c r="Q3166" s="1">
        <v>3164</v>
      </c>
      <c r="R3166" s="1">
        <v>494</v>
      </c>
      <c r="S3166" s="1"/>
      <c r="T3166" s="1">
        <v>647</v>
      </c>
    </row>
    <row r="3167" spans="17:20" ht="15" customHeight="1" x14ac:dyDescent="0.35">
      <c r="Q3167" s="1">
        <v>3165</v>
      </c>
      <c r="R3167" s="1">
        <v>538</v>
      </c>
      <c r="S3167" s="1"/>
      <c r="T3167" s="1">
        <v>693</v>
      </c>
    </row>
    <row r="3168" spans="17:20" ht="15" customHeight="1" x14ac:dyDescent="0.35">
      <c r="Q3168" s="1">
        <v>3166</v>
      </c>
      <c r="R3168" s="1">
        <v>582</v>
      </c>
      <c r="S3168" s="1"/>
      <c r="T3168" s="1">
        <v>739</v>
      </c>
    </row>
    <row r="3169" spans="17:20" ht="15" customHeight="1" x14ac:dyDescent="0.35">
      <c r="Q3169" s="1">
        <v>3167</v>
      </c>
      <c r="R3169" s="1">
        <v>626</v>
      </c>
      <c r="S3169" s="1"/>
      <c r="T3169" s="1">
        <v>785</v>
      </c>
    </row>
    <row r="3170" spans="17:20" ht="15" customHeight="1" x14ac:dyDescent="0.35">
      <c r="Q3170" s="1">
        <v>3168</v>
      </c>
      <c r="R3170" s="1">
        <v>443</v>
      </c>
      <c r="S3170" s="1"/>
      <c r="T3170" s="1">
        <v>459</v>
      </c>
    </row>
    <row r="3171" spans="17:20" ht="15" customHeight="1" x14ac:dyDescent="0.35">
      <c r="Q3171" s="1">
        <v>3169</v>
      </c>
      <c r="R3171" s="1">
        <v>481</v>
      </c>
      <c r="S3171" s="1"/>
      <c r="T3171" s="1">
        <v>497</v>
      </c>
    </row>
    <row r="3172" spans="17:20" ht="15" customHeight="1" x14ac:dyDescent="0.35">
      <c r="Q3172" s="1">
        <v>3170</v>
      </c>
      <c r="R3172" s="1">
        <v>519</v>
      </c>
      <c r="S3172" s="1"/>
      <c r="T3172" s="1">
        <v>535</v>
      </c>
    </row>
    <row r="3173" spans="17:20" ht="15" customHeight="1" x14ac:dyDescent="0.35">
      <c r="Q3173" s="1">
        <v>3171</v>
      </c>
      <c r="R3173" s="1">
        <v>557</v>
      </c>
      <c r="S3173" s="1"/>
      <c r="T3173" s="1">
        <v>573</v>
      </c>
    </row>
    <row r="3174" spans="17:20" ht="15" customHeight="1" x14ac:dyDescent="0.35">
      <c r="Q3174" s="1">
        <v>3172</v>
      </c>
      <c r="R3174" s="1">
        <v>647</v>
      </c>
      <c r="S3174" s="1"/>
      <c r="T3174" s="1">
        <v>434</v>
      </c>
    </row>
    <row r="3175" spans="17:20" ht="15" customHeight="1" x14ac:dyDescent="0.35">
      <c r="Q3175" s="1">
        <v>3173</v>
      </c>
      <c r="R3175" s="1">
        <v>693</v>
      </c>
      <c r="S3175" s="1"/>
      <c r="T3175" s="1">
        <v>470</v>
      </c>
    </row>
    <row r="3176" spans="17:20" ht="15" customHeight="1" x14ac:dyDescent="0.35">
      <c r="Q3176" s="1">
        <v>3174</v>
      </c>
      <c r="R3176" s="1">
        <v>739</v>
      </c>
      <c r="S3176" s="1"/>
      <c r="T3176" s="1">
        <v>506</v>
      </c>
    </row>
    <row r="3177" spans="17:20" ht="15" customHeight="1" x14ac:dyDescent="0.35">
      <c r="Q3177" s="1">
        <v>3175</v>
      </c>
      <c r="R3177" s="1">
        <v>785</v>
      </c>
      <c r="S3177" s="1"/>
      <c r="T3177" s="1">
        <v>542</v>
      </c>
    </row>
    <row r="3178" spans="17:20" ht="15" customHeight="1" x14ac:dyDescent="0.35">
      <c r="Q3178" s="1">
        <v>3176</v>
      </c>
      <c r="R3178" s="1">
        <v>459</v>
      </c>
      <c r="S3178" s="1"/>
      <c r="T3178" s="1">
        <v>450</v>
      </c>
    </row>
    <row r="3179" spans="17:20" ht="15" customHeight="1" x14ac:dyDescent="0.35">
      <c r="Q3179" s="1">
        <v>3177</v>
      </c>
      <c r="R3179" s="1">
        <v>497</v>
      </c>
      <c r="S3179" s="1"/>
      <c r="T3179" s="1">
        <v>486</v>
      </c>
    </row>
    <row r="3180" spans="17:20" ht="15" customHeight="1" x14ac:dyDescent="0.35">
      <c r="Q3180" s="1">
        <v>3178</v>
      </c>
      <c r="R3180" s="1">
        <v>535</v>
      </c>
      <c r="S3180" s="1"/>
      <c r="T3180" s="1">
        <v>522</v>
      </c>
    </row>
    <row r="3181" spans="17:20" ht="15" customHeight="1" x14ac:dyDescent="0.35">
      <c r="Q3181" s="1">
        <v>3179</v>
      </c>
      <c r="R3181" s="1">
        <v>573</v>
      </c>
      <c r="S3181" s="1"/>
      <c r="T3181" s="1">
        <v>558</v>
      </c>
    </row>
    <row r="3182" spans="17:20" ht="15" customHeight="1" x14ac:dyDescent="0.35">
      <c r="Q3182" s="1">
        <v>3180</v>
      </c>
      <c r="R3182" s="1">
        <v>434</v>
      </c>
      <c r="S3182" s="1"/>
      <c r="T3182" s="1">
        <v>467</v>
      </c>
    </row>
    <row r="3183" spans="17:20" ht="15" customHeight="1" x14ac:dyDescent="0.35">
      <c r="Q3183" s="1">
        <v>3181</v>
      </c>
      <c r="R3183" s="1">
        <v>470</v>
      </c>
      <c r="S3183" s="1"/>
      <c r="T3183" s="1">
        <v>505</v>
      </c>
    </row>
    <row r="3184" spans="17:20" ht="15" customHeight="1" x14ac:dyDescent="0.35">
      <c r="Q3184" s="1">
        <v>3182</v>
      </c>
      <c r="R3184" s="1">
        <v>506</v>
      </c>
      <c r="S3184" s="1"/>
      <c r="T3184" s="1">
        <v>543</v>
      </c>
    </row>
    <row r="3185" spans="17:20" ht="15" customHeight="1" x14ac:dyDescent="0.35">
      <c r="Q3185" s="1">
        <v>3183</v>
      </c>
      <c r="R3185" s="1">
        <v>542</v>
      </c>
      <c r="S3185" s="1"/>
      <c r="T3185" s="1">
        <v>581</v>
      </c>
    </row>
    <row r="3186" spans="17:20" ht="15" customHeight="1" x14ac:dyDescent="0.35">
      <c r="Q3186" s="1">
        <v>3184</v>
      </c>
      <c r="R3186" s="1">
        <v>450</v>
      </c>
      <c r="S3186" s="1"/>
      <c r="T3186" s="1">
        <v>476</v>
      </c>
    </row>
    <row r="3187" spans="17:20" ht="15" customHeight="1" x14ac:dyDescent="0.35">
      <c r="Q3187" s="1">
        <v>3185</v>
      </c>
      <c r="R3187" s="1">
        <v>486</v>
      </c>
      <c r="S3187" s="1"/>
      <c r="T3187" s="1">
        <v>516</v>
      </c>
    </row>
    <row r="3188" spans="17:20" ht="15" customHeight="1" x14ac:dyDescent="0.35">
      <c r="Q3188" s="1">
        <v>3186</v>
      </c>
      <c r="R3188" s="1">
        <v>522</v>
      </c>
      <c r="S3188" s="1"/>
      <c r="T3188" s="1">
        <v>556</v>
      </c>
    </row>
    <row r="3189" spans="17:20" ht="15" customHeight="1" x14ac:dyDescent="0.35">
      <c r="Q3189" s="1">
        <v>3187</v>
      </c>
      <c r="R3189" s="1">
        <v>558</v>
      </c>
      <c r="S3189" s="1"/>
      <c r="T3189" s="1">
        <v>596</v>
      </c>
    </row>
    <row r="3190" spans="17:20" ht="15" customHeight="1" x14ac:dyDescent="0.35">
      <c r="Q3190" s="1">
        <v>3188</v>
      </c>
      <c r="R3190" s="1">
        <v>467</v>
      </c>
      <c r="S3190" s="1"/>
      <c r="T3190" s="1">
        <v>518</v>
      </c>
    </row>
    <row r="3191" spans="17:20" ht="15" customHeight="1" x14ac:dyDescent="0.35">
      <c r="Q3191" s="1">
        <v>3189</v>
      </c>
      <c r="R3191" s="1">
        <v>505</v>
      </c>
      <c r="S3191" s="1"/>
      <c r="T3191" s="1">
        <v>562</v>
      </c>
    </row>
    <row r="3192" spans="17:20" ht="15" customHeight="1" x14ac:dyDescent="0.35">
      <c r="Q3192" s="1">
        <v>3190</v>
      </c>
      <c r="R3192" s="1">
        <v>543</v>
      </c>
      <c r="S3192" s="1"/>
      <c r="T3192" s="1">
        <v>606</v>
      </c>
    </row>
    <row r="3193" spans="17:20" ht="15" customHeight="1" x14ac:dyDescent="0.35">
      <c r="Q3193" s="1">
        <v>3191</v>
      </c>
      <c r="R3193" s="1">
        <v>581</v>
      </c>
      <c r="S3193" s="1"/>
      <c r="T3193" s="1">
        <v>650</v>
      </c>
    </row>
    <row r="3194" spans="17:20" ht="15" customHeight="1" x14ac:dyDescent="0.35">
      <c r="Q3194" s="1">
        <v>3192</v>
      </c>
      <c r="R3194" s="1">
        <v>476</v>
      </c>
      <c r="S3194" s="1"/>
      <c r="T3194" s="1">
        <v>468</v>
      </c>
    </row>
    <row r="3195" spans="17:20" ht="15" customHeight="1" x14ac:dyDescent="0.35">
      <c r="Q3195" s="1">
        <v>3193</v>
      </c>
      <c r="R3195" s="1">
        <v>516</v>
      </c>
      <c r="S3195" s="1"/>
      <c r="T3195" s="1">
        <v>508</v>
      </c>
    </row>
    <row r="3196" spans="17:20" ht="15" customHeight="1" x14ac:dyDescent="0.35">
      <c r="Q3196" s="1">
        <v>3194</v>
      </c>
      <c r="R3196" s="1">
        <v>556</v>
      </c>
      <c r="S3196" s="1"/>
      <c r="T3196" s="1">
        <v>548</v>
      </c>
    </row>
    <row r="3197" spans="17:20" ht="15" customHeight="1" x14ac:dyDescent="0.35">
      <c r="Q3197" s="1">
        <v>3195</v>
      </c>
      <c r="R3197" s="1">
        <v>596</v>
      </c>
      <c r="S3197" s="1"/>
      <c r="T3197" s="1">
        <v>588</v>
      </c>
    </row>
    <row r="3198" spans="17:20" ht="15" customHeight="1" x14ac:dyDescent="0.35">
      <c r="Q3198" s="1">
        <v>3196</v>
      </c>
      <c r="R3198" s="1">
        <v>518</v>
      </c>
      <c r="S3198" s="1"/>
      <c r="T3198" s="1">
        <v>599</v>
      </c>
    </row>
    <row r="3199" spans="17:20" ht="15" customHeight="1" x14ac:dyDescent="0.35">
      <c r="Q3199" s="1">
        <v>3197</v>
      </c>
      <c r="R3199" s="1">
        <v>562</v>
      </c>
      <c r="S3199" s="1"/>
      <c r="T3199" s="1">
        <v>645</v>
      </c>
    </row>
    <row r="3200" spans="17:20" ht="15" customHeight="1" x14ac:dyDescent="0.35">
      <c r="Q3200" s="1">
        <v>3198</v>
      </c>
      <c r="R3200" s="1">
        <v>606</v>
      </c>
      <c r="S3200" s="1"/>
      <c r="T3200" s="1">
        <v>691</v>
      </c>
    </row>
    <row r="3201" spans="17:20" ht="15" customHeight="1" x14ac:dyDescent="0.35">
      <c r="Q3201" s="1">
        <v>3199</v>
      </c>
      <c r="R3201" s="1">
        <v>650</v>
      </c>
      <c r="S3201" s="1"/>
      <c r="T3201" s="1">
        <v>737</v>
      </c>
    </row>
    <row r="3202" spans="17:20" ht="15" customHeight="1" x14ac:dyDescent="0.35">
      <c r="Q3202" s="1">
        <v>3200</v>
      </c>
      <c r="R3202" s="1">
        <v>468</v>
      </c>
      <c r="S3202" s="1"/>
      <c r="T3202" s="1">
        <v>518</v>
      </c>
    </row>
    <row r="3203" spans="17:20" ht="15" customHeight="1" x14ac:dyDescent="0.35">
      <c r="Q3203" s="1">
        <v>3201</v>
      </c>
      <c r="R3203" s="1">
        <v>508</v>
      </c>
      <c r="S3203" s="1"/>
      <c r="T3203" s="1">
        <v>562</v>
      </c>
    </row>
    <row r="3204" spans="17:20" ht="15" customHeight="1" x14ac:dyDescent="0.35">
      <c r="Q3204" s="1">
        <v>3202</v>
      </c>
      <c r="R3204" s="1">
        <v>548</v>
      </c>
      <c r="S3204" s="1"/>
      <c r="T3204" s="1">
        <v>606</v>
      </c>
    </row>
    <row r="3205" spans="17:20" ht="15" customHeight="1" x14ac:dyDescent="0.35">
      <c r="Q3205" s="1">
        <v>3203</v>
      </c>
      <c r="R3205" s="1">
        <v>588</v>
      </c>
      <c r="S3205" s="1"/>
      <c r="T3205" s="1">
        <v>650</v>
      </c>
    </row>
    <row r="3206" spans="17:20" ht="15" customHeight="1" x14ac:dyDescent="0.35">
      <c r="Q3206" s="1">
        <v>3204</v>
      </c>
      <c r="R3206" s="1">
        <v>599</v>
      </c>
      <c r="S3206" s="1"/>
      <c r="T3206" s="1">
        <v>484</v>
      </c>
    </row>
    <row r="3207" spans="17:20" ht="15" customHeight="1" x14ac:dyDescent="0.35">
      <c r="Q3207" s="1">
        <v>3205</v>
      </c>
      <c r="R3207" s="1">
        <v>645</v>
      </c>
      <c r="S3207" s="1"/>
      <c r="T3207" s="1">
        <v>524</v>
      </c>
    </row>
    <row r="3208" spans="17:20" ht="15" customHeight="1" x14ac:dyDescent="0.35">
      <c r="Q3208" s="1">
        <v>3206</v>
      </c>
      <c r="R3208" s="1">
        <v>691</v>
      </c>
      <c r="S3208" s="1"/>
      <c r="T3208" s="1">
        <v>564</v>
      </c>
    </row>
    <row r="3209" spans="17:20" ht="15" customHeight="1" x14ac:dyDescent="0.35">
      <c r="Q3209" s="1">
        <v>3207</v>
      </c>
      <c r="R3209" s="1">
        <v>737</v>
      </c>
      <c r="S3209" s="1"/>
      <c r="T3209" s="1">
        <v>604</v>
      </c>
    </row>
    <row r="3210" spans="17:20" ht="15" customHeight="1" x14ac:dyDescent="0.35">
      <c r="Q3210" s="1">
        <v>3208</v>
      </c>
      <c r="R3210" s="1">
        <v>518</v>
      </c>
      <c r="S3210" s="1"/>
      <c r="T3210" s="1">
        <v>485</v>
      </c>
    </row>
    <row r="3211" spans="17:20" ht="15" customHeight="1" x14ac:dyDescent="0.35">
      <c r="Q3211" s="1">
        <v>3209</v>
      </c>
      <c r="R3211" s="1">
        <v>562</v>
      </c>
      <c r="S3211" s="1"/>
      <c r="T3211" s="1">
        <v>527</v>
      </c>
    </row>
    <row r="3212" spans="17:20" ht="15" customHeight="1" x14ac:dyDescent="0.35">
      <c r="Q3212" s="1">
        <v>3210</v>
      </c>
      <c r="R3212" s="1">
        <v>606</v>
      </c>
      <c r="S3212" s="1"/>
      <c r="T3212" s="1">
        <v>569</v>
      </c>
    </row>
    <row r="3213" spans="17:20" ht="15" customHeight="1" x14ac:dyDescent="0.35">
      <c r="Q3213" s="1">
        <v>3211</v>
      </c>
      <c r="R3213" s="1">
        <v>650</v>
      </c>
      <c r="S3213" s="1"/>
      <c r="T3213" s="1">
        <v>611</v>
      </c>
    </row>
    <row r="3214" spans="17:20" ht="15" customHeight="1" x14ac:dyDescent="0.35">
      <c r="Q3214" s="1">
        <v>3212</v>
      </c>
      <c r="R3214" s="1">
        <v>484</v>
      </c>
      <c r="S3214" s="1"/>
      <c r="T3214" s="1">
        <v>550</v>
      </c>
    </row>
    <row r="3215" spans="17:20" ht="15" customHeight="1" x14ac:dyDescent="0.35">
      <c r="Q3215" s="1">
        <v>3213</v>
      </c>
      <c r="R3215" s="1">
        <v>524</v>
      </c>
      <c r="S3215" s="1"/>
      <c r="T3215" s="1">
        <v>594</v>
      </c>
    </row>
    <row r="3216" spans="17:20" ht="15" customHeight="1" x14ac:dyDescent="0.35">
      <c r="Q3216" s="1">
        <v>3214</v>
      </c>
      <c r="R3216" s="1">
        <v>564</v>
      </c>
      <c r="S3216" s="1"/>
      <c r="T3216" s="1">
        <v>638</v>
      </c>
    </row>
    <row r="3217" spans="17:20" ht="15" customHeight="1" x14ac:dyDescent="0.35">
      <c r="Q3217" s="1">
        <v>3215</v>
      </c>
      <c r="R3217" s="1">
        <v>604</v>
      </c>
      <c r="S3217" s="1"/>
      <c r="T3217" s="1">
        <v>682</v>
      </c>
    </row>
    <row r="3218" spans="17:20" ht="15" customHeight="1" x14ac:dyDescent="0.35">
      <c r="Q3218" s="1">
        <v>3216</v>
      </c>
      <c r="R3218" s="1">
        <v>485</v>
      </c>
      <c r="S3218" s="1"/>
      <c r="T3218" s="1">
        <v>536</v>
      </c>
    </row>
    <row r="3219" spans="17:20" ht="15" customHeight="1" x14ac:dyDescent="0.35">
      <c r="Q3219" s="1">
        <v>3217</v>
      </c>
      <c r="R3219" s="1">
        <v>527</v>
      </c>
      <c r="S3219" s="1"/>
      <c r="T3219" s="1">
        <v>584</v>
      </c>
    </row>
    <row r="3220" spans="17:20" ht="15" customHeight="1" x14ac:dyDescent="0.35">
      <c r="Q3220" s="1">
        <v>3218</v>
      </c>
      <c r="R3220" s="1">
        <v>569</v>
      </c>
      <c r="S3220" s="1"/>
      <c r="T3220" s="1">
        <v>632</v>
      </c>
    </row>
    <row r="3221" spans="17:20" ht="15" customHeight="1" x14ac:dyDescent="0.35">
      <c r="Q3221" s="1">
        <v>3219</v>
      </c>
      <c r="R3221" s="1">
        <v>611</v>
      </c>
      <c r="S3221" s="1"/>
      <c r="T3221" s="1">
        <v>680</v>
      </c>
    </row>
    <row r="3222" spans="17:20" ht="15" customHeight="1" x14ac:dyDescent="0.35">
      <c r="Q3222" s="1">
        <v>3220</v>
      </c>
      <c r="R3222" s="1">
        <v>550</v>
      </c>
      <c r="S3222" s="1"/>
      <c r="T3222" s="1">
        <v>633</v>
      </c>
    </row>
    <row r="3223" spans="17:20" ht="15" customHeight="1" x14ac:dyDescent="0.35">
      <c r="Q3223" s="1">
        <v>3221</v>
      </c>
      <c r="R3223" s="1">
        <v>594</v>
      </c>
      <c r="S3223" s="1"/>
      <c r="T3223" s="1">
        <v>683</v>
      </c>
    </row>
    <row r="3224" spans="17:20" ht="15" customHeight="1" x14ac:dyDescent="0.35">
      <c r="Q3224" s="1">
        <v>3222</v>
      </c>
      <c r="R3224" s="1">
        <v>638</v>
      </c>
      <c r="S3224" s="1"/>
      <c r="T3224" s="1">
        <v>733</v>
      </c>
    </row>
    <row r="3225" spans="17:20" ht="15" customHeight="1" x14ac:dyDescent="0.35">
      <c r="Q3225" s="1">
        <v>3223</v>
      </c>
      <c r="R3225" s="1">
        <v>682</v>
      </c>
      <c r="S3225" s="1"/>
      <c r="T3225" s="1">
        <v>783</v>
      </c>
    </row>
    <row r="3226" spans="17:20" ht="15" customHeight="1" x14ac:dyDescent="0.35">
      <c r="Q3226" s="1">
        <v>3224</v>
      </c>
      <c r="R3226" s="1">
        <v>536</v>
      </c>
      <c r="S3226" s="1"/>
      <c r="T3226" s="1">
        <v>485</v>
      </c>
    </row>
    <row r="3227" spans="17:20" ht="15" customHeight="1" x14ac:dyDescent="0.35">
      <c r="Q3227" s="1">
        <v>3225</v>
      </c>
      <c r="R3227" s="1">
        <v>584</v>
      </c>
      <c r="S3227" s="1"/>
      <c r="T3227" s="1">
        <v>527</v>
      </c>
    </row>
    <row r="3228" spans="17:20" ht="15" customHeight="1" x14ac:dyDescent="0.35">
      <c r="Q3228" s="1">
        <v>3226</v>
      </c>
      <c r="R3228" s="1">
        <v>632</v>
      </c>
      <c r="S3228" s="1"/>
      <c r="T3228" s="1">
        <v>569</v>
      </c>
    </row>
    <row r="3229" spans="17:20" ht="15" customHeight="1" x14ac:dyDescent="0.35">
      <c r="Q3229" s="1">
        <v>3227</v>
      </c>
      <c r="R3229" s="1">
        <v>680</v>
      </c>
      <c r="S3229" s="1"/>
      <c r="T3229" s="1">
        <v>611</v>
      </c>
    </row>
    <row r="3230" spans="17:20" ht="15" customHeight="1" x14ac:dyDescent="0.35">
      <c r="Q3230" s="1">
        <v>3228</v>
      </c>
      <c r="R3230" s="1">
        <v>633</v>
      </c>
      <c r="S3230" s="1"/>
      <c r="T3230" s="1">
        <v>570</v>
      </c>
    </row>
    <row r="3231" spans="17:20" ht="15" customHeight="1" x14ac:dyDescent="0.35">
      <c r="Q3231" s="1">
        <v>3229</v>
      </c>
      <c r="R3231" s="1">
        <v>683</v>
      </c>
      <c r="S3231" s="1"/>
      <c r="T3231" s="1">
        <v>622</v>
      </c>
    </row>
    <row r="3232" spans="17:20" ht="15" customHeight="1" x14ac:dyDescent="0.35">
      <c r="Q3232" s="1">
        <v>3230</v>
      </c>
      <c r="R3232" s="1">
        <v>733</v>
      </c>
      <c r="S3232" s="1"/>
      <c r="T3232" s="1">
        <v>674</v>
      </c>
    </row>
    <row r="3233" spans="17:20" ht="15" customHeight="1" x14ac:dyDescent="0.35">
      <c r="Q3233" s="1">
        <v>3231</v>
      </c>
      <c r="R3233" s="1">
        <v>783</v>
      </c>
      <c r="S3233" s="1"/>
      <c r="T3233" s="1">
        <v>726</v>
      </c>
    </row>
    <row r="3234" spans="17:20" ht="15" customHeight="1" x14ac:dyDescent="0.35">
      <c r="Q3234" s="1">
        <v>3232</v>
      </c>
      <c r="R3234" s="1">
        <v>485</v>
      </c>
      <c r="S3234" s="1"/>
      <c r="T3234" s="1">
        <v>709</v>
      </c>
    </row>
    <row r="3235" spans="17:20" ht="15" customHeight="1" x14ac:dyDescent="0.35">
      <c r="Q3235" s="1">
        <v>3233</v>
      </c>
      <c r="R3235" s="1">
        <v>527</v>
      </c>
      <c r="S3235" s="1"/>
      <c r="T3235" s="1">
        <v>767</v>
      </c>
    </row>
    <row r="3236" spans="17:20" ht="15" customHeight="1" x14ac:dyDescent="0.35">
      <c r="Q3236" s="1">
        <v>3234</v>
      </c>
      <c r="R3236" s="1">
        <v>569</v>
      </c>
      <c r="S3236" s="1"/>
      <c r="T3236" s="1">
        <v>825</v>
      </c>
    </row>
    <row r="3237" spans="17:20" ht="15" customHeight="1" x14ac:dyDescent="0.35">
      <c r="Q3237" s="1">
        <v>3235</v>
      </c>
      <c r="R3237" s="1">
        <v>611</v>
      </c>
      <c r="S3237" s="1"/>
      <c r="T3237" s="1">
        <v>883</v>
      </c>
    </row>
    <row r="3238" spans="17:20" ht="15" customHeight="1" x14ac:dyDescent="0.35">
      <c r="Q3238" s="1">
        <v>3236</v>
      </c>
      <c r="R3238" s="1">
        <v>570</v>
      </c>
      <c r="S3238" s="1"/>
      <c r="T3238" s="1">
        <v>759</v>
      </c>
    </row>
    <row r="3239" spans="17:20" ht="15" customHeight="1" x14ac:dyDescent="0.35">
      <c r="Q3239" s="1">
        <v>3237</v>
      </c>
      <c r="R3239" s="1">
        <v>622</v>
      </c>
      <c r="S3239" s="1"/>
      <c r="T3239" s="1">
        <v>821</v>
      </c>
    </row>
    <row r="3240" spans="17:20" ht="15" customHeight="1" x14ac:dyDescent="0.35">
      <c r="Q3240" s="1">
        <v>3238</v>
      </c>
      <c r="R3240" s="1">
        <v>674</v>
      </c>
      <c r="S3240" s="1"/>
      <c r="T3240" s="1">
        <v>883</v>
      </c>
    </row>
    <row r="3241" spans="17:20" ht="15" customHeight="1" x14ac:dyDescent="0.35">
      <c r="Q3241" s="1">
        <v>3239</v>
      </c>
      <c r="R3241" s="1">
        <v>726</v>
      </c>
      <c r="S3241" s="1"/>
      <c r="T3241" s="1">
        <v>945</v>
      </c>
    </row>
    <row r="3242" spans="17:20" ht="15" customHeight="1" x14ac:dyDescent="0.35">
      <c r="Q3242" s="1">
        <v>3240</v>
      </c>
      <c r="R3242" s="1">
        <v>709</v>
      </c>
      <c r="S3242" s="1"/>
      <c r="T3242" s="1">
        <v>793</v>
      </c>
    </row>
    <row r="3243" spans="17:20" ht="15" customHeight="1" x14ac:dyDescent="0.35">
      <c r="Q3243" s="1">
        <v>3241</v>
      </c>
      <c r="R3243" s="1">
        <v>767</v>
      </c>
      <c r="S3243" s="1"/>
      <c r="T3243" s="1">
        <v>859</v>
      </c>
    </row>
    <row r="3244" spans="17:20" ht="15" customHeight="1" x14ac:dyDescent="0.35">
      <c r="Q3244" s="1">
        <v>3242</v>
      </c>
      <c r="R3244" s="1">
        <v>825</v>
      </c>
      <c r="S3244" s="1"/>
      <c r="T3244" s="1">
        <v>925</v>
      </c>
    </row>
    <row r="3245" spans="17:20" ht="15" customHeight="1" x14ac:dyDescent="0.35">
      <c r="Q3245" s="1">
        <v>3243</v>
      </c>
      <c r="R3245" s="1">
        <v>883</v>
      </c>
      <c r="S3245" s="1"/>
      <c r="T3245" s="1">
        <v>991</v>
      </c>
    </row>
    <row r="3246" spans="17:20" ht="15" customHeight="1" x14ac:dyDescent="0.35">
      <c r="Q3246" s="1">
        <v>3244</v>
      </c>
      <c r="R3246" s="1">
        <v>759</v>
      </c>
      <c r="S3246" s="1"/>
      <c r="T3246" s="1">
        <v>709</v>
      </c>
    </row>
    <row r="3247" spans="17:20" ht="15" customHeight="1" x14ac:dyDescent="0.35">
      <c r="Q3247" s="1">
        <v>3245</v>
      </c>
      <c r="R3247" s="1">
        <v>821</v>
      </c>
      <c r="S3247" s="1"/>
      <c r="T3247" s="1">
        <v>767</v>
      </c>
    </row>
    <row r="3248" spans="17:20" ht="15" customHeight="1" x14ac:dyDescent="0.35">
      <c r="Q3248" s="1">
        <v>3246</v>
      </c>
      <c r="R3248" s="1">
        <v>883</v>
      </c>
      <c r="S3248" s="1"/>
      <c r="T3248" s="1">
        <v>825</v>
      </c>
    </row>
    <row r="3249" spans="17:20" ht="15" customHeight="1" x14ac:dyDescent="0.35">
      <c r="Q3249" s="1">
        <v>3247</v>
      </c>
      <c r="R3249" s="1">
        <v>945</v>
      </c>
      <c r="S3249" s="1"/>
      <c r="T3249" s="1">
        <v>883</v>
      </c>
    </row>
    <row r="3250" spans="17:20" ht="15" customHeight="1" x14ac:dyDescent="0.35">
      <c r="Q3250" s="1">
        <v>3248</v>
      </c>
      <c r="R3250" s="1">
        <v>793</v>
      </c>
      <c r="S3250" s="1"/>
      <c r="T3250" s="1">
        <v>684</v>
      </c>
    </row>
    <row r="3251" spans="17:20" ht="15" customHeight="1" x14ac:dyDescent="0.35">
      <c r="Q3251" s="1">
        <v>3249</v>
      </c>
      <c r="R3251" s="1">
        <v>859</v>
      </c>
      <c r="S3251" s="1"/>
      <c r="T3251" s="1">
        <v>740</v>
      </c>
    </row>
    <row r="3252" spans="17:20" ht="15" customHeight="1" x14ac:dyDescent="0.35">
      <c r="Q3252" s="1">
        <v>3250</v>
      </c>
      <c r="R3252" s="1">
        <v>925</v>
      </c>
      <c r="S3252" s="1"/>
      <c r="T3252" s="1">
        <v>796</v>
      </c>
    </row>
    <row r="3253" spans="17:20" ht="15" customHeight="1" x14ac:dyDescent="0.35">
      <c r="Q3253" s="1">
        <v>3251</v>
      </c>
      <c r="R3253" s="1">
        <v>991</v>
      </c>
      <c r="S3253" s="1"/>
      <c r="T3253" s="1">
        <v>852</v>
      </c>
    </row>
    <row r="3254" spans="17:20" ht="15" customHeight="1" x14ac:dyDescent="0.35">
      <c r="Q3254" s="1">
        <v>3252</v>
      </c>
      <c r="R3254" s="1">
        <v>709</v>
      </c>
      <c r="S3254" s="1"/>
      <c r="T3254" s="1">
        <v>692</v>
      </c>
    </row>
    <row r="3255" spans="17:20" ht="15" customHeight="1" x14ac:dyDescent="0.35">
      <c r="Q3255" s="1">
        <v>3253</v>
      </c>
      <c r="R3255" s="1">
        <v>767</v>
      </c>
      <c r="S3255" s="1"/>
      <c r="T3255" s="1">
        <v>748</v>
      </c>
    </row>
    <row r="3256" spans="17:20" ht="15" customHeight="1" x14ac:dyDescent="0.35">
      <c r="Q3256" s="1">
        <v>3254</v>
      </c>
      <c r="R3256" s="1">
        <v>825</v>
      </c>
      <c r="S3256" s="1"/>
      <c r="T3256" s="1">
        <v>804</v>
      </c>
    </row>
    <row r="3257" spans="17:20" ht="15" customHeight="1" x14ac:dyDescent="0.35">
      <c r="Q3257" s="1">
        <v>3255</v>
      </c>
      <c r="R3257" s="1">
        <v>883</v>
      </c>
      <c r="S3257" s="1"/>
      <c r="T3257" s="1">
        <v>860</v>
      </c>
    </row>
    <row r="3258" spans="17:20" ht="15" customHeight="1" x14ac:dyDescent="0.35">
      <c r="Q3258" s="1">
        <v>3256</v>
      </c>
      <c r="R3258" s="1">
        <v>684</v>
      </c>
      <c r="S3258" s="1"/>
      <c r="T3258" s="1">
        <v>692</v>
      </c>
    </row>
    <row r="3259" spans="17:20" ht="15" customHeight="1" x14ac:dyDescent="0.35">
      <c r="Q3259" s="1">
        <v>3257</v>
      </c>
      <c r="R3259" s="1">
        <v>740</v>
      </c>
      <c r="S3259" s="1"/>
      <c r="T3259" s="1">
        <v>748</v>
      </c>
    </row>
    <row r="3260" spans="17:20" ht="15" customHeight="1" x14ac:dyDescent="0.35">
      <c r="Q3260" s="1">
        <v>3258</v>
      </c>
      <c r="R3260" s="1">
        <v>796</v>
      </c>
      <c r="S3260" s="1"/>
      <c r="T3260" s="1">
        <v>804</v>
      </c>
    </row>
    <row r="3261" spans="17:20" ht="15" customHeight="1" x14ac:dyDescent="0.35">
      <c r="Q3261" s="1">
        <v>3259</v>
      </c>
      <c r="R3261" s="1">
        <v>852</v>
      </c>
      <c r="S3261" s="1"/>
      <c r="T3261" s="1">
        <v>860</v>
      </c>
    </row>
    <row r="3262" spans="17:20" ht="15" customHeight="1" x14ac:dyDescent="0.35">
      <c r="Q3262" s="1">
        <v>3260</v>
      </c>
      <c r="R3262" s="1">
        <v>692</v>
      </c>
      <c r="S3262" s="1"/>
      <c r="T3262" s="1">
        <v>619</v>
      </c>
    </row>
    <row r="3263" spans="17:20" ht="15" customHeight="1" x14ac:dyDescent="0.35">
      <c r="Q3263" s="1">
        <v>3261</v>
      </c>
      <c r="R3263" s="1">
        <v>748</v>
      </c>
      <c r="S3263" s="1"/>
      <c r="T3263" s="1">
        <v>673</v>
      </c>
    </row>
    <row r="3264" spans="17:20" ht="15" customHeight="1" x14ac:dyDescent="0.35">
      <c r="Q3264" s="1">
        <v>3262</v>
      </c>
      <c r="R3264" s="1">
        <v>804</v>
      </c>
      <c r="S3264" s="1"/>
      <c r="T3264" s="1">
        <v>727</v>
      </c>
    </row>
    <row r="3265" spans="17:20" ht="15" customHeight="1" x14ac:dyDescent="0.35">
      <c r="Q3265" s="1">
        <v>3263</v>
      </c>
      <c r="R3265" s="1">
        <v>860</v>
      </c>
      <c r="S3265" s="1"/>
      <c r="T3265" s="1">
        <v>781</v>
      </c>
    </row>
    <row r="3266" spans="17:20" ht="15" customHeight="1" x14ac:dyDescent="0.35">
      <c r="Q3266" s="1">
        <v>3264</v>
      </c>
      <c r="R3266" s="1">
        <v>692</v>
      </c>
      <c r="S3266" s="1"/>
      <c r="T3266" s="1">
        <v>700</v>
      </c>
    </row>
    <row r="3267" spans="17:20" ht="15" customHeight="1" x14ac:dyDescent="0.35">
      <c r="Q3267" s="1">
        <v>3265</v>
      </c>
      <c r="R3267" s="1">
        <v>748</v>
      </c>
      <c r="S3267" s="1"/>
      <c r="T3267" s="1">
        <v>756</v>
      </c>
    </row>
    <row r="3268" spans="17:20" ht="15" customHeight="1" x14ac:dyDescent="0.35">
      <c r="Q3268" s="1">
        <v>3266</v>
      </c>
      <c r="R3268" s="1">
        <v>804</v>
      </c>
      <c r="S3268" s="1"/>
      <c r="T3268" s="1">
        <v>812</v>
      </c>
    </row>
    <row r="3269" spans="17:20" ht="15" customHeight="1" x14ac:dyDescent="0.35">
      <c r="Q3269" s="1">
        <v>3267</v>
      </c>
      <c r="R3269" s="1">
        <v>860</v>
      </c>
      <c r="S3269" s="1"/>
      <c r="T3269" s="1">
        <v>868</v>
      </c>
    </row>
    <row r="3270" spans="17:20" ht="15" customHeight="1" x14ac:dyDescent="0.35">
      <c r="Q3270" s="1">
        <v>3268</v>
      </c>
      <c r="R3270" s="1">
        <v>619</v>
      </c>
      <c r="S3270" s="1"/>
      <c r="T3270" s="1">
        <v>667</v>
      </c>
    </row>
    <row r="3271" spans="17:20" ht="15" customHeight="1" x14ac:dyDescent="0.35">
      <c r="Q3271" s="1">
        <v>3269</v>
      </c>
      <c r="R3271" s="1">
        <v>673</v>
      </c>
      <c r="S3271" s="1"/>
      <c r="T3271" s="1">
        <v>721</v>
      </c>
    </row>
    <row r="3272" spans="17:20" ht="15" customHeight="1" x14ac:dyDescent="0.35">
      <c r="Q3272" s="1">
        <v>3270</v>
      </c>
      <c r="R3272" s="1">
        <v>727</v>
      </c>
      <c r="S3272" s="1"/>
      <c r="T3272" s="1">
        <v>775</v>
      </c>
    </row>
    <row r="3273" spans="17:20" ht="15" customHeight="1" x14ac:dyDescent="0.35">
      <c r="Q3273" s="1">
        <v>3271</v>
      </c>
      <c r="R3273" s="1">
        <v>781</v>
      </c>
      <c r="S3273" s="1"/>
      <c r="T3273" s="1">
        <v>829</v>
      </c>
    </row>
    <row r="3274" spans="17:20" ht="15" customHeight="1" x14ac:dyDescent="0.35">
      <c r="Q3274" s="1">
        <v>3272</v>
      </c>
      <c r="R3274" s="1">
        <v>700</v>
      </c>
      <c r="S3274" s="1"/>
      <c r="T3274" s="1">
        <v>660</v>
      </c>
    </row>
    <row r="3275" spans="17:20" ht="15" customHeight="1" x14ac:dyDescent="0.35">
      <c r="Q3275" s="1">
        <v>3273</v>
      </c>
      <c r="R3275" s="1">
        <v>756</v>
      </c>
      <c r="S3275" s="1"/>
      <c r="T3275" s="1">
        <v>716</v>
      </c>
    </row>
    <row r="3276" spans="17:20" ht="15" customHeight="1" x14ac:dyDescent="0.35">
      <c r="Q3276" s="1">
        <v>3274</v>
      </c>
      <c r="R3276" s="1">
        <v>812</v>
      </c>
      <c r="S3276" s="1"/>
      <c r="T3276" s="1">
        <v>772</v>
      </c>
    </row>
    <row r="3277" spans="17:20" ht="15" customHeight="1" x14ac:dyDescent="0.35">
      <c r="Q3277" s="1">
        <v>3275</v>
      </c>
      <c r="R3277" s="1">
        <v>868</v>
      </c>
      <c r="S3277" s="1"/>
      <c r="T3277" s="1">
        <v>828</v>
      </c>
    </row>
    <row r="3278" spans="17:20" ht="15" customHeight="1" x14ac:dyDescent="0.35">
      <c r="Q3278" s="1">
        <v>3276</v>
      </c>
      <c r="R3278" s="1">
        <v>667</v>
      </c>
      <c r="S3278" s="1"/>
      <c r="T3278" s="1">
        <v>677</v>
      </c>
    </row>
    <row r="3279" spans="17:20" ht="15" customHeight="1" x14ac:dyDescent="0.35">
      <c r="Q3279" s="1">
        <v>3277</v>
      </c>
      <c r="R3279" s="1">
        <v>721</v>
      </c>
      <c r="S3279" s="1"/>
      <c r="T3279" s="1">
        <v>735</v>
      </c>
    </row>
    <row r="3280" spans="17:20" ht="15" customHeight="1" x14ac:dyDescent="0.35">
      <c r="Q3280" s="1">
        <v>3278</v>
      </c>
      <c r="R3280" s="1">
        <v>775</v>
      </c>
      <c r="S3280" s="1"/>
      <c r="T3280" s="1">
        <v>793</v>
      </c>
    </row>
    <row r="3281" spans="17:20" ht="15" customHeight="1" x14ac:dyDescent="0.35">
      <c r="Q3281" s="1">
        <v>3279</v>
      </c>
      <c r="R3281" s="1">
        <v>829</v>
      </c>
      <c r="S3281" s="1"/>
      <c r="T3281" s="1">
        <v>851</v>
      </c>
    </row>
    <row r="3282" spans="17:20" ht="15" customHeight="1" x14ac:dyDescent="0.35">
      <c r="Q3282" s="1">
        <v>3280</v>
      </c>
      <c r="R3282" s="1">
        <v>660</v>
      </c>
      <c r="S3282" s="1"/>
      <c r="T3282" s="1">
        <v>889</v>
      </c>
    </row>
    <row r="3283" spans="17:20" ht="15" customHeight="1" x14ac:dyDescent="0.35">
      <c r="Q3283" s="1">
        <v>3281</v>
      </c>
      <c r="R3283" s="1">
        <v>716</v>
      </c>
      <c r="S3283" s="1"/>
      <c r="T3283" s="1">
        <v>955</v>
      </c>
    </row>
    <row r="3284" spans="17:20" ht="15" customHeight="1" x14ac:dyDescent="0.35">
      <c r="Q3284" s="1">
        <v>3282</v>
      </c>
      <c r="R3284" s="1">
        <v>772</v>
      </c>
      <c r="S3284" s="1"/>
      <c r="T3284" s="1">
        <v>1021</v>
      </c>
    </row>
    <row r="3285" spans="17:20" ht="15" customHeight="1" x14ac:dyDescent="0.35">
      <c r="Q3285" s="1">
        <v>3283</v>
      </c>
      <c r="R3285" s="1">
        <v>828</v>
      </c>
      <c r="S3285" s="1"/>
      <c r="T3285" s="1">
        <v>1087</v>
      </c>
    </row>
    <row r="3286" spans="17:20" ht="15" customHeight="1" x14ac:dyDescent="0.35">
      <c r="Q3286" s="1">
        <v>3284</v>
      </c>
      <c r="R3286" s="1">
        <v>677</v>
      </c>
      <c r="S3286" s="1"/>
      <c r="T3286" s="1">
        <v>701</v>
      </c>
    </row>
    <row r="3287" spans="17:20" ht="15" customHeight="1" x14ac:dyDescent="0.35">
      <c r="Q3287" s="1">
        <v>3285</v>
      </c>
      <c r="R3287" s="1">
        <v>735</v>
      </c>
      <c r="S3287" s="1"/>
      <c r="T3287" s="1">
        <v>759</v>
      </c>
    </row>
    <row r="3288" spans="17:20" ht="15" customHeight="1" x14ac:dyDescent="0.35">
      <c r="Q3288" s="1">
        <v>3286</v>
      </c>
      <c r="R3288" s="1">
        <v>793</v>
      </c>
      <c r="S3288" s="1"/>
      <c r="T3288" s="1">
        <v>817</v>
      </c>
    </row>
    <row r="3289" spans="17:20" ht="15" customHeight="1" x14ac:dyDescent="0.35">
      <c r="Q3289" s="1">
        <v>3287</v>
      </c>
      <c r="R3289" s="1">
        <v>851</v>
      </c>
      <c r="S3289" s="1"/>
      <c r="T3289" s="1">
        <v>875</v>
      </c>
    </row>
    <row r="3290" spans="17:20" ht="15" customHeight="1" x14ac:dyDescent="0.35">
      <c r="Q3290" s="1">
        <v>3288</v>
      </c>
      <c r="R3290" s="1">
        <v>889</v>
      </c>
      <c r="S3290" s="1"/>
      <c r="T3290" s="1">
        <v>776</v>
      </c>
    </row>
    <row r="3291" spans="17:20" ht="15" customHeight="1" x14ac:dyDescent="0.35">
      <c r="Q3291" s="1">
        <v>3289</v>
      </c>
      <c r="R3291" s="1">
        <v>955</v>
      </c>
      <c r="S3291" s="1"/>
      <c r="T3291" s="1">
        <v>840</v>
      </c>
    </row>
    <row r="3292" spans="17:20" ht="15" customHeight="1" x14ac:dyDescent="0.35">
      <c r="Q3292" s="1">
        <v>3290</v>
      </c>
      <c r="R3292" s="1">
        <v>1021</v>
      </c>
      <c r="S3292" s="1"/>
      <c r="T3292" s="1">
        <v>904</v>
      </c>
    </row>
    <row r="3293" spans="17:20" ht="15" customHeight="1" x14ac:dyDescent="0.35">
      <c r="Q3293" s="1">
        <v>3291</v>
      </c>
      <c r="R3293" s="1">
        <v>1087</v>
      </c>
      <c r="S3293" s="1"/>
      <c r="T3293" s="1">
        <v>968</v>
      </c>
    </row>
    <row r="3294" spans="17:20" ht="15" customHeight="1" x14ac:dyDescent="0.35">
      <c r="Q3294" s="1">
        <v>3292</v>
      </c>
      <c r="R3294" s="1">
        <v>701</v>
      </c>
      <c r="S3294" s="1"/>
      <c r="T3294" s="1">
        <v>717</v>
      </c>
    </row>
    <row r="3295" spans="17:20" ht="15" customHeight="1" x14ac:dyDescent="0.35">
      <c r="Q3295" s="1">
        <v>3293</v>
      </c>
      <c r="R3295" s="1">
        <v>759</v>
      </c>
      <c r="S3295" s="1"/>
      <c r="T3295" s="1">
        <v>775</v>
      </c>
    </row>
    <row r="3296" spans="17:20" ht="15" customHeight="1" x14ac:dyDescent="0.35">
      <c r="Q3296" s="1">
        <v>3294</v>
      </c>
      <c r="R3296" s="1">
        <v>817</v>
      </c>
      <c r="S3296" s="1"/>
      <c r="T3296" s="1">
        <v>833</v>
      </c>
    </row>
    <row r="3297" spans="17:20" ht="15" customHeight="1" x14ac:dyDescent="0.35">
      <c r="Q3297" s="1">
        <v>3295</v>
      </c>
      <c r="R3297" s="1">
        <v>875</v>
      </c>
      <c r="S3297" s="1"/>
      <c r="T3297" s="1">
        <v>891</v>
      </c>
    </row>
    <row r="3298" spans="17:20" ht="15" customHeight="1" x14ac:dyDescent="0.35">
      <c r="Q3298" s="1">
        <v>3296</v>
      </c>
      <c r="R3298" s="1">
        <v>776</v>
      </c>
      <c r="S3298" s="1"/>
      <c r="T3298" s="1">
        <v>759</v>
      </c>
    </row>
    <row r="3299" spans="17:20" ht="15" customHeight="1" x14ac:dyDescent="0.35">
      <c r="Q3299" s="1">
        <v>3297</v>
      </c>
      <c r="R3299" s="1">
        <v>840</v>
      </c>
      <c r="S3299" s="1"/>
      <c r="T3299" s="1">
        <v>821</v>
      </c>
    </row>
    <row r="3300" spans="17:20" ht="15" customHeight="1" x14ac:dyDescent="0.35">
      <c r="Q3300" s="1">
        <v>3298</v>
      </c>
      <c r="R3300" s="1">
        <v>904</v>
      </c>
      <c r="S3300" s="1"/>
      <c r="T3300" s="1">
        <v>883</v>
      </c>
    </row>
    <row r="3301" spans="17:20" ht="15" customHeight="1" x14ac:dyDescent="0.35">
      <c r="Q3301" s="1">
        <v>3299</v>
      </c>
      <c r="R3301" s="1">
        <v>968</v>
      </c>
      <c r="S3301" s="1"/>
      <c r="T3301" s="1">
        <v>945</v>
      </c>
    </row>
    <row r="3302" spans="17:20" ht="15" customHeight="1" x14ac:dyDescent="0.35">
      <c r="Q3302" s="1">
        <v>3300</v>
      </c>
      <c r="R3302" s="1">
        <v>717</v>
      </c>
      <c r="S3302" s="1"/>
      <c r="T3302" s="1">
        <v>733</v>
      </c>
    </row>
    <row r="3303" spans="17:20" ht="15" customHeight="1" x14ac:dyDescent="0.35">
      <c r="Q3303" s="1">
        <v>3301</v>
      </c>
      <c r="R3303" s="1">
        <v>775</v>
      </c>
      <c r="S3303" s="1"/>
      <c r="T3303" s="1">
        <v>791</v>
      </c>
    </row>
    <row r="3304" spans="17:20" ht="15" customHeight="1" x14ac:dyDescent="0.35">
      <c r="Q3304" s="1">
        <v>3302</v>
      </c>
      <c r="R3304" s="1">
        <v>833</v>
      </c>
      <c r="S3304" s="1"/>
      <c r="T3304" s="1">
        <v>849</v>
      </c>
    </row>
    <row r="3305" spans="17:20" ht="15" customHeight="1" x14ac:dyDescent="0.35">
      <c r="Q3305" s="1">
        <v>3303</v>
      </c>
      <c r="R3305" s="1">
        <v>891</v>
      </c>
      <c r="S3305" s="1"/>
      <c r="T3305" s="1">
        <v>907</v>
      </c>
    </row>
    <row r="3306" spans="17:20" ht="15" customHeight="1" x14ac:dyDescent="0.35">
      <c r="Q3306" s="1">
        <v>3304</v>
      </c>
      <c r="R3306" s="1">
        <v>759</v>
      </c>
      <c r="S3306" s="1"/>
      <c r="T3306" s="1">
        <v>740</v>
      </c>
    </row>
    <row r="3307" spans="17:20" ht="15" customHeight="1" x14ac:dyDescent="0.35">
      <c r="Q3307" s="1">
        <v>3305</v>
      </c>
      <c r="R3307" s="1">
        <v>821</v>
      </c>
      <c r="S3307" s="1"/>
      <c r="T3307" s="1">
        <v>796</v>
      </c>
    </row>
    <row r="3308" spans="17:20" ht="15" customHeight="1" x14ac:dyDescent="0.35">
      <c r="Q3308" s="1">
        <v>3306</v>
      </c>
      <c r="R3308" s="1">
        <v>883</v>
      </c>
      <c r="S3308" s="1"/>
      <c r="T3308" s="1">
        <v>852</v>
      </c>
    </row>
    <row r="3309" spans="17:20" ht="15" customHeight="1" x14ac:dyDescent="0.35">
      <c r="Q3309" s="1">
        <v>3307</v>
      </c>
      <c r="R3309" s="1">
        <v>945</v>
      </c>
      <c r="S3309" s="1"/>
      <c r="T3309" s="1">
        <v>908</v>
      </c>
    </row>
    <row r="3310" spans="17:20" ht="15" customHeight="1" x14ac:dyDescent="0.35">
      <c r="Q3310" s="1">
        <v>3308</v>
      </c>
      <c r="R3310" s="1">
        <v>733</v>
      </c>
      <c r="S3310" s="1"/>
      <c r="T3310" s="1">
        <v>692</v>
      </c>
    </row>
    <row r="3311" spans="17:20" ht="15" customHeight="1" x14ac:dyDescent="0.35">
      <c r="Q3311" s="1">
        <v>3309</v>
      </c>
      <c r="R3311" s="1">
        <v>791</v>
      </c>
      <c r="S3311" s="1"/>
      <c r="T3311" s="1">
        <v>748</v>
      </c>
    </row>
    <row r="3312" spans="17:20" ht="15" customHeight="1" x14ac:dyDescent="0.35">
      <c r="Q3312" s="1">
        <v>3310</v>
      </c>
      <c r="R3312" s="1">
        <v>849</v>
      </c>
      <c r="S3312" s="1"/>
      <c r="T3312" s="1">
        <v>804</v>
      </c>
    </row>
    <row r="3313" spans="17:20" ht="15" customHeight="1" x14ac:dyDescent="0.35">
      <c r="Q3313" s="1">
        <v>3311</v>
      </c>
      <c r="R3313" s="1">
        <v>907</v>
      </c>
      <c r="S3313" s="1"/>
      <c r="T3313" s="1">
        <v>860</v>
      </c>
    </row>
    <row r="3314" spans="17:20" ht="15" customHeight="1" x14ac:dyDescent="0.35">
      <c r="Q3314" s="1">
        <v>3312</v>
      </c>
      <c r="R3314" s="1">
        <v>740</v>
      </c>
      <c r="S3314" s="1"/>
      <c r="T3314" s="1">
        <v>667</v>
      </c>
    </row>
    <row r="3315" spans="17:20" ht="15" customHeight="1" x14ac:dyDescent="0.35">
      <c r="Q3315" s="1">
        <v>3313</v>
      </c>
      <c r="R3315" s="1">
        <v>796</v>
      </c>
      <c r="S3315" s="1"/>
      <c r="T3315" s="1">
        <v>721</v>
      </c>
    </row>
    <row r="3316" spans="17:20" ht="15" customHeight="1" x14ac:dyDescent="0.35">
      <c r="Q3316" s="1">
        <v>3314</v>
      </c>
      <c r="R3316" s="1">
        <v>852</v>
      </c>
      <c r="S3316" s="1"/>
      <c r="T3316" s="1">
        <v>775</v>
      </c>
    </row>
    <row r="3317" spans="17:20" ht="15" customHeight="1" x14ac:dyDescent="0.35">
      <c r="Q3317" s="1">
        <v>3315</v>
      </c>
      <c r="R3317" s="1">
        <v>908</v>
      </c>
      <c r="S3317" s="1"/>
      <c r="T3317" s="1">
        <v>829</v>
      </c>
    </row>
    <row r="3318" spans="17:20" ht="15" customHeight="1" x14ac:dyDescent="0.35">
      <c r="Q3318" s="1">
        <v>3316</v>
      </c>
      <c r="R3318" s="1">
        <v>692</v>
      </c>
      <c r="S3318" s="1"/>
      <c r="T3318" s="1">
        <v>750</v>
      </c>
    </row>
    <row r="3319" spans="17:20" ht="15" customHeight="1" x14ac:dyDescent="0.35">
      <c r="Q3319" s="1">
        <v>3317</v>
      </c>
      <c r="R3319" s="1">
        <v>748</v>
      </c>
      <c r="S3319" s="1"/>
      <c r="T3319" s="1">
        <v>810</v>
      </c>
    </row>
    <row r="3320" spans="17:20" ht="15" customHeight="1" x14ac:dyDescent="0.35">
      <c r="Q3320" s="1">
        <v>3318</v>
      </c>
      <c r="R3320" s="1">
        <v>804</v>
      </c>
      <c r="S3320" s="1"/>
      <c r="T3320" s="1">
        <v>870</v>
      </c>
    </row>
    <row r="3321" spans="17:20" ht="15" customHeight="1" x14ac:dyDescent="0.35">
      <c r="Q3321" s="1">
        <v>3319</v>
      </c>
      <c r="R3321" s="1">
        <v>860</v>
      </c>
      <c r="S3321" s="1"/>
      <c r="T3321" s="1">
        <v>930</v>
      </c>
    </row>
    <row r="3322" spans="17:20" ht="15" customHeight="1" x14ac:dyDescent="0.35">
      <c r="Q3322" s="1">
        <v>3320</v>
      </c>
      <c r="R3322" s="1">
        <v>667</v>
      </c>
      <c r="S3322" s="1"/>
      <c r="T3322" s="1">
        <v>757</v>
      </c>
    </row>
    <row r="3323" spans="17:20" ht="15" customHeight="1" x14ac:dyDescent="0.35">
      <c r="Q3323" s="1">
        <v>3321</v>
      </c>
      <c r="R3323" s="1">
        <v>721</v>
      </c>
      <c r="S3323" s="1"/>
      <c r="T3323" s="1">
        <v>815</v>
      </c>
    </row>
    <row r="3324" spans="17:20" ht="15" customHeight="1" x14ac:dyDescent="0.35">
      <c r="Q3324" s="1">
        <v>3322</v>
      </c>
      <c r="R3324" s="1">
        <v>775</v>
      </c>
      <c r="S3324" s="1"/>
      <c r="T3324" s="1">
        <v>873</v>
      </c>
    </row>
    <row r="3325" spans="17:20" ht="15" customHeight="1" x14ac:dyDescent="0.35">
      <c r="Q3325" s="1">
        <v>3323</v>
      </c>
      <c r="R3325" s="1">
        <v>829</v>
      </c>
      <c r="S3325" s="1"/>
      <c r="T3325" s="1">
        <v>931</v>
      </c>
    </row>
    <row r="3326" spans="17:20" ht="15" customHeight="1" x14ac:dyDescent="0.35">
      <c r="Q3326" s="1">
        <v>3324</v>
      </c>
      <c r="R3326" s="1">
        <v>750</v>
      </c>
      <c r="S3326" s="1"/>
      <c r="T3326" s="1">
        <v>718</v>
      </c>
    </row>
    <row r="3327" spans="17:20" ht="15" customHeight="1" x14ac:dyDescent="0.35">
      <c r="Q3327" s="1">
        <v>3325</v>
      </c>
      <c r="R3327" s="1">
        <v>810</v>
      </c>
      <c r="S3327" s="1"/>
      <c r="T3327" s="1">
        <v>778</v>
      </c>
    </row>
    <row r="3328" spans="17:20" ht="15" customHeight="1" x14ac:dyDescent="0.35">
      <c r="Q3328" s="1">
        <v>3326</v>
      </c>
      <c r="R3328" s="1">
        <v>870</v>
      </c>
      <c r="S3328" s="1"/>
      <c r="T3328" s="1">
        <v>838</v>
      </c>
    </row>
    <row r="3329" spans="17:20" ht="15" customHeight="1" x14ac:dyDescent="0.35">
      <c r="Q3329" s="1">
        <v>3327</v>
      </c>
      <c r="R3329" s="1">
        <v>930</v>
      </c>
      <c r="S3329" s="1"/>
      <c r="T3329" s="1">
        <v>898</v>
      </c>
    </row>
    <row r="3330" spans="17:20" ht="15" customHeight="1" x14ac:dyDescent="0.35">
      <c r="Q3330" s="1">
        <v>3328</v>
      </c>
      <c r="R3330" s="1">
        <v>757</v>
      </c>
      <c r="S3330" s="1"/>
      <c r="T3330" s="1">
        <v>741</v>
      </c>
    </row>
    <row r="3331" spans="17:20" ht="15" customHeight="1" x14ac:dyDescent="0.35">
      <c r="Q3331" s="1">
        <v>3329</v>
      </c>
      <c r="R3331" s="1">
        <v>815</v>
      </c>
      <c r="S3331" s="1"/>
      <c r="T3331" s="1">
        <v>799</v>
      </c>
    </row>
    <row r="3332" spans="17:20" ht="15" customHeight="1" x14ac:dyDescent="0.35">
      <c r="Q3332" s="1">
        <v>3330</v>
      </c>
      <c r="R3332" s="1">
        <v>873</v>
      </c>
      <c r="S3332" s="1"/>
      <c r="T3332" s="1">
        <v>857</v>
      </c>
    </row>
    <row r="3333" spans="17:20" ht="15" customHeight="1" x14ac:dyDescent="0.35">
      <c r="Q3333" s="1">
        <v>3331</v>
      </c>
      <c r="R3333" s="1">
        <v>931</v>
      </c>
      <c r="S3333" s="1"/>
      <c r="T3333" s="1">
        <v>915</v>
      </c>
    </row>
    <row r="3334" spans="17:20" ht="15" customHeight="1" x14ac:dyDescent="0.35">
      <c r="Q3334" s="1">
        <v>3332</v>
      </c>
      <c r="R3334" s="1">
        <v>718</v>
      </c>
      <c r="S3334" s="1"/>
      <c r="T3334" s="1">
        <v>783</v>
      </c>
    </row>
    <row r="3335" spans="17:20" ht="15" customHeight="1" x14ac:dyDescent="0.35">
      <c r="Q3335" s="1">
        <v>3333</v>
      </c>
      <c r="R3335" s="1">
        <v>778</v>
      </c>
      <c r="S3335" s="1"/>
      <c r="T3335" s="1">
        <v>845</v>
      </c>
    </row>
    <row r="3336" spans="17:20" ht="15" customHeight="1" x14ac:dyDescent="0.35">
      <c r="Q3336" s="1">
        <v>3334</v>
      </c>
      <c r="R3336" s="1">
        <v>838</v>
      </c>
      <c r="S3336" s="1"/>
      <c r="T3336" s="1">
        <v>907</v>
      </c>
    </row>
    <row r="3337" spans="17:20" ht="15" customHeight="1" x14ac:dyDescent="0.35">
      <c r="Q3337" s="1">
        <v>3335</v>
      </c>
      <c r="R3337" s="1">
        <v>898</v>
      </c>
      <c r="S3337" s="1"/>
      <c r="T3337" s="1">
        <v>969</v>
      </c>
    </row>
    <row r="3338" spans="17:20" ht="15" customHeight="1" x14ac:dyDescent="0.35">
      <c r="Q3338" s="1">
        <v>3336</v>
      </c>
      <c r="R3338" s="1">
        <v>741</v>
      </c>
      <c r="S3338" s="1"/>
      <c r="T3338" s="1">
        <v>775</v>
      </c>
    </row>
    <row r="3339" spans="17:20" ht="15" customHeight="1" x14ac:dyDescent="0.35">
      <c r="Q3339" s="1">
        <v>3337</v>
      </c>
      <c r="R3339" s="1">
        <v>799</v>
      </c>
      <c r="S3339" s="1"/>
      <c r="T3339" s="1">
        <v>837</v>
      </c>
    </row>
    <row r="3340" spans="17:20" ht="15" customHeight="1" x14ac:dyDescent="0.35">
      <c r="Q3340" s="1">
        <v>3338</v>
      </c>
      <c r="R3340" s="1">
        <v>857</v>
      </c>
      <c r="S3340" s="1"/>
      <c r="T3340" s="1">
        <v>899</v>
      </c>
    </row>
    <row r="3341" spans="17:20" ht="15" customHeight="1" x14ac:dyDescent="0.35">
      <c r="Q3341" s="1">
        <v>3339</v>
      </c>
      <c r="R3341" s="1">
        <v>915</v>
      </c>
      <c r="S3341" s="1"/>
      <c r="T3341" s="1">
        <v>961</v>
      </c>
    </row>
    <row r="3342" spans="17:20" ht="15" customHeight="1" x14ac:dyDescent="0.35">
      <c r="Q3342" s="1">
        <v>3340</v>
      </c>
      <c r="R3342" s="1">
        <v>783</v>
      </c>
      <c r="S3342" s="1"/>
      <c r="T3342" s="1">
        <v>857</v>
      </c>
    </row>
    <row r="3343" spans="17:20" ht="15" customHeight="1" x14ac:dyDescent="0.35">
      <c r="Q3343" s="1">
        <v>3341</v>
      </c>
      <c r="R3343" s="1">
        <v>845</v>
      </c>
      <c r="S3343" s="1"/>
      <c r="T3343" s="1">
        <v>923</v>
      </c>
    </row>
    <row r="3344" spans="17:20" ht="15" customHeight="1" x14ac:dyDescent="0.35">
      <c r="Q3344" s="1">
        <v>3342</v>
      </c>
      <c r="R3344" s="1">
        <v>907</v>
      </c>
      <c r="S3344" s="1"/>
      <c r="T3344" s="1">
        <v>989</v>
      </c>
    </row>
    <row r="3345" spans="17:20" ht="15" customHeight="1" x14ac:dyDescent="0.35">
      <c r="Q3345" s="1">
        <v>3343</v>
      </c>
      <c r="R3345" s="1">
        <v>969</v>
      </c>
      <c r="S3345" s="1"/>
      <c r="T3345" s="1">
        <v>1055</v>
      </c>
    </row>
    <row r="3346" spans="17:20" ht="15" customHeight="1" x14ac:dyDescent="0.35">
      <c r="Q3346" s="1">
        <v>3344</v>
      </c>
      <c r="R3346" s="1">
        <v>775</v>
      </c>
      <c r="S3346" s="1"/>
      <c r="T3346" s="1">
        <v>801</v>
      </c>
    </row>
    <row r="3347" spans="17:20" ht="15" customHeight="1" x14ac:dyDescent="0.35">
      <c r="Q3347" s="1">
        <v>3345</v>
      </c>
      <c r="R3347" s="1">
        <v>837</v>
      </c>
      <c r="S3347" s="1"/>
      <c r="T3347" s="1">
        <v>867</v>
      </c>
    </row>
    <row r="3348" spans="17:20" ht="15" customHeight="1" x14ac:dyDescent="0.35">
      <c r="Q3348" s="1">
        <v>3346</v>
      </c>
      <c r="R3348" s="1">
        <v>899</v>
      </c>
      <c r="S3348" s="1"/>
      <c r="T3348" s="1">
        <v>933</v>
      </c>
    </row>
    <row r="3349" spans="17:20" ht="15" customHeight="1" x14ac:dyDescent="0.35">
      <c r="Q3349" s="1">
        <v>3347</v>
      </c>
      <c r="R3349" s="1">
        <v>961</v>
      </c>
      <c r="S3349" s="1"/>
      <c r="T3349" s="1">
        <v>999</v>
      </c>
    </row>
    <row r="3350" spans="17:20" ht="15" customHeight="1" x14ac:dyDescent="0.35">
      <c r="Q3350" s="1">
        <v>3348</v>
      </c>
      <c r="R3350" s="1">
        <v>857</v>
      </c>
      <c r="S3350" s="1"/>
      <c r="T3350" s="1">
        <v>792</v>
      </c>
    </row>
    <row r="3351" spans="17:20" ht="15" customHeight="1" x14ac:dyDescent="0.35">
      <c r="Q3351" s="1">
        <v>3349</v>
      </c>
      <c r="R3351" s="1">
        <v>923</v>
      </c>
      <c r="S3351" s="1"/>
      <c r="T3351" s="1">
        <v>856</v>
      </c>
    </row>
    <row r="3352" spans="17:20" ht="15" customHeight="1" x14ac:dyDescent="0.35">
      <c r="Q3352" s="1">
        <v>3350</v>
      </c>
      <c r="R3352" s="1">
        <v>989</v>
      </c>
      <c r="S3352" s="1"/>
      <c r="T3352" s="1">
        <v>920</v>
      </c>
    </row>
    <row r="3353" spans="17:20" ht="15" customHeight="1" x14ac:dyDescent="0.35">
      <c r="Q3353" s="1">
        <v>3351</v>
      </c>
      <c r="R3353" s="1">
        <v>1055</v>
      </c>
      <c r="S3353" s="1"/>
      <c r="T3353" s="1">
        <v>984</v>
      </c>
    </row>
    <row r="3354" spans="17:20" ht="15" customHeight="1" x14ac:dyDescent="0.35">
      <c r="Q3354" s="1">
        <v>3352</v>
      </c>
      <c r="R3354" s="1">
        <v>801</v>
      </c>
      <c r="S3354" s="1"/>
      <c r="T3354" s="1">
        <v>783</v>
      </c>
    </row>
    <row r="3355" spans="17:20" ht="15" customHeight="1" x14ac:dyDescent="0.35">
      <c r="Q3355" s="1">
        <v>3353</v>
      </c>
      <c r="R3355" s="1">
        <v>867</v>
      </c>
      <c r="S3355" s="1"/>
      <c r="T3355" s="1">
        <v>845</v>
      </c>
    </row>
    <row r="3356" spans="17:20" ht="15" customHeight="1" x14ac:dyDescent="0.35">
      <c r="Q3356" s="1">
        <v>3354</v>
      </c>
      <c r="R3356" s="1">
        <v>933</v>
      </c>
      <c r="S3356" s="1"/>
      <c r="T3356" s="1">
        <v>907</v>
      </c>
    </row>
    <row r="3357" spans="17:20" ht="15" customHeight="1" x14ac:dyDescent="0.35">
      <c r="Q3357" s="1">
        <v>3355</v>
      </c>
      <c r="R3357" s="1">
        <v>999</v>
      </c>
      <c r="S3357" s="1"/>
      <c r="T3357" s="1">
        <v>969</v>
      </c>
    </row>
    <row r="3358" spans="17:20" ht="15" customHeight="1" x14ac:dyDescent="0.35">
      <c r="Q3358" s="1">
        <v>3356</v>
      </c>
      <c r="R3358" s="1">
        <v>792</v>
      </c>
      <c r="S3358" s="1"/>
      <c r="T3358" s="1">
        <v>669</v>
      </c>
    </row>
    <row r="3359" spans="17:20" ht="15" customHeight="1" x14ac:dyDescent="0.35">
      <c r="Q3359" s="1">
        <v>3357</v>
      </c>
      <c r="R3359" s="1">
        <v>856</v>
      </c>
      <c r="S3359" s="1"/>
      <c r="T3359" s="1">
        <v>727</v>
      </c>
    </row>
    <row r="3360" spans="17:20" ht="15" customHeight="1" x14ac:dyDescent="0.35">
      <c r="Q3360" s="1">
        <v>3358</v>
      </c>
      <c r="R3360" s="1">
        <v>920</v>
      </c>
      <c r="S3360" s="1"/>
      <c r="T3360" s="1">
        <v>785</v>
      </c>
    </row>
    <row r="3361" spans="17:20" ht="15" customHeight="1" x14ac:dyDescent="0.35">
      <c r="Q3361" s="1">
        <v>3359</v>
      </c>
      <c r="R3361" s="1">
        <v>984</v>
      </c>
      <c r="S3361" s="1"/>
      <c r="T3361" s="1">
        <v>843</v>
      </c>
    </row>
    <row r="3362" spans="17:20" ht="15" customHeight="1" x14ac:dyDescent="0.35">
      <c r="Q3362" s="1">
        <v>3360</v>
      </c>
      <c r="R3362" s="1">
        <v>783</v>
      </c>
      <c r="S3362" s="1"/>
      <c r="T3362" s="1">
        <v>818</v>
      </c>
    </row>
    <row r="3363" spans="17:20" ht="15" customHeight="1" x14ac:dyDescent="0.35">
      <c r="Q3363" s="1">
        <v>3361</v>
      </c>
      <c r="R3363" s="1">
        <v>845</v>
      </c>
      <c r="S3363" s="1"/>
      <c r="T3363" s="1">
        <v>886</v>
      </c>
    </row>
    <row r="3364" spans="17:20" ht="15" customHeight="1" x14ac:dyDescent="0.35">
      <c r="Q3364" s="1">
        <v>3362</v>
      </c>
      <c r="R3364" s="1">
        <v>907</v>
      </c>
      <c r="S3364" s="1"/>
      <c r="T3364" s="1">
        <v>954</v>
      </c>
    </row>
    <row r="3365" spans="17:20" ht="15" customHeight="1" x14ac:dyDescent="0.35">
      <c r="Q3365" s="1">
        <v>3363</v>
      </c>
      <c r="R3365" s="1">
        <v>969</v>
      </c>
      <c r="S3365" s="1"/>
      <c r="T3365" s="1">
        <v>1022</v>
      </c>
    </row>
    <row r="3366" spans="17:20" ht="15" customHeight="1" x14ac:dyDescent="0.35">
      <c r="Q3366" s="1">
        <v>3364</v>
      </c>
      <c r="R3366" s="1">
        <v>669</v>
      </c>
      <c r="S3366" s="1"/>
      <c r="T3366" s="1">
        <v>808</v>
      </c>
    </row>
    <row r="3367" spans="17:20" ht="15" customHeight="1" x14ac:dyDescent="0.35">
      <c r="Q3367" s="1">
        <v>3365</v>
      </c>
      <c r="R3367" s="1">
        <v>727</v>
      </c>
      <c r="S3367" s="1"/>
      <c r="T3367" s="1">
        <v>872</v>
      </c>
    </row>
    <row r="3368" spans="17:20" ht="15" customHeight="1" x14ac:dyDescent="0.35">
      <c r="Q3368" s="1">
        <v>3366</v>
      </c>
      <c r="R3368" s="1">
        <v>785</v>
      </c>
      <c r="S3368" s="1"/>
      <c r="T3368" s="1">
        <v>936</v>
      </c>
    </row>
    <row r="3369" spans="17:20" ht="15" customHeight="1" x14ac:dyDescent="0.35">
      <c r="Q3369" s="1">
        <v>3367</v>
      </c>
      <c r="R3369" s="1">
        <v>843</v>
      </c>
      <c r="S3369" s="1"/>
      <c r="T3369" s="1">
        <v>1000</v>
      </c>
    </row>
    <row r="3370" spans="17:20" ht="15" customHeight="1" x14ac:dyDescent="0.35">
      <c r="Q3370" s="1">
        <v>3368</v>
      </c>
      <c r="R3370" s="1">
        <v>818</v>
      </c>
      <c r="S3370" s="1"/>
      <c r="T3370" s="1">
        <v>874</v>
      </c>
    </row>
    <row r="3371" spans="17:20" ht="15" customHeight="1" x14ac:dyDescent="0.35">
      <c r="Q3371" s="1">
        <v>3369</v>
      </c>
      <c r="R3371" s="1">
        <v>886</v>
      </c>
      <c r="S3371" s="1"/>
      <c r="T3371" s="1">
        <v>942</v>
      </c>
    </row>
    <row r="3372" spans="17:20" ht="15" customHeight="1" x14ac:dyDescent="0.35">
      <c r="Q3372" s="1">
        <v>3370</v>
      </c>
      <c r="R3372" s="1">
        <v>954</v>
      </c>
      <c r="S3372" s="1"/>
      <c r="T3372" s="1">
        <v>1010</v>
      </c>
    </row>
    <row r="3373" spans="17:20" ht="15" customHeight="1" x14ac:dyDescent="0.35">
      <c r="Q3373" s="1">
        <v>3371</v>
      </c>
      <c r="R3373" s="1">
        <v>1022</v>
      </c>
      <c r="S3373" s="1"/>
      <c r="T3373" s="1">
        <v>1078</v>
      </c>
    </row>
    <row r="3374" spans="17:20" ht="15" customHeight="1" x14ac:dyDescent="0.35">
      <c r="Q3374" s="1">
        <v>3372</v>
      </c>
      <c r="R3374" s="1">
        <v>808</v>
      </c>
      <c r="S3374" s="1"/>
      <c r="T3374" s="1">
        <v>774</v>
      </c>
    </row>
    <row r="3375" spans="17:20" ht="15" customHeight="1" x14ac:dyDescent="0.35">
      <c r="Q3375" s="1">
        <v>3373</v>
      </c>
      <c r="R3375" s="1">
        <v>872</v>
      </c>
      <c r="S3375" s="1"/>
      <c r="T3375" s="1">
        <v>834</v>
      </c>
    </row>
    <row r="3376" spans="17:20" ht="15" customHeight="1" x14ac:dyDescent="0.35">
      <c r="Q3376" s="1">
        <v>3374</v>
      </c>
      <c r="R3376" s="1">
        <v>936</v>
      </c>
      <c r="S3376" s="1"/>
      <c r="T3376" s="1">
        <v>894</v>
      </c>
    </row>
    <row r="3377" spans="17:20" ht="15" customHeight="1" x14ac:dyDescent="0.35">
      <c r="Q3377" s="1">
        <v>3375</v>
      </c>
      <c r="R3377" s="1">
        <v>1000</v>
      </c>
      <c r="S3377" s="1"/>
      <c r="T3377" s="1">
        <v>954</v>
      </c>
    </row>
    <row r="3378" spans="17:20" ht="15" customHeight="1" x14ac:dyDescent="0.35">
      <c r="Q3378" s="1">
        <v>3376</v>
      </c>
      <c r="R3378" s="1">
        <v>874</v>
      </c>
      <c r="S3378" s="1"/>
      <c r="T3378" s="1">
        <v>742</v>
      </c>
    </row>
    <row r="3379" spans="17:20" ht="15" customHeight="1" x14ac:dyDescent="0.35">
      <c r="Q3379" s="1">
        <v>3377</v>
      </c>
      <c r="R3379" s="1">
        <v>942</v>
      </c>
      <c r="S3379" s="1"/>
      <c r="T3379" s="1">
        <v>802</v>
      </c>
    </row>
    <row r="3380" spans="17:20" ht="15" customHeight="1" x14ac:dyDescent="0.35">
      <c r="Q3380" s="1">
        <v>3378</v>
      </c>
      <c r="R3380" s="1">
        <v>1010</v>
      </c>
      <c r="S3380" s="1"/>
      <c r="T3380" s="1">
        <v>862</v>
      </c>
    </row>
    <row r="3381" spans="17:20" ht="15" customHeight="1" x14ac:dyDescent="0.35">
      <c r="Q3381" s="1">
        <v>3379</v>
      </c>
      <c r="R3381" s="1">
        <v>1078</v>
      </c>
      <c r="S3381" s="1"/>
      <c r="T3381" s="1">
        <v>922</v>
      </c>
    </row>
    <row r="3382" spans="17:20" ht="15" customHeight="1" x14ac:dyDescent="0.35">
      <c r="Q3382" s="1">
        <v>3380</v>
      </c>
      <c r="R3382" s="1">
        <v>774</v>
      </c>
      <c r="S3382" s="1"/>
      <c r="T3382" s="1">
        <v>775</v>
      </c>
    </row>
    <row r="3383" spans="17:20" ht="15" customHeight="1" x14ac:dyDescent="0.35">
      <c r="Q3383" s="1">
        <v>3381</v>
      </c>
      <c r="R3383" s="1">
        <v>834</v>
      </c>
      <c r="S3383" s="1"/>
      <c r="T3383" s="1">
        <v>837</v>
      </c>
    </row>
    <row r="3384" spans="17:20" ht="15" customHeight="1" x14ac:dyDescent="0.35">
      <c r="Q3384" s="1">
        <v>3382</v>
      </c>
      <c r="R3384" s="1">
        <v>894</v>
      </c>
      <c r="S3384" s="1"/>
      <c r="T3384" s="1">
        <v>899</v>
      </c>
    </row>
    <row r="3385" spans="17:20" ht="15" customHeight="1" x14ac:dyDescent="0.35">
      <c r="Q3385" s="1">
        <v>3383</v>
      </c>
      <c r="R3385" s="1">
        <v>954</v>
      </c>
      <c r="S3385" s="1"/>
      <c r="T3385" s="1">
        <v>961</v>
      </c>
    </row>
    <row r="3386" spans="17:20" ht="15" customHeight="1" x14ac:dyDescent="0.35">
      <c r="Q3386" s="1">
        <v>3384</v>
      </c>
      <c r="R3386" s="1">
        <v>742</v>
      </c>
      <c r="S3386" s="1"/>
      <c r="T3386" s="1">
        <v>751</v>
      </c>
    </row>
    <row r="3387" spans="17:20" ht="15" customHeight="1" x14ac:dyDescent="0.35">
      <c r="Q3387" s="1">
        <v>3385</v>
      </c>
      <c r="R3387" s="1">
        <v>802</v>
      </c>
      <c r="S3387" s="1"/>
      <c r="T3387" s="1">
        <v>813</v>
      </c>
    </row>
    <row r="3388" spans="17:20" ht="15" customHeight="1" x14ac:dyDescent="0.35">
      <c r="Q3388" s="1">
        <v>3386</v>
      </c>
      <c r="R3388" s="1">
        <v>862</v>
      </c>
      <c r="S3388" s="1"/>
      <c r="T3388" s="1">
        <v>875</v>
      </c>
    </row>
    <row r="3389" spans="17:20" ht="15" customHeight="1" x14ac:dyDescent="0.35">
      <c r="Q3389" s="1">
        <v>3387</v>
      </c>
      <c r="R3389" s="1">
        <v>922</v>
      </c>
      <c r="S3389" s="1"/>
      <c r="T3389" s="1">
        <v>937</v>
      </c>
    </row>
    <row r="3390" spans="17:20" ht="15" customHeight="1" x14ac:dyDescent="0.35">
      <c r="Q3390" s="1">
        <v>3388</v>
      </c>
      <c r="R3390" s="1">
        <v>775</v>
      </c>
      <c r="S3390" s="1"/>
      <c r="T3390" s="1">
        <v>913</v>
      </c>
    </row>
    <row r="3391" spans="17:20" ht="15" customHeight="1" x14ac:dyDescent="0.35">
      <c r="Q3391" s="1">
        <v>3389</v>
      </c>
      <c r="R3391" s="1">
        <v>837</v>
      </c>
      <c r="S3391" s="1"/>
      <c r="T3391" s="1">
        <v>979</v>
      </c>
    </row>
    <row r="3392" spans="17:20" ht="15" customHeight="1" x14ac:dyDescent="0.35">
      <c r="Q3392" s="1">
        <v>3390</v>
      </c>
      <c r="R3392" s="1">
        <v>899</v>
      </c>
      <c r="S3392" s="1"/>
      <c r="T3392" s="1">
        <v>1045</v>
      </c>
    </row>
    <row r="3393" spans="17:20" ht="15" customHeight="1" x14ac:dyDescent="0.35">
      <c r="Q3393" s="1">
        <v>3391</v>
      </c>
      <c r="R3393" s="1">
        <v>961</v>
      </c>
      <c r="S3393" s="1"/>
      <c r="T3393" s="1">
        <v>1111</v>
      </c>
    </row>
    <row r="3394" spans="17:20" ht="15" customHeight="1" x14ac:dyDescent="0.35">
      <c r="Q3394" s="1">
        <v>3392</v>
      </c>
      <c r="R3394" s="1">
        <v>751</v>
      </c>
      <c r="S3394" s="1"/>
      <c r="T3394" s="1">
        <v>782</v>
      </c>
    </row>
    <row r="3395" spans="17:20" ht="15" customHeight="1" x14ac:dyDescent="0.35">
      <c r="Q3395" s="1">
        <v>3393</v>
      </c>
      <c r="R3395" s="1">
        <v>813</v>
      </c>
      <c r="S3395" s="1"/>
      <c r="T3395" s="1">
        <v>842</v>
      </c>
    </row>
    <row r="3396" spans="17:20" ht="15" customHeight="1" x14ac:dyDescent="0.35">
      <c r="Q3396" s="1">
        <v>3394</v>
      </c>
      <c r="R3396" s="1">
        <v>875</v>
      </c>
      <c r="S3396" s="1"/>
      <c r="T3396" s="1">
        <v>902</v>
      </c>
    </row>
    <row r="3397" spans="17:20" ht="15" customHeight="1" x14ac:dyDescent="0.35">
      <c r="Q3397" s="1">
        <v>3395</v>
      </c>
      <c r="R3397" s="1">
        <v>937</v>
      </c>
      <c r="S3397" s="1"/>
      <c r="T3397" s="1">
        <v>962</v>
      </c>
    </row>
    <row r="3398" spans="17:20" ht="15" customHeight="1" x14ac:dyDescent="0.35">
      <c r="Q3398" s="1">
        <v>3396</v>
      </c>
      <c r="R3398" s="1">
        <v>913</v>
      </c>
      <c r="S3398" s="1"/>
      <c r="T3398" s="1">
        <v>734</v>
      </c>
    </row>
    <row r="3399" spans="17:20" ht="15" customHeight="1" x14ac:dyDescent="0.35">
      <c r="Q3399" s="1">
        <v>3397</v>
      </c>
      <c r="R3399" s="1">
        <v>979</v>
      </c>
      <c r="S3399" s="1"/>
      <c r="T3399" s="1">
        <v>794</v>
      </c>
    </row>
    <row r="3400" spans="17:20" ht="15" customHeight="1" x14ac:dyDescent="0.35">
      <c r="Q3400" s="1">
        <v>3398</v>
      </c>
      <c r="R3400" s="1">
        <v>1045</v>
      </c>
      <c r="S3400" s="1"/>
      <c r="T3400" s="1">
        <v>854</v>
      </c>
    </row>
    <row r="3401" spans="17:20" ht="15" customHeight="1" x14ac:dyDescent="0.35">
      <c r="Q3401" s="1">
        <v>3399</v>
      </c>
      <c r="R3401" s="1">
        <v>1111</v>
      </c>
      <c r="S3401" s="1"/>
      <c r="T3401" s="1">
        <v>914</v>
      </c>
    </row>
    <row r="3402" spans="17:20" ht="15" customHeight="1" x14ac:dyDescent="0.35">
      <c r="Q3402" s="1">
        <v>3400</v>
      </c>
      <c r="R3402" s="1">
        <v>782</v>
      </c>
      <c r="S3402" s="1"/>
      <c r="T3402" s="1">
        <v>833</v>
      </c>
    </row>
    <row r="3403" spans="17:20" ht="15" customHeight="1" x14ac:dyDescent="0.35">
      <c r="Q3403" s="1">
        <v>3401</v>
      </c>
      <c r="R3403" s="1">
        <v>842</v>
      </c>
      <c r="S3403" s="1"/>
      <c r="T3403" s="1">
        <v>899</v>
      </c>
    </row>
    <row r="3404" spans="17:20" ht="15" customHeight="1" x14ac:dyDescent="0.35">
      <c r="Q3404" s="1">
        <v>3402</v>
      </c>
      <c r="R3404" s="1">
        <v>902</v>
      </c>
      <c r="S3404" s="1"/>
      <c r="T3404" s="1">
        <v>965</v>
      </c>
    </row>
    <row r="3405" spans="17:20" ht="15" customHeight="1" x14ac:dyDescent="0.35">
      <c r="Q3405" s="1">
        <v>3403</v>
      </c>
      <c r="R3405" s="1">
        <v>962</v>
      </c>
      <c r="S3405" s="1"/>
      <c r="T3405" s="1">
        <v>1031</v>
      </c>
    </row>
    <row r="3406" spans="17:20" ht="15" customHeight="1" x14ac:dyDescent="0.35">
      <c r="Q3406" s="1">
        <v>3404</v>
      </c>
      <c r="R3406" s="1">
        <v>734</v>
      </c>
      <c r="S3406" s="1"/>
      <c r="T3406" s="1">
        <v>709</v>
      </c>
    </row>
    <row r="3407" spans="17:20" ht="15" customHeight="1" x14ac:dyDescent="0.35">
      <c r="Q3407" s="1">
        <v>3405</v>
      </c>
      <c r="R3407" s="1">
        <v>794</v>
      </c>
      <c r="S3407" s="1"/>
      <c r="T3407" s="1">
        <v>767</v>
      </c>
    </row>
    <row r="3408" spans="17:20" ht="15" customHeight="1" x14ac:dyDescent="0.35">
      <c r="Q3408" s="1">
        <v>3406</v>
      </c>
      <c r="R3408" s="1">
        <v>854</v>
      </c>
      <c r="S3408" s="1"/>
      <c r="T3408" s="1">
        <v>825</v>
      </c>
    </row>
    <row r="3409" spans="17:20" ht="15" customHeight="1" x14ac:dyDescent="0.35">
      <c r="Q3409" s="1">
        <v>3407</v>
      </c>
      <c r="R3409" s="1">
        <v>914</v>
      </c>
      <c r="S3409" s="1"/>
      <c r="T3409" s="1">
        <v>883</v>
      </c>
    </row>
    <row r="3410" spans="17:20" ht="15" customHeight="1" x14ac:dyDescent="0.35">
      <c r="Q3410" s="1">
        <v>3408</v>
      </c>
      <c r="R3410" s="1">
        <v>833</v>
      </c>
      <c r="S3410" s="1"/>
      <c r="T3410" s="1">
        <v>685</v>
      </c>
    </row>
    <row r="3411" spans="17:20" ht="15" customHeight="1" x14ac:dyDescent="0.35">
      <c r="Q3411" s="1">
        <v>3409</v>
      </c>
      <c r="R3411" s="1">
        <v>899</v>
      </c>
      <c r="S3411" s="1"/>
      <c r="T3411" s="1">
        <v>743</v>
      </c>
    </row>
    <row r="3412" spans="17:20" ht="15" customHeight="1" x14ac:dyDescent="0.35">
      <c r="Q3412" s="1">
        <v>3410</v>
      </c>
      <c r="R3412" s="1">
        <v>965</v>
      </c>
      <c r="S3412" s="1"/>
      <c r="T3412" s="1">
        <v>801</v>
      </c>
    </row>
    <row r="3413" spans="17:20" ht="15" customHeight="1" x14ac:dyDescent="0.35">
      <c r="Q3413" s="1">
        <v>3411</v>
      </c>
      <c r="R3413" s="1">
        <v>1031</v>
      </c>
      <c r="S3413" s="1"/>
      <c r="T3413" s="1">
        <v>859</v>
      </c>
    </row>
    <row r="3414" spans="17:20" ht="15" customHeight="1" x14ac:dyDescent="0.35">
      <c r="Q3414" s="1">
        <v>3412</v>
      </c>
      <c r="R3414" s="1">
        <v>709</v>
      </c>
      <c r="S3414" s="1"/>
      <c r="T3414" s="1">
        <v>701</v>
      </c>
    </row>
    <row r="3415" spans="17:20" ht="15" customHeight="1" x14ac:dyDescent="0.35">
      <c r="Q3415" s="1">
        <v>3413</v>
      </c>
      <c r="R3415" s="1">
        <v>767</v>
      </c>
      <c r="S3415" s="1"/>
      <c r="T3415" s="1">
        <v>759</v>
      </c>
    </row>
    <row r="3416" spans="17:20" ht="15" customHeight="1" x14ac:dyDescent="0.35">
      <c r="Q3416" s="1">
        <v>3414</v>
      </c>
      <c r="R3416" s="1">
        <v>825</v>
      </c>
      <c r="S3416" s="1"/>
      <c r="T3416" s="1">
        <v>817</v>
      </c>
    </row>
    <row r="3417" spans="17:20" ht="15" customHeight="1" x14ac:dyDescent="0.35">
      <c r="Q3417" s="1">
        <v>3415</v>
      </c>
      <c r="R3417" s="1">
        <v>883</v>
      </c>
      <c r="S3417" s="1"/>
      <c r="T3417" s="1">
        <v>875</v>
      </c>
    </row>
    <row r="3418" spans="17:20" ht="15" customHeight="1" x14ac:dyDescent="0.35">
      <c r="Q3418" s="1">
        <v>3416</v>
      </c>
      <c r="R3418" s="1">
        <v>685</v>
      </c>
      <c r="S3418" s="1"/>
      <c r="T3418" s="1">
        <v>805</v>
      </c>
    </row>
    <row r="3419" spans="17:20" ht="15" customHeight="1" x14ac:dyDescent="0.35">
      <c r="Q3419" s="1">
        <v>3417</v>
      </c>
      <c r="R3419" s="1">
        <v>743</v>
      </c>
      <c r="S3419" s="1"/>
      <c r="T3419" s="1">
        <v>863</v>
      </c>
    </row>
    <row r="3420" spans="17:20" ht="15" customHeight="1" x14ac:dyDescent="0.35">
      <c r="Q3420" s="1">
        <v>3418</v>
      </c>
      <c r="R3420" s="1">
        <v>801</v>
      </c>
      <c r="S3420" s="1"/>
      <c r="T3420" s="1">
        <v>921</v>
      </c>
    </row>
    <row r="3421" spans="17:20" ht="15" customHeight="1" x14ac:dyDescent="0.35">
      <c r="Q3421" s="1">
        <v>3419</v>
      </c>
      <c r="R3421" s="1">
        <v>859</v>
      </c>
      <c r="S3421" s="1"/>
      <c r="T3421" s="1">
        <v>979</v>
      </c>
    </row>
    <row r="3422" spans="17:20" ht="15" customHeight="1" x14ac:dyDescent="0.35">
      <c r="Q3422" s="1">
        <v>3420</v>
      </c>
      <c r="R3422" s="1">
        <v>701</v>
      </c>
      <c r="S3422" s="1"/>
      <c r="T3422" s="1">
        <v>534</v>
      </c>
    </row>
    <row r="3423" spans="17:20" ht="15" customHeight="1" x14ac:dyDescent="0.35">
      <c r="Q3423" s="1">
        <v>3421</v>
      </c>
      <c r="R3423" s="1">
        <v>759</v>
      </c>
      <c r="S3423" s="1"/>
      <c r="T3423" s="1">
        <v>578</v>
      </c>
    </row>
    <row r="3424" spans="17:20" ht="15" customHeight="1" x14ac:dyDescent="0.35">
      <c r="Q3424" s="1">
        <v>3422</v>
      </c>
      <c r="R3424" s="1">
        <v>817</v>
      </c>
      <c r="S3424" s="1"/>
      <c r="T3424" s="1">
        <v>622</v>
      </c>
    </row>
    <row r="3425" spans="17:20" ht="15" customHeight="1" x14ac:dyDescent="0.35">
      <c r="Q3425" s="1">
        <v>3423</v>
      </c>
      <c r="R3425" s="1">
        <v>875</v>
      </c>
      <c r="S3425" s="1"/>
      <c r="T3425" s="1">
        <v>666</v>
      </c>
    </row>
    <row r="3426" spans="17:20" ht="15" customHeight="1" x14ac:dyDescent="0.35">
      <c r="Q3426" s="1">
        <v>3424</v>
      </c>
      <c r="R3426" s="1">
        <v>805</v>
      </c>
      <c r="S3426" s="1"/>
      <c r="T3426" s="1">
        <v>657</v>
      </c>
    </row>
    <row r="3427" spans="17:20" ht="15" customHeight="1" x14ac:dyDescent="0.35">
      <c r="Q3427" s="1">
        <v>3425</v>
      </c>
      <c r="R3427" s="1">
        <v>863</v>
      </c>
      <c r="S3427" s="1"/>
      <c r="T3427" s="1">
        <v>707</v>
      </c>
    </row>
    <row r="3428" spans="17:20" ht="15" customHeight="1" x14ac:dyDescent="0.35">
      <c r="Q3428" s="1">
        <v>3426</v>
      </c>
      <c r="R3428" s="1">
        <v>921</v>
      </c>
      <c r="S3428" s="1"/>
      <c r="T3428" s="1">
        <v>757</v>
      </c>
    </row>
    <row r="3429" spans="17:20" ht="15" customHeight="1" x14ac:dyDescent="0.35">
      <c r="Q3429" s="1">
        <v>3427</v>
      </c>
      <c r="R3429" s="1">
        <v>979</v>
      </c>
      <c r="S3429" s="1"/>
      <c r="T3429" s="1">
        <v>807</v>
      </c>
    </row>
    <row r="3430" spans="17:20" ht="15" customHeight="1" x14ac:dyDescent="0.35">
      <c r="Q3430" s="1">
        <v>3428</v>
      </c>
      <c r="R3430" s="1">
        <v>534</v>
      </c>
      <c r="S3430" s="1"/>
      <c r="T3430" s="1">
        <v>574</v>
      </c>
    </row>
    <row r="3431" spans="17:20" ht="15" customHeight="1" x14ac:dyDescent="0.35">
      <c r="Q3431" s="1">
        <v>3429</v>
      </c>
      <c r="R3431" s="1">
        <v>578</v>
      </c>
      <c r="S3431" s="1"/>
      <c r="T3431" s="1">
        <v>618</v>
      </c>
    </row>
    <row r="3432" spans="17:20" ht="15" customHeight="1" x14ac:dyDescent="0.35">
      <c r="Q3432" s="1">
        <v>3430</v>
      </c>
      <c r="R3432" s="1">
        <v>622</v>
      </c>
      <c r="S3432" s="1"/>
      <c r="T3432" s="1">
        <v>662</v>
      </c>
    </row>
    <row r="3433" spans="17:20" ht="15" customHeight="1" x14ac:dyDescent="0.35">
      <c r="Q3433" s="1">
        <v>3431</v>
      </c>
      <c r="R3433" s="1">
        <v>666</v>
      </c>
      <c r="S3433" s="1"/>
      <c r="T3433" s="1">
        <v>706</v>
      </c>
    </row>
    <row r="3434" spans="17:20" ht="15" customHeight="1" x14ac:dyDescent="0.35">
      <c r="Q3434" s="1">
        <v>3432</v>
      </c>
      <c r="R3434" s="1">
        <v>657</v>
      </c>
      <c r="S3434" s="1"/>
      <c r="T3434" s="1">
        <v>451</v>
      </c>
    </row>
    <row r="3435" spans="17:20" ht="15" customHeight="1" x14ac:dyDescent="0.35">
      <c r="Q3435" s="1">
        <v>3433</v>
      </c>
      <c r="R3435" s="1">
        <v>707</v>
      </c>
      <c r="S3435" s="1"/>
      <c r="T3435" s="1">
        <v>489</v>
      </c>
    </row>
    <row r="3436" spans="17:20" ht="15" customHeight="1" x14ac:dyDescent="0.35">
      <c r="Q3436" s="1">
        <v>3434</v>
      </c>
      <c r="R3436" s="1">
        <v>757</v>
      </c>
      <c r="S3436" s="1"/>
      <c r="T3436" s="1">
        <v>527</v>
      </c>
    </row>
    <row r="3437" spans="17:20" ht="15" customHeight="1" x14ac:dyDescent="0.35">
      <c r="Q3437" s="1">
        <v>3435</v>
      </c>
      <c r="R3437" s="1">
        <v>807</v>
      </c>
      <c r="S3437" s="1"/>
      <c r="T3437" s="1">
        <v>565</v>
      </c>
    </row>
    <row r="3438" spans="17:20" ht="15" customHeight="1" x14ac:dyDescent="0.35">
      <c r="Q3438" s="1">
        <v>3436</v>
      </c>
      <c r="R3438" s="1">
        <v>574</v>
      </c>
      <c r="S3438" s="1"/>
      <c r="T3438" s="1">
        <v>418</v>
      </c>
    </row>
    <row r="3439" spans="17:20" ht="15" customHeight="1" x14ac:dyDescent="0.35">
      <c r="Q3439" s="1">
        <v>3437</v>
      </c>
      <c r="R3439" s="1">
        <v>618</v>
      </c>
      <c r="S3439" s="1"/>
      <c r="T3439" s="1">
        <v>454</v>
      </c>
    </row>
    <row r="3440" spans="17:20" ht="15" customHeight="1" x14ac:dyDescent="0.35">
      <c r="Q3440" s="1">
        <v>3438</v>
      </c>
      <c r="R3440" s="1">
        <v>662</v>
      </c>
      <c r="S3440" s="1"/>
      <c r="T3440" s="1">
        <v>490</v>
      </c>
    </row>
    <row r="3441" spans="17:20" ht="15" customHeight="1" x14ac:dyDescent="0.35">
      <c r="Q3441" s="1">
        <v>3439</v>
      </c>
      <c r="R3441" s="1">
        <v>706</v>
      </c>
      <c r="S3441" s="1"/>
      <c r="T3441" s="1">
        <v>526</v>
      </c>
    </row>
    <row r="3442" spans="17:20" ht="15" customHeight="1" x14ac:dyDescent="0.35">
      <c r="Q3442" s="1">
        <v>3440</v>
      </c>
      <c r="R3442" s="1">
        <v>451</v>
      </c>
      <c r="S3442" s="1"/>
      <c r="T3442" s="1">
        <v>466</v>
      </c>
    </row>
    <row r="3443" spans="17:20" ht="15" customHeight="1" x14ac:dyDescent="0.35">
      <c r="Q3443" s="1">
        <v>3441</v>
      </c>
      <c r="R3443" s="1">
        <v>489</v>
      </c>
      <c r="S3443" s="1"/>
      <c r="T3443" s="1">
        <v>502</v>
      </c>
    </row>
    <row r="3444" spans="17:20" ht="15" customHeight="1" x14ac:dyDescent="0.35">
      <c r="Q3444" s="1">
        <v>3442</v>
      </c>
      <c r="R3444" s="1">
        <v>527</v>
      </c>
      <c r="S3444" s="1"/>
      <c r="T3444" s="1">
        <v>538</v>
      </c>
    </row>
    <row r="3445" spans="17:20" ht="15" customHeight="1" x14ac:dyDescent="0.35">
      <c r="Q3445" s="1">
        <v>3443</v>
      </c>
      <c r="R3445" s="1">
        <v>565</v>
      </c>
      <c r="S3445" s="1"/>
      <c r="T3445" s="1">
        <v>574</v>
      </c>
    </row>
    <row r="3446" spans="17:20" ht="15" customHeight="1" x14ac:dyDescent="0.35">
      <c r="Q3446" s="1">
        <v>3444</v>
      </c>
      <c r="R3446" s="1">
        <v>418</v>
      </c>
      <c r="S3446" s="1"/>
      <c r="T3446" s="1">
        <v>492</v>
      </c>
    </row>
    <row r="3447" spans="17:20" ht="15" customHeight="1" x14ac:dyDescent="0.35">
      <c r="Q3447" s="1">
        <v>3445</v>
      </c>
      <c r="R3447" s="1">
        <v>454</v>
      </c>
      <c r="S3447" s="1"/>
      <c r="T3447" s="1">
        <v>532</v>
      </c>
    </row>
    <row r="3448" spans="17:20" ht="15" customHeight="1" x14ac:dyDescent="0.35">
      <c r="Q3448" s="1">
        <v>3446</v>
      </c>
      <c r="R3448" s="1">
        <v>490</v>
      </c>
      <c r="S3448" s="1"/>
      <c r="T3448" s="1">
        <v>572</v>
      </c>
    </row>
    <row r="3449" spans="17:20" ht="15" customHeight="1" x14ac:dyDescent="0.35">
      <c r="Q3449" s="1">
        <v>3447</v>
      </c>
      <c r="R3449" s="1">
        <v>526</v>
      </c>
      <c r="S3449" s="1"/>
      <c r="T3449" s="1">
        <v>612</v>
      </c>
    </row>
    <row r="3450" spans="17:20" ht="15" customHeight="1" x14ac:dyDescent="0.35">
      <c r="Q3450" s="1">
        <v>3448</v>
      </c>
      <c r="R3450" s="1">
        <v>466</v>
      </c>
      <c r="S3450" s="1"/>
      <c r="T3450" s="1">
        <v>508</v>
      </c>
    </row>
    <row r="3451" spans="17:20" ht="15" customHeight="1" x14ac:dyDescent="0.35">
      <c r="Q3451" s="1">
        <v>3449</v>
      </c>
      <c r="R3451" s="1">
        <v>502</v>
      </c>
      <c r="S3451" s="1"/>
      <c r="T3451" s="1">
        <v>548</v>
      </c>
    </row>
    <row r="3452" spans="17:20" ht="15" customHeight="1" x14ac:dyDescent="0.35">
      <c r="Q3452" s="1">
        <v>3450</v>
      </c>
      <c r="R3452" s="1">
        <v>538</v>
      </c>
      <c r="S3452" s="1"/>
      <c r="T3452" s="1">
        <v>588</v>
      </c>
    </row>
    <row r="3453" spans="17:20" ht="15" customHeight="1" x14ac:dyDescent="0.35">
      <c r="Q3453" s="1">
        <v>3451</v>
      </c>
      <c r="R3453" s="1">
        <v>574</v>
      </c>
      <c r="S3453" s="1"/>
      <c r="T3453" s="1">
        <v>628</v>
      </c>
    </row>
    <row r="3454" spans="17:20" ht="15" customHeight="1" x14ac:dyDescent="0.35">
      <c r="Q3454" s="1">
        <v>3452</v>
      </c>
      <c r="R3454" s="1">
        <v>492</v>
      </c>
      <c r="S3454" s="1"/>
      <c r="T3454" s="1">
        <v>524</v>
      </c>
    </row>
    <row r="3455" spans="17:20" ht="15" customHeight="1" x14ac:dyDescent="0.35">
      <c r="Q3455" s="1">
        <v>3453</v>
      </c>
      <c r="R3455" s="1">
        <v>532</v>
      </c>
      <c r="S3455" s="1"/>
      <c r="T3455" s="1">
        <v>564</v>
      </c>
    </row>
    <row r="3456" spans="17:20" ht="15" customHeight="1" x14ac:dyDescent="0.35">
      <c r="Q3456" s="1">
        <v>3454</v>
      </c>
      <c r="R3456" s="1">
        <v>572</v>
      </c>
      <c r="S3456" s="1"/>
      <c r="T3456" s="1">
        <v>604</v>
      </c>
    </row>
    <row r="3457" spans="17:20" ht="15" customHeight="1" x14ac:dyDescent="0.35">
      <c r="Q3457" s="1">
        <v>3455</v>
      </c>
      <c r="R3457" s="1">
        <v>612</v>
      </c>
      <c r="S3457" s="1"/>
      <c r="T3457" s="1">
        <v>644</v>
      </c>
    </row>
    <row r="3458" spans="17:20" ht="15" customHeight="1" x14ac:dyDescent="0.35">
      <c r="Q3458" s="1">
        <v>3456</v>
      </c>
      <c r="R3458" s="1">
        <v>508</v>
      </c>
      <c r="S3458" s="1"/>
      <c r="T3458" s="1">
        <v>434</v>
      </c>
    </row>
    <row r="3459" spans="17:20" ht="15" customHeight="1" x14ac:dyDescent="0.35">
      <c r="Q3459" s="1">
        <v>3457</v>
      </c>
      <c r="R3459" s="1">
        <v>548</v>
      </c>
      <c r="S3459" s="1"/>
      <c r="T3459" s="1">
        <v>470</v>
      </c>
    </row>
    <row r="3460" spans="17:20" ht="15" customHeight="1" x14ac:dyDescent="0.35">
      <c r="Q3460" s="1">
        <v>3458</v>
      </c>
      <c r="R3460" s="1">
        <v>588</v>
      </c>
      <c r="S3460" s="1"/>
      <c r="T3460" s="1">
        <v>506</v>
      </c>
    </row>
    <row r="3461" spans="17:20" ht="15" customHeight="1" x14ac:dyDescent="0.35">
      <c r="Q3461" s="1">
        <v>3459</v>
      </c>
      <c r="R3461" s="1">
        <v>628</v>
      </c>
      <c r="S3461" s="1"/>
      <c r="T3461" s="1">
        <v>542</v>
      </c>
    </row>
    <row r="3462" spans="17:20" ht="15" customHeight="1" x14ac:dyDescent="0.35">
      <c r="Q3462" s="1">
        <v>3460</v>
      </c>
      <c r="R3462" s="1">
        <v>524</v>
      </c>
      <c r="S3462" s="1"/>
      <c r="T3462" s="1">
        <v>409</v>
      </c>
    </row>
    <row r="3463" spans="17:20" ht="15" customHeight="1" x14ac:dyDescent="0.35">
      <c r="Q3463" s="1">
        <v>3461</v>
      </c>
      <c r="R3463" s="1">
        <v>564</v>
      </c>
      <c r="S3463" s="1"/>
      <c r="T3463" s="1">
        <v>443</v>
      </c>
    </row>
    <row r="3464" spans="17:20" ht="15" customHeight="1" x14ac:dyDescent="0.35">
      <c r="Q3464" s="1">
        <v>3462</v>
      </c>
      <c r="R3464" s="1">
        <v>604</v>
      </c>
      <c r="S3464" s="1"/>
      <c r="T3464" s="1">
        <v>477</v>
      </c>
    </row>
    <row r="3465" spans="17:20" ht="15" customHeight="1" x14ac:dyDescent="0.35">
      <c r="Q3465" s="1">
        <v>3463</v>
      </c>
      <c r="R3465" s="1">
        <v>644</v>
      </c>
      <c r="S3465" s="1"/>
      <c r="T3465" s="1">
        <v>511</v>
      </c>
    </row>
    <row r="3466" spans="17:20" ht="15" customHeight="1" x14ac:dyDescent="0.35">
      <c r="Q3466" s="1">
        <v>3464</v>
      </c>
      <c r="R3466" s="1">
        <v>434</v>
      </c>
      <c r="S3466" s="1"/>
      <c r="T3466" s="1">
        <v>482</v>
      </c>
    </row>
    <row r="3467" spans="17:20" ht="15" customHeight="1" x14ac:dyDescent="0.35">
      <c r="Q3467" s="1">
        <v>3465</v>
      </c>
      <c r="R3467" s="1">
        <v>470</v>
      </c>
      <c r="S3467" s="1"/>
      <c r="T3467" s="1">
        <v>518</v>
      </c>
    </row>
    <row r="3468" spans="17:20" ht="15" customHeight="1" x14ac:dyDescent="0.35">
      <c r="Q3468" s="1">
        <v>3466</v>
      </c>
      <c r="R3468" s="1">
        <v>506</v>
      </c>
      <c r="S3468" s="1"/>
      <c r="T3468" s="1">
        <v>554</v>
      </c>
    </row>
    <row r="3469" spans="17:20" ht="15" customHeight="1" x14ac:dyDescent="0.35">
      <c r="Q3469" s="1">
        <v>3467</v>
      </c>
      <c r="R3469" s="1">
        <v>542</v>
      </c>
      <c r="S3469" s="1"/>
      <c r="T3469" s="1">
        <v>590</v>
      </c>
    </row>
    <row r="3470" spans="17:20" ht="15" customHeight="1" x14ac:dyDescent="0.35">
      <c r="Q3470" s="1">
        <v>3468</v>
      </c>
      <c r="R3470" s="1">
        <v>409</v>
      </c>
      <c r="S3470" s="1"/>
      <c r="T3470" s="1">
        <v>391</v>
      </c>
    </row>
    <row r="3471" spans="17:20" ht="15" customHeight="1" x14ac:dyDescent="0.35">
      <c r="Q3471" s="1">
        <v>3469</v>
      </c>
      <c r="R3471" s="1">
        <v>443</v>
      </c>
      <c r="S3471" s="1"/>
      <c r="T3471" s="1">
        <v>421</v>
      </c>
    </row>
    <row r="3472" spans="17:20" ht="15" customHeight="1" x14ac:dyDescent="0.35">
      <c r="Q3472" s="1">
        <v>3470</v>
      </c>
      <c r="R3472" s="1">
        <v>477</v>
      </c>
      <c r="S3472" s="1"/>
      <c r="T3472" s="1">
        <v>451</v>
      </c>
    </row>
    <row r="3473" spans="17:20" ht="15" customHeight="1" x14ac:dyDescent="0.35">
      <c r="Q3473" s="1">
        <v>3471</v>
      </c>
      <c r="R3473" s="1">
        <v>511</v>
      </c>
      <c r="S3473" s="1"/>
      <c r="T3473" s="1">
        <v>481</v>
      </c>
    </row>
    <row r="3474" spans="17:20" ht="15" customHeight="1" x14ac:dyDescent="0.35">
      <c r="Q3474" s="1">
        <v>3472</v>
      </c>
      <c r="R3474" s="1">
        <v>482</v>
      </c>
      <c r="S3474" s="1"/>
      <c r="T3474" s="1">
        <v>407</v>
      </c>
    </row>
    <row r="3475" spans="17:20" ht="15" customHeight="1" x14ac:dyDescent="0.35">
      <c r="Q3475" s="1">
        <v>3473</v>
      </c>
      <c r="R3475" s="1">
        <v>518</v>
      </c>
      <c r="S3475" s="1"/>
      <c r="T3475" s="1">
        <v>437</v>
      </c>
    </row>
    <row r="3476" spans="17:20" ht="15" customHeight="1" x14ac:dyDescent="0.35">
      <c r="Q3476" s="1">
        <v>3474</v>
      </c>
      <c r="R3476" s="1">
        <v>554</v>
      </c>
      <c r="S3476" s="1"/>
      <c r="T3476" s="1">
        <v>467</v>
      </c>
    </row>
    <row r="3477" spans="17:20" ht="15" customHeight="1" x14ac:dyDescent="0.35">
      <c r="Q3477" s="1">
        <v>3475</v>
      </c>
      <c r="R3477" s="1">
        <v>590</v>
      </c>
      <c r="S3477" s="1"/>
      <c r="T3477" s="1">
        <v>497</v>
      </c>
    </row>
    <row r="3478" spans="17:20" ht="15" customHeight="1" x14ac:dyDescent="0.35">
      <c r="Q3478" s="1">
        <v>3476</v>
      </c>
      <c r="R3478" s="1">
        <v>391</v>
      </c>
      <c r="S3478" s="1"/>
      <c r="T3478" s="1">
        <v>325</v>
      </c>
    </row>
    <row r="3479" spans="17:20" ht="15" customHeight="1" x14ac:dyDescent="0.35">
      <c r="Q3479" s="1">
        <v>3477</v>
      </c>
      <c r="R3479" s="1">
        <v>421</v>
      </c>
      <c r="S3479" s="1"/>
      <c r="T3479" s="1">
        <v>351</v>
      </c>
    </row>
    <row r="3480" spans="17:20" ht="15" customHeight="1" x14ac:dyDescent="0.35">
      <c r="Q3480" s="1">
        <v>3478</v>
      </c>
      <c r="R3480" s="1">
        <v>451</v>
      </c>
      <c r="S3480" s="1"/>
      <c r="T3480" s="1">
        <v>377</v>
      </c>
    </row>
    <row r="3481" spans="17:20" ht="15" customHeight="1" x14ac:dyDescent="0.35">
      <c r="Q3481" s="1">
        <v>3479</v>
      </c>
      <c r="R3481" s="1">
        <v>481</v>
      </c>
      <c r="S3481" s="1"/>
      <c r="T3481" s="1">
        <v>403</v>
      </c>
    </row>
    <row r="3482" spans="17:20" ht="15" customHeight="1" x14ac:dyDescent="0.35">
      <c r="Q3482" s="1">
        <v>3480</v>
      </c>
      <c r="R3482" s="1">
        <v>407</v>
      </c>
      <c r="S3482" s="1"/>
      <c r="T3482" s="1">
        <v>317</v>
      </c>
    </row>
    <row r="3483" spans="17:20" ht="15" customHeight="1" x14ac:dyDescent="0.35">
      <c r="Q3483" s="1">
        <v>3481</v>
      </c>
      <c r="R3483" s="1">
        <v>437</v>
      </c>
      <c r="S3483" s="1"/>
      <c r="T3483" s="1">
        <v>343</v>
      </c>
    </row>
    <row r="3484" spans="17:20" ht="15" customHeight="1" x14ac:dyDescent="0.35">
      <c r="Q3484" s="1">
        <v>3482</v>
      </c>
      <c r="R3484" s="1">
        <v>467</v>
      </c>
      <c r="S3484" s="1"/>
      <c r="T3484" s="1">
        <v>369</v>
      </c>
    </row>
    <row r="3485" spans="17:20" ht="15" customHeight="1" x14ac:dyDescent="0.35">
      <c r="Q3485" s="1">
        <v>3483</v>
      </c>
      <c r="R3485" s="1">
        <v>497</v>
      </c>
      <c r="S3485" s="1"/>
      <c r="T3485" s="1">
        <v>395</v>
      </c>
    </row>
    <row r="3486" spans="17:20" ht="15" customHeight="1" x14ac:dyDescent="0.35">
      <c r="Q3486" s="1">
        <v>3484</v>
      </c>
      <c r="R3486" s="1">
        <v>325</v>
      </c>
      <c r="S3486" s="1"/>
      <c r="T3486" s="1">
        <v>333</v>
      </c>
    </row>
    <row r="3487" spans="17:20" ht="15" customHeight="1" x14ac:dyDescent="0.35">
      <c r="Q3487" s="1">
        <v>3485</v>
      </c>
      <c r="R3487" s="1">
        <v>351</v>
      </c>
      <c r="S3487" s="1"/>
      <c r="T3487" s="1">
        <v>359</v>
      </c>
    </row>
    <row r="3488" spans="17:20" ht="15" customHeight="1" x14ac:dyDescent="0.35">
      <c r="Q3488" s="1">
        <v>3486</v>
      </c>
      <c r="R3488" s="1">
        <v>377</v>
      </c>
      <c r="S3488" s="1"/>
      <c r="T3488" s="1">
        <v>385</v>
      </c>
    </row>
    <row r="3489" spans="17:20" ht="15" customHeight="1" x14ac:dyDescent="0.35">
      <c r="Q3489" s="1">
        <v>3487</v>
      </c>
      <c r="R3489" s="1">
        <v>403</v>
      </c>
      <c r="S3489" s="1"/>
      <c r="T3489" s="1">
        <v>411</v>
      </c>
    </row>
    <row r="3490" spans="17:20" ht="15" customHeight="1" x14ac:dyDescent="0.35">
      <c r="Q3490" s="1">
        <v>3488</v>
      </c>
      <c r="R3490" s="1">
        <v>317</v>
      </c>
      <c r="S3490" s="1"/>
      <c r="T3490" s="1">
        <v>326</v>
      </c>
    </row>
    <row r="3491" spans="17:20" ht="15" customHeight="1" x14ac:dyDescent="0.35">
      <c r="Q3491" s="1">
        <v>3489</v>
      </c>
      <c r="R3491" s="1">
        <v>343</v>
      </c>
      <c r="S3491" s="1"/>
      <c r="T3491" s="1">
        <v>354</v>
      </c>
    </row>
    <row r="3492" spans="17:20" ht="15" customHeight="1" x14ac:dyDescent="0.35">
      <c r="Q3492" s="1">
        <v>3490</v>
      </c>
      <c r="R3492" s="1">
        <v>369</v>
      </c>
      <c r="S3492" s="1"/>
      <c r="T3492" s="1">
        <v>382</v>
      </c>
    </row>
    <row r="3493" spans="17:20" ht="15" customHeight="1" x14ac:dyDescent="0.35">
      <c r="Q3493" s="1">
        <v>3491</v>
      </c>
      <c r="R3493" s="1">
        <v>395</v>
      </c>
      <c r="S3493" s="1"/>
      <c r="T3493" s="1">
        <v>410</v>
      </c>
    </row>
    <row r="3494" spans="17:20" ht="15" customHeight="1" x14ac:dyDescent="0.35">
      <c r="Q3494" s="1">
        <v>3492</v>
      </c>
      <c r="R3494" s="1">
        <v>333</v>
      </c>
      <c r="S3494" s="1"/>
      <c r="T3494" s="1">
        <v>375</v>
      </c>
    </row>
    <row r="3495" spans="17:20" ht="15" customHeight="1" x14ac:dyDescent="0.35">
      <c r="Q3495" s="1">
        <v>3493</v>
      </c>
      <c r="R3495" s="1">
        <v>359</v>
      </c>
      <c r="S3495" s="1"/>
      <c r="T3495" s="1">
        <v>405</v>
      </c>
    </row>
    <row r="3496" spans="17:20" ht="15" customHeight="1" x14ac:dyDescent="0.35">
      <c r="Q3496" s="1">
        <v>3494</v>
      </c>
      <c r="R3496" s="1">
        <v>385</v>
      </c>
      <c r="S3496" s="1"/>
      <c r="T3496" s="1">
        <v>435</v>
      </c>
    </row>
    <row r="3497" spans="17:20" ht="15" customHeight="1" x14ac:dyDescent="0.35">
      <c r="Q3497" s="1">
        <v>3495</v>
      </c>
      <c r="R3497" s="1">
        <v>411</v>
      </c>
      <c r="S3497" s="1"/>
      <c r="T3497" s="1">
        <v>465</v>
      </c>
    </row>
    <row r="3498" spans="17:20" ht="15" customHeight="1" x14ac:dyDescent="0.35">
      <c r="Q3498" s="1">
        <v>3496</v>
      </c>
      <c r="R3498" s="1">
        <v>326</v>
      </c>
      <c r="S3498" s="1"/>
      <c r="T3498" s="1">
        <v>326</v>
      </c>
    </row>
    <row r="3499" spans="17:20" ht="15" customHeight="1" x14ac:dyDescent="0.35">
      <c r="Q3499" s="1">
        <v>3497</v>
      </c>
      <c r="R3499" s="1">
        <v>354</v>
      </c>
      <c r="S3499" s="1"/>
      <c r="T3499" s="1">
        <v>354</v>
      </c>
    </row>
    <row r="3500" spans="17:20" ht="15" customHeight="1" x14ac:dyDescent="0.35">
      <c r="Q3500" s="1">
        <v>3498</v>
      </c>
      <c r="R3500" s="1">
        <v>382</v>
      </c>
      <c r="S3500" s="1"/>
      <c r="T3500" s="1">
        <v>382</v>
      </c>
    </row>
    <row r="3501" spans="17:20" ht="15" customHeight="1" x14ac:dyDescent="0.35">
      <c r="Q3501" s="1">
        <v>3499</v>
      </c>
      <c r="R3501" s="1">
        <v>410</v>
      </c>
      <c r="S3501" s="1"/>
      <c r="T3501" s="1">
        <v>410</v>
      </c>
    </row>
    <row r="3502" spans="17:20" ht="15" customHeight="1" x14ac:dyDescent="0.35">
      <c r="Q3502" s="1">
        <v>3500</v>
      </c>
      <c r="R3502" s="1">
        <v>375</v>
      </c>
      <c r="S3502" s="1"/>
      <c r="T3502" s="1">
        <v>416</v>
      </c>
    </row>
    <row r="3503" spans="17:20" ht="15" customHeight="1" x14ac:dyDescent="0.35">
      <c r="Q3503" s="1">
        <v>3501</v>
      </c>
      <c r="R3503" s="1">
        <v>405</v>
      </c>
      <c r="S3503" s="1"/>
      <c r="T3503" s="1">
        <v>448</v>
      </c>
    </row>
    <row r="3504" spans="17:20" ht="15" customHeight="1" x14ac:dyDescent="0.35">
      <c r="Q3504" s="1">
        <v>3502</v>
      </c>
      <c r="R3504" s="1">
        <v>435</v>
      </c>
      <c r="S3504" s="1"/>
      <c r="T3504" s="1">
        <v>480</v>
      </c>
    </row>
    <row r="3505" spans="17:20" ht="15" customHeight="1" x14ac:dyDescent="0.35">
      <c r="Q3505" s="1">
        <v>3503</v>
      </c>
      <c r="R3505" s="1">
        <v>465</v>
      </c>
      <c r="S3505" s="1"/>
      <c r="T3505" s="1">
        <v>512</v>
      </c>
    </row>
    <row r="3506" spans="17:20" ht="15" customHeight="1" x14ac:dyDescent="0.35">
      <c r="Q3506" s="1">
        <v>3504</v>
      </c>
      <c r="R3506" s="1">
        <v>326</v>
      </c>
      <c r="S3506" s="1"/>
      <c r="T3506" s="1">
        <v>384</v>
      </c>
    </row>
    <row r="3507" spans="17:20" ht="15" customHeight="1" x14ac:dyDescent="0.35">
      <c r="Q3507" s="1">
        <v>3505</v>
      </c>
      <c r="R3507" s="1">
        <v>354</v>
      </c>
      <c r="S3507" s="1"/>
      <c r="T3507" s="1">
        <v>416</v>
      </c>
    </row>
    <row r="3508" spans="17:20" ht="15" customHeight="1" x14ac:dyDescent="0.35">
      <c r="Q3508" s="1">
        <v>3506</v>
      </c>
      <c r="R3508" s="1">
        <v>382</v>
      </c>
      <c r="S3508" s="1"/>
      <c r="T3508" s="1">
        <v>448</v>
      </c>
    </row>
    <row r="3509" spans="17:20" ht="15" customHeight="1" x14ac:dyDescent="0.35">
      <c r="Q3509" s="1">
        <v>3507</v>
      </c>
      <c r="R3509" s="1">
        <v>410</v>
      </c>
      <c r="S3509" s="1"/>
      <c r="T3509" s="1">
        <v>480</v>
      </c>
    </row>
    <row r="3510" spans="17:20" ht="15" customHeight="1" x14ac:dyDescent="0.35">
      <c r="Q3510" s="1">
        <v>3508</v>
      </c>
      <c r="R3510" s="1">
        <v>416</v>
      </c>
      <c r="S3510" s="1"/>
      <c r="T3510" s="1">
        <v>367</v>
      </c>
    </row>
    <row r="3511" spans="17:20" ht="15" customHeight="1" x14ac:dyDescent="0.35">
      <c r="Q3511" s="1">
        <v>3509</v>
      </c>
      <c r="R3511" s="1">
        <v>448</v>
      </c>
      <c r="S3511" s="1"/>
      <c r="T3511" s="1">
        <v>397</v>
      </c>
    </row>
    <row r="3512" spans="17:20" ht="15" customHeight="1" x14ac:dyDescent="0.35">
      <c r="Q3512" s="1">
        <v>3510</v>
      </c>
      <c r="R3512" s="1">
        <v>480</v>
      </c>
      <c r="S3512" s="1"/>
      <c r="T3512" s="1">
        <v>427</v>
      </c>
    </row>
    <row r="3513" spans="17:20" ht="15" customHeight="1" x14ac:dyDescent="0.35">
      <c r="Q3513" s="1">
        <v>3511</v>
      </c>
      <c r="R3513" s="1">
        <v>512</v>
      </c>
      <c r="S3513" s="1"/>
      <c r="T3513" s="1">
        <v>457</v>
      </c>
    </row>
    <row r="3514" spans="17:20" ht="15" customHeight="1" x14ac:dyDescent="0.35">
      <c r="Q3514" s="1">
        <v>3512</v>
      </c>
      <c r="R3514" s="1">
        <v>384</v>
      </c>
      <c r="S3514" s="1"/>
      <c r="T3514" s="1">
        <v>342</v>
      </c>
    </row>
    <row r="3515" spans="17:20" ht="15" customHeight="1" x14ac:dyDescent="0.35">
      <c r="Q3515" s="1">
        <v>3513</v>
      </c>
      <c r="R3515" s="1">
        <v>416</v>
      </c>
      <c r="S3515" s="1"/>
      <c r="T3515" s="1">
        <v>370</v>
      </c>
    </row>
    <row r="3516" spans="17:20" ht="15" customHeight="1" x14ac:dyDescent="0.35">
      <c r="Q3516" s="1">
        <v>3514</v>
      </c>
      <c r="R3516" s="1">
        <v>448</v>
      </c>
      <c r="S3516" s="1"/>
      <c r="T3516" s="1">
        <v>398</v>
      </c>
    </row>
    <row r="3517" spans="17:20" ht="15" customHeight="1" x14ac:dyDescent="0.35">
      <c r="Q3517" s="1">
        <v>3515</v>
      </c>
      <c r="R3517" s="1">
        <v>480</v>
      </c>
      <c r="S3517" s="1"/>
      <c r="T3517" s="1">
        <v>426</v>
      </c>
    </row>
    <row r="3518" spans="17:20" ht="15" customHeight="1" x14ac:dyDescent="0.35">
      <c r="Q3518" s="1">
        <v>3516</v>
      </c>
      <c r="R3518" s="1">
        <v>367</v>
      </c>
      <c r="S3518" s="1"/>
      <c r="T3518" s="1">
        <v>350</v>
      </c>
    </row>
    <row r="3519" spans="17:20" ht="15" customHeight="1" x14ac:dyDescent="0.35">
      <c r="Q3519" s="1">
        <v>3517</v>
      </c>
      <c r="R3519" s="1">
        <v>397</v>
      </c>
      <c r="S3519" s="1"/>
      <c r="T3519" s="1">
        <v>378</v>
      </c>
    </row>
    <row r="3520" spans="17:20" ht="15" customHeight="1" x14ac:dyDescent="0.35">
      <c r="Q3520" s="1">
        <v>3518</v>
      </c>
      <c r="R3520" s="1">
        <v>427</v>
      </c>
      <c r="S3520" s="1"/>
      <c r="T3520" s="1">
        <v>406</v>
      </c>
    </row>
    <row r="3521" spans="17:20" ht="15" customHeight="1" x14ac:dyDescent="0.35">
      <c r="Q3521" s="1">
        <v>3519</v>
      </c>
      <c r="R3521" s="1">
        <v>457</v>
      </c>
      <c r="S3521" s="1"/>
      <c r="T3521" s="1">
        <v>434</v>
      </c>
    </row>
    <row r="3522" spans="17:20" ht="15" customHeight="1" x14ac:dyDescent="0.35">
      <c r="Q3522" s="1">
        <v>3520</v>
      </c>
      <c r="R3522" s="1">
        <v>342</v>
      </c>
      <c r="S3522" s="1"/>
      <c r="T3522" s="1">
        <v>350</v>
      </c>
    </row>
    <row r="3523" spans="17:20" ht="15" customHeight="1" x14ac:dyDescent="0.35">
      <c r="Q3523" s="1">
        <v>3521</v>
      </c>
      <c r="R3523" s="1">
        <v>370</v>
      </c>
      <c r="S3523" s="1"/>
      <c r="T3523" s="1">
        <v>378</v>
      </c>
    </row>
    <row r="3524" spans="17:20" ht="15" customHeight="1" x14ac:dyDescent="0.35">
      <c r="Q3524" s="1">
        <v>3522</v>
      </c>
      <c r="R3524" s="1">
        <v>398</v>
      </c>
      <c r="S3524" s="1"/>
      <c r="T3524" s="1">
        <v>406</v>
      </c>
    </row>
    <row r="3525" spans="17:20" ht="15" customHeight="1" x14ac:dyDescent="0.35">
      <c r="Q3525" s="1">
        <v>3523</v>
      </c>
      <c r="R3525" s="1">
        <v>426</v>
      </c>
      <c r="S3525" s="1"/>
      <c r="T3525" s="1">
        <v>434</v>
      </c>
    </row>
    <row r="3526" spans="17:20" ht="15" customHeight="1" x14ac:dyDescent="0.35">
      <c r="Q3526" s="1">
        <v>3524</v>
      </c>
      <c r="R3526" s="1">
        <v>350</v>
      </c>
      <c r="S3526" s="1"/>
      <c r="T3526" s="1">
        <v>374</v>
      </c>
    </row>
    <row r="3527" spans="17:20" ht="15" customHeight="1" x14ac:dyDescent="0.35">
      <c r="Q3527" s="1">
        <v>3525</v>
      </c>
      <c r="R3527" s="1">
        <v>378</v>
      </c>
      <c r="S3527" s="1"/>
      <c r="T3527" s="1">
        <v>402</v>
      </c>
    </row>
    <row r="3528" spans="17:20" ht="15" customHeight="1" x14ac:dyDescent="0.35">
      <c r="Q3528" s="1">
        <v>3526</v>
      </c>
      <c r="R3528" s="1">
        <v>406</v>
      </c>
      <c r="S3528" s="1"/>
      <c r="T3528" s="1">
        <v>430</v>
      </c>
    </row>
    <row r="3529" spans="17:20" ht="15" customHeight="1" x14ac:dyDescent="0.35">
      <c r="Q3529" s="1">
        <v>3527</v>
      </c>
      <c r="R3529" s="1">
        <v>434</v>
      </c>
      <c r="S3529" s="1"/>
      <c r="T3529" s="1">
        <v>458</v>
      </c>
    </row>
    <row r="3530" spans="17:20" ht="15" customHeight="1" x14ac:dyDescent="0.35">
      <c r="Q3530" s="1">
        <v>3528</v>
      </c>
      <c r="R3530" s="1">
        <v>350</v>
      </c>
      <c r="S3530" s="1"/>
      <c r="T3530" s="1">
        <v>317</v>
      </c>
    </row>
    <row r="3531" spans="17:20" ht="15" customHeight="1" x14ac:dyDescent="0.35">
      <c r="Q3531" s="1">
        <v>3529</v>
      </c>
      <c r="R3531" s="1">
        <v>378</v>
      </c>
      <c r="S3531" s="1"/>
      <c r="T3531" s="1">
        <v>343</v>
      </c>
    </row>
    <row r="3532" spans="17:20" ht="15" customHeight="1" x14ac:dyDescent="0.35">
      <c r="Q3532" s="1">
        <v>3530</v>
      </c>
      <c r="R3532" s="1">
        <v>406</v>
      </c>
      <c r="S3532" s="1"/>
      <c r="T3532" s="1">
        <v>369</v>
      </c>
    </row>
    <row r="3533" spans="17:20" ht="15" customHeight="1" x14ac:dyDescent="0.35">
      <c r="Q3533" s="1">
        <v>3531</v>
      </c>
      <c r="R3533" s="1">
        <v>434</v>
      </c>
      <c r="S3533" s="1"/>
      <c r="T3533" s="1">
        <v>395</v>
      </c>
    </row>
    <row r="3534" spans="17:20" ht="15" customHeight="1" x14ac:dyDescent="0.35">
      <c r="Q3534" s="1">
        <v>3532</v>
      </c>
      <c r="R3534" s="1">
        <v>374</v>
      </c>
      <c r="S3534" s="1"/>
      <c r="T3534" s="1">
        <v>300</v>
      </c>
    </row>
    <row r="3535" spans="17:20" ht="15" customHeight="1" x14ac:dyDescent="0.35">
      <c r="Q3535" s="1">
        <v>3533</v>
      </c>
      <c r="R3535" s="1">
        <v>402</v>
      </c>
      <c r="S3535" s="1"/>
      <c r="T3535" s="1">
        <v>324</v>
      </c>
    </row>
    <row r="3536" spans="17:20" ht="15" customHeight="1" x14ac:dyDescent="0.35">
      <c r="Q3536" s="1">
        <v>3534</v>
      </c>
      <c r="R3536" s="1">
        <v>430</v>
      </c>
      <c r="S3536" s="1"/>
      <c r="T3536" s="1">
        <v>348</v>
      </c>
    </row>
    <row r="3537" spans="17:20" ht="15" customHeight="1" x14ac:dyDescent="0.35">
      <c r="Q3537" s="1">
        <v>3535</v>
      </c>
      <c r="R3537" s="1">
        <v>458</v>
      </c>
      <c r="S3537" s="1"/>
      <c r="T3537" s="1">
        <v>372</v>
      </c>
    </row>
    <row r="3538" spans="17:20" ht="15" customHeight="1" x14ac:dyDescent="0.35">
      <c r="Q3538" s="1">
        <v>3536</v>
      </c>
      <c r="R3538" s="1">
        <v>317</v>
      </c>
      <c r="S3538" s="1"/>
      <c r="T3538" s="1">
        <v>276</v>
      </c>
    </row>
    <row r="3539" spans="17:20" ht="15" customHeight="1" x14ac:dyDescent="0.35">
      <c r="Q3539" s="1">
        <v>3537</v>
      </c>
      <c r="R3539" s="1">
        <v>343</v>
      </c>
      <c r="S3539" s="1"/>
      <c r="T3539" s="1">
        <v>300</v>
      </c>
    </row>
    <row r="3540" spans="17:20" ht="15" customHeight="1" x14ac:dyDescent="0.35">
      <c r="Q3540" s="1">
        <v>3538</v>
      </c>
      <c r="R3540" s="1">
        <v>369</v>
      </c>
      <c r="S3540" s="1"/>
      <c r="T3540" s="1">
        <v>324</v>
      </c>
    </row>
    <row r="3541" spans="17:20" ht="15" customHeight="1" x14ac:dyDescent="0.35">
      <c r="Q3541" s="1">
        <v>3539</v>
      </c>
      <c r="R3541" s="1">
        <v>395</v>
      </c>
      <c r="S3541" s="1"/>
      <c r="T3541" s="1">
        <v>348</v>
      </c>
    </row>
    <row r="3542" spans="17:20" ht="15" customHeight="1" x14ac:dyDescent="0.35">
      <c r="Q3542" s="1">
        <v>3540</v>
      </c>
      <c r="R3542" s="1">
        <v>300</v>
      </c>
      <c r="S3542" s="1"/>
      <c r="T3542" s="1">
        <v>317</v>
      </c>
    </row>
    <row r="3543" spans="17:20" ht="15" customHeight="1" x14ac:dyDescent="0.35">
      <c r="Q3543" s="1">
        <v>3541</v>
      </c>
      <c r="R3543" s="1">
        <v>324</v>
      </c>
      <c r="S3543" s="1"/>
      <c r="T3543" s="1">
        <v>343</v>
      </c>
    </row>
    <row r="3544" spans="17:20" ht="15" customHeight="1" x14ac:dyDescent="0.35">
      <c r="Q3544" s="1">
        <v>3542</v>
      </c>
      <c r="R3544" s="1">
        <v>348</v>
      </c>
      <c r="S3544" s="1"/>
      <c r="T3544" s="1">
        <v>369</v>
      </c>
    </row>
    <row r="3545" spans="17:20" ht="15" customHeight="1" x14ac:dyDescent="0.35">
      <c r="Q3545" s="1">
        <v>3543</v>
      </c>
      <c r="R3545" s="1">
        <v>372</v>
      </c>
      <c r="S3545" s="1"/>
      <c r="T3545" s="1">
        <v>395</v>
      </c>
    </row>
    <row r="3546" spans="17:20" ht="15" customHeight="1" x14ac:dyDescent="0.35">
      <c r="Q3546" s="1">
        <v>3544</v>
      </c>
      <c r="R3546" s="1">
        <v>276</v>
      </c>
      <c r="S3546" s="1"/>
      <c r="T3546" s="1">
        <v>283</v>
      </c>
    </row>
    <row r="3547" spans="17:20" ht="15" customHeight="1" x14ac:dyDescent="0.35">
      <c r="Q3547" s="1">
        <v>3545</v>
      </c>
      <c r="R3547" s="1">
        <v>300</v>
      </c>
      <c r="S3547" s="1"/>
      <c r="T3547" s="1">
        <v>305</v>
      </c>
    </row>
    <row r="3548" spans="17:20" ht="15" customHeight="1" x14ac:dyDescent="0.35">
      <c r="Q3548" s="1">
        <v>3546</v>
      </c>
      <c r="R3548" s="1">
        <v>324</v>
      </c>
      <c r="S3548" s="1"/>
      <c r="T3548" s="1">
        <v>327</v>
      </c>
    </row>
    <row r="3549" spans="17:20" ht="15" customHeight="1" x14ac:dyDescent="0.35">
      <c r="Q3549" s="1">
        <v>3547</v>
      </c>
      <c r="R3549" s="1">
        <v>348</v>
      </c>
      <c r="S3549" s="1"/>
      <c r="T3549" s="1">
        <v>349</v>
      </c>
    </row>
    <row r="3550" spans="17:20" ht="15" customHeight="1" x14ac:dyDescent="0.35">
      <c r="Q3550" s="1">
        <v>3548</v>
      </c>
      <c r="R3550" s="1">
        <v>317</v>
      </c>
      <c r="S3550" s="1"/>
      <c r="T3550" s="1">
        <v>283</v>
      </c>
    </row>
    <row r="3551" spans="17:20" ht="15" customHeight="1" x14ac:dyDescent="0.35">
      <c r="Q3551" s="1">
        <v>3549</v>
      </c>
      <c r="R3551" s="1">
        <v>343</v>
      </c>
      <c r="S3551" s="1"/>
      <c r="T3551" s="1">
        <v>305</v>
      </c>
    </row>
    <row r="3552" spans="17:20" ht="15" customHeight="1" x14ac:dyDescent="0.35">
      <c r="Q3552" s="1">
        <v>3550</v>
      </c>
      <c r="R3552" s="1">
        <v>369</v>
      </c>
      <c r="S3552" s="1"/>
      <c r="T3552" s="1">
        <v>327</v>
      </c>
    </row>
    <row r="3553" spans="17:20" ht="15" customHeight="1" x14ac:dyDescent="0.35">
      <c r="Q3553" s="1">
        <v>3551</v>
      </c>
      <c r="R3553" s="1">
        <v>395</v>
      </c>
      <c r="S3553" s="1"/>
      <c r="T3553" s="1">
        <v>349</v>
      </c>
    </row>
    <row r="3554" spans="17:20" ht="15" customHeight="1" x14ac:dyDescent="0.35">
      <c r="Q3554" s="1">
        <v>3552</v>
      </c>
      <c r="R3554" s="1">
        <v>283</v>
      </c>
      <c r="S3554" s="1"/>
      <c r="T3554" s="1">
        <v>260</v>
      </c>
    </row>
    <row r="3555" spans="17:20" ht="15" customHeight="1" x14ac:dyDescent="0.35">
      <c r="Q3555" s="1">
        <v>3553</v>
      </c>
      <c r="R3555" s="1">
        <v>305</v>
      </c>
      <c r="S3555" s="1"/>
      <c r="T3555" s="1">
        <v>284</v>
      </c>
    </row>
    <row r="3556" spans="17:20" ht="15" customHeight="1" x14ac:dyDescent="0.35">
      <c r="Q3556" s="1">
        <v>3554</v>
      </c>
      <c r="R3556" s="1">
        <v>327</v>
      </c>
      <c r="S3556" s="1"/>
      <c r="T3556" s="1">
        <v>260</v>
      </c>
    </row>
    <row r="3557" spans="17:20" ht="15" customHeight="1" x14ac:dyDescent="0.35">
      <c r="Q3557" s="1">
        <v>3555</v>
      </c>
      <c r="R3557" s="1">
        <v>349</v>
      </c>
      <c r="S3557" s="1"/>
      <c r="T3557" s="1">
        <v>280</v>
      </c>
    </row>
    <row r="3558" spans="17:20" ht="15" customHeight="1" x14ac:dyDescent="0.35">
      <c r="Q3558" s="1">
        <v>3556</v>
      </c>
      <c r="R3558" s="1">
        <v>283</v>
      </c>
      <c r="S3558" s="1"/>
      <c r="T3558" s="1">
        <v>228</v>
      </c>
    </row>
    <row r="3559" spans="17:20" ht="15" customHeight="1" x14ac:dyDescent="0.35">
      <c r="Q3559" s="1">
        <v>3557</v>
      </c>
      <c r="R3559" s="1">
        <v>305</v>
      </c>
      <c r="S3559" s="1"/>
      <c r="T3559" s="1">
        <v>296</v>
      </c>
    </row>
    <row r="3560" spans="17:20" ht="15" customHeight="1" x14ac:dyDescent="0.35">
      <c r="Q3560" s="1">
        <v>3558</v>
      </c>
      <c r="R3560" s="1">
        <v>327</v>
      </c>
      <c r="S3560" s="1"/>
      <c r="T3560" s="1">
        <v>284</v>
      </c>
    </row>
    <row r="3561" spans="17:20" ht="15" customHeight="1" x14ac:dyDescent="0.35">
      <c r="Q3561" s="1">
        <v>3559</v>
      </c>
      <c r="R3561" s="1">
        <v>349</v>
      </c>
      <c r="S3561" s="1"/>
      <c r="T3561" s="1">
        <v>266</v>
      </c>
    </row>
    <row r="3562" spans="17:20" ht="15" customHeight="1" x14ac:dyDescent="0.35">
      <c r="Q3562" s="1">
        <v>3560</v>
      </c>
      <c r="R3562" s="1">
        <v>234</v>
      </c>
      <c r="S3562" s="1"/>
      <c r="T3562" s="1">
        <v>279</v>
      </c>
    </row>
    <row r="3563" spans="17:20" ht="15" customHeight="1" x14ac:dyDescent="0.35">
      <c r="Q3563" s="1">
        <v>3561</v>
      </c>
      <c r="R3563" s="1">
        <v>254</v>
      </c>
      <c r="S3563" s="1"/>
      <c r="T3563" s="1">
        <v>291</v>
      </c>
    </row>
    <row r="3564" spans="17:20" ht="15" customHeight="1" x14ac:dyDescent="0.35">
      <c r="Q3564" s="1">
        <v>3562</v>
      </c>
      <c r="R3564" s="1">
        <v>274</v>
      </c>
      <c r="S3564" s="1"/>
      <c r="T3564" s="1">
        <v>297</v>
      </c>
    </row>
    <row r="3565" spans="17:20" ht="15" customHeight="1" x14ac:dyDescent="0.35">
      <c r="Q3565" s="1">
        <v>3563</v>
      </c>
      <c r="R3565" s="1">
        <v>294</v>
      </c>
      <c r="S3565" s="1"/>
      <c r="T3565" s="1">
        <v>343</v>
      </c>
    </row>
    <row r="3566" spans="17:20" ht="15" customHeight="1" x14ac:dyDescent="0.35">
      <c r="Q3566" s="1">
        <v>3564</v>
      </c>
      <c r="R3566" s="1">
        <v>242</v>
      </c>
      <c r="S3566" s="1"/>
      <c r="T3566" s="1">
        <v>277</v>
      </c>
    </row>
    <row r="3567" spans="17:20" ht="15" customHeight="1" x14ac:dyDescent="0.35">
      <c r="Q3567" s="1">
        <v>3565</v>
      </c>
      <c r="R3567" s="1">
        <v>262</v>
      </c>
      <c r="S3567" s="1"/>
      <c r="T3567" s="1">
        <v>299</v>
      </c>
    </row>
    <row r="3568" spans="17:20" ht="15" customHeight="1" x14ac:dyDescent="0.35">
      <c r="Q3568" s="1">
        <v>3566</v>
      </c>
      <c r="R3568" s="1">
        <v>282</v>
      </c>
      <c r="S3568" s="1"/>
      <c r="T3568" s="1">
        <v>305</v>
      </c>
    </row>
    <row r="3569" spans="17:20" ht="15" customHeight="1" x14ac:dyDescent="0.35">
      <c r="Q3569" s="1">
        <v>3567</v>
      </c>
      <c r="R3569" s="1">
        <v>302</v>
      </c>
      <c r="S3569" s="1"/>
      <c r="T3569" s="1">
        <v>351</v>
      </c>
    </row>
    <row r="3570" spans="17:20" ht="15" customHeight="1" x14ac:dyDescent="0.35">
      <c r="Q3570" s="1">
        <v>3568</v>
      </c>
      <c r="R3570" s="1">
        <v>267</v>
      </c>
      <c r="S3570" s="1"/>
      <c r="T3570" s="1">
        <v>271</v>
      </c>
    </row>
    <row r="3571" spans="17:20" ht="15" customHeight="1" x14ac:dyDescent="0.35">
      <c r="Q3571" s="1">
        <v>3569</v>
      </c>
      <c r="R3571" s="1">
        <v>289</v>
      </c>
      <c r="S3571" s="1"/>
      <c r="T3571" s="1">
        <v>297</v>
      </c>
    </row>
    <row r="3572" spans="17:20" ht="15" customHeight="1" x14ac:dyDescent="0.35">
      <c r="Q3572" s="1">
        <v>3570</v>
      </c>
      <c r="R3572" s="1">
        <v>311</v>
      </c>
      <c r="S3572" s="1"/>
      <c r="T3572" s="1">
        <v>127</v>
      </c>
    </row>
    <row r="3573" spans="17:20" ht="15" customHeight="1" x14ac:dyDescent="0.35">
      <c r="Q3573" s="1">
        <v>3571</v>
      </c>
      <c r="R3573" s="1">
        <v>333</v>
      </c>
      <c r="S3573" s="1"/>
      <c r="T3573" s="1">
        <v>257</v>
      </c>
    </row>
    <row r="3574" spans="17:20" ht="15" customHeight="1" x14ac:dyDescent="0.35">
      <c r="Q3574" s="1">
        <v>3572</v>
      </c>
      <c r="R3574" s="1">
        <v>275</v>
      </c>
      <c r="S3574" s="1"/>
      <c r="T3574" s="1">
        <v>286</v>
      </c>
    </row>
    <row r="3575" spans="17:20" ht="15" customHeight="1" x14ac:dyDescent="0.35">
      <c r="Q3575" s="1">
        <v>3573</v>
      </c>
      <c r="R3575" s="1">
        <v>297</v>
      </c>
      <c r="S3575" s="1"/>
      <c r="T3575" s="1">
        <v>314</v>
      </c>
    </row>
    <row r="3576" spans="17:20" ht="15" customHeight="1" x14ac:dyDescent="0.35">
      <c r="Q3576" s="1">
        <v>3574</v>
      </c>
      <c r="R3576" s="1">
        <v>319</v>
      </c>
      <c r="S3576" s="1"/>
      <c r="T3576" s="1">
        <v>72</v>
      </c>
    </row>
    <row r="3577" spans="17:20" ht="15" customHeight="1" x14ac:dyDescent="0.35">
      <c r="Q3577" s="1">
        <v>3575</v>
      </c>
      <c r="R3577" s="1">
        <v>341</v>
      </c>
      <c r="S3577" s="1"/>
      <c r="T3577" s="1">
        <v>328</v>
      </c>
    </row>
    <row r="3578" spans="17:20" ht="15" customHeight="1" x14ac:dyDescent="0.35">
      <c r="Q3578" s="1">
        <v>3576</v>
      </c>
      <c r="R3578" s="1">
        <v>217</v>
      </c>
      <c r="S3578" s="1"/>
      <c r="T3578" s="1">
        <v>293</v>
      </c>
    </row>
    <row r="3579" spans="17:20" ht="15" customHeight="1" x14ac:dyDescent="0.35">
      <c r="Q3579" s="1">
        <v>3577</v>
      </c>
      <c r="R3579" s="1">
        <v>235</v>
      </c>
      <c r="S3579" s="1"/>
      <c r="T3579" s="1">
        <v>41</v>
      </c>
    </row>
    <row r="3580" spans="17:20" ht="15" customHeight="1" x14ac:dyDescent="0.35">
      <c r="Q3580" s="1">
        <v>3578</v>
      </c>
      <c r="R3580" s="1">
        <v>253</v>
      </c>
      <c r="S3580" s="1"/>
      <c r="T3580" s="1">
        <v>185</v>
      </c>
    </row>
    <row r="3581" spans="17:20" ht="15" customHeight="1" x14ac:dyDescent="0.35">
      <c r="Q3581" s="1">
        <v>3579</v>
      </c>
      <c r="R3581" s="1">
        <v>271</v>
      </c>
      <c r="S3581" s="1"/>
      <c r="T3581" s="1">
        <v>321</v>
      </c>
    </row>
    <row r="3582" spans="17:20" ht="15" customHeight="1" x14ac:dyDescent="0.35">
      <c r="Q3582" s="1">
        <v>3580</v>
      </c>
      <c r="R3582" s="1">
        <v>208</v>
      </c>
      <c r="S3582" s="1"/>
      <c r="T3582" s="1">
        <v>301</v>
      </c>
    </row>
    <row r="3583" spans="17:20" ht="15" customHeight="1" x14ac:dyDescent="0.35">
      <c r="Q3583" s="1">
        <v>3581</v>
      </c>
      <c r="R3583" s="1">
        <v>224</v>
      </c>
      <c r="S3583" s="1"/>
      <c r="T3583" s="1">
        <v>327</v>
      </c>
    </row>
    <row r="3584" spans="17:20" ht="15" customHeight="1" x14ac:dyDescent="0.35">
      <c r="Q3584" s="1">
        <v>3582</v>
      </c>
      <c r="R3584" s="1">
        <v>240</v>
      </c>
      <c r="S3584" s="1"/>
      <c r="T3584" s="1">
        <v>53</v>
      </c>
    </row>
    <row r="3585" spans="17:20" ht="15" customHeight="1" x14ac:dyDescent="0.35">
      <c r="Q3585" s="1">
        <v>3583</v>
      </c>
      <c r="R3585" s="1">
        <v>256</v>
      </c>
      <c r="S3585" s="1"/>
      <c r="T3585" s="1">
        <v>343</v>
      </c>
    </row>
    <row r="3586" spans="17:20" ht="15" customHeight="1" x14ac:dyDescent="0.35">
      <c r="Q3586" s="1">
        <v>3584</v>
      </c>
      <c r="R3586" s="1">
        <v>183</v>
      </c>
      <c r="S3586" s="1"/>
      <c r="T3586" s="1">
        <v>289</v>
      </c>
    </row>
    <row r="3587" spans="17:20" ht="15" customHeight="1" x14ac:dyDescent="0.35">
      <c r="Q3587" s="1">
        <v>3585</v>
      </c>
      <c r="R3587" s="1">
        <v>197</v>
      </c>
      <c r="S3587" s="1"/>
      <c r="T3587" s="1">
        <v>315</v>
      </c>
    </row>
    <row r="3588" spans="17:20" ht="15" customHeight="1" x14ac:dyDescent="0.35">
      <c r="Q3588" s="1">
        <v>3586</v>
      </c>
      <c r="R3588" s="1">
        <v>211</v>
      </c>
      <c r="S3588" s="1"/>
      <c r="T3588" s="1">
        <v>101</v>
      </c>
    </row>
    <row r="3589" spans="17:20" ht="15" customHeight="1" x14ac:dyDescent="0.35">
      <c r="Q3589" s="1">
        <v>3587</v>
      </c>
      <c r="R3589" s="1">
        <v>225</v>
      </c>
      <c r="S3589" s="1"/>
      <c r="T3589" s="1">
        <v>335</v>
      </c>
    </row>
    <row r="3590" spans="17:20" ht="15" customHeight="1" x14ac:dyDescent="0.35">
      <c r="Q3590" s="1">
        <v>3588</v>
      </c>
      <c r="R3590" s="1">
        <v>241</v>
      </c>
      <c r="S3590" s="1"/>
      <c r="T3590" s="1">
        <v>288</v>
      </c>
    </row>
    <row r="3591" spans="17:20" ht="15" customHeight="1" x14ac:dyDescent="0.35">
      <c r="Q3591" s="1">
        <v>3589</v>
      </c>
      <c r="R3591" s="1">
        <v>259</v>
      </c>
      <c r="S3591" s="1"/>
      <c r="T3591" s="1">
        <v>312</v>
      </c>
    </row>
    <row r="3592" spans="17:20" ht="15" customHeight="1" x14ac:dyDescent="0.35">
      <c r="Q3592" s="1">
        <v>3590</v>
      </c>
      <c r="R3592" s="1">
        <v>277</v>
      </c>
      <c r="S3592" s="1"/>
      <c r="T3592" s="1">
        <v>186</v>
      </c>
    </row>
    <row r="3593" spans="17:20" ht="15" customHeight="1" x14ac:dyDescent="0.35">
      <c r="Q3593" s="1">
        <v>3591</v>
      </c>
      <c r="R3593" s="1">
        <v>295</v>
      </c>
      <c r="S3593" s="1"/>
      <c r="T3593" s="1">
        <v>342</v>
      </c>
    </row>
    <row r="3594" spans="17:20" ht="15" customHeight="1" x14ac:dyDescent="0.35">
      <c r="Q3594" s="1">
        <v>3592</v>
      </c>
      <c r="R3594" s="1">
        <v>233</v>
      </c>
      <c r="S3594" s="1"/>
      <c r="T3594" s="1">
        <v>281</v>
      </c>
    </row>
    <row r="3595" spans="17:20" ht="15" customHeight="1" x14ac:dyDescent="0.35">
      <c r="Q3595" s="1">
        <v>3593</v>
      </c>
      <c r="R3595" s="1">
        <v>251</v>
      </c>
      <c r="S3595" s="1"/>
      <c r="T3595" s="1">
        <v>311</v>
      </c>
    </row>
    <row r="3596" spans="17:20" ht="15" customHeight="1" x14ac:dyDescent="0.35">
      <c r="Q3596" s="1">
        <v>3594</v>
      </c>
      <c r="R3596" s="1">
        <v>269</v>
      </c>
      <c r="S3596" s="1"/>
      <c r="T3596" s="1">
        <v>305</v>
      </c>
    </row>
    <row r="3597" spans="17:20" ht="15" customHeight="1" x14ac:dyDescent="0.35">
      <c r="Q3597" s="1">
        <v>3595</v>
      </c>
      <c r="R3597" s="1">
        <v>287</v>
      </c>
      <c r="S3597" s="1"/>
      <c r="T3597" s="1">
        <v>299</v>
      </c>
    </row>
    <row r="3598" spans="17:20" ht="15" customHeight="1" x14ac:dyDescent="0.35">
      <c r="Q3598" s="1">
        <v>3596</v>
      </c>
      <c r="R3598" s="1">
        <v>258</v>
      </c>
      <c r="S3598" s="1"/>
      <c r="T3598" s="1">
        <v>41</v>
      </c>
    </row>
    <row r="3599" spans="17:20" ht="15" customHeight="1" x14ac:dyDescent="0.35">
      <c r="Q3599" s="1">
        <v>3597</v>
      </c>
      <c r="R3599" s="1">
        <v>278</v>
      </c>
      <c r="S3599" s="1"/>
      <c r="T3599" s="1">
        <v>107</v>
      </c>
    </row>
    <row r="3600" spans="17:20" ht="15" customHeight="1" x14ac:dyDescent="0.35">
      <c r="Q3600" s="1">
        <v>3598</v>
      </c>
      <c r="R3600" s="1">
        <v>298</v>
      </c>
      <c r="S3600" s="1"/>
      <c r="T3600" s="1">
        <v>321</v>
      </c>
    </row>
    <row r="3601" spans="17:20" ht="15" customHeight="1" x14ac:dyDescent="0.35">
      <c r="Q3601" s="1">
        <v>3599</v>
      </c>
      <c r="R3601" s="1">
        <v>318</v>
      </c>
      <c r="S3601" s="1"/>
      <c r="T3601" s="1">
        <v>279</v>
      </c>
    </row>
    <row r="3602" spans="17:20" ht="15" customHeight="1" x14ac:dyDescent="0.35">
      <c r="Q3602" s="1">
        <v>3600</v>
      </c>
      <c r="R3602" s="1">
        <v>175</v>
      </c>
      <c r="S3602" s="1"/>
      <c r="T3602" s="1">
        <v>41</v>
      </c>
    </row>
    <row r="3603" spans="17:20" ht="15" customHeight="1" x14ac:dyDescent="0.35">
      <c r="Q3603" s="1">
        <v>3601</v>
      </c>
      <c r="R3603" s="1">
        <v>189</v>
      </c>
      <c r="S3603" s="1"/>
      <c r="T3603" s="1">
        <v>173</v>
      </c>
    </row>
    <row r="3604" spans="17:20" ht="15" customHeight="1" x14ac:dyDescent="0.35">
      <c r="Q3604" s="1">
        <v>3602</v>
      </c>
      <c r="R3604" s="1">
        <v>203</v>
      </c>
      <c r="S3604" s="1"/>
      <c r="T3604" s="1">
        <v>195</v>
      </c>
    </row>
    <row r="3605" spans="17:20" ht="15" customHeight="1" x14ac:dyDescent="0.35">
      <c r="Q3605" s="1">
        <v>3603</v>
      </c>
      <c r="R3605" s="1">
        <v>217</v>
      </c>
      <c r="S3605" s="1"/>
      <c r="T3605" s="1">
        <v>271</v>
      </c>
    </row>
    <row r="3606" spans="17:20" ht="15" customHeight="1" x14ac:dyDescent="0.35">
      <c r="Q3606" s="1">
        <v>3604</v>
      </c>
      <c r="R3606" s="1">
        <v>183</v>
      </c>
      <c r="S3606" s="1"/>
      <c r="T3606" s="1">
        <v>293</v>
      </c>
    </row>
    <row r="3607" spans="17:20" ht="15" customHeight="1" x14ac:dyDescent="0.35">
      <c r="Q3607" s="1">
        <v>3605</v>
      </c>
      <c r="R3607" s="1">
        <v>197</v>
      </c>
      <c r="S3607" s="1"/>
      <c r="T3607" s="1">
        <v>301</v>
      </c>
    </row>
    <row r="3608" spans="17:20" ht="15" customHeight="1" x14ac:dyDescent="0.35">
      <c r="Q3608" s="1">
        <v>3606</v>
      </c>
      <c r="R3608" s="1">
        <v>211</v>
      </c>
      <c r="S3608" s="1"/>
      <c r="T3608" s="1">
        <v>296</v>
      </c>
    </row>
    <row r="3609" spans="17:20" ht="15" customHeight="1" x14ac:dyDescent="0.35">
      <c r="Q3609" s="1">
        <v>3607</v>
      </c>
      <c r="R3609" s="1">
        <v>225</v>
      </c>
      <c r="S3609" s="1"/>
      <c r="T3609" s="1">
        <v>42</v>
      </c>
    </row>
    <row r="3610" spans="17:20" ht="15" customHeight="1" x14ac:dyDescent="0.35">
      <c r="Q3610" s="1">
        <v>3608</v>
      </c>
      <c r="R3610" s="1">
        <v>175</v>
      </c>
      <c r="S3610" s="1"/>
      <c r="T3610" s="1">
        <v>214</v>
      </c>
    </row>
    <row r="3611" spans="17:20" ht="15" customHeight="1" x14ac:dyDescent="0.35">
      <c r="Q3611" s="1">
        <v>3609</v>
      </c>
      <c r="R3611" s="1">
        <v>189</v>
      </c>
      <c r="S3611" s="1"/>
      <c r="T3611" s="1">
        <v>328</v>
      </c>
    </row>
    <row r="3612" spans="17:20" ht="15" customHeight="1" x14ac:dyDescent="0.35">
      <c r="Q3612" s="1">
        <v>3610</v>
      </c>
      <c r="R3612" s="1">
        <v>203</v>
      </c>
      <c r="S3612" s="1"/>
      <c r="T3612" s="1">
        <v>308</v>
      </c>
    </row>
    <row r="3613" spans="17:20" ht="15" customHeight="1" x14ac:dyDescent="0.35">
      <c r="Q3613" s="1">
        <v>3611</v>
      </c>
      <c r="R3613" s="1">
        <v>217</v>
      </c>
      <c r="S3613" s="1"/>
      <c r="T3613" s="1">
        <v>336</v>
      </c>
    </row>
    <row r="3614" spans="17:20" ht="15" customHeight="1" x14ac:dyDescent="0.35">
      <c r="Q3614" s="1">
        <v>3612</v>
      </c>
      <c r="R3614" s="1">
        <v>167</v>
      </c>
      <c r="S3614" s="1"/>
      <c r="T3614" s="1">
        <v>60</v>
      </c>
    </row>
    <row r="3615" spans="17:20" ht="15" customHeight="1" x14ac:dyDescent="0.35">
      <c r="Q3615" s="1">
        <v>3613</v>
      </c>
      <c r="R3615" s="1">
        <v>181</v>
      </c>
      <c r="S3615" s="1"/>
      <c r="T3615" s="1">
        <v>328</v>
      </c>
    </row>
    <row r="3616" spans="17:20" ht="15" customHeight="1" x14ac:dyDescent="0.35">
      <c r="Q3616" s="1">
        <v>3614</v>
      </c>
      <c r="R3616" s="1">
        <v>195</v>
      </c>
      <c r="S3616" s="1"/>
      <c r="T3616" s="1">
        <v>288</v>
      </c>
    </row>
    <row r="3617" spans="17:20" ht="15" customHeight="1" x14ac:dyDescent="0.35">
      <c r="Q3617" s="1">
        <v>3615</v>
      </c>
      <c r="R3617" s="1">
        <v>209</v>
      </c>
      <c r="S3617" s="1"/>
      <c r="T3617" s="1">
        <v>42</v>
      </c>
    </row>
    <row r="3618" spans="17:20" ht="15" customHeight="1" x14ac:dyDescent="0.35">
      <c r="Q3618" s="1">
        <v>3616</v>
      </c>
      <c r="R3618" s="1">
        <v>208</v>
      </c>
      <c r="S3618" s="1"/>
      <c r="T3618" s="1">
        <v>228</v>
      </c>
    </row>
    <row r="3619" spans="17:20" ht="15" customHeight="1" x14ac:dyDescent="0.35">
      <c r="Q3619" s="1">
        <v>3617</v>
      </c>
      <c r="R3619" s="1">
        <v>224</v>
      </c>
      <c r="S3619" s="1"/>
      <c r="T3619" s="1">
        <v>226</v>
      </c>
    </row>
    <row r="3620" spans="17:20" ht="15" customHeight="1" x14ac:dyDescent="0.35">
      <c r="Q3620" s="1">
        <v>3618</v>
      </c>
      <c r="R3620" s="1">
        <v>240</v>
      </c>
      <c r="S3620" s="1"/>
      <c r="T3620" s="1">
        <v>263</v>
      </c>
    </row>
    <row r="3621" spans="17:20" ht="15" customHeight="1" x14ac:dyDescent="0.35">
      <c r="Q3621" s="1">
        <v>3619</v>
      </c>
      <c r="R3621" s="1">
        <v>256</v>
      </c>
      <c r="S3621" s="1"/>
      <c r="T3621" s="1">
        <v>301</v>
      </c>
    </row>
    <row r="3622" spans="17:20" ht="15" customHeight="1" x14ac:dyDescent="0.35">
      <c r="Q3622" s="1">
        <v>3620</v>
      </c>
      <c r="R3622" s="1">
        <v>224</v>
      </c>
      <c r="S3622" s="1"/>
      <c r="T3622" s="1">
        <v>293</v>
      </c>
    </row>
    <row r="3623" spans="17:20" ht="15" customHeight="1" x14ac:dyDescent="0.35">
      <c r="Q3623" s="1">
        <v>3621</v>
      </c>
      <c r="R3623" s="1">
        <v>240</v>
      </c>
      <c r="S3623" s="1"/>
      <c r="T3623" s="1">
        <v>281</v>
      </c>
    </row>
    <row r="3624" spans="17:20" ht="15" customHeight="1" x14ac:dyDescent="0.35">
      <c r="Q3624" s="1">
        <v>3622</v>
      </c>
      <c r="R3624" s="1">
        <v>256</v>
      </c>
      <c r="S3624" s="1"/>
      <c r="T3624" s="1">
        <v>165</v>
      </c>
    </row>
    <row r="3625" spans="17:20" ht="15" customHeight="1" x14ac:dyDescent="0.35">
      <c r="Q3625" s="1">
        <v>3623</v>
      </c>
      <c r="R3625" s="1">
        <v>272</v>
      </c>
      <c r="S3625" s="1"/>
      <c r="T3625" s="1">
        <v>187</v>
      </c>
    </row>
    <row r="3626" spans="17:20" ht="15" customHeight="1" x14ac:dyDescent="0.35">
      <c r="Q3626" s="1">
        <v>3624</v>
      </c>
      <c r="R3626" s="1">
        <v>200</v>
      </c>
      <c r="S3626" s="1"/>
      <c r="T3626" s="1">
        <v>302</v>
      </c>
    </row>
    <row r="3627" spans="17:20" ht="15" customHeight="1" x14ac:dyDescent="0.35">
      <c r="Q3627" s="1">
        <v>3625</v>
      </c>
      <c r="R3627" s="1">
        <v>216</v>
      </c>
      <c r="S3627" s="1"/>
      <c r="T3627" s="1">
        <v>330</v>
      </c>
    </row>
    <row r="3628" spans="17:20" ht="15" customHeight="1" x14ac:dyDescent="0.35">
      <c r="Q3628" s="1">
        <v>3626</v>
      </c>
      <c r="R3628" s="1">
        <v>232</v>
      </c>
      <c r="S3628" s="1"/>
      <c r="T3628" s="1">
        <v>88</v>
      </c>
    </row>
    <row r="3629" spans="17:20" ht="15" customHeight="1" x14ac:dyDescent="0.35">
      <c r="Q3629" s="1">
        <v>3627</v>
      </c>
      <c r="R3629" s="1">
        <v>248</v>
      </c>
      <c r="S3629" s="1"/>
      <c r="T3629" s="1">
        <v>344</v>
      </c>
    </row>
    <row r="3630" spans="17:20" ht="15" customHeight="1" x14ac:dyDescent="0.35">
      <c r="Q3630" s="1">
        <v>3628</v>
      </c>
      <c r="R3630" s="1">
        <v>167</v>
      </c>
      <c r="S3630" s="1"/>
      <c r="T3630" s="1">
        <v>301</v>
      </c>
    </row>
    <row r="3631" spans="17:20" ht="15" customHeight="1" x14ac:dyDescent="0.35">
      <c r="Q3631" s="1">
        <v>3629</v>
      </c>
      <c r="R3631" s="1">
        <v>181</v>
      </c>
      <c r="S3631" s="1"/>
      <c r="T3631" s="1">
        <v>49</v>
      </c>
    </row>
    <row r="3632" spans="17:20" ht="15" customHeight="1" x14ac:dyDescent="0.35">
      <c r="Q3632" s="1">
        <v>3630</v>
      </c>
      <c r="R3632" s="1">
        <v>195</v>
      </c>
      <c r="S3632" s="1"/>
      <c r="T3632" s="1">
        <v>193</v>
      </c>
    </row>
    <row r="3633" spans="17:20" ht="15" customHeight="1" x14ac:dyDescent="0.35">
      <c r="Q3633" s="1">
        <v>3631</v>
      </c>
      <c r="R3633" s="1">
        <v>209</v>
      </c>
      <c r="S3633" s="1"/>
      <c r="T3633" s="1">
        <v>329</v>
      </c>
    </row>
    <row r="3634" spans="17:20" ht="15" customHeight="1" x14ac:dyDescent="0.35">
      <c r="Q3634" s="1">
        <v>3632</v>
      </c>
      <c r="R3634" s="1">
        <v>167</v>
      </c>
      <c r="S3634" s="1"/>
      <c r="T3634" s="1">
        <v>303</v>
      </c>
    </row>
    <row r="3635" spans="17:20" ht="15" customHeight="1" x14ac:dyDescent="0.35">
      <c r="Q3635" s="1">
        <v>3633</v>
      </c>
      <c r="R3635" s="1">
        <v>181</v>
      </c>
      <c r="S3635" s="1"/>
      <c r="T3635" s="1">
        <v>49</v>
      </c>
    </row>
    <row r="3636" spans="17:20" ht="15" customHeight="1" x14ac:dyDescent="0.35">
      <c r="Q3636" s="1">
        <v>3634</v>
      </c>
      <c r="R3636" s="1">
        <v>195</v>
      </c>
      <c r="S3636" s="1"/>
      <c r="T3636" s="1">
        <v>167</v>
      </c>
    </row>
    <row r="3637" spans="17:20" ht="15" customHeight="1" x14ac:dyDescent="0.35">
      <c r="Q3637" s="1">
        <v>3635</v>
      </c>
      <c r="R3637" s="1">
        <v>209</v>
      </c>
      <c r="S3637" s="1"/>
      <c r="T3637" s="1">
        <v>329</v>
      </c>
    </row>
    <row r="3638" spans="17:20" ht="15" customHeight="1" x14ac:dyDescent="0.35">
      <c r="Q3638" s="1">
        <v>3636</v>
      </c>
      <c r="R3638" s="1">
        <v>224</v>
      </c>
      <c r="S3638" s="1"/>
      <c r="T3638" s="1">
        <v>255</v>
      </c>
    </row>
    <row r="3639" spans="17:20" ht="15" customHeight="1" x14ac:dyDescent="0.35">
      <c r="Q3639" s="1">
        <v>3637</v>
      </c>
      <c r="R3639" s="1">
        <v>240</v>
      </c>
      <c r="S3639" s="1"/>
      <c r="T3639" s="1">
        <v>263</v>
      </c>
    </row>
    <row r="3640" spans="17:20" ht="15" customHeight="1" x14ac:dyDescent="0.35">
      <c r="Q3640" s="1">
        <v>3638</v>
      </c>
      <c r="R3640" s="1">
        <v>256</v>
      </c>
      <c r="S3640" s="1"/>
      <c r="T3640" s="1">
        <v>187</v>
      </c>
    </row>
    <row r="3641" spans="17:20" ht="15" customHeight="1" x14ac:dyDescent="0.35">
      <c r="Q3641" s="1">
        <v>3639</v>
      </c>
      <c r="R3641" s="1">
        <v>272</v>
      </c>
      <c r="S3641" s="1"/>
      <c r="T3641" s="1">
        <v>177</v>
      </c>
    </row>
    <row r="3642" spans="17:20" ht="15" customHeight="1" x14ac:dyDescent="0.35">
      <c r="Q3642" s="1">
        <v>3640</v>
      </c>
      <c r="R3642" s="1">
        <v>191</v>
      </c>
      <c r="S3642" s="1"/>
      <c r="T3642" s="1">
        <v>191</v>
      </c>
    </row>
    <row r="3643" spans="17:20" ht="15" customHeight="1" x14ac:dyDescent="0.35">
      <c r="Q3643" s="1">
        <v>3641</v>
      </c>
      <c r="R3643" s="1">
        <v>205</v>
      </c>
      <c r="S3643" s="1"/>
      <c r="T3643" s="1">
        <v>205</v>
      </c>
    </row>
    <row r="3644" spans="17:20" ht="15" customHeight="1" x14ac:dyDescent="0.35">
      <c r="Q3644" s="1">
        <v>3642</v>
      </c>
      <c r="R3644" s="1">
        <v>219</v>
      </c>
      <c r="S3644" s="1"/>
      <c r="T3644" s="1">
        <v>331</v>
      </c>
    </row>
    <row r="3645" spans="17:20" ht="15" customHeight="1" x14ac:dyDescent="0.35">
      <c r="Q3645" s="1">
        <v>3643</v>
      </c>
      <c r="R3645" s="1">
        <v>233</v>
      </c>
      <c r="S3645" s="1"/>
      <c r="T3645" s="1">
        <v>312</v>
      </c>
    </row>
    <row r="3646" spans="17:20" ht="15" customHeight="1" x14ac:dyDescent="0.35">
      <c r="Q3646" s="1">
        <v>3644</v>
      </c>
      <c r="R3646" s="1">
        <v>191</v>
      </c>
      <c r="S3646" s="1"/>
      <c r="T3646" s="1">
        <v>92</v>
      </c>
    </row>
    <row r="3647" spans="17:20" ht="15" customHeight="1" x14ac:dyDescent="0.35">
      <c r="Q3647" s="1">
        <v>3645</v>
      </c>
      <c r="R3647" s="1">
        <v>205</v>
      </c>
      <c r="S3647" s="1"/>
      <c r="T3647" s="1">
        <v>226</v>
      </c>
    </row>
    <row r="3648" spans="17:20" ht="15" customHeight="1" x14ac:dyDescent="0.35">
      <c r="Q3648" s="1">
        <v>3646</v>
      </c>
      <c r="R3648" s="1">
        <v>219</v>
      </c>
      <c r="S3648" s="1"/>
      <c r="T3648" s="1">
        <v>250</v>
      </c>
    </row>
    <row r="3649" spans="17:20" ht="15" customHeight="1" x14ac:dyDescent="0.35">
      <c r="Q3649" s="1">
        <v>3647</v>
      </c>
      <c r="R3649" s="1">
        <v>233</v>
      </c>
      <c r="S3649" s="1"/>
      <c r="T3649" s="1">
        <v>255</v>
      </c>
    </row>
    <row r="3650" spans="17:20" ht="15" customHeight="1" x14ac:dyDescent="0.35">
      <c r="Q3650" s="1">
        <v>3648</v>
      </c>
      <c r="R3650" s="1">
        <v>159</v>
      </c>
      <c r="S3650" s="1"/>
      <c r="T3650" s="1">
        <v>293</v>
      </c>
    </row>
    <row r="3651" spans="17:20" ht="15" customHeight="1" x14ac:dyDescent="0.35">
      <c r="Q3651" s="1">
        <v>3649</v>
      </c>
      <c r="R3651" s="1">
        <v>173</v>
      </c>
      <c r="S3651" s="1"/>
      <c r="T3651" s="1">
        <v>43</v>
      </c>
    </row>
    <row r="3652" spans="17:20" ht="15" customHeight="1" x14ac:dyDescent="0.35">
      <c r="Q3652" s="1">
        <v>3650</v>
      </c>
      <c r="R3652" s="1">
        <v>187</v>
      </c>
      <c r="S3652" s="1"/>
      <c r="T3652" s="1">
        <v>273</v>
      </c>
    </row>
    <row r="3653" spans="17:20" ht="15" customHeight="1" x14ac:dyDescent="0.35">
      <c r="Q3653" s="1">
        <v>3651</v>
      </c>
      <c r="R3653" s="1">
        <v>201</v>
      </c>
      <c r="S3653" s="1"/>
      <c r="T3653" s="1">
        <v>235</v>
      </c>
    </row>
    <row r="3654" spans="17:20" ht="15" customHeight="1" x14ac:dyDescent="0.35">
      <c r="Q3654" s="1">
        <v>3652</v>
      </c>
      <c r="R3654" s="1">
        <v>199</v>
      </c>
      <c r="S3654" s="1"/>
      <c r="T3654" s="1">
        <v>41</v>
      </c>
    </row>
    <row r="3655" spans="17:20" ht="15" customHeight="1" x14ac:dyDescent="0.35">
      <c r="Q3655" s="1">
        <v>3653</v>
      </c>
      <c r="R3655" s="1">
        <v>213</v>
      </c>
      <c r="S3655" s="1"/>
      <c r="T3655" s="1">
        <v>287</v>
      </c>
    </row>
    <row r="3656" spans="17:20" ht="15" customHeight="1" x14ac:dyDescent="0.35">
      <c r="Q3656" s="1">
        <v>3654</v>
      </c>
      <c r="R3656" s="1">
        <v>227</v>
      </c>
      <c r="S3656" s="1"/>
      <c r="T3656" s="1">
        <v>135</v>
      </c>
    </row>
    <row r="3657" spans="17:20" ht="15" customHeight="1" x14ac:dyDescent="0.35">
      <c r="Q3657" s="1">
        <v>3655</v>
      </c>
      <c r="R3657" s="1">
        <v>241</v>
      </c>
      <c r="S3657" s="1"/>
      <c r="T3657" s="1">
        <v>191</v>
      </c>
    </row>
    <row r="3658" spans="17:20" ht="15" customHeight="1" x14ac:dyDescent="0.35">
      <c r="Q3658" s="1">
        <v>3656</v>
      </c>
      <c r="R3658" s="1">
        <v>224</v>
      </c>
      <c r="S3658" s="1"/>
      <c r="T3658" s="1">
        <v>209</v>
      </c>
    </row>
    <row r="3659" spans="17:20" ht="15" customHeight="1" x14ac:dyDescent="0.35">
      <c r="Q3659" s="1">
        <v>3657</v>
      </c>
      <c r="R3659" s="1">
        <v>240</v>
      </c>
      <c r="S3659" s="1"/>
      <c r="T3659" s="1">
        <v>321</v>
      </c>
    </row>
    <row r="3660" spans="17:20" ht="15" customHeight="1" x14ac:dyDescent="0.35">
      <c r="Q3660" s="1">
        <v>3658</v>
      </c>
      <c r="R3660" s="1">
        <v>256</v>
      </c>
      <c r="S3660" s="1"/>
      <c r="T3660" s="1">
        <v>333</v>
      </c>
    </row>
    <row r="3661" spans="17:20" ht="15" customHeight="1" x14ac:dyDescent="0.35">
      <c r="Q3661" s="1">
        <v>3659</v>
      </c>
      <c r="R3661" s="1">
        <v>272</v>
      </c>
      <c r="S3661" s="1"/>
      <c r="T3661" s="1">
        <v>311</v>
      </c>
    </row>
    <row r="3662" spans="17:20" ht="15" customHeight="1" x14ac:dyDescent="0.35">
      <c r="Q3662" s="1">
        <v>3660</v>
      </c>
      <c r="R3662" s="1">
        <v>167</v>
      </c>
      <c r="S3662" s="1"/>
      <c r="T3662" s="1">
        <v>329</v>
      </c>
    </row>
    <row r="3663" spans="17:20" ht="15" customHeight="1" x14ac:dyDescent="0.35">
      <c r="Q3663" s="1">
        <v>3661</v>
      </c>
      <c r="R3663" s="1">
        <v>181</v>
      </c>
      <c r="S3663" s="1"/>
      <c r="T3663" s="1">
        <v>105</v>
      </c>
    </row>
    <row r="3664" spans="17:20" ht="15" customHeight="1" x14ac:dyDescent="0.35">
      <c r="Q3664" s="1">
        <v>3662</v>
      </c>
      <c r="R3664" s="1">
        <v>195</v>
      </c>
      <c r="S3664" s="1"/>
      <c r="T3664" s="1">
        <v>351</v>
      </c>
    </row>
    <row r="3665" spans="17:20" ht="15" customHeight="1" x14ac:dyDescent="0.35">
      <c r="Q3665" s="1">
        <v>3663</v>
      </c>
      <c r="R3665" s="1">
        <v>209</v>
      </c>
      <c r="S3665" s="1"/>
      <c r="T3665" s="1">
        <v>334</v>
      </c>
    </row>
    <row r="3666" spans="17:20" ht="15" customHeight="1" x14ac:dyDescent="0.35">
      <c r="Q3666" s="1">
        <v>3664</v>
      </c>
      <c r="R3666" s="1">
        <v>151</v>
      </c>
      <c r="S3666" s="1"/>
      <c r="T3666" s="1">
        <v>134</v>
      </c>
    </row>
    <row r="3667" spans="17:20" ht="15" customHeight="1" x14ac:dyDescent="0.35">
      <c r="Q3667" s="1">
        <v>3665</v>
      </c>
      <c r="R3667" s="1">
        <v>165</v>
      </c>
      <c r="S3667" s="1"/>
      <c r="T3667" s="1">
        <v>228</v>
      </c>
    </row>
    <row r="3668" spans="17:20" ht="15" customHeight="1" x14ac:dyDescent="0.35">
      <c r="Q3668" s="1">
        <v>3666</v>
      </c>
      <c r="R3668" s="1">
        <v>179</v>
      </c>
      <c r="S3668" s="1"/>
      <c r="T3668" s="1">
        <v>360</v>
      </c>
    </row>
    <row r="3669" spans="17:20" ht="15" customHeight="1" x14ac:dyDescent="0.35">
      <c r="Q3669" s="1">
        <v>3667</v>
      </c>
      <c r="R3669" s="1">
        <v>193</v>
      </c>
      <c r="S3669" s="1"/>
      <c r="T3669" s="1">
        <v>262</v>
      </c>
    </row>
    <row r="3670" spans="17:20" ht="15" customHeight="1" x14ac:dyDescent="0.35">
      <c r="Q3670" s="1">
        <v>3668</v>
      </c>
      <c r="R3670" s="1">
        <v>241</v>
      </c>
      <c r="S3670" s="1"/>
      <c r="T3670" s="1">
        <v>238</v>
      </c>
    </row>
    <row r="3671" spans="17:20" ht="15" customHeight="1" x14ac:dyDescent="0.35">
      <c r="Q3671" s="1">
        <v>3669</v>
      </c>
      <c r="R3671" s="1">
        <v>259</v>
      </c>
      <c r="S3671" s="1"/>
      <c r="T3671" s="1">
        <v>126</v>
      </c>
    </row>
    <row r="3672" spans="17:20" ht="15" customHeight="1" x14ac:dyDescent="0.35">
      <c r="Q3672" s="1">
        <v>3670</v>
      </c>
      <c r="R3672" s="1">
        <v>277</v>
      </c>
      <c r="S3672" s="1"/>
      <c r="T3672" s="1">
        <v>137</v>
      </c>
    </row>
    <row r="3673" spans="17:20" ht="15" customHeight="1" x14ac:dyDescent="0.35">
      <c r="Q3673" s="1">
        <v>3671</v>
      </c>
      <c r="R3673" s="1">
        <v>295</v>
      </c>
      <c r="S3673" s="1"/>
      <c r="T3673" s="1">
        <v>151</v>
      </c>
    </row>
    <row r="3674" spans="17:20" ht="15" customHeight="1" x14ac:dyDescent="0.35">
      <c r="Q3674" s="1">
        <v>3672</v>
      </c>
      <c r="R3674" s="1">
        <v>249</v>
      </c>
      <c r="S3674" s="1"/>
      <c r="T3674" s="1">
        <v>165</v>
      </c>
    </row>
    <row r="3675" spans="17:20" ht="15" customHeight="1" x14ac:dyDescent="0.35">
      <c r="Q3675" s="1">
        <v>3673</v>
      </c>
      <c r="R3675" s="1">
        <v>267</v>
      </c>
      <c r="S3675" s="1"/>
      <c r="T3675" s="1">
        <v>179</v>
      </c>
    </row>
    <row r="3676" spans="17:20" ht="15" customHeight="1" x14ac:dyDescent="0.35">
      <c r="Q3676" s="1">
        <v>3674</v>
      </c>
      <c r="R3676" s="1">
        <v>285</v>
      </c>
      <c r="S3676" s="1"/>
      <c r="T3676" s="1">
        <v>247</v>
      </c>
    </row>
    <row r="3677" spans="17:20" ht="15" customHeight="1" x14ac:dyDescent="0.35">
      <c r="Q3677" s="1">
        <v>3675</v>
      </c>
      <c r="R3677" s="1">
        <v>303</v>
      </c>
      <c r="S3677" s="1"/>
      <c r="T3677" s="1">
        <v>293</v>
      </c>
    </row>
    <row r="3678" spans="17:20" ht="15" customHeight="1" x14ac:dyDescent="0.35">
      <c r="Q3678" s="1">
        <v>3676</v>
      </c>
      <c r="R3678" s="1">
        <v>248</v>
      </c>
      <c r="S3678" s="1"/>
      <c r="T3678" s="1">
        <v>293</v>
      </c>
    </row>
    <row r="3679" spans="17:20" ht="15" customHeight="1" x14ac:dyDescent="0.35">
      <c r="Q3679" s="1">
        <v>3677</v>
      </c>
      <c r="R3679" s="1">
        <v>264</v>
      </c>
      <c r="S3679" s="1"/>
      <c r="T3679" s="1">
        <v>336</v>
      </c>
    </row>
    <row r="3680" spans="17:20" ht="15" customHeight="1" x14ac:dyDescent="0.35">
      <c r="Q3680" s="1">
        <v>3678</v>
      </c>
      <c r="R3680" s="1">
        <v>280</v>
      </c>
      <c r="S3680" s="1"/>
      <c r="T3680" s="1">
        <v>108</v>
      </c>
    </row>
    <row r="3681" spans="17:20" ht="15" customHeight="1" x14ac:dyDescent="0.35">
      <c r="Q3681" s="1">
        <v>3679</v>
      </c>
      <c r="R3681" s="1">
        <v>296</v>
      </c>
      <c r="S3681" s="1"/>
      <c r="T3681" s="1">
        <v>228</v>
      </c>
    </row>
    <row r="3682" spans="17:20" ht="15" customHeight="1" x14ac:dyDescent="0.35">
      <c r="Q3682" s="1">
        <v>3680</v>
      </c>
      <c r="R3682" s="1">
        <v>134</v>
      </c>
      <c r="S3682" s="1"/>
      <c r="T3682" s="1">
        <v>344</v>
      </c>
    </row>
    <row r="3683" spans="17:20" ht="15" customHeight="1" x14ac:dyDescent="0.35">
      <c r="Q3683" s="1">
        <v>3681</v>
      </c>
      <c r="R3683" s="1">
        <v>146</v>
      </c>
      <c r="S3683" s="1"/>
      <c r="T3683" s="1">
        <v>261</v>
      </c>
    </row>
    <row r="3684" spans="17:20" ht="15" customHeight="1" x14ac:dyDescent="0.35">
      <c r="Q3684" s="1">
        <v>3682</v>
      </c>
      <c r="R3684" s="1">
        <v>158</v>
      </c>
      <c r="S3684" s="1"/>
      <c r="T3684" s="1">
        <v>57</v>
      </c>
    </row>
    <row r="3685" spans="17:20" ht="15" customHeight="1" x14ac:dyDescent="0.35">
      <c r="Q3685" s="1">
        <v>3683</v>
      </c>
      <c r="R3685" s="1">
        <v>170</v>
      </c>
      <c r="S3685" s="1"/>
      <c r="T3685" s="1">
        <v>287</v>
      </c>
    </row>
    <row r="3686" spans="17:20" ht="15" customHeight="1" x14ac:dyDescent="0.35">
      <c r="Q3686" s="1">
        <v>3684</v>
      </c>
      <c r="R3686" s="1">
        <v>159</v>
      </c>
      <c r="S3686" s="1"/>
      <c r="T3686" s="1">
        <v>121</v>
      </c>
    </row>
    <row r="3687" spans="17:20" ht="15" customHeight="1" x14ac:dyDescent="0.35">
      <c r="Q3687" s="1">
        <v>3685</v>
      </c>
      <c r="R3687" s="1">
        <v>173</v>
      </c>
      <c r="S3687" s="1"/>
      <c r="T3687" s="1">
        <v>251</v>
      </c>
    </row>
    <row r="3688" spans="17:20" ht="15" customHeight="1" x14ac:dyDescent="0.35">
      <c r="Q3688" s="1">
        <v>3686</v>
      </c>
      <c r="R3688" s="1">
        <v>187</v>
      </c>
      <c r="S3688" s="1"/>
      <c r="T3688" s="1">
        <v>287</v>
      </c>
    </row>
    <row r="3689" spans="17:20" ht="15" customHeight="1" x14ac:dyDescent="0.35">
      <c r="Q3689" s="1">
        <v>3687</v>
      </c>
      <c r="R3689" s="1">
        <v>201</v>
      </c>
      <c r="S3689" s="1"/>
      <c r="T3689" s="1">
        <v>51</v>
      </c>
    </row>
    <row r="3690" spans="17:20" ht="15" customHeight="1" x14ac:dyDescent="0.35">
      <c r="Q3690" s="1">
        <v>3688</v>
      </c>
      <c r="R3690" s="1">
        <v>159</v>
      </c>
      <c r="S3690" s="1"/>
      <c r="T3690" s="1">
        <v>293</v>
      </c>
    </row>
    <row r="3691" spans="17:20" ht="15" customHeight="1" x14ac:dyDescent="0.35">
      <c r="Q3691" s="1">
        <v>3689</v>
      </c>
      <c r="R3691" s="1">
        <v>173</v>
      </c>
      <c r="S3691" s="1"/>
      <c r="T3691" s="1">
        <v>103</v>
      </c>
    </row>
    <row r="3692" spans="17:20" ht="15" customHeight="1" x14ac:dyDescent="0.35">
      <c r="Q3692" s="1">
        <v>3690</v>
      </c>
      <c r="R3692" s="1">
        <v>187</v>
      </c>
      <c r="S3692" s="1"/>
      <c r="T3692" s="1">
        <v>349</v>
      </c>
    </row>
    <row r="3693" spans="17:20" ht="15" customHeight="1" x14ac:dyDescent="0.35">
      <c r="Q3693" s="1">
        <v>3691</v>
      </c>
      <c r="R3693" s="1">
        <v>201</v>
      </c>
      <c r="S3693" s="1"/>
      <c r="T3693" s="1">
        <v>111</v>
      </c>
    </row>
    <row r="3694" spans="17:20" ht="15" customHeight="1" x14ac:dyDescent="0.35">
      <c r="Q3694" s="1">
        <v>3692</v>
      </c>
      <c r="R3694" s="1">
        <v>248</v>
      </c>
      <c r="S3694" s="1"/>
      <c r="T3694" s="1">
        <v>349</v>
      </c>
    </row>
    <row r="3695" spans="17:20" ht="15" customHeight="1" x14ac:dyDescent="0.35">
      <c r="Q3695" s="1">
        <v>3693</v>
      </c>
      <c r="R3695" s="1">
        <v>264</v>
      </c>
      <c r="S3695" s="1"/>
      <c r="T3695" s="1">
        <v>297</v>
      </c>
    </row>
    <row r="3696" spans="17:20" ht="15" customHeight="1" x14ac:dyDescent="0.35">
      <c r="Q3696" s="1">
        <v>3694</v>
      </c>
      <c r="R3696" s="1">
        <v>280</v>
      </c>
      <c r="S3696" s="1"/>
      <c r="T3696" s="1">
        <v>57</v>
      </c>
    </row>
    <row r="3697" spans="17:20" ht="15" customHeight="1" x14ac:dyDescent="0.35">
      <c r="Q3697" s="1">
        <v>3695</v>
      </c>
      <c r="R3697" s="1">
        <v>296</v>
      </c>
      <c r="S3697" s="1"/>
      <c r="T3697" s="1">
        <v>163</v>
      </c>
    </row>
    <row r="3698" spans="17:20" ht="15" customHeight="1" x14ac:dyDescent="0.35">
      <c r="Q3698" s="1">
        <v>3696</v>
      </c>
      <c r="R3698" s="1">
        <v>167</v>
      </c>
      <c r="S3698" s="1"/>
      <c r="T3698" s="1">
        <v>211</v>
      </c>
    </row>
    <row r="3699" spans="17:20" ht="15" customHeight="1" x14ac:dyDescent="0.35">
      <c r="Q3699" s="1">
        <v>3697</v>
      </c>
      <c r="R3699" s="1">
        <v>181</v>
      </c>
      <c r="S3699" s="1"/>
      <c r="T3699" s="1">
        <v>271</v>
      </c>
    </row>
    <row r="3700" spans="17:20" ht="15" customHeight="1" x14ac:dyDescent="0.35">
      <c r="Q3700" s="1">
        <v>3698</v>
      </c>
      <c r="R3700" s="1">
        <v>195</v>
      </c>
      <c r="S3700" s="1"/>
      <c r="T3700" s="1">
        <v>293</v>
      </c>
    </row>
    <row r="3701" spans="17:20" ht="15" customHeight="1" x14ac:dyDescent="0.35">
      <c r="Q3701" s="1">
        <v>3699</v>
      </c>
      <c r="R3701" s="1">
        <v>209</v>
      </c>
      <c r="S3701" s="1"/>
      <c r="T3701" s="1">
        <v>301</v>
      </c>
    </row>
    <row r="3702" spans="17:20" ht="15" customHeight="1" x14ac:dyDescent="0.35">
      <c r="Q3702" s="1">
        <v>3700</v>
      </c>
      <c r="R3702" s="1">
        <v>167</v>
      </c>
      <c r="S3702" s="1"/>
      <c r="T3702" s="1">
        <v>296</v>
      </c>
    </row>
    <row r="3703" spans="17:20" ht="15" customHeight="1" x14ac:dyDescent="0.35">
      <c r="Q3703" s="1">
        <v>3701</v>
      </c>
      <c r="R3703" s="1">
        <v>181</v>
      </c>
      <c r="S3703" s="1"/>
      <c r="T3703" s="1">
        <v>58</v>
      </c>
    </row>
    <row r="3704" spans="17:20" ht="15" customHeight="1" x14ac:dyDescent="0.35">
      <c r="Q3704" s="1">
        <v>3702</v>
      </c>
      <c r="R3704" s="1">
        <v>195</v>
      </c>
      <c r="S3704" s="1"/>
      <c r="T3704" s="1">
        <v>244</v>
      </c>
    </row>
    <row r="3705" spans="17:20" ht="15" customHeight="1" x14ac:dyDescent="0.35">
      <c r="Q3705" s="1">
        <v>3703</v>
      </c>
      <c r="R3705" s="1">
        <v>209</v>
      </c>
      <c r="S3705" s="1"/>
      <c r="T3705" s="1">
        <v>242</v>
      </c>
    </row>
    <row r="3706" spans="17:20" ht="15" customHeight="1" x14ac:dyDescent="0.35">
      <c r="Q3706" s="1">
        <v>3704</v>
      </c>
      <c r="R3706" s="1">
        <v>215</v>
      </c>
      <c r="S3706" s="1"/>
      <c r="T3706" s="1">
        <v>263</v>
      </c>
    </row>
    <row r="3707" spans="17:20" ht="15" customHeight="1" x14ac:dyDescent="0.35">
      <c r="Q3707" s="1">
        <v>3705</v>
      </c>
      <c r="R3707" s="1">
        <v>229</v>
      </c>
      <c r="S3707" s="1"/>
      <c r="T3707" s="1">
        <v>277</v>
      </c>
    </row>
    <row r="3708" spans="17:20" ht="15" customHeight="1" x14ac:dyDescent="0.35">
      <c r="Q3708" s="1">
        <v>3706</v>
      </c>
      <c r="R3708" s="1">
        <v>243</v>
      </c>
      <c r="S3708" s="1"/>
      <c r="T3708" s="1">
        <v>293</v>
      </c>
    </row>
    <row r="3709" spans="17:20" ht="15" customHeight="1" x14ac:dyDescent="0.35">
      <c r="Q3709" s="1">
        <v>3707</v>
      </c>
      <c r="R3709" s="1">
        <v>257</v>
      </c>
      <c r="S3709" s="1"/>
      <c r="T3709" s="1">
        <v>317</v>
      </c>
    </row>
    <row r="3710" spans="17:20" ht="15" customHeight="1" x14ac:dyDescent="0.35">
      <c r="Q3710" s="1">
        <v>3708</v>
      </c>
      <c r="R3710" s="1">
        <v>191</v>
      </c>
      <c r="S3710" s="1"/>
      <c r="T3710" s="1">
        <v>339</v>
      </c>
    </row>
    <row r="3711" spans="17:20" ht="15" customHeight="1" x14ac:dyDescent="0.35">
      <c r="Q3711" s="1">
        <v>3709</v>
      </c>
      <c r="R3711" s="1">
        <v>205</v>
      </c>
      <c r="S3711" s="1"/>
      <c r="T3711" s="1">
        <v>255</v>
      </c>
    </row>
    <row r="3712" spans="17:20" ht="15" customHeight="1" x14ac:dyDescent="0.35">
      <c r="Q3712" s="1">
        <v>3710</v>
      </c>
      <c r="R3712" s="1">
        <v>219</v>
      </c>
      <c r="S3712" s="1"/>
      <c r="T3712" s="1">
        <v>329</v>
      </c>
    </row>
    <row r="3713" spans="17:20" ht="15" customHeight="1" x14ac:dyDescent="0.35">
      <c r="Q3713" s="1">
        <v>3711</v>
      </c>
      <c r="R3713" s="1">
        <v>233</v>
      </c>
      <c r="S3713" s="1"/>
      <c r="T3713" s="1">
        <v>300</v>
      </c>
    </row>
    <row r="3714" spans="17:20" ht="15" customHeight="1" x14ac:dyDescent="0.35">
      <c r="Q3714" s="1">
        <v>3712</v>
      </c>
      <c r="R3714" s="1">
        <v>167</v>
      </c>
      <c r="S3714" s="1"/>
      <c r="T3714" s="1">
        <v>324</v>
      </c>
    </row>
    <row r="3715" spans="17:20" ht="15" customHeight="1" x14ac:dyDescent="0.35">
      <c r="Q3715" s="1">
        <v>3713</v>
      </c>
      <c r="R3715" s="1">
        <v>181</v>
      </c>
      <c r="S3715" s="1"/>
      <c r="T3715" s="1">
        <v>258</v>
      </c>
    </row>
    <row r="3716" spans="17:20" ht="15" customHeight="1" x14ac:dyDescent="0.35">
      <c r="Q3716" s="1">
        <v>3714</v>
      </c>
      <c r="R3716" s="1">
        <v>195</v>
      </c>
      <c r="S3716" s="1"/>
      <c r="T3716" s="1">
        <v>358</v>
      </c>
    </row>
    <row r="3717" spans="17:20" ht="15" customHeight="1" x14ac:dyDescent="0.35">
      <c r="Q3717" s="1">
        <v>3715</v>
      </c>
      <c r="R3717" s="1">
        <v>209</v>
      </c>
      <c r="S3717" s="1"/>
      <c r="T3717" s="1">
        <v>280</v>
      </c>
    </row>
    <row r="3718" spans="17:20" ht="15" customHeight="1" x14ac:dyDescent="0.35">
      <c r="Q3718" s="1">
        <v>3716</v>
      </c>
      <c r="R3718" s="1">
        <v>216</v>
      </c>
      <c r="S3718" s="1"/>
      <c r="T3718" s="1">
        <v>308</v>
      </c>
    </row>
    <row r="3719" spans="17:20" ht="15" customHeight="1" x14ac:dyDescent="0.35">
      <c r="Q3719" s="1">
        <v>3717</v>
      </c>
      <c r="R3719" s="1">
        <v>232</v>
      </c>
      <c r="S3719" s="1"/>
      <c r="T3719" s="1">
        <v>36</v>
      </c>
    </row>
    <row r="3720" spans="17:20" ht="15" customHeight="1" x14ac:dyDescent="0.35">
      <c r="Q3720" s="1">
        <v>3718</v>
      </c>
      <c r="R3720" s="1">
        <v>248</v>
      </c>
      <c r="S3720" s="1"/>
      <c r="T3720" s="1">
        <v>320</v>
      </c>
    </row>
    <row r="3721" spans="17:20" ht="15" customHeight="1" x14ac:dyDescent="0.35">
      <c r="Q3721" s="1">
        <v>3719</v>
      </c>
      <c r="R3721" s="1">
        <v>264</v>
      </c>
      <c r="S3721" s="1"/>
      <c r="T3721" s="1">
        <v>294</v>
      </c>
    </row>
    <row r="3722" spans="17:20" ht="15" customHeight="1" x14ac:dyDescent="0.35">
      <c r="Q3722" s="1">
        <v>3720</v>
      </c>
      <c r="R3722" s="1">
        <v>159</v>
      </c>
      <c r="S3722" s="1"/>
      <c r="T3722" s="1">
        <v>40</v>
      </c>
    </row>
    <row r="3723" spans="17:20" ht="15" customHeight="1" x14ac:dyDescent="0.35">
      <c r="Q3723" s="1">
        <v>3721</v>
      </c>
      <c r="R3723" s="1">
        <v>173</v>
      </c>
      <c r="S3723" s="1"/>
      <c r="T3723" s="1">
        <v>104</v>
      </c>
    </row>
    <row r="3724" spans="17:20" ht="15" customHeight="1" x14ac:dyDescent="0.35">
      <c r="Q3724" s="1">
        <v>3722</v>
      </c>
      <c r="R3724" s="1">
        <v>187</v>
      </c>
      <c r="S3724" s="1"/>
      <c r="T3724" s="1">
        <v>298</v>
      </c>
    </row>
    <row r="3725" spans="17:20" ht="15" customHeight="1" x14ac:dyDescent="0.35">
      <c r="Q3725" s="1">
        <v>3723</v>
      </c>
      <c r="R3725" s="1">
        <v>201</v>
      </c>
      <c r="S3725" s="1"/>
      <c r="T3725" s="1">
        <v>273</v>
      </c>
    </row>
    <row r="3726" spans="17:20" ht="15" customHeight="1" x14ac:dyDescent="0.35">
      <c r="Q3726" s="1">
        <v>3724</v>
      </c>
      <c r="R3726" s="1">
        <v>307</v>
      </c>
      <c r="S3726" s="1"/>
      <c r="T3726" s="1">
        <v>41</v>
      </c>
    </row>
    <row r="3727" spans="17:20" ht="15" customHeight="1" x14ac:dyDescent="0.35">
      <c r="Q3727" s="1">
        <v>3725</v>
      </c>
      <c r="R3727" s="1">
        <v>329</v>
      </c>
      <c r="S3727" s="1"/>
      <c r="T3727" s="1">
        <v>169</v>
      </c>
    </row>
    <row r="3728" spans="17:20" ht="15" customHeight="1" x14ac:dyDescent="0.35">
      <c r="Q3728" s="1">
        <v>3726</v>
      </c>
      <c r="R3728" s="1">
        <v>351</v>
      </c>
      <c r="S3728" s="1"/>
      <c r="T3728" s="1">
        <v>165</v>
      </c>
    </row>
    <row r="3729" spans="17:20" ht="15" customHeight="1" x14ac:dyDescent="0.35">
      <c r="Q3729" s="1">
        <v>3727</v>
      </c>
      <c r="R3729" s="1">
        <v>373</v>
      </c>
      <c r="S3729" s="1"/>
      <c r="T3729" s="1">
        <v>264</v>
      </c>
    </row>
    <row r="3730" spans="17:20" ht="15" customHeight="1" x14ac:dyDescent="0.35">
      <c r="Q3730" s="1">
        <v>3728</v>
      </c>
      <c r="R3730" s="1">
        <v>274</v>
      </c>
      <c r="S3730" s="1"/>
      <c r="T3730" s="1">
        <v>296</v>
      </c>
    </row>
    <row r="3731" spans="17:20" ht="15" customHeight="1" x14ac:dyDescent="0.35">
      <c r="Q3731" s="1">
        <v>3729</v>
      </c>
      <c r="R3731" s="1">
        <v>294</v>
      </c>
      <c r="S3731" s="1"/>
      <c r="T3731" s="1">
        <v>274</v>
      </c>
    </row>
    <row r="3732" spans="17:20" ht="15" customHeight="1" x14ac:dyDescent="0.35">
      <c r="Q3732" s="1">
        <v>3730</v>
      </c>
      <c r="R3732" s="1">
        <v>314</v>
      </c>
      <c r="S3732" s="1"/>
      <c r="T3732" s="1">
        <v>56</v>
      </c>
    </row>
    <row r="3733" spans="17:20" ht="15" customHeight="1" x14ac:dyDescent="0.35">
      <c r="Q3733" s="1">
        <v>3731</v>
      </c>
      <c r="R3733" s="1">
        <v>334</v>
      </c>
      <c r="S3733" s="1"/>
      <c r="T3733" s="1">
        <v>324</v>
      </c>
    </row>
    <row r="3734" spans="17:20" ht="15" customHeight="1" x14ac:dyDescent="0.35">
      <c r="Q3734" s="1">
        <v>3732</v>
      </c>
      <c r="R3734" s="1">
        <v>200</v>
      </c>
      <c r="S3734" s="1"/>
      <c r="T3734" s="1">
        <v>138</v>
      </c>
    </row>
    <row r="3735" spans="17:20" ht="15" customHeight="1" x14ac:dyDescent="0.35">
      <c r="Q3735" s="1">
        <v>3733</v>
      </c>
      <c r="R3735" s="1">
        <v>216</v>
      </c>
      <c r="S3735" s="1"/>
      <c r="T3735" s="1">
        <v>242</v>
      </c>
    </row>
    <row r="3736" spans="17:20" ht="15" customHeight="1" x14ac:dyDescent="0.35">
      <c r="Q3736" s="1">
        <v>3734</v>
      </c>
      <c r="R3736" s="1">
        <v>232</v>
      </c>
      <c r="S3736" s="1"/>
      <c r="T3736" s="1">
        <v>286</v>
      </c>
    </row>
    <row r="3737" spans="17:20" ht="15" customHeight="1" x14ac:dyDescent="0.35">
      <c r="Q3737" s="1">
        <v>3735</v>
      </c>
      <c r="R3737" s="1">
        <v>248</v>
      </c>
      <c r="S3737" s="1"/>
      <c r="T3737" s="1">
        <v>314</v>
      </c>
    </row>
    <row r="3738" spans="17:20" ht="15" customHeight="1" x14ac:dyDescent="0.35">
      <c r="Q3738" s="1">
        <v>3736</v>
      </c>
      <c r="R3738" s="1">
        <v>158</v>
      </c>
      <c r="S3738" s="1"/>
      <c r="T3738" s="1">
        <v>72</v>
      </c>
    </row>
    <row r="3739" spans="17:20" ht="15" customHeight="1" x14ac:dyDescent="0.35">
      <c r="Q3739" s="1">
        <v>3737</v>
      </c>
      <c r="R3739" s="1">
        <v>170</v>
      </c>
      <c r="S3739" s="1"/>
      <c r="T3739" s="1">
        <v>328</v>
      </c>
    </row>
    <row r="3740" spans="17:20" ht="15" customHeight="1" x14ac:dyDescent="0.35">
      <c r="Q3740" s="1">
        <v>3738</v>
      </c>
      <c r="R3740" s="1">
        <v>182</v>
      </c>
      <c r="S3740" s="1"/>
      <c r="T3740" s="1">
        <v>307</v>
      </c>
    </row>
    <row r="3741" spans="17:20" ht="15" customHeight="1" x14ac:dyDescent="0.35">
      <c r="Q3741" s="1">
        <v>3739</v>
      </c>
      <c r="R3741" s="1">
        <v>194</v>
      </c>
      <c r="S3741" s="1"/>
      <c r="T3741" s="1">
        <v>333</v>
      </c>
    </row>
    <row r="3742" spans="17:20" ht="15" customHeight="1" x14ac:dyDescent="0.35">
      <c r="Q3742" s="1">
        <v>3740</v>
      </c>
      <c r="R3742" s="1">
        <v>167</v>
      </c>
      <c r="S3742" s="1"/>
      <c r="T3742" s="1">
        <v>89</v>
      </c>
    </row>
    <row r="3743" spans="17:20" ht="15" customHeight="1" x14ac:dyDescent="0.35">
      <c r="Q3743" s="1">
        <v>3741</v>
      </c>
      <c r="R3743" s="1">
        <v>181</v>
      </c>
      <c r="S3743" s="1"/>
      <c r="T3743" s="1">
        <v>351</v>
      </c>
    </row>
    <row r="3744" spans="17:20" ht="15" customHeight="1" x14ac:dyDescent="0.35">
      <c r="Q3744" s="1">
        <v>3742</v>
      </c>
      <c r="R3744" s="1">
        <v>195</v>
      </c>
      <c r="S3744" s="1"/>
      <c r="T3744" s="1">
        <v>297</v>
      </c>
    </row>
    <row r="3745" spans="17:20" ht="15" customHeight="1" x14ac:dyDescent="0.35">
      <c r="Q3745" s="1">
        <v>3743</v>
      </c>
      <c r="R3745" s="1">
        <v>209</v>
      </c>
      <c r="S3745" s="1"/>
      <c r="T3745" s="1">
        <v>323</v>
      </c>
    </row>
    <row r="3746" spans="17:20" ht="15" customHeight="1" x14ac:dyDescent="0.35">
      <c r="Q3746" s="1">
        <v>3744</v>
      </c>
      <c r="R3746" s="1">
        <v>142</v>
      </c>
      <c r="S3746" s="1"/>
      <c r="T3746" s="1">
        <v>109</v>
      </c>
    </row>
    <row r="3747" spans="17:20" ht="15" customHeight="1" x14ac:dyDescent="0.35">
      <c r="Q3747" s="1">
        <v>3745</v>
      </c>
      <c r="R3747" s="1">
        <v>154</v>
      </c>
      <c r="S3747" s="1"/>
      <c r="T3747" s="1">
        <v>343</v>
      </c>
    </row>
    <row r="3748" spans="17:20" ht="15" customHeight="1" x14ac:dyDescent="0.35">
      <c r="Q3748" s="1">
        <v>3746</v>
      </c>
      <c r="R3748" s="1">
        <v>166</v>
      </c>
      <c r="S3748" s="1"/>
      <c r="T3748" s="1">
        <v>282</v>
      </c>
    </row>
    <row r="3749" spans="17:20" ht="15" customHeight="1" x14ac:dyDescent="0.35">
      <c r="Q3749" s="1">
        <v>3747</v>
      </c>
      <c r="R3749" s="1">
        <v>178</v>
      </c>
      <c r="S3749" s="1"/>
      <c r="T3749" s="1">
        <v>310</v>
      </c>
    </row>
    <row r="3750" spans="17:20" ht="15" customHeight="1" x14ac:dyDescent="0.35">
      <c r="Q3750" s="1">
        <v>3748</v>
      </c>
      <c r="R3750" s="1">
        <v>216</v>
      </c>
      <c r="S3750" s="1"/>
      <c r="T3750" s="1">
        <v>320</v>
      </c>
    </row>
    <row r="3751" spans="17:20" ht="15" customHeight="1" x14ac:dyDescent="0.35">
      <c r="Q3751" s="1">
        <v>3749</v>
      </c>
      <c r="R3751" s="1">
        <v>232</v>
      </c>
      <c r="S3751" s="1"/>
      <c r="T3751" s="1">
        <v>292</v>
      </c>
    </row>
    <row r="3752" spans="17:20" ht="15" customHeight="1" x14ac:dyDescent="0.35">
      <c r="Q3752" s="1">
        <v>3750</v>
      </c>
      <c r="R3752" s="1">
        <v>248</v>
      </c>
      <c r="S3752" s="1"/>
      <c r="T3752" s="1">
        <v>320</v>
      </c>
    </row>
    <row r="3753" spans="17:20" ht="15" customHeight="1" x14ac:dyDescent="0.35">
      <c r="Q3753" s="1">
        <v>3751</v>
      </c>
      <c r="R3753" s="1">
        <v>264</v>
      </c>
      <c r="S3753" s="1"/>
      <c r="T3753" s="1">
        <v>44</v>
      </c>
    </row>
    <row r="3754" spans="17:20" ht="15" customHeight="1" x14ac:dyDescent="0.35">
      <c r="Q3754" s="1">
        <v>3752</v>
      </c>
      <c r="R3754" s="1">
        <v>208</v>
      </c>
      <c r="S3754" s="1"/>
      <c r="T3754" s="1">
        <v>312</v>
      </c>
    </row>
    <row r="3755" spans="17:20" ht="15" customHeight="1" x14ac:dyDescent="0.35">
      <c r="Q3755" s="1">
        <v>3753</v>
      </c>
      <c r="R3755" s="1">
        <v>224</v>
      </c>
      <c r="S3755" s="1"/>
      <c r="T3755" s="1">
        <v>271</v>
      </c>
    </row>
    <row r="3756" spans="17:20" ht="15" customHeight="1" x14ac:dyDescent="0.35">
      <c r="Q3756" s="1">
        <v>3754</v>
      </c>
      <c r="R3756" s="1">
        <v>240</v>
      </c>
      <c r="S3756" s="1"/>
      <c r="T3756" s="1">
        <v>289</v>
      </c>
    </row>
    <row r="3757" spans="17:20" ht="15" customHeight="1" x14ac:dyDescent="0.35">
      <c r="Q3757" s="1">
        <v>3755</v>
      </c>
      <c r="R3757" s="1">
        <v>256</v>
      </c>
      <c r="S3757" s="1"/>
      <c r="T3757" s="1">
        <v>311</v>
      </c>
    </row>
    <row r="3758" spans="17:20" ht="15" customHeight="1" x14ac:dyDescent="0.35">
      <c r="Q3758" s="1">
        <v>3756</v>
      </c>
      <c r="R3758" s="1">
        <v>249</v>
      </c>
      <c r="S3758" s="1"/>
      <c r="T3758" s="1">
        <v>281</v>
      </c>
    </row>
    <row r="3759" spans="17:20" ht="15" customHeight="1" x14ac:dyDescent="0.35">
      <c r="Q3759" s="1">
        <v>3757</v>
      </c>
      <c r="R3759" s="1">
        <v>267</v>
      </c>
      <c r="S3759" s="1"/>
      <c r="T3759" s="1">
        <v>307</v>
      </c>
    </row>
    <row r="3760" spans="17:20" ht="15" customHeight="1" x14ac:dyDescent="0.35">
      <c r="Q3760" s="1">
        <v>3758</v>
      </c>
      <c r="R3760" s="1">
        <v>285</v>
      </c>
      <c r="S3760" s="1"/>
      <c r="T3760" s="1">
        <v>93</v>
      </c>
    </row>
    <row r="3761" spans="17:20" ht="15" customHeight="1" x14ac:dyDescent="0.35">
      <c r="Q3761" s="1">
        <v>3759</v>
      </c>
      <c r="R3761" s="1">
        <v>303</v>
      </c>
      <c r="S3761" s="1"/>
      <c r="T3761" s="1">
        <v>327</v>
      </c>
    </row>
    <row r="3762" spans="17:20" ht="15" customHeight="1" x14ac:dyDescent="0.35">
      <c r="Q3762" s="1">
        <v>3760</v>
      </c>
      <c r="R3762" s="1">
        <v>241</v>
      </c>
      <c r="S3762" s="1"/>
      <c r="T3762" s="1">
        <v>297</v>
      </c>
    </row>
    <row r="3763" spans="17:20" ht="15" customHeight="1" x14ac:dyDescent="0.35">
      <c r="Q3763" s="1">
        <v>3761</v>
      </c>
      <c r="R3763" s="1">
        <v>259</v>
      </c>
      <c r="S3763" s="1"/>
      <c r="T3763" s="1">
        <v>323</v>
      </c>
    </row>
    <row r="3764" spans="17:20" ht="15" customHeight="1" x14ac:dyDescent="0.35">
      <c r="Q3764" s="1">
        <v>3762</v>
      </c>
      <c r="R3764" s="1">
        <v>277</v>
      </c>
      <c r="S3764" s="1"/>
      <c r="T3764" s="1">
        <v>109</v>
      </c>
    </row>
    <row r="3765" spans="17:20" ht="15" customHeight="1" x14ac:dyDescent="0.35">
      <c r="Q3765" s="1">
        <v>3763</v>
      </c>
      <c r="R3765" s="1">
        <v>295</v>
      </c>
      <c r="S3765" s="1"/>
      <c r="T3765" s="1">
        <v>343</v>
      </c>
    </row>
    <row r="3766" spans="17:20" ht="15" customHeight="1" x14ac:dyDescent="0.35">
      <c r="Q3766" s="1">
        <v>3764</v>
      </c>
      <c r="R3766" s="1">
        <v>200</v>
      </c>
      <c r="S3766" s="1"/>
      <c r="T3766" s="1">
        <v>280</v>
      </c>
    </row>
    <row r="3767" spans="17:20" ht="15" customHeight="1" x14ac:dyDescent="0.35">
      <c r="Q3767" s="1">
        <v>3765</v>
      </c>
      <c r="R3767" s="1">
        <v>216</v>
      </c>
      <c r="S3767" s="1"/>
      <c r="T3767" s="1">
        <v>304</v>
      </c>
    </row>
    <row r="3768" spans="17:20" ht="15" customHeight="1" x14ac:dyDescent="0.35">
      <c r="Q3768" s="1">
        <v>3766</v>
      </c>
      <c r="R3768" s="1">
        <v>232</v>
      </c>
      <c r="S3768" s="1"/>
      <c r="T3768" s="1">
        <v>178</v>
      </c>
    </row>
    <row r="3769" spans="17:20" ht="15" customHeight="1" x14ac:dyDescent="0.35">
      <c r="Q3769" s="1">
        <v>3767</v>
      </c>
      <c r="R3769" s="1">
        <v>248</v>
      </c>
      <c r="S3769" s="1"/>
      <c r="T3769" s="1">
        <v>334</v>
      </c>
    </row>
    <row r="3770" spans="17:20" ht="15" customHeight="1" x14ac:dyDescent="0.35">
      <c r="Q3770" s="1">
        <v>3768</v>
      </c>
      <c r="R3770" s="1">
        <v>208</v>
      </c>
      <c r="S3770" s="1"/>
      <c r="T3770" s="1">
        <v>286</v>
      </c>
    </row>
    <row r="3771" spans="17:20" ht="15" customHeight="1" x14ac:dyDescent="0.35">
      <c r="Q3771" s="1">
        <v>3769</v>
      </c>
      <c r="R3771" s="1">
        <v>224</v>
      </c>
      <c r="S3771" s="1"/>
      <c r="T3771" s="1">
        <v>310</v>
      </c>
    </row>
    <row r="3772" spans="17:20" ht="15" customHeight="1" x14ac:dyDescent="0.35">
      <c r="Q3772" s="1">
        <v>3770</v>
      </c>
      <c r="R3772" s="1">
        <v>240</v>
      </c>
      <c r="S3772" s="1"/>
      <c r="T3772" s="1">
        <v>214</v>
      </c>
    </row>
    <row r="3773" spans="17:20" ht="15" customHeight="1" x14ac:dyDescent="0.35">
      <c r="Q3773" s="1">
        <v>3771</v>
      </c>
      <c r="R3773" s="1">
        <v>256</v>
      </c>
      <c r="S3773" s="1"/>
      <c r="T3773" s="1">
        <v>342</v>
      </c>
    </row>
    <row r="3774" spans="17:20" ht="15" customHeight="1" x14ac:dyDescent="0.35">
      <c r="Q3774" s="1">
        <v>3772</v>
      </c>
      <c r="R3774" s="1">
        <v>209</v>
      </c>
      <c r="S3774" s="1"/>
      <c r="T3774" s="1">
        <v>301</v>
      </c>
    </row>
    <row r="3775" spans="17:20" ht="15" customHeight="1" x14ac:dyDescent="0.35">
      <c r="Q3775" s="1">
        <v>3773</v>
      </c>
      <c r="R3775" s="1">
        <v>227</v>
      </c>
      <c r="S3775" s="1"/>
      <c r="T3775" s="1">
        <v>323</v>
      </c>
    </row>
    <row r="3776" spans="17:20" ht="15" customHeight="1" x14ac:dyDescent="0.35">
      <c r="Q3776" s="1">
        <v>3774</v>
      </c>
      <c r="R3776" s="1">
        <v>245</v>
      </c>
      <c r="S3776" s="1"/>
      <c r="T3776" s="1">
        <v>315</v>
      </c>
    </row>
    <row r="3777" spans="17:20" ht="15" customHeight="1" x14ac:dyDescent="0.35">
      <c r="Q3777" s="1">
        <v>3775</v>
      </c>
      <c r="R3777" s="1">
        <v>263</v>
      </c>
      <c r="S3777" s="1"/>
      <c r="T3777" s="1">
        <v>365</v>
      </c>
    </row>
    <row r="3778" spans="17:20" ht="15" customHeight="1" x14ac:dyDescent="0.35">
      <c r="Q3778" s="1">
        <v>3776</v>
      </c>
      <c r="R3778" s="1">
        <v>225</v>
      </c>
      <c r="S3778" s="1"/>
      <c r="T3778" s="1">
        <v>276</v>
      </c>
    </row>
    <row r="3779" spans="17:20" ht="15" customHeight="1" x14ac:dyDescent="0.35">
      <c r="Q3779" s="1">
        <v>3777</v>
      </c>
      <c r="R3779" s="1">
        <v>243</v>
      </c>
      <c r="S3779" s="1"/>
      <c r="T3779" s="1">
        <v>300</v>
      </c>
    </row>
    <row r="3780" spans="17:20" ht="15" customHeight="1" x14ac:dyDescent="0.35">
      <c r="Q3780" s="1">
        <v>3778</v>
      </c>
      <c r="R3780" s="1">
        <v>261</v>
      </c>
      <c r="S3780" s="1"/>
      <c r="T3780" s="1">
        <v>234</v>
      </c>
    </row>
    <row r="3781" spans="17:20" ht="15" customHeight="1" x14ac:dyDescent="0.35">
      <c r="Q3781" s="1">
        <v>3779</v>
      </c>
      <c r="R3781" s="1">
        <v>279</v>
      </c>
      <c r="S3781" s="1"/>
      <c r="T3781" s="1">
        <v>334</v>
      </c>
    </row>
    <row r="3782" spans="17:20" ht="15" customHeight="1" x14ac:dyDescent="0.35">
      <c r="Q3782" s="1">
        <v>3780</v>
      </c>
      <c r="R3782" s="1">
        <v>241</v>
      </c>
      <c r="S3782" s="1"/>
      <c r="T3782" s="1">
        <v>287</v>
      </c>
    </row>
    <row r="3783" spans="17:20" ht="15" customHeight="1" x14ac:dyDescent="0.35">
      <c r="Q3783" s="1">
        <v>3781</v>
      </c>
      <c r="R3783" s="1">
        <v>259</v>
      </c>
      <c r="S3783" s="1"/>
      <c r="T3783" s="1">
        <v>313</v>
      </c>
    </row>
    <row r="3784" spans="17:20" ht="15" customHeight="1" x14ac:dyDescent="0.35">
      <c r="Q3784" s="1">
        <v>3782</v>
      </c>
      <c r="R3784" s="1">
        <v>277</v>
      </c>
      <c r="S3784" s="1"/>
      <c r="T3784" s="1">
        <v>129</v>
      </c>
    </row>
    <row r="3785" spans="17:20" ht="15" customHeight="1" x14ac:dyDescent="0.35">
      <c r="Q3785" s="1">
        <v>3783</v>
      </c>
      <c r="R3785" s="1">
        <v>295</v>
      </c>
      <c r="S3785" s="1"/>
      <c r="T3785" s="1">
        <v>335</v>
      </c>
    </row>
    <row r="3786" spans="17:20" ht="15" customHeight="1" x14ac:dyDescent="0.35">
      <c r="Q3786" s="1">
        <v>3784</v>
      </c>
      <c r="R3786" s="1">
        <v>250</v>
      </c>
      <c r="S3786" s="1"/>
      <c r="T3786" s="1">
        <v>274</v>
      </c>
    </row>
    <row r="3787" spans="17:20" ht="15" customHeight="1" x14ac:dyDescent="0.35">
      <c r="Q3787" s="1">
        <v>3785</v>
      </c>
      <c r="R3787" s="1">
        <v>270</v>
      </c>
      <c r="S3787" s="1"/>
      <c r="T3787" s="1">
        <v>294</v>
      </c>
    </row>
    <row r="3788" spans="17:20" ht="15" customHeight="1" x14ac:dyDescent="0.35">
      <c r="Q3788" s="1">
        <v>3786</v>
      </c>
      <c r="R3788" s="1">
        <v>290</v>
      </c>
      <c r="S3788" s="1"/>
      <c r="T3788" s="1">
        <v>312</v>
      </c>
    </row>
    <row r="3789" spans="17:20" ht="15" customHeight="1" x14ac:dyDescent="0.35">
      <c r="Q3789" s="1">
        <v>3787</v>
      </c>
      <c r="R3789" s="1">
        <v>310</v>
      </c>
      <c r="S3789" s="1"/>
      <c r="T3789" s="1">
        <v>258</v>
      </c>
    </row>
    <row r="3790" spans="17:20" ht="15" customHeight="1" x14ac:dyDescent="0.35">
      <c r="Q3790" s="1">
        <v>3788</v>
      </c>
      <c r="R3790" s="1">
        <v>258</v>
      </c>
      <c r="S3790" s="1"/>
      <c r="T3790" s="1">
        <v>282</v>
      </c>
    </row>
    <row r="3791" spans="17:20" ht="15" customHeight="1" x14ac:dyDescent="0.35">
      <c r="Q3791" s="1">
        <v>3789</v>
      </c>
      <c r="R3791" s="1">
        <v>278</v>
      </c>
      <c r="S3791" s="1"/>
      <c r="T3791" s="1">
        <v>192</v>
      </c>
    </row>
    <row r="3792" spans="17:20" ht="15" customHeight="1" x14ac:dyDescent="0.35">
      <c r="Q3792" s="1">
        <v>3790</v>
      </c>
      <c r="R3792" s="1">
        <v>298</v>
      </c>
      <c r="S3792" s="1"/>
      <c r="T3792" s="1">
        <v>220</v>
      </c>
    </row>
    <row r="3793" spans="17:20" ht="15" customHeight="1" x14ac:dyDescent="0.35">
      <c r="Q3793" s="1">
        <v>3791</v>
      </c>
      <c r="R3793" s="1">
        <v>318</v>
      </c>
      <c r="S3793" s="1"/>
      <c r="T3793" s="1">
        <v>316</v>
      </c>
    </row>
    <row r="3794" spans="17:20" ht="15" customHeight="1" x14ac:dyDescent="0.35">
      <c r="Q3794" s="1">
        <v>3792</v>
      </c>
      <c r="R3794" s="1">
        <v>299</v>
      </c>
      <c r="S3794" s="1"/>
      <c r="T3794" s="1">
        <v>340</v>
      </c>
    </row>
    <row r="3795" spans="17:20" ht="15" customHeight="1" x14ac:dyDescent="0.35">
      <c r="Q3795" s="1">
        <v>3793</v>
      </c>
      <c r="R3795" s="1">
        <v>321</v>
      </c>
      <c r="S3795" s="1"/>
      <c r="T3795" s="1">
        <v>364</v>
      </c>
    </row>
    <row r="3796" spans="17:20" ht="15" customHeight="1" x14ac:dyDescent="0.35">
      <c r="Q3796" s="1">
        <v>3794</v>
      </c>
      <c r="R3796" s="1">
        <v>343</v>
      </c>
      <c r="S3796" s="1"/>
      <c r="T3796" s="1">
        <v>388</v>
      </c>
    </row>
    <row r="3797" spans="17:20" ht="15" customHeight="1" x14ac:dyDescent="0.35">
      <c r="Q3797" s="1">
        <v>3795</v>
      </c>
      <c r="R3797" s="1">
        <v>365</v>
      </c>
      <c r="S3797" s="1"/>
      <c r="T3797" s="1">
        <v>307</v>
      </c>
    </row>
    <row r="3798" spans="17:20" ht="15" customHeight="1" x14ac:dyDescent="0.35">
      <c r="Q3798" s="1">
        <v>3796</v>
      </c>
      <c r="R3798" s="1">
        <v>250</v>
      </c>
      <c r="S3798" s="1"/>
      <c r="T3798" s="1">
        <v>329</v>
      </c>
    </row>
    <row r="3799" spans="17:20" ht="15" customHeight="1" x14ac:dyDescent="0.35">
      <c r="Q3799" s="1">
        <v>3797</v>
      </c>
      <c r="R3799" s="1">
        <v>270</v>
      </c>
      <c r="S3799" s="1"/>
      <c r="T3799" s="1">
        <v>351</v>
      </c>
    </row>
    <row r="3800" spans="17:20" ht="15" customHeight="1" x14ac:dyDescent="0.35">
      <c r="Q3800" s="1">
        <v>3798</v>
      </c>
      <c r="R3800" s="1">
        <v>290</v>
      </c>
      <c r="S3800" s="1"/>
      <c r="T3800" s="1">
        <v>373</v>
      </c>
    </row>
    <row r="3801" spans="17:20" ht="15" customHeight="1" x14ac:dyDescent="0.35">
      <c r="Q3801" s="1">
        <v>3799</v>
      </c>
      <c r="R3801" s="1">
        <v>310</v>
      </c>
      <c r="S3801" s="1"/>
      <c r="T3801" s="1">
        <v>286</v>
      </c>
    </row>
    <row r="3802" spans="17:20" ht="15" customHeight="1" x14ac:dyDescent="0.35">
      <c r="Q3802" s="1">
        <v>3800</v>
      </c>
      <c r="R3802" s="1">
        <v>233</v>
      </c>
      <c r="S3802" s="1"/>
      <c r="T3802" s="1">
        <v>314</v>
      </c>
    </row>
    <row r="3803" spans="17:20" ht="15" customHeight="1" x14ac:dyDescent="0.35">
      <c r="Q3803" s="1">
        <v>3801</v>
      </c>
      <c r="R3803" s="1">
        <v>251</v>
      </c>
      <c r="S3803" s="1"/>
      <c r="T3803" s="1">
        <v>72</v>
      </c>
    </row>
    <row r="3804" spans="17:20" ht="15" customHeight="1" x14ac:dyDescent="0.35">
      <c r="Q3804" s="1">
        <v>3802</v>
      </c>
      <c r="R3804" s="1">
        <v>269</v>
      </c>
      <c r="S3804" s="1"/>
      <c r="T3804" s="1">
        <v>320</v>
      </c>
    </row>
    <row r="3805" spans="17:20" ht="15" customHeight="1" x14ac:dyDescent="0.35">
      <c r="Q3805" s="1">
        <v>3803</v>
      </c>
      <c r="R3805" s="1">
        <v>287</v>
      </c>
      <c r="S3805" s="1"/>
      <c r="T3805" s="1">
        <v>261</v>
      </c>
    </row>
    <row r="3806" spans="17:20" ht="15" customHeight="1" x14ac:dyDescent="0.35">
      <c r="Q3806" s="1">
        <v>3804</v>
      </c>
      <c r="R3806" s="1">
        <v>192</v>
      </c>
      <c r="S3806" s="1"/>
      <c r="T3806" s="1">
        <v>231</v>
      </c>
    </row>
    <row r="3807" spans="17:20" ht="15" customHeight="1" x14ac:dyDescent="0.35">
      <c r="Q3807" s="1">
        <v>3805</v>
      </c>
      <c r="R3807" s="1">
        <v>208</v>
      </c>
      <c r="S3807" s="1"/>
      <c r="T3807" s="1">
        <v>157</v>
      </c>
    </row>
    <row r="3808" spans="17:20" ht="15" customHeight="1" x14ac:dyDescent="0.35">
      <c r="Q3808" s="1">
        <v>3806</v>
      </c>
      <c r="R3808" s="1">
        <v>224</v>
      </c>
      <c r="S3808" s="1"/>
      <c r="T3808" s="1">
        <v>270</v>
      </c>
    </row>
    <row r="3809" spans="17:20" ht="15" customHeight="1" x14ac:dyDescent="0.35">
      <c r="Q3809" s="1">
        <v>3807</v>
      </c>
      <c r="R3809" s="1">
        <v>240</v>
      </c>
      <c r="S3809" s="1"/>
      <c r="T3809" s="1">
        <v>298</v>
      </c>
    </row>
    <row r="3810" spans="17:20" ht="15" customHeight="1" x14ac:dyDescent="0.35">
      <c r="Q3810" s="1">
        <v>3808</v>
      </c>
      <c r="R3810" s="1">
        <v>226</v>
      </c>
      <c r="S3810" s="1"/>
      <c r="T3810" s="1">
        <v>124</v>
      </c>
    </row>
    <row r="3811" spans="17:20" ht="15" customHeight="1" x14ac:dyDescent="0.35">
      <c r="Q3811" s="1">
        <v>3809</v>
      </c>
      <c r="R3811" s="1">
        <v>246</v>
      </c>
      <c r="S3811" s="1"/>
      <c r="T3811" s="1">
        <v>204</v>
      </c>
    </row>
    <row r="3812" spans="17:20" ht="15" customHeight="1" x14ac:dyDescent="0.35">
      <c r="Q3812" s="1">
        <v>3810</v>
      </c>
      <c r="R3812" s="1">
        <v>266</v>
      </c>
      <c r="S3812" s="1"/>
      <c r="T3812" s="1">
        <v>310</v>
      </c>
    </row>
    <row r="3813" spans="17:20" ht="15" customHeight="1" x14ac:dyDescent="0.35">
      <c r="Q3813" s="1">
        <v>3811</v>
      </c>
      <c r="R3813" s="1">
        <v>286</v>
      </c>
      <c r="S3813" s="1"/>
      <c r="T3813" s="1">
        <v>338</v>
      </c>
    </row>
    <row r="3814" spans="17:20" ht="15" customHeight="1" x14ac:dyDescent="0.35">
      <c r="Q3814" s="1">
        <v>3812</v>
      </c>
      <c r="R3814" s="1">
        <v>316</v>
      </c>
      <c r="S3814" s="1"/>
      <c r="T3814" s="1">
        <v>96</v>
      </c>
    </row>
    <row r="3815" spans="17:20" ht="15" customHeight="1" x14ac:dyDescent="0.35">
      <c r="Q3815" s="1">
        <v>3813</v>
      </c>
      <c r="R3815" s="1">
        <v>340</v>
      </c>
      <c r="S3815" s="1"/>
      <c r="T3815" s="1">
        <v>352</v>
      </c>
    </row>
    <row r="3816" spans="17:20" ht="15" customHeight="1" x14ac:dyDescent="0.35">
      <c r="Q3816" s="1">
        <v>3814</v>
      </c>
      <c r="R3816" s="1">
        <v>364</v>
      </c>
      <c r="S3816" s="1"/>
      <c r="T3816" s="1">
        <v>301</v>
      </c>
    </row>
    <row r="3817" spans="17:20" ht="15" customHeight="1" x14ac:dyDescent="0.35">
      <c r="Q3817" s="1">
        <v>3815</v>
      </c>
      <c r="R3817" s="1">
        <v>388</v>
      </c>
      <c r="S3817" s="1"/>
      <c r="T3817" s="1">
        <v>75</v>
      </c>
    </row>
    <row r="3818" spans="17:20" ht="15" customHeight="1" x14ac:dyDescent="0.35">
      <c r="Q3818" s="1">
        <v>3816</v>
      </c>
      <c r="R3818" s="1">
        <v>307</v>
      </c>
      <c r="S3818" s="1"/>
      <c r="T3818" s="1">
        <v>167</v>
      </c>
    </row>
    <row r="3819" spans="17:20" ht="15" customHeight="1" x14ac:dyDescent="0.35">
      <c r="Q3819" s="1">
        <v>3817</v>
      </c>
      <c r="R3819" s="1">
        <v>329</v>
      </c>
      <c r="S3819" s="1"/>
      <c r="T3819" s="1">
        <v>329</v>
      </c>
    </row>
    <row r="3820" spans="17:20" ht="15" customHeight="1" x14ac:dyDescent="0.35">
      <c r="Q3820" s="1">
        <v>3818</v>
      </c>
      <c r="R3820" s="1">
        <v>351</v>
      </c>
      <c r="S3820" s="1"/>
      <c r="T3820" s="1">
        <v>287</v>
      </c>
    </row>
    <row r="3821" spans="17:20" ht="15" customHeight="1" x14ac:dyDescent="0.35">
      <c r="Q3821" s="1">
        <v>3819</v>
      </c>
      <c r="R3821" s="1">
        <v>373</v>
      </c>
      <c r="S3821" s="1"/>
      <c r="T3821" s="1">
        <v>177</v>
      </c>
    </row>
    <row r="3822" spans="17:20" ht="15" customHeight="1" x14ac:dyDescent="0.35">
      <c r="Q3822" s="1">
        <v>3820</v>
      </c>
      <c r="R3822" s="1">
        <v>208</v>
      </c>
      <c r="S3822" s="1"/>
      <c r="T3822" s="1">
        <v>313</v>
      </c>
    </row>
    <row r="3823" spans="17:20" ht="15" customHeight="1" x14ac:dyDescent="0.35">
      <c r="Q3823" s="1">
        <v>3821</v>
      </c>
      <c r="R3823" s="1">
        <v>224</v>
      </c>
      <c r="S3823" s="1"/>
      <c r="T3823" s="1">
        <v>278</v>
      </c>
    </row>
    <row r="3824" spans="17:20" ht="15" customHeight="1" x14ac:dyDescent="0.35">
      <c r="Q3824" s="1">
        <v>3822</v>
      </c>
      <c r="R3824" s="1">
        <v>240</v>
      </c>
      <c r="S3824" s="1"/>
      <c r="T3824" s="1">
        <v>314</v>
      </c>
    </row>
    <row r="3825" spans="17:20" ht="15" customHeight="1" x14ac:dyDescent="0.35">
      <c r="Q3825" s="1">
        <v>3823</v>
      </c>
      <c r="R3825" s="1">
        <v>256</v>
      </c>
      <c r="S3825" s="1"/>
      <c r="T3825" s="1">
        <v>44</v>
      </c>
    </row>
    <row r="3826" spans="17:20" ht="15" customHeight="1" x14ac:dyDescent="0.35">
      <c r="Q3826" s="1">
        <v>3824</v>
      </c>
      <c r="R3826" s="1">
        <v>159</v>
      </c>
      <c r="S3826" s="1"/>
      <c r="T3826" s="1">
        <v>300</v>
      </c>
    </row>
    <row r="3827" spans="17:20" ht="15" customHeight="1" x14ac:dyDescent="0.35">
      <c r="Q3827" s="1">
        <v>3825</v>
      </c>
      <c r="R3827" s="1">
        <v>173</v>
      </c>
      <c r="S3827" s="1"/>
      <c r="T3827" s="1">
        <v>282</v>
      </c>
    </row>
    <row r="3828" spans="17:20" ht="15" customHeight="1" x14ac:dyDescent="0.35">
      <c r="Q3828" s="1">
        <v>3826</v>
      </c>
      <c r="R3828" s="1">
        <v>187</v>
      </c>
      <c r="S3828" s="1"/>
      <c r="T3828" s="1">
        <v>220</v>
      </c>
    </row>
    <row r="3829" spans="17:20" ht="15" customHeight="1" x14ac:dyDescent="0.35">
      <c r="Q3829" s="1">
        <v>3827</v>
      </c>
      <c r="R3829" s="1">
        <v>201</v>
      </c>
      <c r="S3829" s="1"/>
      <c r="T3829" s="1">
        <v>218</v>
      </c>
    </row>
    <row r="3830" spans="17:20" ht="15" customHeight="1" x14ac:dyDescent="0.35">
      <c r="Q3830" s="1">
        <v>3828</v>
      </c>
      <c r="R3830" s="1">
        <v>200</v>
      </c>
      <c r="S3830" s="1"/>
      <c r="T3830" s="1">
        <v>286</v>
      </c>
    </row>
    <row r="3831" spans="17:20" ht="15" customHeight="1" x14ac:dyDescent="0.35">
      <c r="Q3831" s="1">
        <v>3829</v>
      </c>
      <c r="R3831" s="1">
        <v>216</v>
      </c>
      <c r="S3831" s="1"/>
      <c r="T3831" s="1">
        <v>322</v>
      </c>
    </row>
    <row r="3832" spans="17:20" ht="15" customHeight="1" x14ac:dyDescent="0.35">
      <c r="Q3832" s="1">
        <v>3830</v>
      </c>
      <c r="R3832" s="1">
        <v>232</v>
      </c>
      <c r="S3832" s="1"/>
      <c r="T3832" s="1">
        <v>116</v>
      </c>
    </row>
    <row r="3833" spans="17:20" ht="15" customHeight="1" x14ac:dyDescent="0.35">
      <c r="Q3833" s="1">
        <v>3831</v>
      </c>
      <c r="R3833" s="1">
        <v>248</v>
      </c>
      <c r="S3833" s="1"/>
      <c r="T3833" s="1">
        <v>332</v>
      </c>
    </row>
    <row r="3834" spans="17:20" ht="15" customHeight="1" x14ac:dyDescent="0.35">
      <c r="Q3834" s="1">
        <v>3832</v>
      </c>
      <c r="R3834" s="1">
        <v>232</v>
      </c>
      <c r="S3834" s="1"/>
      <c r="T3834" s="1">
        <v>286</v>
      </c>
    </row>
    <row r="3835" spans="17:20" ht="15" customHeight="1" x14ac:dyDescent="0.35">
      <c r="Q3835" s="1">
        <v>3833</v>
      </c>
      <c r="R3835" s="1">
        <v>248</v>
      </c>
      <c r="S3835" s="1"/>
      <c r="T3835" s="1">
        <v>314</v>
      </c>
    </row>
    <row r="3836" spans="17:20" ht="15" customHeight="1" x14ac:dyDescent="0.35">
      <c r="Q3836" s="1">
        <v>3834</v>
      </c>
      <c r="R3836" s="1">
        <v>264</v>
      </c>
      <c r="S3836" s="1"/>
      <c r="T3836" s="1">
        <v>312</v>
      </c>
    </row>
    <row r="3837" spans="17:20" ht="15" customHeight="1" x14ac:dyDescent="0.35">
      <c r="Q3837" s="1">
        <v>3835</v>
      </c>
      <c r="R3837" s="1">
        <v>280</v>
      </c>
      <c r="S3837" s="1"/>
      <c r="T3837" s="1">
        <v>288</v>
      </c>
    </row>
    <row r="3838" spans="17:20" ht="15" customHeight="1" x14ac:dyDescent="0.35">
      <c r="Q3838" s="1">
        <v>3836</v>
      </c>
      <c r="R3838" s="1">
        <v>191</v>
      </c>
      <c r="S3838" s="1"/>
      <c r="T3838" s="1">
        <v>232</v>
      </c>
    </row>
    <row r="3839" spans="17:20" ht="15" customHeight="1" x14ac:dyDescent="0.35">
      <c r="Q3839" s="1">
        <v>3837</v>
      </c>
      <c r="R3839" s="1">
        <v>205</v>
      </c>
      <c r="S3839" s="1"/>
      <c r="T3839" s="1">
        <v>320</v>
      </c>
    </row>
    <row r="3840" spans="17:20" ht="15" customHeight="1" x14ac:dyDescent="0.35">
      <c r="Q3840" s="1">
        <v>3838</v>
      </c>
      <c r="R3840" s="1">
        <v>219</v>
      </c>
      <c r="S3840" s="1"/>
      <c r="T3840" s="1">
        <v>283</v>
      </c>
    </row>
    <row r="3841" spans="17:20" ht="15" customHeight="1" x14ac:dyDescent="0.35">
      <c r="Q3841" s="1">
        <v>3839</v>
      </c>
      <c r="R3841" s="1">
        <v>233</v>
      </c>
      <c r="S3841" s="1"/>
      <c r="T3841" s="1">
        <v>317</v>
      </c>
    </row>
    <row r="3842" spans="17:20" ht="15" customHeight="1" x14ac:dyDescent="0.35">
      <c r="Q3842" s="1">
        <v>3840</v>
      </c>
      <c r="R3842" s="1">
        <v>175</v>
      </c>
      <c r="S3842" s="1"/>
      <c r="T3842" s="1">
        <v>103</v>
      </c>
    </row>
    <row r="3843" spans="17:20" ht="15" customHeight="1" x14ac:dyDescent="0.35">
      <c r="Q3843" s="1">
        <v>3841</v>
      </c>
      <c r="R3843" s="1">
        <v>189</v>
      </c>
      <c r="S3843" s="1"/>
      <c r="T3843" s="1">
        <v>265</v>
      </c>
    </row>
    <row r="3844" spans="17:20" ht="15" customHeight="1" x14ac:dyDescent="0.35">
      <c r="Q3844" s="1">
        <v>3842</v>
      </c>
      <c r="R3844" s="1">
        <v>203</v>
      </c>
      <c r="S3844" s="1"/>
      <c r="T3844" s="1">
        <v>302</v>
      </c>
    </row>
    <row r="3845" spans="17:20" ht="15" customHeight="1" x14ac:dyDescent="0.35">
      <c r="Q3845" s="1">
        <v>3843</v>
      </c>
      <c r="R3845" s="1">
        <v>217</v>
      </c>
      <c r="S3845" s="1"/>
      <c r="T3845" s="1">
        <v>330</v>
      </c>
    </row>
    <row r="3846" spans="17:20" ht="15" customHeight="1" x14ac:dyDescent="0.35">
      <c r="Q3846" s="1">
        <v>3844</v>
      </c>
      <c r="R3846" s="1">
        <v>200</v>
      </c>
      <c r="S3846" s="1"/>
      <c r="T3846" s="1">
        <v>116</v>
      </c>
    </row>
    <row r="3847" spans="17:20" ht="15" customHeight="1" x14ac:dyDescent="0.35">
      <c r="Q3847" s="1">
        <v>3845</v>
      </c>
      <c r="R3847" s="1">
        <v>216</v>
      </c>
      <c r="S3847" s="1"/>
      <c r="T3847" s="1">
        <v>332</v>
      </c>
    </row>
    <row r="3848" spans="17:20" ht="15" customHeight="1" x14ac:dyDescent="0.35">
      <c r="Q3848" s="1">
        <v>3846</v>
      </c>
      <c r="R3848" s="1">
        <v>232</v>
      </c>
      <c r="S3848" s="1"/>
      <c r="T3848" s="1">
        <v>69</v>
      </c>
    </row>
    <row r="3849" spans="17:20" ht="15" customHeight="1" x14ac:dyDescent="0.35">
      <c r="Q3849" s="1">
        <v>3847</v>
      </c>
      <c r="R3849" s="1">
        <v>248</v>
      </c>
      <c r="S3849" s="1"/>
      <c r="T3849" s="1">
        <v>299</v>
      </c>
    </row>
    <row r="3850" spans="17:20" ht="15" customHeight="1" x14ac:dyDescent="0.35">
      <c r="Q3850" s="1">
        <v>3848</v>
      </c>
      <c r="R3850" s="1">
        <v>192</v>
      </c>
      <c r="S3850" s="1"/>
      <c r="T3850" s="1">
        <v>77</v>
      </c>
    </row>
    <row r="3851" spans="17:20" ht="15" customHeight="1" x14ac:dyDescent="0.35">
      <c r="Q3851" s="1">
        <v>3849</v>
      </c>
      <c r="R3851" s="1">
        <v>208</v>
      </c>
      <c r="S3851" s="1"/>
      <c r="T3851" s="1">
        <v>87</v>
      </c>
    </row>
    <row r="3852" spans="17:20" ht="15" customHeight="1" x14ac:dyDescent="0.35">
      <c r="Q3852" s="1">
        <v>3850</v>
      </c>
      <c r="R3852" s="1">
        <v>224</v>
      </c>
      <c r="S3852" s="1"/>
      <c r="T3852" s="1">
        <v>224</v>
      </c>
    </row>
    <row r="3853" spans="17:20" ht="15" customHeight="1" x14ac:dyDescent="0.35">
      <c r="Q3853" s="1">
        <v>3851</v>
      </c>
      <c r="R3853" s="1">
        <v>240</v>
      </c>
      <c r="S3853" s="1"/>
      <c r="T3853" s="1">
        <v>38</v>
      </c>
    </row>
    <row r="3854" spans="17:20" ht="15" customHeight="1" x14ac:dyDescent="0.35">
      <c r="Q3854" s="1">
        <v>3852</v>
      </c>
      <c r="R3854" s="1">
        <v>216</v>
      </c>
      <c r="S3854" s="1"/>
      <c r="T3854" s="1">
        <v>46</v>
      </c>
    </row>
    <row r="3855" spans="17:20" ht="15" customHeight="1" x14ac:dyDescent="0.35">
      <c r="Q3855" s="1">
        <v>3853</v>
      </c>
      <c r="R3855" s="1">
        <v>232</v>
      </c>
      <c r="S3855" s="1"/>
      <c r="T3855" s="1">
        <v>296</v>
      </c>
    </row>
    <row r="3856" spans="17:20" ht="15" customHeight="1" x14ac:dyDescent="0.35">
      <c r="Q3856" s="1">
        <v>3854</v>
      </c>
      <c r="R3856" s="1">
        <v>248</v>
      </c>
      <c r="S3856" s="1"/>
      <c r="T3856" s="1">
        <v>77</v>
      </c>
    </row>
    <row r="3857" spans="17:20" ht="15" customHeight="1" x14ac:dyDescent="0.35">
      <c r="Q3857" s="1">
        <v>3855</v>
      </c>
      <c r="R3857" s="1">
        <v>264</v>
      </c>
      <c r="S3857" s="1"/>
      <c r="T3857" s="1">
        <v>87</v>
      </c>
    </row>
    <row r="3858" spans="17:20" ht="15" customHeight="1" x14ac:dyDescent="0.35">
      <c r="Q3858" s="1">
        <v>3856</v>
      </c>
      <c r="R3858" s="1">
        <v>200</v>
      </c>
      <c r="S3858" s="1"/>
      <c r="T3858" s="1">
        <v>97</v>
      </c>
    </row>
    <row r="3859" spans="17:20" ht="15" customHeight="1" x14ac:dyDescent="0.35">
      <c r="Q3859" s="1">
        <v>3857</v>
      </c>
      <c r="R3859" s="1">
        <v>216</v>
      </c>
      <c r="S3859" s="1"/>
      <c r="T3859" s="1">
        <v>275</v>
      </c>
    </row>
    <row r="3860" spans="17:20" ht="15" customHeight="1" x14ac:dyDescent="0.35">
      <c r="Q3860" s="1">
        <v>3858</v>
      </c>
      <c r="R3860" s="1">
        <v>232</v>
      </c>
      <c r="S3860" s="1"/>
      <c r="T3860" s="1">
        <v>133</v>
      </c>
    </row>
    <row r="3861" spans="17:20" ht="15" customHeight="1" x14ac:dyDescent="0.35">
      <c r="Q3861" s="1">
        <v>3859</v>
      </c>
      <c r="R3861" s="1">
        <v>248</v>
      </c>
      <c r="S3861" s="1"/>
      <c r="T3861" s="1">
        <v>143</v>
      </c>
    </row>
    <row r="3862" spans="17:20" ht="15" customHeight="1" x14ac:dyDescent="0.35">
      <c r="Q3862" s="1">
        <v>3860</v>
      </c>
      <c r="R3862" s="1">
        <v>200</v>
      </c>
      <c r="S3862" s="1"/>
      <c r="T3862" s="1">
        <v>153</v>
      </c>
    </row>
    <row r="3863" spans="17:20" ht="15" customHeight="1" x14ac:dyDescent="0.35">
      <c r="Q3863" s="1">
        <v>3861</v>
      </c>
      <c r="R3863" s="1">
        <v>216</v>
      </c>
      <c r="S3863" s="1"/>
      <c r="T3863" s="1">
        <v>163</v>
      </c>
    </row>
    <row r="3864" spans="17:20" ht="15" customHeight="1" x14ac:dyDescent="0.35">
      <c r="Q3864" s="1">
        <v>3862</v>
      </c>
      <c r="R3864" s="1">
        <v>232</v>
      </c>
      <c r="S3864" s="1"/>
      <c r="T3864" s="1">
        <v>281</v>
      </c>
    </row>
    <row r="3865" spans="17:20" ht="15" customHeight="1" x14ac:dyDescent="0.35">
      <c r="Q3865" s="1">
        <v>3863</v>
      </c>
      <c r="R3865" s="1">
        <v>248</v>
      </c>
      <c r="S3865" s="1"/>
      <c r="T3865" s="1">
        <v>119</v>
      </c>
    </row>
    <row r="3866" spans="17:20" ht="15" customHeight="1" x14ac:dyDescent="0.35">
      <c r="Q3866" s="1">
        <v>3864</v>
      </c>
      <c r="R3866" s="1">
        <v>233</v>
      </c>
      <c r="S3866" s="1"/>
      <c r="T3866" s="1">
        <v>299</v>
      </c>
    </row>
    <row r="3867" spans="17:20" ht="15" customHeight="1" x14ac:dyDescent="0.35">
      <c r="Q3867" s="1">
        <v>3865</v>
      </c>
      <c r="R3867" s="1">
        <v>251</v>
      </c>
      <c r="S3867" s="1"/>
      <c r="T3867" s="1">
        <v>70</v>
      </c>
    </row>
    <row r="3868" spans="17:20" ht="15" customHeight="1" x14ac:dyDescent="0.35">
      <c r="Q3868" s="1">
        <v>3866</v>
      </c>
      <c r="R3868" s="1">
        <v>269</v>
      </c>
      <c r="S3868" s="1"/>
      <c r="T3868" s="1">
        <v>326</v>
      </c>
    </row>
    <row r="3869" spans="17:20" ht="15" customHeight="1" x14ac:dyDescent="0.35">
      <c r="Q3869" s="1">
        <v>3867</v>
      </c>
      <c r="R3869" s="1">
        <v>287</v>
      </c>
      <c r="S3869" s="1"/>
      <c r="T3869" s="1">
        <v>78</v>
      </c>
    </row>
    <row r="3870" spans="17:20" ht="15" customHeight="1" x14ac:dyDescent="0.35">
      <c r="Q3870" s="1">
        <v>3868</v>
      </c>
      <c r="R3870" s="1">
        <v>224</v>
      </c>
      <c r="S3870" s="1"/>
      <c r="T3870" s="1">
        <v>310</v>
      </c>
    </row>
    <row r="3871" spans="17:20" ht="15" customHeight="1" x14ac:dyDescent="0.35">
      <c r="Q3871" s="1">
        <v>3869</v>
      </c>
      <c r="R3871" s="1">
        <v>240</v>
      </c>
      <c r="S3871" s="1"/>
      <c r="T3871" s="1">
        <v>36</v>
      </c>
    </row>
    <row r="3872" spans="17:20" ht="15" customHeight="1" x14ac:dyDescent="0.35">
      <c r="Q3872" s="1">
        <v>3870</v>
      </c>
      <c r="R3872" s="1">
        <v>256</v>
      </c>
      <c r="S3872" s="1"/>
      <c r="T3872" s="1">
        <v>44</v>
      </c>
    </row>
    <row r="3873" spans="17:20" ht="15" customHeight="1" x14ac:dyDescent="0.35">
      <c r="Q3873" s="1">
        <v>3871</v>
      </c>
      <c r="R3873" s="1">
        <v>272</v>
      </c>
      <c r="S3873" s="1"/>
      <c r="T3873" s="1">
        <v>76</v>
      </c>
    </row>
    <row r="3874" spans="17:20" ht="15" customHeight="1" x14ac:dyDescent="0.35">
      <c r="Q3874" s="1">
        <v>3872</v>
      </c>
      <c r="R3874" s="1">
        <v>133</v>
      </c>
      <c r="S3874" s="1"/>
      <c r="T3874" s="1">
        <v>268</v>
      </c>
    </row>
    <row r="3875" spans="17:20" ht="15" customHeight="1" x14ac:dyDescent="0.35">
      <c r="Q3875" s="1">
        <v>3873</v>
      </c>
      <c r="R3875" s="1">
        <v>143</v>
      </c>
      <c r="S3875" s="1"/>
      <c r="T3875" s="1">
        <v>70</v>
      </c>
    </row>
    <row r="3876" spans="17:20" ht="15" customHeight="1" x14ac:dyDescent="0.35">
      <c r="Q3876" s="1">
        <v>3874</v>
      </c>
      <c r="R3876" s="1">
        <v>153</v>
      </c>
      <c r="S3876" s="1"/>
      <c r="T3876" s="1">
        <v>298</v>
      </c>
    </row>
    <row r="3877" spans="17:20" ht="15" customHeight="1" x14ac:dyDescent="0.35">
      <c r="Q3877" s="1">
        <v>3875</v>
      </c>
      <c r="R3877" s="1">
        <v>163</v>
      </c>
      <c r="S3877" s="1"/>
      <c r="T3877" s="1">
        <v>78</v>
      </c>
    </row>
    <row r="3878" spans="17:20" ht="15" customHeight="1" x14ac:dyDescent="0.35">
      <c r="Q3878" s="1">
        <v>3876</v>
      </c>
      <c r="R3878" s="1">
        <v>92</v>
      </c>
      <c r="S3878" s="1"/>
      <c r="T3878" s="1">
        <v>306</v>
      </c>
    </row>
    <row r="3879" spans="17:20" ht="15" customHeight="1" x14ac:dyDescent="0.35">
      <c r="Q3879" s="1">
        <v>3877</v>
      </c>
      <c r="R3879" s="1">
        <v>100</v>
      </c>
      <c r="S3879" s="1"/>
      <c r="T3879" s="1">
        <v>69</v>
      </c>
    </row>
    <row r="3880" spans="17:20" ht="15" customHeight="1" x14ac:dyDescent="0.35">
      <c r="Q3880" s="1">
        <v>3878</v>
      </c>
      <c r="R3880" s="1">
        <v>108</v>
      </c>
      <c r="S3880" s="1"/>
      <c r="T3880" s="1">
        <v>79</v>
      </c>
    </row>
    <row r="3881" spans="17:20" ht="15" customHeight="1" x14ac:dyDescent="0.35">
      <c r="Q3881" s="1">
        <v>3879</v>
      </c>
      <c r="R3881" s="1">
        <v>116</v>
      </c>
      <c r="S3881" s="1"/>
      <c r="T3881" s="1">
        <v>89</v>
      </c>
    </row>
    <row r="3882" spans="17:20" ht="15" customHeight="1" x14ac:dyDescent="0.35">
      <c r="Q3882" s="1">
        <v>3880</v>
      </c>
      <c r="R3882" s="1">
        <v>149</v>
      </c>
      <c r="S3882" s="1"/>
      <c r="T3882" s="1">
        <v>315</v>
      </c>
    </row>
    <row r="3883" spans="17:20" ht="15" customHeight="1" x14ac:dyDescent="0.35">
      <c r="Q3883" s="1">
        <v>3881</v>
      </c>
      <c r="R3883" s="1">
        <v>159</v>
      </c>
      <c r="S3883" s="1"/>
      <c r="T3883" s="1">
        <v>37</v>
      </c>
    </row>
    <row r="3884" spans="17:20" ht="15" customHeight="1" x14ac:dyDescent="0.35">
      <c r="Q3884" s="1">
        <v>3882</v>
      </c>
      <c r="R3884" s="1">
        <v>169</v>
      </c>
      <c r="S3884" s="1"/>
      <c r="T3884" s="1">
        <v>319</v>
      </c>
    </row>
    <row r="3885" spans="17:20" ht="15" customHeight="1" x14ac:dyDescent="0.35">
      <c r="Q3885" s="1">
        <v>3883</v>
      </c>
      <c r="R3885" s="1">
        <v>179</v>
      </c>
      <c r="S3885" s="1"/>
      <c r="T3885" s="1">
        <v>41</v>
      </c>
    </row>
    <row r="3886" spans="17:20" ht="15" customHeight="1" x14ac:dyDescent="0.35">
      <c r="Q3886" s="1">
        <v>3884</v>
      </c>
      <c r="R3886" s="1">
        <v>157</v>
      </c>
      <c r="S3886" s="1"/>
      <c r="T3886" s="1">
        <v>291</v>
      </c>
    </row>
    <row r="3887" spans="17:20" ht="15" customHeight="1" x14ac:dyDescent="0.35">
      <c r="Q3887" s="1">
        <v>3885</v>
      </c>
      <c r="R3887" s="1">
        <v>167</v>
      </c>
      <c r="S3887" s="1"/>
      <c r="T3887" s="1">
        <v>38</v>
      </c>
    </row>
    <row r="3888" spans="17:20" ht="15" customHeight="1" x14ac:dyDescent="0.35">
      <c r="Q3888" s="1">
        <v>3886</v>
      </c>
      <c r="R3888" s="1">
        <v>177</v>
      </c>
      <c r="S3888" s="1"/>
      <c r="T3888" s="1">
        <v>330</v>
      </c>
    </row>
    <row r="3889" spans="17:20" ht="15" customHeight="1" x14ac:dyDescent="0.35">
      <c r="Q3889" s="1">
        <v>3887</v>
      </c>
      <c r="R3889" s="1">
        <v>187</v>
      </c>
      <c r="S3889" s="1"/>
      <c r="T3889" s="1">
        <v>42</v>
      </c>
    </row>
    <row r="3890" spans="17:20" ht="15" customHeight="1" x14ac:dyDescent="0.35">
      <c r="Q3890" s="1">
        <v>3888</v>
      </c>
      <c r="R3890" s="1">
        <v>125</v>
      </c>
      <c r="S3890" s="1"/>
      <c r="T3890" s="1">
        <v>294</v>
      </c>
    </row>
    <row r="3891" spans="17:20" ht="15" customHeight="1" x14ac:dyDescent="0.35">
      <c r="Q3891" s="1">
        <v>3889</v>
      </c>
      <c r="R3891" s="1">
        <v>135</v>
      </c>
      <c r="S3891" s="1"/>
      <c r="T3891" s="1">
        <v>318</v>
      </c>
    </row>
    <row r="3892" spans="17:20" ht="15" customHeight="1" x14ac:dyDescent="0.35">
      <c r="Q3892" s="1">
        <v>3890</v>
      </c>
      <c r="R3892" s="1">
        <v>145</v>
      </c>
      <c r="S3892" s="1"/>
      <c r="T3892" s="1">
        <v>294</v>
      </c>
    </row>
    <row r="3893" spans="17:20" ht="15" customHeight="1" x14ac:dyDescent="0.35">
      <c r="Q3893" s="1">
        <v>3891</v>
      </c>
      <c r="R3893" s="1">
        <v>155</v>
      </c>
      <c r="S3893" s="1"/>
      <c r="T3893" s="1">
        <v>70</v>
      </c>
    </row>
    <row r="3894" spans="17:20" ht="15" customHeight="1" x14ac:dyDescent="0.35">
      <c r="Q3894" s="1">
        <v>3892</v>
      </c>
      <c r="R3894" s="1">
        <v>166</v>
      </c>
      <c r="S3894" s="1"/>
      <c r="T3894" s="1">
        <v>334</v>
      </c>
    </row>
    <row r="3895" spans="17:20" ht="15" customHeight="1" x14ac:dyDescent="0.35">
      <c r="Q3895" s="1">
        <v>3893</v>
      </c>
      <c r="R3895" s="1">
        <v>178</v>
      </c>
      <c r="S3895" s="1"/>
      <c r="T3895" s="1">
        <v>78</v>
      </c>
    </row>
    <row r="3896" spans="17:20" ht="15" customHeight="1" x14ac:dyDescent="0.35">
      <c r="Q3896" s="1">
        <v>3894</v>
      </c>
      <c r="R3896" s="1">
        <v>190</v>
      </c>
      <c r="S3896" s="1"/>
      <c r="T3896" s="1">
        <v>90</v>
      </c>
    </row>
    <row r="3897" spans="17:20" ht="15" customHeight="1" x14ac:dyDescent="0.35">
      <c r="Q3897" s="1">
        <v>3895</v>
      </c>
      <c r="R3897" s="1">
        <v>202</v>
      </c>
      <c r="S3897" s="1"/>
      <c r="T3897" s="1">
        <v>262</v>
      </c>
    </row>
    <row r="3898" spans="17:20" ht="15" customHeight="1" x14ac:dyDescent="0.35">
      <c r="Q3898" s="1">
        <v>3896</v>
      </c>
      <c r="R3898" s="1">
        <v>108</v>
      </c>
      <c r="S3898" s="1"/>
      <c r="T3898" s="1">
        <v>188</v>
      </c>
    </row>
    <row r="3899" spans="17:20" ht="15" customHeight="1" x14ac:dyDescent="0.35">
      <c r="Q3899" s="1">
        <v>3897</v>
      </c>
      <c r="R3899" s="1">
        <v>116</v>
      </c>
      <c r="S3899" s="1"/>
      <c r="T3899" s="1">
        <v>156</v>
      </c>
    </row>
    <row r="3900" spans="17:20" ht="15" customHeight="1" x14ac:dyDescent="0.35">
      <c r="Q3900" s="1">
        <v>3898</v>
      </c>
      <c r="R3900" s="1">
        <v>124</v>
      </c>
      <c r="S3900" s="1"/>
      <c r="T3900" s="1">
        <v>287</v>
      </c>
    </row>
    <row r="3901" spans="17:20" ht="15" customHeight="1" x14ac:dyDescent="0.35">
      <c r="Q3901" s="1">
        <v>3899</v>
      </c>
      <c r="R3901" s="1">
        <v>132</v>
      </c>
      <c r="S3901" s="1"/>
      <c r="T3901" s="1">
        <v>317</v>
      </c>
    </row>
    <row r="3902" spans="17:20" ht="15" customHeight="1" x14ac:dyDescent="0.35">
      <c r="Q3902" s="1">
        <v>3900</v>
      </c>
      <c r="R3902" s="1">
        <v>150</v>
      </c>
      <c r="S3902" s="1"/>
      <c r="T3902" s="1">
        <v>43</v>
      </c>
    </row>
    <row r="3903" spans="17:20" ht="15" customHeight="1" x14ac:dyDescent="0.35">
      <c r="Q3903" s="1">
        <v>3901</v>
      </c>
      <c r="R3903" s="1">
        <v>162</v>
      </c>
      <c r="S3903" s="1"/>
      <c r="T3903" s="1">
        <v>305</v>
      </c>
    </row>
    <row r="3904" spans="17:20" ht="15" customHeight="1" x14ac:dyDescent="0.35">
      <c r="Q3904" s="1">
        <v>3902</v>
      </c>
      <c r="R3904" s="1">
        <v>174</v>
      </c>
      <c r="S3904" s="1"/>
      <c r="T3904" s="1">
        <v>291</v>
      </c>
    </row>
    <row r="3905" spans="17:20" ht="15" customHeight="1" x14ac:dyDescent="0.35">
      <c r="Q3905" s="1">
        <v>3903</v>
      </c>
      <c r="R3905" s="1">
        <v>186</v>
      </c>
      <c r="S3905" s="1"/>
      <c r="T3905" s="1">
        <v>251</v>
      </c>
    </row>
    <row r="3906" spans="17:20" ht="15" customHeight="1" x14ac:dyDescent="0.35">
      <c r="Q3906" s="1">
        <v>3904</v>
      </c>
      <c r="R3906" s="1">
        <v>141</v>
      </c>
      <c r="S3906" s="1"/>
      <c r="T3906" s="1">
        <v>68</v>
      </c>
    </row>
    <row r="3907" spans="17:20" ht="15" customHeight="1" x14ac:dyDescent="0.35">
      <c r="Q3907" s="1">
        <v>3905</v>
      </c>
      <c r="R3907" s="1">
        <v>151</v>
      </c>
      <c r="S3907" s="1"/>
      <c r="T3907" s="1">
        <v>76</v>
      </c>
    </row>
    <row r="3908" spans="17:20" ht="15" customHeight="1" x14ac:dyDescent="0.35">
      <c r="Q3908" s="1">
        <v>3906</v>
      </c>
      <c r="R3908" s="1">
        <v>161</v>
      </c>
      <c r="S3908" s="1"/>
      <c r="T3908" s="1">
        <v>84</v>
      </c>
    </row>
    <row r="3909" spans="17:20" ht="15" customHeight="1" x14ac:dyDescent="0.35">
      <c r="Q3909" s="1">
        <v>3907</v>
      </c>
      <c r="R3909" s="1">
        <v>171</v>
      </c>
      <c r="S3909" s="1"/>
      <c r="T3909" s="1">
        <v>260</v>
      </c>
    </row>
    <row r="3910" spans="17:20" ht="15" customHeight="1" x14ac:dyDescent="0.35">
      <c r="Q3910" s="1">
        <v>3908</v>
      </c>
      <c r="R3910" s="1">
        <v>133</v>
      </c>
      <c r="S3910" s="1"/>
      <c r="T3910" s="1">
        <v>85</v>
      </c>
    </row>
    <row r="3911" spans="17:20" ht="15" customHeight="1" x14ac:dyDescent="0.35">
      <c r="Q3911" s="1">
        <v>3909</v>
      </c>
      <c r="R3911" s="1">
        <v>143</v>
      </c>
      <c r="S3911" s="1"/>
      <c r="T3911" s="1">
        <v>95</v>
      </c>
    </row>
    <row r="3912" spans="17:20" ht="15" customHeight="1" x14ac:dyDescent="0.35">
      <c r="Q3912" s="1">
        <v>3910</v>
      </c>
      <c r="R3912" s="1">
        <v>153</v>
      </c>
      <c r="S3912" s="1"/>
      <c r="T3912" s="1">
        <v>149</v>
      </c>
    </row>
    <row r="3913" spans="17:20" ht="15" customHeight="1" x14ac:dyDescent="0.35">
      <c r="Q3913" s="1">
        <v>3911</v>
      </c>
      <c r="R3913" s="1">
        <v>163</v>
      </c>
      <c r="S3913" s="1"/>
      <c r="T3913" s="1">
        <v>127</v>
      </c>
    </row>
    <row r="3914" spans="17:20" ht="15" customHeight="1" x14ac:dyDescent="0.35">
      <c r="Q3914" s="1">
        <v>3912</v>
      </c>
      <c r="R3914" s="1">
        <v>158</v>
      </c>
      <c r="S3914" s="1"/>
      <c r="T3914" s="1">
        <v>273</v>
      </c>
    </row>
    <row r="3915" spans="17:20" ht="15" customHeight="1" x14ac:dyDescent="0.35">
      <c r="Q3915" s="1">
        <v>3913</v>
      </c>
      <c r="R3915" s="1">
        <v>170</v>
      </c>
      <c r="S3915" s="1"/>
      <c r="T3915" s="1">
        <v>73</v>
      </c>
    </row>
    <row r="3916" spans="17:20" ht="15" customHeight="1" x14ac:dyDescent="0.35">
      <c r="Q3916" s="1">
        <v>3914</v>
      </c>
      <c r="R3916" s="1">
        <v>182</v>
      </c>
      <c r="S3916" s="1"/>
      <c r="T3916" s="1">
        <v>105</v>
      </c>
    </row>
    <row r="3917" spans="17:20" ht="15" customHeight="1" x14ac:dyDescent="0.35">
      <c r="Q3917" s="1">
        <v>3915</v>
      </c>
      <c r="R3917" s="1">
        <v>194</v>
      </c>
      <c r="S3917" s="1"/>
      <c r="T3917" s="1">
        <v>141</v>
      </c>
    </row>
    <row r="3918" spans="17:20" ht="15" customHeight="1" x14ac:dyDescent="0.35">
      <c r="Q3918" s="1">
        <v>3916</v>
      </c>
      <c r="R3918" s="1">
        <v>150</v>
      </c>
      <c r="S3918" s="1"/>
      <c r="T3918" s="1">
        <v>282</v>
      </c>
    </row>
    <row r="3919" spans="17:20" ht="15" customHeight="1" x14ac:dyDescent="0.35">
      <c r="Q3919" s="1">
        <v>3917</v>
      </c>
      <c r="R3919" s="1">
        <v>162</v>
      </c>
      <c r="S3919" s="1"/>
      <c r="T3919" s="1">
        <v>38</v>
      </c>
    </row>
    <row r="3920" spans="17:20" ht="15" customHeight="1" x14ac:dyDescent="0.35">
      <c r="Q3920" s="1">
        <v>3918</v>
      </c>
      <c r="R3920" s="1">
        <v>174</v>
      </c>
      <c r="S3920" s="1"/>
      <c r="T3920" s="1">
        <v>292</v>
      </c>
    </row>
    <row r="3921" spans="17:20" ht="15" customHeight="1" x14ac:dyDescent="0.35">
      <c r="Q3921" s="1">
        <v>3919</v>
      </c>
      <c r="R3921" s="1">
        <v>186</v>
      </c>
      <c r="S3921" s="1"/>
      <c r="T3921" s="1">
        <v>36</v>
      </c>
    </row>
    <row r="3922" spans="17:20" ht="15" customHeight="1" x14ac:dyDescent="0.35">
      <c r="Q3922" s="1">
        <v>3920</v>
      </c>
      <c r="R3922" s="1">
        <v>166</v>
      </c>
      <c r="S3922" s="1"/>
      <c r="T3922" s="1">
        <v>44</v>
      </c>
    </row>
    <row r="3923" spans="17:20" ht="15" customHeight="1" x14ac:dyDescent="0.35">
      <c r="Q3923" s="1">
        <v>3921</v>
      </c>
      <c r="R3923" s="1">
        <v>178</v>
      </c>
      <c r="S3923" s="1"/>
      <c r="T3923" s="1">
        <v>100</v>
      </c>
    </row>
    <row r="3924" spans="17:20" ht="15" customHeight="1" x14ac:dyDescent="0.35">
      <c r="Q3924" s="1">
        <v>3922</v>
      </c>
      <c r="R3924" s="1">
        <v>190</v>
      </c>
      <c r="S3924" s="1"/>
      <c r="T3924" s="1">
        <v>300</v>
      </c>
    </row>
    <row r="3925" spans="17:20" ht="15" customHeight="1" x14ac:dyDescent="0.35">
      <c r="Q3925" s="1">
        <v>3923</v>
      </c>
      <c r="R3925" s="1">
        <v>202</v>
      </c>
      <c r="S3925" s="1"/>
      <c r="T3925" s="1">
        <v>35</v>
      </c>
    </row>
    <row r="3926" spans="17:20" ht="15" customHeight="1" x14ac:dyDescent="0.35">
      <c r="Q3926" s="1">
        <v>3924</v>
      </c>
      <c r="R3926" s="1">
        <v>142</v>
      </c>
      <c r="S3926" s="1"/>
      <c r="T3926" s="1">
        <v>41</v>
      </c>
    </row>
    <row r="3927" spans="17:20" ht="15" customHeight="1" x14ac:dyDescent="0.35">
      <c r="Q3927" s="1">
        <v>3925</v>
      </c>
      <c r="R3927" s="1">
        <v>154</v>
      </c>
      <c r="S3927" s="1"/>
      <c r="T3927" s="1">
        <v>47</v>
      </c>
    </row>
    <row r="3928" spans="17:20" ht="15" customHeight="1" x14ac:dyDescent="0.35">
      <c r="Q3928" s="1">
        <v>3926</v>
      </c>
      <c r="R3928" s="1">
        <v>166</v>
      </c>
      <c r="S3928" s="1"/>
      <c r="T3928" s="1">
        <v>261</v>
      </c>
    </row>
    <row r="3929" spans="17:20" ht="15" customHeight="1" x14ac:dyDescent="0.35">
      <c r="Q3929" s="1">
        <v>3927</v>
      </c>
      <c r="R3929" s="1">
        <v>178</v>
      </c>
      <c r="S3929" s="1"/>
      <c r="T3929" s="1">
        <v>35</v>
      </c>
    </row>
    <row r="3930" spans="17:20" ht="15" customHeight="1" x14ac:dyDescent="0.35">
      <c r="Q3930" s="1">
        <v>3928</v>
      </c>
      <c r="R3930" s="1">
        <v>183</v>
      </c>
      <c r="S3930" s="1"/>
      <c r="T3930" s="1">
        <v>41</v>
      </c>
    </row>
    <row r="3931" spans="17:20" ht="15" customHeight="1" x14ac:dyDescent="0.35">
      <c r="Q3931" s="1">
        <v>3929</v>
      </c>
      <c r="R3931" s="1">
        <v>197</v>
      </c>
      <c r="S3931" s="1"/>
      <c r="T3931" s="1">
        <v>47</v>
      </c>
    </row>
    <row r="3932" spans="17:20" ht="15" customHeight="1" x14ac:dyDescent="0.35">
      <c r="Q3932" s="1">
        <v>3930</v>
      </c>
      <c r="R3932" s="1">
        <v>211</v>
      </c>
      <c r="S3932" s="1"/>
      <c r="T3932" s="1">
        <v>53</v>
      </c>
    </row>
    <row r="3933" spans="17:20" ht="15" customHeight="1" x14ac:dyDescent="0.35">
      <c r="Q3933" s="1">
        <v>3931</v>
      </c>
      <c r="R3933" s="1">
        <v>225</v>
      </c>
      <c r="S3933" s="1"/>
      <c r="T3933" s="1">
        <v>285</v>
      </c>
    </row>
    <row r="3934" spans="17:20" ht="15" customHeight="1" x14ac:dyDescent="0.35">
      <c r="Q3934" s="1">
        <v>3932</v>
      </c>
      <c r="R3934" s="1">
        <v>117</v>
      </c>
      <c r="S3934" s="1"/>
      <c r="T3934" s="1">
        <v>239</v>
      </c>
    </row>
    <row r="3935" spans="17:20" ht="15" customHeight="1" x14ac:dyDescent="0.35">
      <c r="Q3935" s="1">
        <v>3933</v>
      </c>
      <c r="R3935" s="1">
        <v>127</v>
      </c>
      <c r="S3935" s="1"/>
      <c r="T3935" s="1">
        <v>37</v>
      </c>
    </row>
    <row r="3936" spans="17:20" ht="15" customHeight="1" x14ac:dyDescent="0.35">
      <c r="Q3936" s="1">
        <v>3934</v>
      </c>
      <c r="R3936" s="1">
        <v>137</v>
      </c>
      <c r="S3936" s="1"/>
      <c r="T3936" s="1">
        <v>43</v>
      </c>
    </row>
    <row r="3937" spans="17:20" ht="15" customHeight="1" x14ac:dyDescent="0.35">
      <c r="Q3937" s="1">
        <v>3935</v>
      </c>
      <c r="R3937" s="1">
        <v>147</v>
      </c>
      <c r="S3937" s="1"/>
      <c r="T3937" s="1">
        <v>49</v>
      </c>
    </row>
    <row r="3938" spans="17:20" ht="15" customHeight="1" x14ac:dyDescent="0.35">
      <c r="Q3938" s="1">
        <v>3936</v>
      </c>
      <c r="R3938" s="1">
        <v>108</v>
      </c>
      <c r="S3938" s="1"/>
      <c r="T3938" s="1">
        <v>283</v>
      </c>
    </row>
    <row r="3939" spans="17:20" ht="15" customHeight="1" x14ac:dyDescent="0.35">
      <c r="Q3939" s="1">
        <v>3937</v>
      </c>
      <c r="R3939" s="1">
        <v>116</v>
      </c>
      <c r="S3939" s="1"/>
      <c r="T3939" s="1">
        <v>137</v>
      </c>
    </row>
    <row r="3940" spans="17:20" ht="15" customHeight="1" x14ac:dyDescent="0.35">
      <c r="Q3940" s="1">
        <v>3938</v>
      </c>
      <c r="R3940" s="1">
        <v>124</v>
      </c>
      <c r="S3940" s="1"/>
      <c r="T3940" s="1">
        <v>67</v>
      </c>
    </row>
    <row r="3941" spans="17:20" ht="15" customHeight="1" x14ac:dyDescent="0.35">
      <c r="Q3941" s="1">
        <v>3939</v>
      </c>
      <c r="R3941" s="1">
        <v>132</v>
      </c>
      <c r="S3941" s="1"/>
      <c r="T3941" s="1">
        <v>73</v>
      </c>
    </row>
    <row r="3942" spans="17:20" ht="15" customHeight="1" x14ac:dyDescent="0.35">
      <c r="Q3942" s="1">
        <v>3940</v>
      </c>
      <c r="R3942" s="1">
        <v>141</v>
      </c>
      <c r="S3942" s="1"/>
      <c r="T3942" s="1">
        <v>79</v>
      </c>
    </row>
    <row r="3943" spans="17:20" ht="15" customHeight="1" x14ac:dyDescent="0.35">
      <c r="Q3943" s="1">
        <v>3941</v>
      </c>
      <c r="R3943" s="1">
        <v>151</v>
      </c>
      <c r="S3943" s="1"/>
      <c r="T3943" s="1">
        <v>85</v>
      </c>
    </row>
    <row r="3944" spans="17:20" ht="15" customHeight="1" x14ac:dyDescent="0.35">
      <c r="Q3944" s="1">
        <v>3942</v>
      </c>
      <c r="R3944" s="1">
        <v>161</v>
      </c>
      <c r="S3944" s="1"/>
      <c r="T3944" s="1">
        <v>260</v>
      </c>
    </row>
    <row r="3945" spans="17:20" ht="15" customHeight="1" x14ac:dyDescent="0.35">
      <c r="Q3945" s="1">
        <v>3943</v>
      </c>
      <c r="R3945" s="1">
        <v>171</v>
      </c>
      <c r="S3945" s="1"/>
      <c r="T3945" s="1">
        <v>36</v>
      </c>
    </row>
    <row r="3946" spans="17:20" ht="15" customHeight="1" x14ac:dyDescent="0.35">
      <c r="Q3946" s="1">
        <v>3944</v>
      </c>
      <c r="R3946" s="1">
        <v>133</v>
      </c>
      <c r="S3946" s="1"/>
      <c r="T3946" s="1">
        <v>40</v>
      </c>
    </row>
    <row r="3947" spans="17:20" ht="15" customHeight="1" x14ac:dyDescent="0.35">
      <c r="Q3947" s="1">
        <v>3945</v>
      </c>
      <c r="R3947" s="1">
        <v>143</v>
      </c>
      <c r="S3947" s="1"/>
      <c r="T3947" s="1">
        <v>44</v>
      </c>
    </row>
    <row r="3948" spans="17:20" ht="15" customHeight="1" x14ac:dyDescent="0.35">
      <c r="Q3948" s="1">
        <v>3946</v>
      </c>
      <c r="R3948" s="1">
        <v>153</v>
      </c>
      <c r="S3948" s="1"/>
      <c r="T3948" s="1">
        <v>158</v>
      </c>
    </row>
    <row r="3949" spans="17:20" ht="15" customHeight="1" x14ac:dyDescent="0.35">
      <c r="Q3949" s="1">
        <v>3947</v>
      </c>
      <c r="R3949" s="1">
        <v>163</v>
      </c>
      <c r="S3949" s="1"/>
      <c r="T3949" s="1">
        <v>42</v>
      </c>
    </row>
    <row r="3950" spans="17:20" ht="15" customHeight="1" x14ac:dyDescent="0.35">
      <c r="Q3950" s="1">
        <v>3948</v>
      </c>
      <c r="R3950" s="1">
        <v>100</v>
      </c>
      <c r="S3950" s="1"/>
      <c r="T3950" s="1">
        <v>46</v>
      </c>
    </row>
    <row r="3951" spans="17:20" ht="15" customHeight="1" x14ac:dyDescent="0.35">
      <c r="Q3951" s="1">
        <v>3949</v>
      </c>
      <c r="R3951" s="1">
        <v>108</v>
      </c>
      <c r="S3951" s="1"/>
      <c r="T3951" s="1">
        <v>50</v>
      </c>
    </row>
    <row r="3952" spans="17:20" ht="15" customHeight="1" x14ac:dyDescent="0.35">
      <c r="Q3952" s="1">
        <v>3950</v>
      </c>
      <c r="R3952" s="1">
        <v>116</v>
      </c>
      <c r="S3952" s="1"/>
      <c r="T3952" s="1">
        <v>54</v>
      </c>
    </row>
    <row r="3953" spans="17:20" ht="15" customHeight="1" x14ac:dyDescent="0.35">
      <c r="Q3953" s="1">
        <v>3951</v>
      </c>
      <c r="R3953" s="1">
        <v>124</v>
      </c>
      <c r="S3953" s="1"/>
      <c r="T3953" s="1">
        <v>33</v>
      </c>
    </row>
    <row r="3954" spans="17:20" ht="15" customHeight="1" x14ac:dyDescent="0.35">
      <c r="Q3954" s="1">
        <v>3952</v>
      </c>
      <c r="R3954" s="1">
        <v>108</v>
      </c>
      <c r="S3954" s="1"/>
      <c r="T3954" s="1">
        <v>35</v>
      </c>
    </row>
    <row r="3955" spans="17:20" ht="15" customHeight="1" x14ac:dyDescent="0.35">
      <c r="Q3955" s="1">
        <v>3953</v>
      </c>
      <c r="R3955" s="1">
        <v>116</v>
      </c>
      <c r="S3955" s="1"/>
      <c r="T3955" s="1">
        <v>37</v>
      </c>
    </row>
    <row r="3956" spans="17:20" ht="15" customHeight="1" x14ac:dyDescent="0.35">
      <c r="Q3956" s="1">
        <v>3954</v>
      </c>
      <c r="R3956" s="1">
        <v>124</v>
      </c>
      <c r="S3956" s="1"/>
      <c r="T3956" s="1">
        <v>135</v>
      </c>
    </row>
    <row r="3957" spans="17:20" ht="15" customHeight="1" x14ac:dyDescent="0.35">
      <c r="Q3957" s="1">
        <v>3955</v>
      </c>
      <c r="R3957" s="1">
        <v>132</v>
      </c>
      <c r="S3957" s="1"/>
      <c r="T3957" s="1">
        <v>34</v>
      </c>
    </row>
    <row r="3958" spans="17:20" ht="15" customHeight="1" x14ac:dyDescent="0.35">
      <c r="Q3958" s="1">
        <v>3956</v>
      </c>
      <c r="R3958" s="1">
        <v>83</v>
      </c>
      <c r="S3958" s="1"/>
      <c r="T3958" s="1">
        <v>38</v>
      </c>
    </row>
    <row r="3959" spans="17:20" ht="15" customHeight="1" x14ac:dyDescent="0.35">
      <c r="Q3959" s="1">
        <v>3957</v>
      </c>
      <c r="R3959" s="1">
        <v>89</v>
      </c>
      <c r="S3959" s="1"/>
      <c r="T3959" s="1">
        <v>42</v>
      </c>
    </row>
    <row r="3960" spans="17:20" ht="15" customHeight="1" x14ac:dyDescent="0.35">
      <c r="Q3960" s="1">
        <v>3958</v>
      </c>
      <c r="R3960" s="1">
        <v>95</v>
      </c>
      <c r="S3960" s="1"/>
      <c r="T3960" s="1">
        <v>46</v>
      </c>
    </row>
    <row r="3961" spans="17:20" ht="15" customHeight="1" x14ac:dyDescent="0.35">
      <c r="Q3961" s="1">
        <v>3959</v>
      </c>
      <c r="R3961" s="1">
        <v>101</v>
      </c>
      <c r="S3961" s="1"/>
      <c r="T3961" s="1">
        <v>136</v>
      </c>
    </row>
    <row r="3962" spans="17:20" ht="15" customHeight="1" x14ac:dyDescent="0.35">
      <c r="Q3962" s="1">
        <v>3960</v>
      </c>
      <c r="R3962" s="1">
        <v>75</v>
      </c>
      <c r="S3962" s="1"/>
      <c r="T3962" s="1">
        <v>36</v>
      </c>
    </row>
    <row r="3963" spans="17:20" ht="15" customHeight="1" x14ac:dyDescent="0.35">
      <c r="Q3963" s="1">
        <v>3961</v>
      </c>
      <c r="R3963" s="1">
        <v>81</v>
      </c>
      <c r="S3963" s="1"/>
      <c r="T3963" s="1">
        <v>40</v>
      </c>
    </row>
    <row r="3964" spans="17:20" ht="15" customHeight="1" x14ac:dyDescent="0.35">
      <c r="Q3964" s="1">
        <v>3962</v>
      </c>
      <c r="R3964" s="1">
        <v>87</v>
      </c>
      <c r="S3964" s="1"/>
      <c r="T3964" s="1">
        <v>44</v>
      </c>
    </row>
    <row r="3965" spans="17:20" ht="15" customHeight="1" x14ac:dyDescent="0.35">
      <c r="Q3965" s="1">
        <v>3963</v>
      </c>
      <c r="R3965" s="1">
        <v>93</v>
      </c>
      <c r="S3965" s="1"/>
      <c r="T3965" s="1">
        <v>177</v>
      </c>
    </row>
    <row r="3966" spans="17:20" ht="15" customHeight="1" x14ac:dyDescent="0.35">
      <c r="Q3966" s="1">
        <v>3964</v>
      </c>
      <c r="R3966" s="1">
        <v>75</v>
      </c>
      <c r="S3966" s="1"/>
      <c r="T3966" s="1">
        <v>79</v>
      </c>
    </row>
    <row r="3967" spans="17:20" ht="15" customHeight="1" x14ac:dyDescent="0.35">
      <c r="Q3967" s="1">
        <v>3965</v>
      </c>
      <c r="R3967" s="1">
        <v>81</v>
      </c>
      <c r="S3967" s="1"/>
      <c r="T3967" s="1">
        <v>85</v>
      </c>
    </row>
    <row r="3968" spans="17:20" ht="15" customHeight="1" x14ac:dyDescent="0.35">
      <c r="Q3968" s="1">
        <v>3966</v>
      </c>
      <c r="R3968" s="1">
        <v>87</v>
      </c>
      <c r="S3968" s="1"/>
      <c r="T3968" s="1">
        <v>91</v>
      </c>
    </row>
    <row r="3969" spans="17:20" ht="15" customHeight="1" x14ac:dyDescent="0.35">
      <c r="Q3969" s="1">
        <v>3967</v>
      </c>
      <c r="R3969" s="1">
        <v>93</v>
      </c>
      <c r="S3969" s="1"/>
      <c r="T3969" s="1">
        <v>283</v>
      </c>
    </row>
    <row r="3970" spans="17:20" ht="15" customHeight="1" x14ac:dyDescent="0.35">
      <c r="Q3970" s="1">
        <v>3968</v>
      </c>
      <c r="R3970" s="1">
        <v>83</v>
      </c>
      <c r="S3970" s="1"/>
      <c r="T3970" s="1">
        <v>281</v>
      </c>
    </row>
    <row r="3971" spans="17:20" ht="15" customHeight="1" x14ac:dyDescent="0.35">
      <c r="Q3971" s="1">
        <v>3969</v>
      </c>
      <c r="R3971" s="1">
        <v>89</v>
      </c>
      <c r="S3971" s="1"/>
      <c r="T3971" s="1">
        <v>36</v>
      </c>
    </row>
    <row r="3972" spans="17:20" ht="15" customHeight="1" x14ac:dyDescent="0.35">
      <c r="Q3972" s="1">
        <v>3970</v>
      </c>
      <c r="R3972" s="1">
        <v>95</v>
      </c>
      <c r="S3972" s="1"/>
      <c r="T3972" s="1">
        <v>44</v>
      </c>
    </row>
    <row r="3973" spans="17:20" ht="15" customHeight="1" x14ac:dyDescent="0.35">
      <c r="Q3973" s="1">
        <v>3971</v>
      </c>
      <c r="R3973" s="1">
        <v>101</v>
      </c>
      <c r="S3973" s="1"/>
      <c r="T3973" s="1">
        <v>52</v>
      </c>
    </row>
    <row r="3974" spans="17:20" ht="15" customHeight="1" x14ac:dyDescent="0.35">
      <c r="Q3974" s="1">
        <v>3972</v>
      </c>
      <c r="R3974" s="1">
        <v>75</v>
      </c>
      <c r="S3974" s="1"/>
      <c r="T3974" s="1">
        <v>300</v>
      </c>
    </row>
    <row r="3975" spans="17:20" ht="15" customHeight="1" x14ac:dyDescent="0.35">
      <c r="Q3975" s="1">
        <v>3973</v>
      </c>
      <c r="R3975" s="1">
        <v>81</v>
      </c>
      <c r="S3975" s="1"/>
      <c r="T3975" s="1">
        <v>35</v>
      </c>
    </row>
    <row r="3976" spans="17:20" ht="15" customHeight="1" x14ac:dyDescent="0.35">
      <c r="Q3976" s="1">
        <v>3974</v>
      </c>
      <c r="R3976" s="1">
        <v>87</v>
      </c>
      <c r="S3976" s="1"/>
      <c r="T3976" s="1">
        <v>41</v>
      </c>
    </row>
    <row r="3977" spans="17:20" ht="15" customHeight="1" x14ac:dyDescent="0.35">
      <c r="Q3977" s="1">
        <v>3975</v>
      </c>
      <c r="R3977" s="1">
        <v>93</v>
      </c>
      <c r="S3977" s="1"/>
      <c r="T3977" s="1">
        <v>47</v>
      </c>
    </row>
    <row r="3978" spans="17:20" ht="15" customHeight="1" x14ac:dyDescent="0.35">
      <c r="Q3978" s="1">
        <v>3976</v>
      </c>
      <c r="R3978" s="1">
        <v>91</v>
      </c>
      <c r="S3978" s="1"/>
      <c r="T3978" s="1">
        <v>261</v>
      </c>
    </row>
    <row r="3979" spans="17:20" ht="15" customHeight="1" x14ac:dyDescent="0.35">
      <c r="Q3979" s="1">
        <v>3977</v>
      </c>
      <c r="R3979" s="1">
        <v>97</v>
      </c>
      <c r="S3979" s="1"/>
      <c r="T3979" s="1">
        <v>68</v>
      </c>
    </row>
    <row r="3980" spans="17:20" ht="15" customHeight="1" x14ac:dyDescent="0.35">
      <c r="Q3980" s="1">
        <v>3978</v>
      </c>
      <c r="R3980" s="1">
        <v>103</v>
      </c>
      <c r="S3980" s="1"/>
      <c r="T3980" s="1">
        <v>76</v>
      </c>
    </row>
    <row r="3981" spans="17:20" ht="15" customHeight="1" x14ac:dyDescent="0.35">
      <c r="Q3981" s="1">
        <v>3979</v>
      </c>
      <c r="R3981" s="1">
        <v>109</v>
      </c>
      <c r="S3981" s="1"/>
      <c r="T3981" s="1">
        <v>84</v>
      </c>
    </row>
    <row r="3982" spans="17:20" ht="15" customHeight="1" x14ac:dyDescent="0.35">
      <c r="Q3982" s="1">
        <v>3980</v>
      </c>
      <c r="R3982" s="1">
        <v>50</v>
      </c>
      <c r="S3982" s="1"/>
      <c r="T3982" s="1">
        <v>92</v>
      </c>
    </row>
    <row r="3983" spans="17:20" ht="15" customHeight="1" x14ac:dyDescent="0.35">
      <c r="Q3983" s="1">
        <v>3981</v>
      </c>
      <c r="R3983" s="1">
        <v>54</v>
      </c>
      <c r="S3983" s="1"/>
      <c r="T3983" s="1">
        <v>59</v>
      </c>
    </row>
    <row r="3984" spans="17:20" ht="15" customHeight="1" x14ac:dyDescent="0.35">
      <c r="Q3984" s="1">
        <v>3982</v>
      </c>
      <c r="R3984" s="1">
        <v>58</v>
      </c>
      <c r="S3984" s="1"/>
      <c r="T3984" s="1">
        <v>177</v>
      </c>
    </row>
    <row r="3985" spans="17:20" ht="15" customHeight="1" x14ac:dyDescent="0.35">
      <c r="Q3985" s="1">
        <v>3983</v>
      </c>
      <c r="R3985" s="1">
        <v>62</v>
      </c>
      <c r="S3985" s="1"/>
      <c r="T3985" s="1">
        <v>39</v>
      </c>
    </row>
    <row r="3986" spans="17:20" ht="15" customHeight="1" x14ac:dyDescent="0.35">
      <c r="Q3986" s="1">
        <v>3984</v>
      </c>
      <c r="R3986" s="1">
        <v>50</v>
      </c>
      <c r="S3986" s="1"/>
      <c r="T3986" s="1">
        <v>45</v>
      </c>
    </row>
    <row r="3987" spans="17:20" ht="15" customHeight="1" x14ac:dyDescent="0.35">
      <c r="Q3987" s="1">
        <v>3985</v>
      </c>
      <c r="R3987" s="1">
        <v>54</v>
      </c>
      <c r="S3987" s="1"/>
      <c r="T3987" s="1">
        <v>239</v>
      </c>
    </row>
    <row r="3988" spans="17:20" ht="15" customHeight="1" x14ac:dyDescent="0.35">
      <c r="Q3988" s="1">
        <v>3986</v>
      </c>
      <c r="R3988" s="1">
        <v>58</v>
      </c>
      <c r="S3988" s="1"/>
      <c r="T3988" s="1">
        <v>37</v>
      </c>
    </row>
    <row r="3989" spans="17:20" ht="15" customHeight="1" x14ac:dyDescent="0.35">
      <c r="Q3989" s="1">
        <v>3987</v>
      </c>
      <c r="R3989" s="1">
        <v>62</v>
      </c>
      <c r="S3989" s="1"/>
      <c r="T3989" s="1">
        <v>43</v>
      </c>
    </row>
    <row r="3990" spans="17:20" ht="15" customHeight="1" x14ac:dyDescent="0.35">
      <c r="Q3990" s="1">
        <v>3988</v>
      </c>
      <c r="R3990" s="1">
        <v>66</v>
      </c>
      <c r="S3990" s="1"/>
      <c r="T3990" s="1">
        <v>49</v>
      </c>
    </row>
    <row r="3991" spans="17:20" ht="15" customHeight="1" x14ac:dyDescent="0.35">
      <c r="Q3991" s="1">
        <v>3989</v>
      </c>
      <c r="R3991" s="1">
        <v>70</v>
      </c>
      <c r="S3991" s="1"/>
      <c r="T3991" s="1">
        <v>283</v>
      </c>
    </row>
    <row r="3992" spans="17:20" ht="15" customHeight="1" x14ac:dyDescent="0.35">
      <c r="Q3992" s="1">
        <v>3990</v>
      </c>
      <c r="R3992" s="1">
        <v>74</v>
      </c>
      <c r="S3992" s="1"/>
      <c r="T3992" s="1">
        <v>281</v>
      </c>
    </row>
    <row r="3993" spans="17:20" ht="15" customHeight="1" x14ac:dyDescent="0.35">
      <c r="Q3993" s="1">
        <v>3991</v>
      </c>
      <c r="R3993" s="1">
        <v>78</v>
      </c>
      <c r="S3993" s="1"/>
      <c r="T3993" s="1">
        <v>36</v>
      </c>
    </row>
    <row r="3994" spans="17:20" ht="15" customHeight="1" x14ac:dyDescent="0.35">
      <c r="Q3994" s="1">
        <v>3992</v>
      </c>
      <c r="R3994" s="1">
        <v>33</v>
      </c>
      <c r="S3994" s="1"/>
      <c r="T3994" s="1">
        <v>44</v>
      </c>
    </row>
    <row r="3995" spans="17:20" ht="15" customHeight="1" x14ac:dyDescent="0.35">
      <c r="Q3995" s="1">
        <v>3993</v>
      </c>
      <c r="R3995" s="1">
        <v>35</v>
      </c>
      <c r="S3995" s="1"/>
      <c r="T3995" s="1">
        <v>52</v>
      </c>
    </row>
    <row r="3996" spans="17:20" ht="15" customHeight="1" x14ac:dyDescent="0.35">
      <c r="Q3996" s="1">
        <v>3994</v>
      </c>
      <c r="R3996" s="1">
        <v>37</v>
      </c>
      <c r="S3996" s="1"/>
      <c r="T3996" s="1">
        <v>300</v>
      </c>
    </row>
    <row r="3997" spans="17:20" ht="15" customHeight="1" x14ac:dyDescent="0.35">
      <c r="Q3997" s="1">
        <v>3995</v>
      </c>
      <c r="R3997" s="1">
        <v>39</v>
      </c>
      <c r="S3997" s="1"/>
      <c r="T3997" s="1">
        <v>36</v>
      </c>
    </row>
    <row r="3998" spans="17:20" ht="15" customHeight="1" x14ac:dyDescent="0.35">
      <c r="Q3998" s="1">
        <v>3996</v>
      </c>
      <c r="R3998" s="1">
        <v>58</v>
      </c>
      <c r="S3998" s="1"/>
      <c r="T3998" s="1">
        <v>44</v>
      </c>
    </row>
    <row r="3999" spans="17:20" ht="15" customHeight="1" x14ac:dyDescent="0.35">
      <c r="Q3999" s="1">
        <v>3997</v>
      </c>
      <c r="R3999" s="1">
        <v>62</v>
      </c>
      <c r="S3999" s="1"/>
      <c r="T3999" s="1">
        <v>76</v>
      </c>
    </row>
    <row r="4000" spans="17:20" ht="15" customHeight="1" x14ac:dyDescent="0.35">
      <c r="Q4000" s="1">
        <v>3998</v>
      </c>
      <c r="R4000" s="1">
        <v>66</v>
      </c>
      <c r="S4000" s="1"/>
      <c r="T4000" s="1">
        <v>300</v>
      </c>
    </row>
    <row r="4001" spans="17:20" ht="15" customHeight="1" x14ac:dyDescent="0.35">
      <c r="Q4001" s="1">
        <v>3999</v>
      </c>
      <c r="R4001" s="1">
        <v>70</v>
      </c>
      <c r="S4001" s="1"/>
      <c r="T4001" s="1">
        <v>69</v>
      </c>
    </row>
    <row r="4002" spans="17:20" ht="15" customHeight="1" x14ac:dyDescent="0.35">
      <c r="Q4002" s="1">
        <v>4000</v>
      </c>
      <c r="R4002" s="1">
        <v>58</v>
      </c>
      <c r="S4002" s="1"/>
      <c r="T4002" s="1">
        <v>79</v>
      </c>
    </row>
    <row r="4003" spans="17:20" ht="15" customHeight="1" x14ac:dyDescent="0.35">
      <c r="Q4003" s="1">
        <v>4001</v>
      </c>
      <c r="R4003" s="1">
        <v>62</v>
      </c>
      <c r="S4003" s="1"/>
      <c r="T4003" s="1">
        <v>137</v>
      </c>
    </row>
    <row r="4004" spans="17:20" ht="15" customHeight="1" x14ac:dyDescent="0.35">
      <c r="Q4004" s="1">
        <v>4002</v>
      </c>
      <c r="R4004" s="1">
        <v>66</v>
      </c>
      <c r="S4004" s="1"/>
      <c r="T4004" s="1">
        <v>315</v>
      </c>
    </row>
    <row r="4005" spans="17:20" ht="15" customHeight="1" x14ac:dyDescent="0.35">
      <c r="Q4005" s="1">
        <v>4003</v>
      </c>
      <c r="R4005" s="1">
        <v>70</v>
      </c>
      <c r="S4005" s="1"/>
      <c r="T4005" s="1">
        <v>37</v>
      </c>
    </row>
    <row r="4006" spans="17:20" ht="15" customHeight="1" x14ac:dyDescent="0.35">
      <c r="Q4006" s="1">
        <v>4004</v>
      </c>
      <c r="R4006" s="1">
        <v>99</v>
      </c>
      <c r="S4006" s="1"/>
      <c r="T4006" s="1">
        <v>319</v>
      </c>
    </row>
    <row r="4007" spans="17:20" ht="15" customHeight="1" x14ac:dyDescent="0.35">
      <c r="Q4007" s="1">
        <v>4005</v>
      </c>
      <c r="R4007" s="1">
        <v>105</v>
      </c>
      <c r="S4007" s="1"/>
      <c r="T4007" s="1">
        <v>41</v>
      </c>
    </row>
    <row r="4008" spans="17:20" ht="15" customHeight="1" x14ac:dyDescent="0.35">
      <c r="Q4008" s="1">
        <v>4006</v>
      </c>
      <c r="R4008" s="1">
        <v>111</v>
      </c>
      <c r="S4008" s="1"/>
      <c r="T4008" s="1">
        <v>291</v>
      </c>
    </row>
    <row r="4009" spans="17:20" ht="15" customHeight="1" x14ac:dyDescent="0.35">
      <c r="Q4009" s="1">
        <v>4007</v>
      </c>
      <c r="R4009" s="1">
        <v>117</v>
      </c>
      <c r="S4009" s="1"/>
      <c r="T4009" s="1">
        <v>68</v>
      </c>
    </row>
    <row r="4010" spans="17:20" ht="15" customHeight="1" x14ac:dyDescent="0.35">
      <c r="Q4010" s="1">
        <v>4008</v>
      </c>
      <c r="R4010" s="1">
        <v>75</v>
      </c>
      <c r="S4010" s="1"/>
      <c r="T4010" s="1">
        <v>292</v>
      </c>
    </row>
    <row r="4011" spans="17:20" ht="15" customHeight="1" x14ac:dyDescent="0.35">
      <c r="Q4011" s="1">
        <v>4009</v>
      </c>
      <c r="R4011" s="1">
        <v>81</v>
      </c>
      <c r="S4011" s="1"/>
      <c r="T4011" s="1">
        <v>35</v>
      </c>
    </row>
    <row r="4012" spans="17:20" ht="15" customHeight="1" x14ac:dyDescent="0.35">
      <c r="Q4012" s="1">
        <v>4010</v>
      </c>
      <c r="R4012" s="1">
        <v>87</v>
      </c>
      <c r="S4012" s="1"/>
      <c r="T4012" s="1">
        <v>41</v>
      </c>
    </row>
    <row r="4013" spans="17:20" ht="15" customHeight="1" x14ac:dyDescent="0.35">
      <c r="Q4013" s="1">
        <v>4011</v>
      </c>
      <c r="R4013" s="1">
        <v>93</v>
      </c>
      <c r="S4013" s="1"/>
      <c r="T4013" s="1">
        <v>47</v>
      </c>
    </row>
    <row r="4014" spans="17:20" ht="15" customHeight="1" x14ac:dyDescent="0.35">
      <c r="Q4014" s="1">
        <v>4012</v>
      </c>
      <c r="R4014" s="1">
        <v>108</v>
      </c>
      <c r="S4014" s="1"/>
      <c r="T4014" s="1">
        <v>293</v>
      </c>
    </row>
    <row r="4015" spans="17:20" ht="15" customHeight="1" x14ac:dyDescent="0.35">
      <c r="Q4015" s="1">
        <v>4013</v>
      </c>
      <c r="R4015" s="1">
        <v>116</v>
      </c>
      <c r="S4015" s="1"/>
      <c r="T4015" s="1">
        <v>92</v>
      </c>
    </row>
    <row r="4016" spans="17:20" ht="15" customHeight="1" x14ac:dyDescent="0.35">
      <c r="Q4016" s="1">
        <v>4014</v>
      </c>
      <c r="R4016" s="1">
        <v>124</v>
      </c>
      <c r="S4016" s="1"/>
      <c r="T4016" s="1">
        <v>292</v>
      </c>
    </row>
    <row r="4017" spans="17:20" ht="15" customHeight="1" x14ac:dyDescent="0.35">
      <c r="Q4017" s="1">
        <v>4015</v>
      </c>
      <c r="R4017" s="1">
        <v>132</v>
      </c>
      <c r="S4017" s="1"/>
      <c r="T4017" s="1">
        <v>38</v>
      </c>
    </row>
    <row r="4018" spans="17:20" ht="15" customHeight="1" x14ac:dyDescent="0.35">
      <c r="Q4018" s="1">
        <v>4016</v>
      </c>
      <c r="R4018" s="1">
        <v>83</v>
      </c>
      <c r="S4018" s="1"/>
      <c r="T4018" s="1">
        <v>318</v>
      </c>
    </row>
    <row r="4019" spans="17:20" ht="15" customHeight="1" x14ac:dyDescent="0.35">
      <c r="Q4019" s="1">
        <v>4017</v>
      </c>
      <c r="R4019" s="1">
        <v>89</v>
      </c>
      <c r="S4019" s="1"/>
      <c r="T4019" s="1">
        <v>42</v>
      </c>
    </row>
    <row r="4020" spans="17:20" ht="15" customHeight="1" x14ac:dyDescent="0.35">
      <c r="Q4020" s="1">
        <v>4018</v>
      </c>
      <c r="R4020" s="1">
        <v>95</v>
      </c>
      <c r="S4020" s="1"/>
      <c r="T4020" s="1">
        <v>298</v>
      </c>
    </row>
    <row r="4021" spans="17:20" ht="15" customHeight="1" x14ac:dyDescent="0.35">
      <c r="Q4021" s="1">
        <v>4019</v>
      </c>
      <c r="R4021" s="1">
        <v>101</v>
      </c>
      <c r="S4021" s="1"/>
      <c r="T4021" s="1">
        <v>71</v>
      </c>
    </row>
    <row r="4022" spans="17:20" ht="15" customHeight="1" x14ac:dyDescent="0.35">
      <c r="Q4022" s="1">
        <v>4020</v>
      </c>
      <c r="R4022" s="1">
        <v>108</v>
      </c>
      <c r="S4022" s="1"/>
      <c r="T4022" s="1">
        <v>309</v>
      </c>
    </row>
    <row r="4023" spans="17:20" ht="15" customHeight="1" x14ac:dyDescent="0.35">
      <c r="Q4023" s="1">
        <v>4021</v>
      </c>
      <c r="R4023" s="1">
        <v>116</v>
      </c>
      <c r="S4023" s="1"/>
      <c r="T4023" s="1">
        <v>79</v>
      </c>
    </row>
    <row r="4024" spans="17:20" ht="15" customHeight="1" x14ac:dyDescent="0.35">
      <c r="Q4024" s="1">
        <v>4022</v>
      </c>
      <c r="R4024" s="1">
        <v>124</v>
      </c>
      <c r="S4024" s="1"/>
      <c r="T4024" s="1">
        <v>317</v>
      </c>
    </row>
    <row r="4025" spans="17:20" ht="15" customHeight="1" x14ac:dyDescent="0.35">
      <c r="Q4025" s="1">
        <v>4023</v>
      </c>
      <c r="R4025" s="1">
        <v>132</v>
      </c>
      <c r="S4025" s="1"/>
      <c r="T4025" s="1">
        <v>37</v>
      </c>
    </row>
    <row r="4026" spans="17:20" ht="15" customHeight="1" x14ac:dyDescent="0.35">
      <c r="Q4026" s="1">
        <v>4024</v>
      </c>
      <c r="R4026" s="1">
        <v>83</v>
      </c>
      <c r="S4026" s="1"/>
      <c r="T4026" s="1">
        <v>315</v>
      </c>
    </row>
    <row r="4027" spans="17:20" ht="15" customHeight="1" x14ac:dyDescent="0.35">
      <c r="Q4027" s="1">
        <v>4025</v>
      </c>
      <c r="R4027" s="1">
        <v>89</v>
      </c>
      <c r="S4027" s="1"/>
      <c r="T4027" s="1">
        <v>41</v>
      </c>
    </row>
    <row r="4028" spans="17:20" ht="15" customHeight="1" x14ac:dyDescent="0.35">
      <c r="Q4028" s="1">
        <v>4026</v>
      </c>
      <c r="R4028" s="1">
        <v>95</v>
      </c>
      <c r="S4028" s="1"/>
      <c r="T4028" s="1">
        <v>295</v>
      </c>
    </row>
    <row r="4029" spans="17:20" ht="15" customHeight="1" x14ac:dyDescent="0.35">
      <c r="Q4029" s="1">
        <v>4027</v>
      </c>
      <c r="R4029" s="1">
        <v>101</v>
      </c>
      <c r="S4029" s="1"/>
      <c r="T4029" s="1">
        <v>102</v>
      </c>
    </row>
    <row r="4030" spans="17:20" ht="15" customHeight="1" x14ac:dyDescent="0.35">
      <c r="Q4030" s="1">
        <v>4028</v>
      </c>
      <c r="R4030" s="1">
        <v>83</v>
      </c>
      <c r="S4030" s="1"/>
      <c r="T4030" s="1">
        <v>114</v>
      </c>
    </row>
    <row r="4031" spans="17:20" ht="15" customHeight="1" x14ac:dyDescent="0.35">
      <c r="Q4031" s="1">
        <v>4029</v>
      </c>
      <c r="R4031" s="1">
        <v>89</v>
      </c>
      <c r="S4031" s="1"/>
      <c r="T4031" s="1">
        <v>126</v>
      </c>
    </row>
    <row r="4032" spans="17:20" ht="15" customHeight="1" x14ac:dyDescent="0.35">
      <c r="Q4032" s="1">
        <v>4030</v>
      </c>
      <c r="R4032" s="1">
        <v>95</v>
      </c>
      <c r="S4032" s="1"/>
      <c r="T4032" s="1">
        <v>330</v>
      </c>
    </row>
    <row r="4033" spans="17:20" ht="15" customHeight="1" x14ac:dyDescent="0.35">
      <c r="Q4033" s="1">
        <v>4031</v>
      </c>
      <c r="R4033" s="1">
        <v>101</v>
      </c>
      <c r="S4033" s="1"/>
      <c r="T4033" s="1">
        <v>36</v>
      </c>
    </row>
    <row r="4034" spans="17:20" ht="15" customHeight="1" x14ac:dyDescent="0.35">
      <c r="Q4034" s="1">
        <v>4032</v>
      </c>
      <c r="R4034" s="1">
        <v>75</v>
      </c>
      <c r="S4034" s="1"/>
      <c r="T4034" s="1">
        <v>236</v>
      </c>
    </row>
    <row r="4035" spans="17:20" ht="15" customHeight="1" x14ac:dyDescent="0.35">
      <c r="Q4035" s="1">
        <v>4033</v>
      </c>
      <c r="R4035" s="1">
        <v>81</v>
      </c>
      <c r="S4035" s="1"/>
      <c r="T4035" s="1">
        <v>40</v>
      </c>
    </row>
    <row r="4036" spans="17:20" ht="15" customHeight="1" x14ac:dyDescent="0.35">
      <c r="Q4036" s="1">
        <v>4034</v>
      </c>
      <c r="R4036" s="1">
        <v>87</v>
      </c>
      <c r="S4036" s="1"/>
      <c r="T4036" s="1">
        <v>48</v>
      </c>
    </row>
    <row r="4037" spans="17:20" ht="15" customHeight="1" x14ac:dyDescent="0.35">
      <c r="Q4037" s="1">
        <v>4035</v>
      </c>
      <c r="R4037" s="1">
        <v>93</v>
      </c>
      <c r="S4037" s="1"/>
      <c r="T4037" s="1">
        <v>272</v>
      </c>
    </row>
    <row r="4038" spans="17:20" ht="15" customHeight="1" x14ac:dyDescent="0.35">
      <c r="Q4038" s="1">
        <v>4036</v>
      </c>
      <c r="R4038" s="1">
        <v>108</v>
      </c>
      <c r="S4038" s="1"/>
      <c r="T4038" s="1">
        <v>72</v>
      </c>
    </row>
    <row r="4039" spans="17:20" ht="15" customHeight="1" x14ac:dyDescent="0.35">
      <c r="Q4039" s="1">
        <v>4037</v>
      </c>
      <c r="R4039" s="1">
        <v>116</v>
      </c>
      <c r="S4039" s="1"/>
      <c r="T4039" s="1">
        <v>80</v>
      </c>
    </row>
    <row r="4040" spans="17:20" ht="15" customHeight="1" x14ac:dyDescent="0.35">
      <c r="Q4040" s="1">
        <v>4038</v>
      </c>
      <c r="R4040" s="1">
        <v>124</v>
      </c>
      <c r="S4040" s="1"/>
      <c r="T4040" s="1">
        <v>88</v>
      </c>
    </row>
    <row r="4041" spans="17:20" ht="15" customHeight="1" x14ac:dyDescent="0.35">
      <c r="Q4041" s="1">
        <v>4039</v>
      </c>
      <c r="R4041" s="1">
        <v>132</v>
      </c>
      <c r="S4041" s="1"/>
      <c r="T4041" s="1">
        <v>272</v>
      </c>
    </row>
    <row r="4042" spans="17:20" ht="15" customHeight="1" x14ac:dyDescent="0.35">
      <c r="Q4042" s="1">
        <v>4040</v>
      </c>
      <c r="R4042" s="1">
        <v>108</v>
      </c>
      <c r="S4042" s="1"/>
      <c r="T4042" s="1">
        <v>72</v>
      </c>
    </row>
    <row r="4043" spans="17:20" ht="15" customHeight="1" x14ac:dyDescent="0.35">
      <c r="Q4043" s="1">
        <v>4041</v>
      </c>
      <c r="R4043" s="1">
        <v>116</v>
      </c>
      <c r="S4043" s="1"/>
      <c r="T4043" s="1">
        <v>80</v>
      </c>
    </row>
    <row r="4044" spans="17:20" ht="15" customHeight="1" x14ac:dyDescent="0.35">
      <c r="Q4044" s="1">
        <v>4042</v>
      </c>
      <c r="R4044" s="1">
        <v>124</v>
      </c>
      <c r="S4044" s="1"/>
      <c r="T4044" s="1">
        <v>88</v>
      </c>
    </row>
    <row r="4045" spans="17:20" ht="15" customHeight="1" x14ac:dyDescent="0.35">
      <c r="Q4045" s="1">
        <v>4043</v>
      </c>
      <c r="R4045" s="1">
        <v>132</v>
      </c>
      <c r="S4045" s="1"/>
      <c r="T4045" s="1">
        <v>283</v>
      </c>
    </row>
    <row r="4046" spans="17:20" ht="15" customHeight="1" x14ac:dyDescent="0.35">
      <c r="Q4046" s="1">
        <v>4044</v>
      </c>
      <c r="R4046" s="1">
        <v>141</v>
      </c>
      <c r="S4046" s="1"/>
      <c r="T4046" s="1">
        <v>281</v>
      </c>
    </row>
    <row r="4047" spans="17:20" ht="15" customHeight="1" x14ac:dyDescent="0.35">
      <c r="Q4047" s="1">
        <v>4045</v>
      </c>
      <c r="R4047" s="1">
        <v>151</v>
      </c>
      <c r="S4047" s="1"/>
      <c r="T4047" s="1">
        <v>68</v>
      </c>
    </row>
    <row r="4048" spans="17:20" ht="15" customHeight="1" x14ac:dyDescent="0.35">
      <c r="Q4048" s="1">
        <v>4046</v>
      </c>
      <c r="R4048" s="1">
        <v>161</v>
      </c>
      <c r="S4048" s="1"/>
      <c r="T4048" s="1">
        <v>292</v>
      </c>
    </row>
    <row r="4049" spans="17:20" ht="15" customHeight="1" x14ac:dyDescent="0.35">
      <c r="Q4049" s="1">
        <v>4047</v>
      </c>
      <c r="R4049" s="1">
        <v>171</v>
      </c>
      <c r="S4049" s="1"/>
      <c r="T4049" s="1">
        <v>311</v>
      </c>
    </row>
    <row r="4050" spans="17:20" ht="15" customHeight="1" x14ac:dyDescent="0.35">
      <c r="Q4050" s="1">
        <v>4048</v>
      </c>
      <c r="R4050" s="1">
        <v>133</v>
      </c>
      <c r="S4050" s="1"/>
      <c r="T4050" s="1">
        <v>263</v>
      </c>
    </row>
    <row r="4051" spans="17:20" ht="15" customHeight="1" x14ac:dyDescent="0.35">
      <c r="Q4051" s="1">
        <v>4049</v>
      </c>
      <c r="R4051" s="1">
        <v>143</v>
      </c>
      <c r="S4051" s="1"/>
      <c r="T4051" s="1">
        <v>35</v>
      </c>
    </row>
    <row r="4052" spans="17:20" ht="15" customHeight="1" x14ac:dyDescent="0.35">
      <c r="Q4052" s="1">
        <v>4050</v>
      </c>
      <c r="R4052" s="1">
        <v>153</v>
      </c>
      <c r="S4052" s="1"/>
      <c r="T4052" s="1">
        <v>41</v>
      </c>
    </row>
    <row r="4053" spans="17:20" ht="15" customHeight="1" x14ac:dyDescent="0.35">
      <c r="Q4053" s="1">
        <v>4051</v>
      </c>
      <c r="R4053" s="1">
        <v>163</v>
      </c>
      <c r="S4053" s="1"/>
      <c r="T4053" s="1">
        <v>47</v>
      </c>
    </row>
    <row r="4054" spans="17:20" ht="15" customHeight="1" x14ac:dyDescent="0.35">
      <c r="Q4054" s="1">
        <v>4052</v>
      </c>
      <c r="R4054" s="1">
        <v>100</v>
      </c>
      <c r="S4054" s="1"/>
      <c r="T4054" s="1">
        <v>53</v>
      </c>
    </row>
    <row r="4055" spans="17:20" ht="15" customHeight="1" x14ac:dyDescent="0.35">
      <c r="Q4055" s="1">
        <v>4053</v>
      </c>
      <c r="R4055" s="1">
        <v>108</v>
      </c>
      <c r="S4055" s="1"/>
      <c r="T4055" s="1">
        <v>239</v>
      </c>
    </row>
    <row r="4056" spans="17:20" ht="15" customHeight="1" x14ac:dyDescent="0.35">
      <c r="Q4056" s="1">
        <v>4054</v>
      </c>
      <c r="R4056" s="1">
        <v>116</v>
      </c>
      <c r="S4056" s="1"/>
      <c r="T4056" s="1">
        <v>37</v>
      </c>
    </row>
    <row r="4057" spans="17:20" ht="15" customHeight="1" x14ac:dyDescent="0.35">
      <c r="Q4057" s="1">
        <v>4055</v>
      </c>
      <c r="R4057" s="1">
        <v>124</v>
      </c>
      <c r="S4057" s="1"/>
      <c r="T4057" s="1">
        <v>43</v>
      </c>
    </row>
    <row r="4058" spans="17:20" ht="15" customHeight="1" x14ac:dyDescent="0.35">
      <c r="Q4058" s="1">
        <v>4056</v>
      </c>
      <c r="R4058" s="1">
        <v>83</v>
      </c>
      <c r="S4058" s="1"/>
      <c r="T4058" s="1">
        <v>49</v>
      </c>
    </row>
    <row r="4059" spans="17:20" ht="15" customHeight="1" x14ac:dyDescent="0.35">
      <c r="Q4059" s="1">
        <v>4057</v>
      </c>
      <c r="R4059" s="1">
        <v>89</v>
      </c>
      <c r="S4059" s="1"/>
      <c r="T4059" s="1">
        <v>239</v>
      </c>
    </row>
    <row r="4060" spans="17:20" ht="15" customHeight="1" x14ac:dyDescent="0.35">
      <c r="Q4060" s="1">
        <v>4058</v>
      </c>
      <c r="R4060" s="1">
        <v>95</v>
      </c>
      <c r="S4060" s="1"/>
      <c r="T4060" s="1">
        <v>37</v>
      </c>
    </row>
    <row r="4061" spans="17:20" ht="15" customHeight="1" x14ac:dyDescent="0.35">
      <c r="Q4061" s="1">
        <v>4059</v>
      </c>
      <c r="R4061" s="1">
        <v>101</v>
      </c>
      <c r="S4061" s="1"/>
      <c r="T4061" s="1">
        <v>43</v>
      </c>
    </row>
    <row r="4062" spans="17:20" ht="15" customHeight="1" x14ac:dyDescent="0.35">
      <c r="Q4062" s="1">
        <v>4060</v>
      </c>
      <c r="R4062" s="1">
        <v>100</v>
      </c>
      <c r="S4062" s="1"/>
      <c r="T4062" s="1">
        <v>49</v>
      </c>
    </row>
    <row r="4063" spans="17:20" ht="15" customHeight="1" x14ac:dyDescent="0.35">
      <c r="Q4063" s="1">
        <v>4061</v>
      </c>
      <c r="R4063" s="1">
        <v>108</v>
      </c>
      <c r="S4063" s="1"/>
      <c r="T4063" s="1">
        <v>283</v>
      </c>
    </row>
    <row r="4064" spans="17:20" ht="15" customHeight="1" x14ac:dyDescent="0.35">
      <c r="Q4064" s="1">
        <v>4062</v>
      </c>
      <c r="R4064" s="1">
        <v>116</v>
      </c>
      <c r="S4064" s="1"/>
      <c r="T4064" s="1">
        <v>281</v>
      </c>
    </row>
    <row r="4065" spans="17:20" ht="15" customHeight="1" x14ac:dyDescent="0.35">
      <c r="Q4065" s="1">
        <v>4063</v>
      </c>
      <c r="R4065" s="1">
        <v>124</v>
      </c>
      <c r="S4065" s="1"/>
      <c r="T4065" s="1">
        <v>36</v>
      </c>
    </row>
    <row r="4066" spans="17:20" ht="15" customHeight="1" x14ac:dyDescent="0.35">
      <c r="Q4066" s="1">
        <v>4064</v>
      </c>
      <c r="R4066" s="1">
        <v>158</v>
      </c>
      <c r="S4066" s="1"/>
      <c r="T4066" s="1">
        <v>44</v>
      </c>
    </row>
    <row r="4067" spans="17:20" ht="15" customHeight="1" x14ac:dyDescent="0.35">
      <c r="Q4067" s="1">
        <v>4065</v>
      </c>
      <c r="R4067" s="1">
        <v>170</v>
      </c>
      <c r="S4067" s="1"/>
      <c r="T4067" s="1">
        <v>52</v>
      </c>
    </row>
    <row r="4068" spans="17:20" ht="15" customHeight="1" x14ac:dyDescent="0.35">
      <c r="Q4068" s="1">
        <v>4066</v>
      </c>
      <c r="R4068" s="1">
        <v>182</v>
      </c>
      <c r="S4068" s="1"/>
      <c r="T4068" s="1">
        <v>300</v>
      </c>
    </row>
    <row r="4069" spans="17:20" ht="15" customHeight="1" x14ac:dyDescent="0.35">
      <c r="Q4069" s="1">
        <v>4067</v>
      </c>
      <c r="R4069" s="1">
        <v>194</v>
      </c>
      <c r="S4069" s="1"/>
      <c r="T4069" s="1">
        <v>39</v>
      </c>
    </row>
    <row r="4070" spans="17:20" ht="15" customHeight="1" x14ac:dyDescent="0.35">
      <c r="Q4070" s="1">
        <v>4068</v>
      </c>
      <c r="R4070" s="1">
        <v>183</v>
      </c>
      <c r="S4070" s="1"/>
      <c r="T4070" s="1">
        <v>285</v>
      </c>
    </row>
    <row r="4071" spans="17:20" ht="15" customHeight="1" x14ac:dyDescent="0.35">
      <c r="Q4071" s="1">
        <v>4069</v>
      </c>
      <c r="R4071" s="1">
        <v>197</v>
      </c>
      <c r="S4071" s="1"/>
      <c r="T4071" s="1">
        <v>68</v>
      </c>
    </row>
    <row r="4072" spans="17:20" ht="15" customHeight="1" x14ac:dyDescent="0.35">
      <c r="Q4072" s="1">
        <v>4070</v>
      </c>
      <c r="R4072" s="1">
        <v>211</v>
      </c>
      <c r="S4072" s="1"/>
      <c r="T4072" s="1">
        <v>76</v>
      </c>
    </row>
    <row r="4073" spans="17:20" ht="15" customHeight="1" x14ac:dyDescent="0.35">
      <c r="Q4073" s="1">
        <v>4071</v>
      </c>
      <c r="R4073" s="1">
        <v>225</v>
      </c>
      <c r="S4073" s="1"/>
      <c r="T4073" s="1">
        <v>84</v>
      </c>
    </row>
    <row r="4074" spans="17:20" ht="15" customHeight="1" x14ac:dyDescent="0.35">
      <c r="Q4074" s="1">
        <v>4072</v>
      </c>
      <c r="R4074" s="1">
        <v>133</v>
      </c>
      <c r="S4074" s="1"/>
      <c r="T4074" s="1">
        <v>308</v>
      </c>
    </row>
    <row r="4075" spans="17:20" ht="15" customHeight="1" x14ac:dyDescent="0.35">
      <c r="Q4075" s="1">
        <v>4073</v>
      </c>
      <c r="R4075" s="1">
        <v>143</v>
      </c>
      <c r="S4075" s="1"/>
      <c r="T4075" s="1">
        <v>36</v>
      </c>
    </row>
    <row r="4076" spans="17:20" ht="15" customHeight="1" x14ac:dyDescent="0.35">
      <c r="Q4076" s="1">
        <v>4074</v>
      </c>
      <c r="R4076" s="1">
        <v>153</v>
      </c>
      <c r="S4076" s="1"/>
      <c r="T4076" s="1">
        <v>44</v>
      </c>
    </row>
    <row r="4077" spans="17:20" ht="15" customHeight="1" x14ac:dyDescent="0.35">
      <c r="Q4077" s="1">
        <v>4075</v>
      </c>
      <c r="R4077" s="1">
        <v>163</v>
      </c>
      <c r="S4077" s="1"/>
      <c r="T4077" s="1">
        <v>52</v>
      </c>
    </row>
    <row r="4078" spans="17:20" ht="15" customHeight="1" x14ac:dyDescent="0.35">
      <c r="Q4078" s="1">
        <v>4076</v>
      </c>
      <c r="R4078" s="1">
        <v>174</v>
      </c>
      <c r="S4078" s="1"/>
      <c r="T4078" s="1">
        <v>300</v>
      </c>
    </row>
    <row r="4079" spans="17:20" ht="15" customHeight="1" x14ac:dyDescent="0.35">
      <c r="Q4079" s="1">
        <v>4077</v>
      </c>
      <c r="R4079" s="1">
        <v>186</v>
      </c>
      <c r="S4079" s="1"/>
      <c r="T4079" s="1">
        <v>35</v>
      </c>
    </row>
    <row r="4080" spans="17:20" ht="15" customHeight="1" x14ac:dyDescent="0.35">
      <c r="Q4080" s="1">
        <v>4078</v>
      </c>
      <c r="R4080" s="1">
        <v>198</v>
      </c>
      <c r="S4080" s="1"/>
      <c r="T4080" s="1">
        <v>41</v>
      </c>
    </row>
    <row r="4081" spans="17:20" ht="15" customHeight="1" x14ac:dyDescent="0.35">
      <c r="Q4081" s="1">
        <v>4079</v>
      </c>
      <c r="R4081" s="1">
        <v>210</v>
      </c>
      <c r="S4081" s="1"/>
      <c r="T4081" s="1">
        <v>47</v>
      </c>
    </row>
    <row r="4082" spans="17:20" ht="15" customHeight="1" x14ac:dyDescent="0.35">
      <c r="Q4082" s="1">
        <v>4080</v>
      </c>
      <c r="R4082" s="1">
        <v>108</v>
      </c>
      <c r="S4082" s="1"/>
      <c r="T4082" s="1">
        <v>293</v>
      </c>
    </row>
    <row r="4083" spans="17:20" ht="15" customHeight="1" x14ac:dyDescent="0.35">
      <c r="Q4083" s="1">
        <v>4081</v>
      </c>
      <c r="R4083" s="1">
        <v>116</v>
      </c>
      <c r="S4083" s="1"/>
      <c r="T4083" s="1">
        <v>36</v>
      </c>
    </row>
    <row r="4084" spans="17:20" ht="15" customHeight="1" x14ac:dyDescent="0.35">
      <c r="Q4084" s="1">
        <v>4082</v>
      </c>
      <c r="R4084" s="1">
        <v>124</v>
      </c>
      <c r="S4084" s="1"/>
      <c r="T4084" s="1">
        <v>44</v>
      </c>
    </row>
    <row r="4085" spans="17:20" ht="15" customHeight="1" x14ac:dyDescent="0.35">
      <c r="Q4085" s="1">
        <v>4083</v>
      </c>
      <c r="R4085" s="1">
        <v>132</v>
      </c>
      <c r="S4085" s="1"/>
      <c r="T4085" s="1">
        <v>52</v>
      </c>
    </row>
    <row r="4086" spans="17:20" ht="15" customHeight="1" x14ac:dyDescent="0.35">
      <c r="Q4086" s="1">
        <v>4084</v>
      </c>
      <c r="R4086" s="1">
        <v>116</v>
      </c>
      <c r="S4086" s="1"/>
      <c r="T4086" s="1">
        <v>300</v>
      </c>
    </row>
    <row r="4087" spans="17:20" ht="15" customHeight="1" x14ac:dyDescent="0.35">
      <c r="Q4087" s="1">
        <v>4085</v>
      </c>
      <c r="R4087" s="1">
        <v>124</v>
      </c>
      <c r="S4087" s="1"/>
      <c r="T4087" s="1">
        <v>63</v>
      </c>
    </row>
    <row r="4088" spans="17:20" ht="15" customHeight="1" x14ac:dyDescent="0.35">
      <c r="Q4088" s="1">
        <v>4086</v>
      </c>
      <c r="R4088" s="1">
        <v>132</v>
      </c>
      <c r="S4088" s="1"/>
      <c r="T4088" s="1">
        <v>93</v>
      </c>
    </row>
    <row r="4089" spans="17:20" ht="15" customHeight="1" x14ac:dyDescent="0.35">
      <c r="Q4089" s="1">
        <v>4087</v>
      </c>
      <c r="R4089" s="1">
        <v>140</v>
      </c>
      <c r="S4089" s="1"/>
      <c r="T4089" s="1">
        <v>33</v>
      </c>
    </row>
    <row r="4090" spans="17:20" ht="15" customHeight="1" x14ac:dyDescent="0.35">
      <c r="Q4090" s="1">
        <v>4088</v>
      </c>
      <c r="R4090" s="1">
        <v>116</v>
      </c>
      <c r="S4090" s="1"/>
      <c r="T4090" s="1">
        <v>35</v>
      </c>
    </row>
    <row r="4091" spans="17:20" ht="15" customHeight="1" x14ac:dyDescent="0.35">
      <c r="Q4091" s="1">
        <v>4089</v>
      </c>
      <c r="R4091" s="1">
        <v>124</v>
      </c>
      <c r="S4091" s="1"/>
      <c r="T4091" s="1">
        <v>37</v>
      </c>
    </row>
    <row r="4092" spans="17:20" ht="15" customHeight="1" x14ac:dyDescent="0.35">
      <c r="Q4092" s="1">
        <v>4090</v>
      </c>
      <c r="R4092" s="1">
        <v>132</v>
      </c>
      <c r="S4092" s="1"/>
      <c r="T4092" s="1">
        <v>103</v>
      </c>
    </row>
    <row r="4093" spans="17:20" ht="15" customHeight="1" x14ac:dyDescent="0.35">
      <c r="Q4093" s="1">
        <v>4091</v>
      </c>
      <c r="R4093" s="1">
        <v>140</v>
      </c>
      <c r="S4093" s="1"/>
      <c r="T4093" s="1">
        <v>66</v>
      </c>
    </row>
    <row r="4094" spans="17:20" ht="15" customHeight="1" x14ac:dyDescent="0.35">
      <c r="Q4094" s="1">
        <v>4092</v>
      </c>
      <c r="R4094" s="1">
        <v>75</v>
      </c>
      <c r="S4094" s="1"/>
      <c r="T4094" s="1">
        <v>70</v>
      </c>
    </row>
    <row r="4095" spans="17:20" ht="15" customHeight="1" x14ac:dyDescent="0.35">
      <c r="Q4095" s="1">
        <v>4093</v>
      </c>
      <c r="R4095" s="1">
        <v>81</v>
      </c>
      <c r="S4095" s="1"/>
      <c r="T4095" s="1">
        <v>74</v>
      </c>
    </row>
    <row r="4096" spans="17:20" ht="15" customHeight="1" x14ac:dyDescent="0.35">
      <c r="Q4096" s="1">
        <v>4094</v>
      </c>
      <c r="R4096" s="1">
        <v>87</v>
      </c>
      <c r="S4096" s="1"/>
      <c r="T4096" s="1">
        <v>238</v>
      </c>
    </row>
    <row r="4097" spans="17:20" ht="15" customHeight="1" x14ac:dyDescent="0.35">
      <c r="Q4097" s="1">
        <v>4095</v>
      </c>
      <c r="R4097" s="1">
        <v>93</v>
      </c>
      <c r="S4097" s="1"/>
      <c r="T4097" s="1">
        <v>103</v>
      </c>
    </row>
    <row r="4098" spans="17:20" ht="15" customHeight="1" x14ac:dyDescent="0.35">
      <c r="Q4098" s="1">
        <v>4096</v>
      </c>
      <c r="R4098" s="1">
        <v>100</v>
      </c>
      <c r="S4098" s="1"/>
      <c r="T4098" s="1">
        <v>33</v>
      </c>
    </row>
    <row r="4099" spans="17:20" ht="15" customHeight="1" x14ac:dyDescent="0.35">
      <c r="Q4099" s="1">
        <v>4097</v>
      </c>
      <c r="R4099" s="1">
        <v>108</v>
      </c>
      <c r="S4099" s="1"/>
      <c r="T4099" s="1">
        <v>35</v>
      </c>
    </row>
    <row r="4100" spans="17:20" ht="15" customHeight="1" x14ac:dyDescent="0.35">
      <c r="Q4100" s="1">
        <v>4098</v>
      </c>
      <c r="R4100" s="1">
        <v>116</v>
      </c>
      <c r="S4100" s="1"/>
      <c r="T4100" s="1">
        <v>37</v>
      </c>
    </row>
    <row r="4101" spans="17:20" ht="15" customHeight="1" x14ac:dyDescent="0.35">
      <c r="Q4101" s="1">
        <v>4099</v>
      </c>
      <c r="R4101" s="1">
        <v>124</v>
      </c>
      <c r="S4101" s="1"/>
      <c r="T4101" s="1">
        <v>39</v>
      </c>
    </row>
    <row r="4102" spans="17:20" ht="15" customHeight="1" x14ac:dyDescent="0.35">
      <c r="Q4102" s="1">
        <v>4100</v>
      </c>
      <c r="R4102" s="1">
        <v>125</v>
      </c>
      <c r="S4102" s="1"/>
    </row>
    <row r="4103" spans="17:20" ht="15" customHeight="1" x14ac:dyDescent="0.35">
      <c r="Q4103" s="1">
        <v>4101</v>
      </c>
      <c r="R4103" s="1">
        <v>135</v>
      </c>
      <c r="S4103" s="1"/>
    </row>
    <row r="4104" spans="17:20" ht="15" customHeight="1" x14ac:dyDescent="0.35">
      <c r="Q4104" s="1">
        <v>4102</v>
      </c>
      <c r="R4104" s="1">
        <v>145</v>
      </c>
      <c r="S4104" s="1"/>
    </row>
    <row r="4105" spans="17:20" ht="15" customHeight="1" x14ac:dyDescent="0.35">
      <c r="Q4105" s="1">
        <v>4103</v>
      </c>
      <c r="R4105" s="1">
        <v>155</v>
      </c>
      <c r="S4105" s="1"/>
    </row>
    <row r="4106" spans="17:20" ht="15" customHeight="1" x14ac:dyDescent="0.35">
      <c r="Q4106" s="1">
        <v>4104</v>
      </c>
      <c r="R4106" s="1">
        <v>83</v>
      </c>
      <c r="S4106" s="1"/>
    </row>
    <row r="4107" spans="17:20" ht="15" customHeight="1" x14ac:dyDescent="0.35">
      <c r="Q4107" s="1">
        <v>4105</v>
      </c>
      <c r="R4107" s="1">
        <v>89</v>
      </c>
      <c r="S4107" s="1"/>
    </row>
    <row r="4108" spans="17:20" ht="15" customHeight="1" x14ac:dyDescent="0.35">
      <c r="Q4108" s="1">
        <v>4106</v>
      </c>
      <c r="R4108" s="1">
        <v>95</v>
      </c>
      <c r="S4108" s="1"/>
    </row>
    <row r="4109" spans="17:20" ht="15" customHeight="1" x14ac:dyDescent="0.35">
      <c r="Q4109" s="1">
        <v>4107</v>
      </c>
      <c r="R4109" s="1">
        <v>101</v>
      </c>
      <c r="S4109" s="1"/>
    </row>
    <row r="4110" spans="17:20" ht="15" customHeight="1" x14ac:dyDescent="0.35">
      <c r="Q4110" s="1">
        <v>4108</v>
      </c>
      <c r="R4110" s="1">
        <v>83</v>
      </c>
      <c r="S4110" s="1"/>
    </row>
    <row r="4111" spans="17:20" ht="15" customHeight="1" x14ac:dyDescent="0.35">
      <c r="Q4111" s="1">
        <v>4109</v>
      </c>
      <c r="R4111" s="1">
        <v>89</v>
      </c>
      <c r="S4111" s="1"/>
    </row>
    <row r="4112" spans="17:20" ht="15" customHeight="1" x14ac:dyDescent="0.35">
      <c r="Q4112" s="1">
        <v>4110</v>
      </c>
      <c r="R4112" s="1">
        <v>95</v>
      </c>
      <c r="S4112" s="1"/>
    </row>
    <row r="4113" spans="17:19" ht="15" customHeight="1" x14ac:dyDescent="0.35">
      <c r="Q4113" s="1">
        <v>4111</v>
      </c>
      <c r="R4113" s="1">
        <v>101</v>
      </c>
      <c r="S4113" s="1"/>
    </row>
    <row r="4114" spans="17:19" ht="15" customHeight="1" x14ac:dyDescent="0.35">
      <c r="Q4114" s="1">
        <v>4112</v>
      </c>
      <c r="R4114" s="1">
        <v>83</v>
      </c>
      <c r="S4114" s="1"/>
    </row>
    <row r="4115" spans="17:19" ht="15" customHeight="1" x14ac:dyDescent="0.35">
      <c r="Q4115" s="1">
        <v>4113</v>
      </c>
      <c r="R4115" s="1">
        <v>89</v>
      </c>
      <c r="S4115" s="1"/>
    </row>
    <row r="4116" spans="17:19" ht="15" customHeight="1" x14ac:dyDescent="0.35">
      <c r="Q4116" s="1">
        <v>4114</v>
      </c>
      <c r="R4116" s="1">
        <v>95</v>
      </c>
      <c r="S4116" s="1"/>
    </row>
    <row r="4117" spans="17:19" ht="15" customHeight="1" x14ac:dyDescent="0.35">
      <c r="Q4117" s="1">
        <v>4115</v>
      </c>
      <c r="R4117" s="1">
        <v>101</v>
      </c>
      <c r="S4117" s="1"/>
    </row>
    <row r="4118" spans="17:19" ht="15" customHeight="1" x14ac:dyDescent="0.35">
      <c r="Q4118" s="1">
        <v>4116</v>
      </c>
      <c r="R4118" s="1">
        <v>75</v>
      </c>
      <c r="S4118" s="1"/>
    </row>
    <row r="4119" spans="17:19" ht="15" customHeight="1" x14ac:dyDescent="0.35">
      <c r="Q4119" s="1">
        <v>4117</v>
      </c>
      <c r="R4119" s="1">
        <v>81</v>
      </c>
      <c r="S4119" s="1"/>
    </row>
    <row r="4120" spans="17:19" ht="15" customHeight="1" x14ac:dyDescent="0.35">
      <c r="Q4120" s="1">
        <v>4118</v>
      </c>
      <c r="R4120" s="1">
        <v>87</v>
      </c>
      <c r="S4120" s="1"/>
    </row>
    <row r="4121" spans="17:19" ht="15" customHeight="1" x14ac:dyDescent="0.35">
      <c r="Q4121" s="1">
        <v>4119</v>
      </c>
      <c r="R4121" s="1">
        <v>93</v>
      </c>
      <c r="S4121" s="1"/>
    </row>
    <row r="4122" spans="17:19" ht="15" customHeight="1" x14ac:dyDescent="0.35">
      <c r="Q4122" s="1">
        <v>4120</v>
      </c>
      <c r="R4122" s="1">
        <v>108</v>
      </c>
      <c r="S4122" s="1"/>
    </row>
    <row r="4123" spans="17:19" ht="15" customHeight="1" x14ac:dyDescent="0.35">
      <c r="Q4123" s="1">
        <v>4121</v>
      </c>
      <c r="R4123" s="1">
        <v>116</v>
      </c>
      <c r="S4123" s="1"/>
    </row>
    <row r="4124" spans="17:19" ht="15" customHeight="1" x14ac:dyDescent="0.35">
      <c r="Q4124" s="1">
        <v>4122</v>
      </c>
      <c r="R4124" s="1">
        <v>124</v>
      </c>
      <c r="S4124" s="1"/>
    </row>
    <row r="4125" spans="17:19" ht="15" customHeight="1" x14ac:dyDescent="0.35">
      <c r="Q4125" s="1">
        <v>4123</v>
      </c>
      <c r="R4125" s="1">
        <v>132</v>
      </c>
      <c r="S4125" s="1"/>
    </row>
    <row r="4126" spans="17:19" ht="15" customHeight="1" x14ac:dyDescent="0.35">
      <c r="Q4126" s="1">
        <v>4124</v>
      </c>
      <c r="R4126" s="1">
        <v>75</v>
      </c>
      <c r="S4126" s="1"/>
    </row>
    <row r="4127" spans="17:19" ht="15" customHeight="1" x14ac:dyDescent="0.35">
      <c r="Q4127" s="1">
        <v>4125</v>
      </c>
      <c r="R4127" s="1">
        <v>81</v>
      </c>
      <c r="S4127" s="1"/>
    </row>
    <row r="4128" spans="17:19" ht="15" customHeight="1" x14ac:dyDescent="0.35">
      <c r="Q4128" s="1">
        <v>4126</v>
      </c>
      <c r="R4128" s="1">
        <v>87</v>
      </c>
      <c r="S4128" s="1"/>
    </row>
    <row r="4129" spans="17:19" ht="15" customHeight="1" x14ac:dyDescent="0.35">
      <c r="Q4129" s="1">
        <v>4127</v>
      </c>
      <c r="R4129" s="1">
        <v>93</v>
      </c>
      <c r="S4129" s="1"/>
    </row>
    <row r="4130" spans="17:19" ht="15" customHeight="1" x14ac:dyDescent="0.35">
      <c r="Q4130" s="1">
        <v>4128</v>
      </c>
      <c r="R4130" s="1">
        <v>116</v>
      </c>
      <c r="S4130" s="1"/>
    </row>
    <row r="4131" spans="17:19" ht="15" customHeight="1" x14ac:dyDescent="0.35">
      <c r="Q4131" s="1">
        <v>4129</v>
      </c>
      <c r="R4131" s="1">
        <v>124</v>
      </c>
      <c r="S4131" s="1"/>
    </row>
    <row r="4132" spans="17:19" ht="15" customHeight="1" x14ac:dyDescent="0.35">
      <c r="Q4132" s="1">
        <v>4130</v>
      </c>
      <c r="R4132" s="1">
        <v>132</v>
      </c>
      <c r="S4132" s="1"/>
    </row>
    <row r="4133" spans="17:19" ht="15" customHeight="1" x14ac:dyDescent="0.35">
      <c r="Q4133" s="1">
        <v>4131</v>
      </c>
      <c r="R4133" s="1">
        <v>140</v>
      </c>
      <c r="S4133" s="1"/>
    </row>
    <row r="4134" spans="17:19" ht="15" customHeight="1" x14ac:dyDescent="0.35">
      <c r="Q4134" s="1">
        <v>4132</v>
      </c>
      <c r="R4134" s="1">
        <v>108</v>
      </c>
      <c r="S4134" s="1"/>
    </row>
    <row r="4135" spans="17:19" ht="15" customHeight="1" x14ac:dyDescent="0.35">
      <c r="Q4135" s="1">
        <v>4133</v>
      </c>
      <c r="R4135" s="1">
        <v>116</v>
      </c>
      <c r="S4135" s="1"/>
    </row>
    <row r="4136" spans="17:19" ht="15" customHeight="1" x14ac:dyDescent="0.35">
      <c r="Q4136" s="1">
        <v>4134</v>
      </c>
      <c r="R4136" s="1">
        <v>124</v>
      </c>
      <c r="S4136" s="1"/>
    </row>
    <row r="4137" spans="17:19" ht="15" customHeight="1" x14ac:dyDescent="0.35">
      <c r="Q4137" s="1">
        <v>4135</v>
      </c>
      <c r="R4137" s="1">
        <v>132</v>
      </c>
      <c r="S4137" s="1"/>
    </row>
    <row r="4138" spans="17:19" ht="15" customHeight="1" x14ac:dyDescent="0.35">
      <c r="Q4138" s="1">
        <v>4136</v>
      </c>
      <c r="R4138" s="1">
        <v>83</v>
      </c>
      <c r="S4138" s="1"/>
    </row>
    <row r="4139" spans="17:19" ht="15" customHeight="1" x14ac:dyDescent="0.35">
      <c r="Q4139" s="1">
        <v>4137</v>
      </c>
      <c r="R4139" s="1">
        <v>89</v>
      </c>
      <c r="S4139" s="1"/>
    </row>
    <row r="4140" spans="17:19" ht="15" customHeight="1" x14ac:dyDescent="0.35">
      <c r="Q4140" s="1">
        <v>4138</v>
      </c>
      <c r="R4140" s="1">
        <v>95</v>
      </c>
      <c r="S4140" s="1"/>
    </row>
    <row r="4141" spans="17:19" ht="15" customHeight="1" x14ac:dyDescent="0.35">
      <c r="Q4141" s="1">
        <v>4139</v>
      </c>
      <c r="R4141" s="1">
        <v>101</v>
      </c>
      <c r="S4141" s="1"/>
    </row>
    <row r="4142" spans="17:19" ht="15" customHeight="1" x14ac:dyDescent="0.35">
      <c r="Q4142" s="1">
        <v>4140</v>
      </c>
      <c r="R4142" s="1">
        <v>108</v>
      </c>
      <c r="S4142" s="1"/>
    </row>
    <row r="4143" spans="17:19" ht="15" customHeight="1" x14ac:dyDescent="0.35">
      <c r="Q4143" s="1">
        <v>4141</v>
      </c>
      <c r="R4143" s="1">
        <v>116</v>
      </c>
      <c r="S4143" s="1"/>
    </row>
    <row r="4144" spans="17:19" ht="15" customHeight="1" x14ac:dyDescent="0.35">
      <c r="Q4144" s="1">
        <v>4142</v>
      </c>
      <c r="R4144" s="1">
        <v>124</v>
      </c>
      <c r="S4144" s="1"/>
    </row>
    <row r="4145" spans="17:19" ht="15" customHeight="1" x14ac:dyDescent="0.35">
      <c r="Q4145" s="1">
        <v>4143</v>
      </c>
      <c r="R4145" s="1">
        <v>132</v>
      </c>
      <c r="S4145" s="1"/>
    </row>
    <row r="4146" spans="17:19" ht="15" customHeight="1" x14ac:dyDescent="0.35">
      <c r="Q4146" s="1">
        <v>4144</v>
      </c>
      <c r="R4146" s="1">
        <v>75</v>
      </c>
      <c r="S4146" s="1"/>
    </row>
    <row r="4147" spans="17:19" ht="15" customHeight="1" x14ac:dyDescent="0.35">
      <c r="Q4147" s="1">
        <v>4145</v>
      </c>
      <c r="R4147" s="1">
        <v>81</v>
      </c>
      <c r="S4147" s="1"/>
    </row>
    <row r="4148" spans="17:19" ht="15" customHeight="1" x14ac:dyDescent="0.35">
      <c r="Q4148" s="1">
        <v>4146</v>
      </c>
      <c r="R4148" s="1">
        <v>87</v>
      </c>
      <c r="S4148" s="1"/>
    </row>
    <row r="4149" spans="17:19" ht="15" customHeight="1" x14ac:dyDescent="0.35">
      <c r="Q4149" s="1">
        <v>4147</v>
      </c>
      <c r="R4149" s="1">
        <v>93</v>
      </c>
      <c r="S4149" s="1"/>
    </row>
    <row r="4150" spans="17:19" ht="15" customHeight="1" x14ac:dyDescent="0.35">
      <c r="Q4150" s="1">
        <v>4148</v>
      </c>
      <c r="R4150" s="1">
        <v>33</v>
      </c>
      <c r="S4150" s="1"/>
    </row>
    <row r="4151" spans="17:19" ht="15" customHeight="1" x14ac:dyDescent="0.35">
      <c r="Q4151" s="1">
        <v>4149</v>
      </c>
      <c r="R4151" s="1">
        <v>35</v>
      </c>
      <c r="S4151" s="1"/>
    </row>
    <row r="4152" spans="17:19" ht="15" customHeight="1" x14ac:dyDescent="0.35">
      <c r="Q4152" s="1">
        <v>4150</v>
      </c>
      <c r="R4152" s="1">
        <v>37</v>
      </c>
      <c r="S4152" s="1"/>
    </row>
    <row r="4153" spans="17:19" ht="15" customHeight="1" x14ac:dyDescent="0.35">
      <c r="Q4153" s="1">
        <v>4151</v>
      </c>
      <c r="R4153" s="1">
        <v>39</v>
      </c>
      <c r="S4153" s="1"/>
    </row>
    <row r="4154" spans="17:19" ht="15" customHeight="1" x14ac:dyDescent="0.35">
      <c r="Q4154" s="1">
        <v>4152</v>
      </c>
      <c r="R4154" s="1">
        <v>17</v>
      </c>
      <c r="S4154" s="1"/>
    </row>
    <row r="4155" spans="17:19" ht="15" customHeight="1" x14ac:dyDescent="0.35">
      <c r="Q4155" s="1">
        <v>4153</v>
      </c>
      <c r="R4155" s="1">
        <v>19</v>
      </c>
      <c r="S4155" s="1"/>
    </row>
    <row r="4156" spans="17:19" ht="15" customHeight="1" x14ac:dyDescent="0.35">
      <c r="Q4156" s="1">
        <v>4154</v>
      </c>
      <c r="R4156" s="1">
        <v>21</v>
      </c>
      <c r="S4156" s="1"/>
    </row>
    <row r="4157" spans="17:19" ht="15" customHeight="1" x14ac:dyDescent="0.35">
      <c r="Q4157" s="1">
        <v>4155</v>
      </c>
      <c r="R4157" s="1">
        <v>23</v>
      </c>
      <c r="S4157" s="1"/>
    </row>
    <row r="4158" spans="17:19" ht="15" customHeight="1" x14ac:dyDescent="0.35">
      <c r="Q4158" s="1">
        <v>4156</v>
      </c>
      <c r="R4158" s="1">
        <v>66</v>
      </c>
      <c r="S4158" s="1"/>
    </row>
    <row r="4159" spans="17:19" ht="15" customHeight="1" x14ac:dyDescent="0.35">
      <c r="Q4159" s="1">
        <v>4157</v>
      </c>
      <c r="R4159" s="1">
        <v>70</v>
      </c>
      <c r="S4159" s="1"/>
    </row>
    <row r="4160" spans="17:19" ht="15" customHeight="1" x14ac:dyDescent="0.35">
      <c r="Q4160" s="1">
        <v>4158</v>
      </c>
      <c r="R4160" s="1">
        <v>74</v>
      </c>
      <c r="S4160" s="1"/>
    </row>
    <row r="4161" spans="17:19" ht="15" customHeight="1" x14ac:dyDescent="0.35">
      <c r="Q4161" s="1">
        <v>4159</v>
      </c>
      <c r="R4161" s="1">
        <v>78</v>
      </c>
      <c r="S4161" s="1"/>
    </row>
    <row r="4162" spans="17:19" ht="15" customHeight="1" x14ac:dyDescent="0.35">
      <c r="Q4162" s="1">
        <v>4160</v>
      </c>
      <c r="R4162" s="1">
        <v>17</v>
      </c>
      <c r="S4162" s="1"/>
    </row>
    <row r="4163" spans="17:19" ht="15" customHeight="1" x14ac:dyDescent="0.35">
      <c r="Q4163" s="1">
        <v>4161</v>
      </c>
      <c r="R4163" s="1">
        <v>19</v>
      </c>
      <c r="S4163" s="1"/>
    </row>
    <row r="4164" spans="17:19" ht="15" customHeight="1" x14ac:dyDescent="0.35">
      <c r="Q4164" s="1">
        <v>4162</v>
      </c>
      <c r="R4164" s="1">
        <v>21</v>
      </c>
      <c r="S4164" s="1"/>
    </row>
    <row r="4165" spans="17:19" ht="15" customHeight="1" x14ac:dyDescent="0.35">
      <c r="Q4165" s="1">
        <v>4163</v>
      </c>
      <c r="R4165" s="1">
        <v>23</v>
      </c>
      <c r="S4165" s="1"/>
    </row>
    <row r="4166" spans="17:19" ht="15" customHeight="1" x14ac:dyDescent="0.35">
      <c r="Q4166" s="1">
        <v>4164</v>
      </c>
      <c r="R4166" s="1">
        <v>25</v>
      </c>
      <c r="S4166" s="1"/>
    </row>
    <row r="4167" spans="17:19" ht="15" customHeight="1" x14ac:dyDescent="0.35">
      <c r="Q4167" s="1">
        <v>4165</v>
      </c>
      <c r="R4167" s="1">
        <v>27</v>
      </c>
      <c r="S4167" s="1"/>
    </row>
    <row r="4168" spans="17:19" ht="15" customHeight="1" x14ac:dyDescent="0.35">
      <c r="Q4168" s="1">
        <v>4166</v>
      </c>
      <c r="R4168" s="1">
        <v>29</v>
      </c>
      <c r="S4168" s="1"/>
    </row>
    <row r="4169" spans="17:19" ht="15" customHeight="1" x14ac:dyDescent="0.35">
      <c r="Q4169" s="1">
        <v>4167</v>
      </c>
      <c r="R4169" s="1">
        <v>31</v>
      </c>
      <c r="S4169" s="1"/>
    </row>
    <row r="4170" spans="17:19" ht="15" customHeight="1" x14ac:dyDescent="0.35">
      <c r="Q4170" s="1">
        <v>4168</v>
      </c>
      <c r="R4170" s="1">
        <v>25</v>
      </c>
      <c r="S4170" s="1"/>
    </row>
    <row r="4171" spans="17:19" ht="15" customHeight="1" x14ac:dyDescent="0.35">
      <c r="Q4171" s="1">
        <v>4169</v>
      </c>
      <c r="R4171" s="1">
        <v>27</v>
      </c>
      <c r="S4171" s="1"/>
    </row>
    <row r="4172" spans="17:19" ht="15" customHeight="1" x14ac:dyDescent="0.35">
      <c r="Q4172" s="1">
        <v>4170</v>
      </c>
      <c r="R4172" s="1">
        <v>29</v>
      </c>
      <c r="S4172" s="1"/>
    </row>
    <row r="4173" spans="17:19" ht="15" customHeight="1" x14ac:dyDescent="0.35">
      <c r="Q4173" s="1">
        <v>4171</v>
      </c>
      <c r="R4173" s="1">
        <v>31</v>
      </c>
      <c r="S4173" s="1"/>
    </row>
    <row r="4174" spans="17:19" ht="15" customHeight="1" x14ac:dyDescent="0.35">
      <c r="Q4174" s="1">
        <v>4172</v>
      </c>
      <c r="R4174" s="1">
        <v>33</v>
      </c>
      <c r="S4174" s="1"/>
    </row>
    <row r="4175" spans="17:19" ht="15" customHeight="1" x14ac:dyDescent="0.35">
      <c r="Q4175" s="1">
        <v>4173</v>
      </c>
      <c r="R4175" s="1">
        <v>35</v>
      </c>
      <c r="S4175" s="1"/>
    </row>
    <row r="4176" spans="17:19" ht="15" customHeight="1" x14ac:dyDescent="0.35">
      <c r="Q4176" s="1">
        <v>4174</v>
      </c>
      <c r="R4176" s="1">
        <v>37</v>
      </c>
      <c r="S4176" s="1"/>
    </row>
    <row r="4177" spans="17:19" ht="15" customHeight="1" x14ac:dyDescent="0.35">
      <c r="Q4177" s="1">
        <v>4175</v>
      </c>
      <c r="R4177" s="1">
        <v>39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33"/>
  <sheetViews>
    <sheetView topLeftCell="D13" workbookViewId="0">
      <selection activeCell="J17" sqref="J17:K17"/>
    </sheetView>
  </sheetViews>
  <sheetFormatPr defaultColWidth="14.453125" defaultRowHeight="15" customHeight="1" x14ac:dyDescent="0.35"/>
  <cols>
    <col min="1" max="7" width="14.453125" customWidth="1"/>
    <col min="9" max="9" width="18.453125" customWidth="1"/>
    <col min="10" max="10" width="16.26953125" customWidth="1"/>
  </cols>
  <sheetData>
    <row r="1" spans="1:21" ht="14.5" x14ac:dyDescent="0.35">
      <c r="A1" s="2"/>
      <c r="B1" s="2" t="s">
        <v>0</v>
      </c>
      <c r="C1" s="2"/>
      <c r="D1" s="2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14</v>
      </c>
      <c r="S1" s="1"/>
      <c r="T1" s="4" t="s">
        <v>15</v>
      </c>
    </row>
    <row r="2" spans="1:21" ht="14.5" x14ac:dyDescent="0.35">
      <c r="A2" s="2">
        <v>1</v>
      </c>
      <c r="B2" s="2">
        <v>53</v>
      </c>
      <c r="C2" s="2">
        <f>VARP(B2:B749)</f>
        <v>11.677171208784923</v>
      </c>
      <c r="D2" s="2">
        <v>94</v>
      </c>
      <c r="F2" s="1">
        <f ca="1">IFERROR(__xludf.DUMMYFUNCTION("FILTER(D2:D749,D2:D749&lt;&gt;0)"),94)</f>
        <v>94</v>
      </c>
      <c r="G2" s="1">
        <f ca="1">VARP(F2:F715)</f>
        <v>15.474425064143304</v>
      </c>
      <c r="I2" s="1" t="s">
        <v>8</v>
      </c>
      <c r="J2" s="1">
        <v>1332</v>
      </c>
      <c r="K2" s="1">
        <v>1298</v>
      </c>
      <c r="L2" s="1">
        <f t="shared" ref="L2:L3" si="0">1-K2/J2</f>
        <v>2.5525525525525561E-2</v>
      </c>
      <c r="Q2" s="1">
        <v>0</v>
      </c>
      <c r="R2" s="1">
        <v>563</v>
      </c>
      <c r="S2" s="1">
        <f>_xlfn.VAR.P(R2:R1333)</f>
        <v>44699.037210634058</v>
      </c>
      <c r="T2" s="1">
        <v>563</v>
      </c>
      <c r="U2" s="1">
        <f>_xlfn.VAR.P(T2:T1299)</f>
        <v>43385.677355941698</v>
      </c>
    </row>
    <row r="3" spans="1:21" ht="14.5" x14ac:dyDescent="0.35">
      <c r="A3" s="2">
        <v>2</v>
      </c>
      <c r="B3" s="2">
        <v>64</v>
      </c>
      <c r="C3" s="2"/>
      <c r="D3" s="2">
        <v>23</v>
      </c>
      <c r="F3" s="1">
        <f ca="1">IFERROR(__xludf.DUMMYFUNCTION("""COMPUTED_VALUE"""),23)</f>
        <v>23</v>
      </c>
      <c r="I3" s="1" t="s">
        <v>9</v>
      </c>
      <c r="J3" s="1">
        <v>428650</v>
      </c>
      <c r="K3" s="15">
        <v>428630</v>
      </c>
      <c r="L3" s="15">
        <f t="shared" si="0"/>
        <v>4.6658112679343056E-5</v>
      </c>
      <c r="Q3" s="1">
        <v>1</v>
      </c>
      <c r="R3" s="1">
        <v>163</v>
      </c>
      <c r="S3" s="1"/>
      <c r="T3" s="1">
        <v>321</v>
      </c>
    </row>
    <row r="4" spans="1:21" ht="14.5" x14ac:dyDescent="0.35">
      <c r="A4" s="2">
        <v>282</v>
      </c>
      <c r="B4" s="2">
        <v>9</v>
      </c>
      <c r="C4" s="2"/>
      <c r="D4" s="2">
        <v>9</v>
      </c>
      <c r="F4" s="1">
        <f ca="1">IFERROR(__xludf.DUMMYFUNCTION("""COMPUTED_VALUE"""),9)</f>
        <v>9</v>
      </c>
      <c r="I4" s="1" t="s">
        <v>10</v>
      </c>
      <c r="J4" s="7">
        <v>321809</v>
      </c>
      <c r="K4" s="7">
        <v>330223</v>
      </c>
      <c r="L4" s="1">
        <f>K4/J4-1</f>
        <v>2.6145943711953334E-2</v>
      </c>
      <c r="Q4" s="1">
        <v>2</v>
      </c>
      <c r="R4" s="1">
        <v>316</v>
      </c>
      <c r="S4" s="1"/>
      <c r="T4" s="1">
        <v>158</v>
      </c>
    </row>
    <row r="5" spans="1:21" ht="14.5" x14ac:dyDescent="0.35">
      <c r="A5" s="2">
        <v>283</v>
      </c>
      <c r="B5" s="2">
        <v>9</v>
      </c>
      <c r="C5" s="2"/>
      <c r="D5" s="2">
        <v>9</v>
      </c>
      <c r="F5" s="1">
        <f ca="1">IFERROR(__xludf.DUMMYFUNCTION("""COMPUTED_VALUE"""),9)</f>
        <v>9</v>
      </c>
      <c r="Q5" s="1">
        <v>3</v>
      </c>
      <c r="R5" s="1">
        <v>466</v>
      </c>
      <c r="S5" s="1"/>
      <c r="T5" s="1">
        <v>466</v>
      </c>
    </row>
    <row r="6" spans="1:21" ht="14.5" x14ac:dyDescent="0.35">
      <c r="A6" s="2">
        <v>290</v>
      </c>
      <c r="B6" s="2">
        <v>6</v>
      </c>
      <c r="C6" s="2"/>
      <c r="D6" s="2">
        <v>6</v>
      </c>
      <c r="F6" s="1">
        <f ca="1">IFERROR(__xludf.DUMMYFUNCTION("""COMPUTED_VALUE"""),6)</f>
        <v>6</v>
      </c>
      <c r="Q6" s="1">
        <v>4</v>
      </c>
      <c r="R6" s="1">
        <v>578</v>
      </c>
      <c r="S6" s="1"/>
      <c r="T6" s="1">
        <v>578</v>
      </c>
    </row>
    <row r="7" spans="1:21" ht="14.5" x14ac:dyDescent="0.35">
      <c r="A7" s="2">
        <v>292</v>
      </c>
      <c r="B7" s="2">
        <v>6</v>
      </c>
      <c r="C7" s="2"/>
      <c r="D7" s="2">
        <v>6</v>
      </c>
      <c r="F7" s="1">
        <f ca="1">IFERROR(__xludf.DUMMYFUNCTION("""COMPUTED_VALUE"""),6)</f>
        <v>6</v>
      </c>
      <c r="Q7" s="1">
        <v>5</v>
      </c>
      <c r="R7" s="1">
        <v>625</v>
      </c>
      <c r="S7" s="1"/>
      <c r="T7" s="1">
        <v>625</v>
      </c>
    </row>
    <row r="8" spans="1:21" ht="14.5" x14ac:dyDescent="0.35">
      <c r="A8" s="2">
        <v>293</v>
      </c>
      <c r="B8" s="2">
        <v>7</v>
      </c>
      <c r="C8" s="2"/>
      <c r="D8" s="2">
        <v>7</v>
      </c>
      <c r="F8" s="1">
        <f ca="1">IFERROR(__xludf.DUMMYFUNCTION("""COMPUTED_VALUE"""),7)</f>
        <v>7</v>
      </c>
      <c r="Q8" s="1">
        <v>6</v>
      </c>
      <c r="R8" s="1">
        <v>604</v>
      </c>
      <c r="S8" s="1"/>
      <c r="T8" s="1">
        <v>604</v>
      </c>
    </row>
    <row r="9" spans="1:21" ht="14.5" x14ac:dyDescent="0.35">
      <c r="A9" s="2">
        <v>294</v>
      </c>
      <c r="B9" s="2">
        <v>6</v>
      </c>
      <c r="C9" s="2"/>
      <c r="D9" s="2">
        <v>6</v>
      </c>
      <c r="F9" s="1">
        <f ca="1">IFERROR(__xludf.DUMMYFUNCTION("""COMPUTED_VALUE"""),6)</f>
        <v>6</v>
      </c>
      <c r="Q9" s="1">
        <v>7</v>
      </c>
      <c r="R9" s="1">
        <v>693</v>
      </c>
      <c r="S9" s="1"/>
      <c r="T9" s="1">
        <v>693</v>
      </c>
    </row>
    <row r="10" spans="1:21" ht="14.5" x14ac:dyDescent="0.35">
      <c r="A10" s="2">
        <v>295</v>
      </c>
      <c r="B10" s="2">
        <v>6</v>
      </c>
      <c r="C10" s="2"/>
      <c r="D10" s="2">
        <v>6</v>
      </c>
      <c r="F10" s="1">
        <f ca="1">IFERROR(__xludf.DUMMYFUNCTION("""COMPUTED_VALUE"""),6)</f>
        <v>6</v>
      </c>
      <c r="Q10" s="1">
        <v>8</v>
      </c>
      <c r="R10" s="1">
        <v>679</v>
      </c>
      <c r="S10" s="1"/>
      <c r="T10" s="1">
        <v>679</v>
      </c>
    </row>
    <row r="11" spans="1:21" ht="14.5" x14ac:dyDescent="0.35">
      <c r="A11" s="2">
        <v>296</v>
      </c>
      <c r="B11" s="2">
        <v>6</v>
      </c>
      <c r="C11" s="2"/>
      <c r="D11" s="2">
        <v>6</v>
      </c>
      <c r="F11" s="1">
        <f ca="1">IFERROR(__xludf.DUMMYFUNCTION("""COMPUTED_VALUE"""),6)</f>
        <v>6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652</v>
      </c>
      <c r="S11" s="1"/>
      <c r="T11" s="1">
        <v>652</v>
      </c>
    </row>
    <row r="12" spans="1:21" ht="14.5" x14ac:dyDescent="0.35">
      <c r="A12" s="2">
        <v>297</v>
      </c>
      <c r="B12" s="2">
        <v>5</v>
      </c>
      <c r="C12" s="2"/>
      <c r="D12" s="2">
        <v>5</v>
      </c>
      <c r="F12" s="1">
        <f ca="1">IFERROR(__xludf.DUMMYFUNCTION("""COMPUTED_VALUE"""),5)</f>
        <v>5</v>
      </c>
      <c r="I12" s="18">
        <f>COUNTIF(B2:B749,"&lt;&gt;")</f>
        <v>748</v>
      </c>
      <c r="J12" s="19">
        <v>1332</v>
      </c>
      <c r="K12" s="20">
        <f>I12/J12</f>
        <v>0.56156156156156156</v>
      </c>
      <c r="Q12" s="1">
        <v>10</v>
      </c>
      <c r="R12" s="1">
        <v>670</v>
      </c>
      <c r="S12" s="1"/>
      <c r="T12" s="1">
        <v>670</v>
      </c>
    </row>
    <row r="13" spans="1:21" thickBot="1" x14ac:dyDescent="0.4">
      <c r="A13" s="2">
        <v>298</v>
      </c>
      <c r="B13" s="2">
        <v>5</v>
      </c>
      <c r="C13" s="2"/>
      <c r="D13" s="2">
        <v>5</v>
      </c>
      <c r="F13" s="1">
        <f ca="1">IFERROR(__xludf.DUMMYFUNCTION("""COMPUTED_VALUE"""),5)</f>
        <v>5</v>
      </c>
      <c r="Q13" s="1">
        <v>11</v>
      </c>
      <c r="R13" s="1">
        <v>672</v>
      </c>
      <c r="S13" s="1"/>
      <c r="T13" s="1">
        <v>672</v>
      </c>
    </row>
    <row r="14" spans="1:21" ht="47" thickBot="1" x14ac:dyDescent="0.4">
      <c r="A14" s="2">
        <v>299</v>
      </c>
      <c r="B14" s="2">
        <v>6</v>
      </c>
      <c r="C14" s="2"/>
      <c r="D14" s="2">
        <v>6</v>
      </c>
      <c r="F14" s="1">
        <f ca="1">IFERROR(__xludf.DUMMYFUNCTION("""COMPUTED_VALUE"""),6)</f>
        <v>6</v>
      </c>
      <c r="I14" s="47" t="s">
        <v>57</v>
      </c>
      <c r="J14" s="59" t="s">
        <v>40</v>
      </c>
      <c r="K14" s="60" t="s">
        <v>41</v>
      </c>
      <c r="L14" s="61" t="s">
        <v>51</v>
      </c>
      <c r="Q14" s="1">
        <v>12</v>
      </c>
      <c r="R14" s="1">
        <v>588</v>
      </c>
      <c r="S14" s="1"/>
      <c r="T14" s="1">
        <v>588</v>
      </c>
    </row>
    <row r="15" spans="1:21" ht="32" thickTop="1" thickBot="1" x14ac:dyDescent="0.4">
      <c r="A15" s="2">
        <v>300</v>
      </c>
      <c r="B15" s="2">
        <v>7</v>
      </c>
      <c r="C15" s="2"/>
      <c r="D15" s="2">
        <v>7</v>
      </c>
      <c r="F15" s="1">
        <f ca="1">IFERROR(__xludf.DUMMYFUNCTION("""COMPUTED_VALUE"""),7)</f>
        <v>7</v>
      </c>
      <c r="I15" s="48" t="s">
        <v>43</v>
      </c>
      <c r="J15" s="62">
        <v>4469903721</v>
      </c>
      <c r="K15" s="63">
        <v>4338567736</v>
      </c>
      <c r="L15" s="51" t="s">
        <v>58</v>
      </c>
      <c r="Q15" s="1">
        <v>13</v>
      </c>
      <c r="R15" s="1">
        <v>615</v>
      </c>
      <c r="S15" s="1"/>
      <c r="T15" s="1">
        <v>615</v>
      </c>
    </row>
    <row r="16" spans="1:21" ht="16" thickBot="1" x14ac:dyDescent="0.4">
      <c r="A16" s="2">
        <v>301</v>
      </c>
      <c r="B16" s="2">
        <v>8</v>
      </c>
      <c r="C16" s="2"/>
      <c r="D16" s="2">
        <v>8</v>
      </c>
      <c r="F16" s="1">
        <f ca="1">IFERROR(__xludf.DUMMYFUNCTION("""COMPUTED_VALUE"""),8)</f>
        <v>8</v>
      </c>
      <c r="I16" s="52" t="s">
        <v>47</v>
      </c>
      <c r="J16" s="53">
        <v>1332</v>
      </c>
      <c r="K16" s="54">
        <v>1298</v>
      </c>
      <c r="L16" s="55">
        <v>2.5000000000000001E-2</v>
      </c>
      <c r="Q16" s="1">
        <v>14</v>
      </c>
      <c r="R16" s="1">
        <v>575</v>
      </c>
      <c r="S16" s="1"/>
      <c r="T16" s="1">
        <v>575</v>
      </c>
    </row>
    <row r="17" spans="1:20" ht="31.5" thickBot="1" x14ac:dyDescent="0.4">
      <c r="A17" s="2">
        <v>302</v>
      </c>
      <c r="B17" s="2">
        <v>6</v>
      </c>
      <c r="C17" s="2"/>
      <c r="D17" s="2">
        <v>6</v>
      </c>
      <c r="F17" s="1">
        <f ca="1">IFERROR(__xludf.DUMMYFUNCTION("""COMPUTED_VALUE"""),6)</f>
        <v>6</v>
      </c>
      <c r="I17" s="52" t="s">
        <v>67</v>
      </c>
      <c r="J17" s="56">
        <v>11.677</v>
      </c>
      <c r="K17" s="57">
        <v>15.474</v>
      </c>
      <c r="L17" s="58">
        <v>0.32500000000000001</v>
      </c>
      <c r="Q17" s="1">
        <v>15</v>
      </c>
      <c r="R17" s="1">
        <v>584</v>
      </c>
      <c r="S17" s="1"/>
      <c r="T17" s="1">
        <v>584</v>
      </c>
    </row>
    <row r="18" spans="1:20" ht="31.5" thickBot="1" x14ac:dyDescent="0.4">
      <c r="A18" s="2">
        <v>303</v>
      </c>
      <c r="B18" s="2">
        <v>4</v>
      </c>
      <c r="C18" s="2"/>
      <c r="D18" s="2">
        <v>4</v>
      </c>
      <c r="F18" s="1">
        <f ca="1">IFERROR(__xludf.DUMMYFUNCTION("""COMPUTED_VALUE"""),4)</f>
        <v>4</v>
      </c>
      <c r="I18" s="52" t="s">
        <v>48</v>
      </c>
      <c r="J18" s="53">
        <v>428650</v>
      </c>
      <c r="K18" s="54">
        <v>428630</v>
      </c>
      <c r="L18" s="55">
        <v>4.67</v>
      </c>
      <c r="Q18" s="1">
        <v>16</v>
      </c>
      <c r="R18" s="1">
        <v>605</v>
      </c>
      <c r="S18" s="1"/>
      <c r="T18" s="1">
        <v>605</v>
      </c>
    </row>
    <row r="19" spans="1:20" ht="47" thickBot="1" x14ac:dyDescent="0.4">
      <c r="A19" s="2">
        <v>304</v>
      </c>
      <c r="B19" s="2">
        <v>4</v>
      </c>
      <c r="C19" s="2"/>
      <c r="D19" s="2">
        <v>4</v>
      </c>
      <c r="F19" s="1">
        <f ca="1">IFERROR(__xludf.DUMMYFUNCTION("""COMPUTED_VALUE"""),4)</f>
        <v>4</v>
      </c>
      <c r="I19" s="52" t="s">
        <v>49</v>
      </c>
      <c r="J19" s="56">
        <v>321.80900000000003</v>
      </c>
      <c r="K19" s="57">
        <v>330.22300000000001</v>
      </c>
      <c r="L19" s="58">
        <v>2.5999999999999999E-2</v>
      </c>
      <c r="Q19" s="1">
        <v>17</v>
      </c>
      <c r="R19" s="1">
        <v>661</v>
      </c>
      <c r="S19" s="1"/>
      <c r="T19" s="1">
        <v>661</v>
      </c>
    </row>
    <row r="20" spans="1:20" ht="14.5" x14ac:dyDescent="0.35">
      <c r="A20" s="2">
        <v>305</v>
      </c>
      <c r="B20" s="2">
        <v>4</v>
      </c>
      <c r="C20" s="2"/>
      <c r="D20" s="2">
        <v>4</v>
      </c>
      <c r="F20" s="1">
        <f ca="1">IFERROR(__xludf.DUMMYFUNCTION("""COMPUTED_VALUE"""),4)</f>
        <v>4</v>
      </c>
      <c r="Q20" s="1">
        <v>18</v>
      </c>
      <c r="R20" s="1">
        <v>664</v>
      </c>
      <c r="S20" s="1"/>
      <c r="T20" s="1">
        <v>664</v>
      </c>
    </row>
    <row r="21" spans="1:20" ht="15.75" customHeight="1" x14ac:dyDescent="0.35">
      <c r="A21" s="2">
        <v>306</v>
      </c>
      <c r="B21" s="2">
        <v>6</v>
      </c>
      <c r="C21" s="2"/>
      <c r="D21" s="2">
        <v>6</v>
      </c>
      <c r="F21" s="1">
        <f ca="1">IFERROR(__xludf.DUMMYFUNCTION("""COMPUTED_VALUE"""),6)</f>
        <v>6</v>
      </c>
      <c r="Q21" s="1">
        <v>19</v>
      </c>
      <c r="R21" s="1">
        <v>652</v>
      </c>
      <c r="S21" s="1"/>
      <c r="T21" s="1">
        <v>652</v>
      </c>
    </row>
    <row r="22" spans="1:20" ht="15.75" customHeight="1" x14ac:dyDescent="0.35">
      <c r="A22" s="2">
        <v>307</v>
      </c>
      <c r="B22" s="2">
        <v>5</v>
      </c>
      <c r="C22" s="2"/>
      <c r="D22" s="2">
        <v>5</v>
      </c>
      <c r="F22" s="1">
        <f ca="1">IFERROR(__xludf.DUMMYFUNCTION("""COMPUTED_VALUE"""),5)</f>
        <v>5</v>
      </c>
      <c r="Q22" s="1">
        <v>20</v>
      </c>
      <c r="R22" s="1">
        <v>627</v>
      </c>
      <c r="S22" s="1"/>
      <c r="T22" s="1">
        <v>627</v>
      </c>
    </row>
    <row r="23" spans="1:20" ht="15.75" customHeight="1" x14ac:dyDescent="0.35">
      <c r="A23" s="2">
        <v>308</v>
      </c>
      <c r="B23" s="2">
        <v>5</v>
      </c>
      <c r="C23" s="2"/>
      <c r="D23" s="2">
        <v>5</v>
      </c>
      <c r="F23" s="1">
        <f ca="1">IFERROR(__xludf.DUMMYFUNCTION("""COMPUTED_VALUE"""),5)</f>
        <v>5</v>
      </c>
      <c r="Q23" s="1">
        <v>21</v>
      </c>
      <c r="R23" s="1">
        <v>743</v>
      </c>
      <c r="S23" s="1"/>
      <c r="T23" s="1">
        <v>743</v>
      </c>
    </row>
    <row r="24" spans="1:20" ht="15.75" customHeight="1" x14ac:dyDescent="0.35">
      <c r="A24" s="2">
        <v>309</v>
      </c>
      <c r="B24" s="2">
        <v>5</v>
      </c>
      <c r="C24" s="2"/>
      <c r="D24" s="2">
        <v>5</v>
      </c>
      <c r="F24" s="1">
        <f ca="1">IFERROR(__xludf.DUMMYFUNCTION("""COMPUTED_VALUE"""),5)</f>
        <v>5</v>
      </c>
      <c r="Q24" s="1">
        <v>22</v>
      </c>
      <c r="R24" s="1">
        <v>785</v>
      </c>
      <c r="S24" s="1"/>
      <c r="T24" s="1">
        <v>785</v>
      </c>
    </row>
    <row r="25" spans="1:20" ht="15.75" customHeight="1" x14ac:dyDescent="0.35">
      <c r="A25" s="2">
        <v>310</v>
      </c>
      <c r="B25" s="2">
        <v>5</v>
      </c>
      <c r="C25" s="2"/>
      <c r="D25" s="2">
        <v>5</v>
      </c>
      <c r="F25" s="1">
        <f ca="1">IFERROR(__xludf.DUMMYFUNCTION("""COMPUTED_VALUE"""),5)</f>
        <v>5</v>
      </c>
      <c r="Q25" s="1">
        <v>23</v>
      </c>
      <c r="R25" s="1">
        <v>741</v>
      </c>
      <c r="S25" s="1"/>
      <c r="T25" s="1">
        <v>741</v>
      </c>
    </row>
    <row r="26" spans="1:20" ht="15.75" customHeight="1" x14ac:dyDescent="0.35">
      <c r="A26" s="2">
        <v>311</v>
      </c>
      <c r="B26" s="2">
        <v>5</v>
      </c>
      <c r="C26" s="2"/>
      <c r="D26" s="2">
        <v>5</v>
      </c>
      <c r="F26" s="1">
        <f ca="1">IFERROR(__xludf.DUMMYFUNCTION("""COMPUTED_VALUE"""),5)</f>
        <v>5</v>
      </c>
      <c r="Q26" s="1">
        <v>24</v>
      </c>
      <c r="R26" s="1">
        <v>665</v>
      </c>
      <c r="S26" s="1"/>
      <c r="T26" s="1">
        <v>665</v>
      </c>
    </row>
    <row r="27" spans="1:20" ht="15.75" customHeight="1" x14ac:dyDescent="0.35">
      <c r="A27" s="2">
        <v>312</v>
      </c>
      <c r="B27" s="2">
        <v>5</v>
      </c>
      <c r="C27" s="2"/>
      <c r="D27" s="2">
        <v>5</v>
      </c>
      <c r="F27" s="1">
        <f ca="1">IFERROR(__xludf.DUMMYFUNCTION("""COMPUTED_VALUE"""),5)</f>
        <v>5</v>
      </c>
      <c r="Q27" s="1">
        <v>25</v>
      </c>
      <c r="R27" s="1">
        <v>681</v>
      </c>
      <c r="S27" s="1"/>
      <c r="T27" s="1">
        <v>681</v>
      </c>
    </row>
    <row r="28" spans="1:20" ht="15.75" customHeight="1" x14ac:dyDescent="0.35">
      <c r="A28" s="2">
        <v>313</v>
      </c>
      <c r="B28" s="2">
        <v>5</v>
      </c>
      <c r="C28" s="2"/>
      <c r="D28" s="2">
        <v>5</v>
      </c>
      <c r="F28" s="1">
        <f ca="1">IFERROR(__xludf.DUMMYFUNCTION("""COMPUTED_VALUE"""),5)</f>
        <v>5</v>
      </c>
      <c r="Q28" s="1">
        <v>26</v>
      </c>
      <c r="R28" s="1">
        <v>612</v>
      </c>
      <c r="S28" s="1"/>
      <c r="T28" s="1">
        <v>612</v>
      </c>
    </row>
    <row r="29" spans="1:20" ht="15.75" customHeight="1" x14ac:dyDescent="0.35">
      <c r="A29" s="2">
        <v>314</v>
      </c>
      <c r="B29" s="2">
        <v>5</v>
      </c>
      <c r="C29" s="2"/>
      <c r="D29" s="2">
        <v>5</v>
      </c>
      <c r="F29" s="1">
        <f ca="1">IFERROR(__xludf.DUMMYFUNCTION("""COMPUTED_VALUE"""),5)</f>
        <v>5</v>
      </c>
      <c r="Q29" s="1">
        <v>27</v>
      </c>
      <c r="R29" s="1">
        <v>583</v>
      </c>
      <c r="S29" s="1"/>
      <c r="T29" s="1">
        <v>583</v>
      </c>
    </row>
    <row r="30" spans="1:20" ht="15.75" customHeight="1" x14ac:dyDescent="0.35">
      <c r="A30" s="2">
        <v>315</v>
      </c>
      <c r="B30" s="2">
        <v>5</v>
      </c>
      <c r="C30" s="2"/>
      <c r="D30" s="2">
        <v>5</v>
      </c>
      <c r="F30" s="1">
        <f ca="1">IFERROR(__xludf.DUMMYFUNCTION("""COMPUTED_VALUE"""),5)</f>
        <v>5</v>
      </c>
      <c r="Q30" s="1">
        <v>28</v>
      </c>
      <c r="R30" s="1">
        <v>546</v>
      </c>
      <c r="S30" s="1"/>
      <c r="T30" s="1">
        <v>546</v>
      </c>
    </row>
    <row r="31" spans="1:20" ht="15.75" customHeight="1" x14ac:dyDescent="0.35">
      <c r="A31" s="2">
        <v>316</v>
      </c>
      <c r="B31" s="2">
        <v>5</v>
      </c>
      <c r="C31" s="2"/>
      <c r="D31" s="2">
        <v>5</v>
      </c>
      <c r="F31" s="1">
        <f ca="1">IFERROR(__xludf.DUMMYFUNCTION("""COMPUTED_VALUE"""),5)</f>
        <v>5</v>
      </c>
      <c r="Q31" s="1">
        <v>29</v>
      </c>
      <c r="R31" s="1">
        <v>565</v>
      </c>
      <c r="S31" s="1"/>
      <c r="T31" s="1">
        <v>565</v>
      </c>
    </row>
    <row r="32" spans="1:20" ht="15.75" customHeight="1" x14ac:dyDescent="0.35">
      <c r="A32" s="2">
        <v>317</v>
      </c>
      <c r="B32" s="2">
        <v>5</v>
      </c>
      <c r="C32" s="2"/>
      <c r="D32" s="2">
        <v>5</v>
      </c>
      <c r="F32" s="1">
        <f ca="1">IFERROR(__xludf.DUMMYFUNCTION("""COMPUTED_VALUE"""),5)</f>
        <v>5</v>
      </c>
      <c r="Q32" s="1">
        <v>30</v>
      </c>
      <c r="R32" s="1">
        <v>652</v>
      </c>
      <c r="S32" s="1"/>
      <c r="T32" s="1">
        <v>652</v>
      </c>
    </row>
    <row r="33" spans="1:20" ht="15.75" customHeight="1" x14ac:dyDescent="0.35">
      <c r="A33" s="2">
        <v>318</v>
      </c>
      <c r="B33" s="2">
        <v>6</v>
      </c>
      <c r="C33" s="2"/>
      <c r="D33" s="2">
        <v>6</v>
      </c>
      <c r="F33" s="1">
        <f ca="1">IFERROR(__xludf.DUMMYFUNCTION("""COMPUTED_VALUE"""),6)</f>
        <v>6</v>
      </c>
      <c r="Q33" s="1">
        <v>31</v>
      </c>
      <c r="R33" s="1">
        <v>670</v>
      </c>
      <c r="S33" s="1"/>
      <c r="T33" s="1">
        <v>670</v>
      </c>
    </row>
    <row r="34" spans="1:20" ht="15.75" customHeight="1" x14ac:dyDescent="0.35">
      <c r="A34" s="2">
        <v>319</v>
      </c>
      <c r="B34" s="2">
        <v>6</v>
      </c>
      <c r="C34" s="2"/>
      <c r="D34" s="2">
        <v>6</v>
      </c>
      <c r="F34" s="1">
        <f ca="1">IFERROR(__xludf.DUMMYFUNCTION("""COMPUTED_VALUE"""),6)</f>
        <v>6</v>
      </c>
      <c r="Q34" s="1">
        <v>32</v>
      </c>
      <c r="R34" s="1">
        <v>789</v>
      </c>
      <c r="S34" s="1"/>
      <c r="T34" s="1">
        <v>789</v>
      </c>
    </row>
    <row r="35" spans="1:20" ht="15.75" customHeight="1" x14ac:dyDescent="0.35">
      <c r="A35" s="2">
        <v>320</v>
      </c>
      <c r="B35" s="2">
        <v>6</v>
      </c>
      <c r="C35" s="2"/>
      <c r="D35" s="2">
        <v>6</v>
      </c>
      <c r="F35" s="1">
        <f ca="1">IFERROR(__xludf.DUMMYFUNCTION("""COMPUTED_VALUE"""),6)</f>
        <v>6</v>
      </c>
      <c r="Q35" s="1">
        <v>33</v>
      </c>
      <c r="R35" s="1">
        <v>793</v>
      </c>
      <c r="S35" s="1"/>
      <c r="T35" s="1">
        <v>793</v>
      </c>
    </row>
    <row r="36" spans="1:20" ht="15.75" customHeight="1" x14ac:dyDescent="0.35">
      <c r="A36" s="2">
        <v>321</v>
      </c>
      <c r="B36" s="2">
        <v>7</v>
      </c>
      <c r="C36" s="2"/>
      <c r="D36" s="2">
        <v>7</v>
      </c>
      <c r="F36" s="1">
        <f ca="1">IFERROR(__xludf.DUMMYFUNCTION("""COMPUTED_VALUE"""),7)</f>
        <v>7</v>
      </c>
      <c r="Q36" s="1">
        <v>34</v>
      </c>
      <c r="R36" s="1">
        <v>766</v>
      </c>
      <c r="S36" s="1"/>
      <c r="T36" s="1">
        <v>766</v>
      </c>
    </row>
    <row r="37" spans="1:20" ht="15.75" customHeight="1" x14ac:dyDescent="0.35">
      <c r="A37" s="2">
        <v>322</v>
      </c>
      <c r="B37" s="2">
        <v>7</v>
      </c>
      <c r="C37" s="2"/>
      <c r="D37" s="2">
        <v>7</v>
      </c>
      <c r="F37" s="1">
        <f ca="1">IFERROR(__xludf.DUMMYFUNCTION("""COMPUTED_VALUE"""),7)</f>
        <v>7</v>
      </c>
      <c r="Q37" s="1">
        <v>35</v>
      </c>
      <c r="R37" s="1">
        <v>790</v>
      </c>
      <c r="S37" s="1"/>
      <c r="T37" s="1">
        <v>790</v>
      </c>
    </row>
    <row r="38" spans="1:20" ht="15.75" customHeight="1" x14ac:dyDescent="0.35">
      <c r="A38" s="2">
        <v>323</v>
      </c>
      <c r="B38" s="2">
        <v>7</v>
      </c>
      <c r="C38" s="2"/>
      <c r="D38" s="2">
        <v>7</v>
      </c>
      <c r="F38" s="1">
        <f ca="1">IFERROR(__xludf.DUMMYFUNCTION("""COMPUTED_VALUE"""),7)</f>
        <v>7</v>
      </c>
      <c r="Q38" s="1">
        <v>36</v>
      </c>
      <c r="R38" s="1">
        <v>552</v>
      </c>
      <c r="S38" s="1"/>
      <c r="T38" s="1">
        <v>552</v>
      </c>
    </row>
    <row r="39" spans="1:20" ht="15.75" customHeight="1" x14ac:dyDescent="0.35">
      <c r="A39" s="2">
        <v>324</v>
      </c>
      <c r="B39" s="2">
        <v>7</v>
      </c>
      <c r="C39" s="2"/>
      <c r="D39" s="2">
        <v>7</v>
      </c>
      <c r="F39" s="1">
        <f ca="1">IFERROR(__xludf.DUMMYFUNCTION("""COMPUTED_VALUE"""),7)</f>
        <v>7</v>
      </c>
      <c r="Q39" s="1">
        <v>37</v>
      </c>
      <c r="R39" s="1">
        <v>776</v>
      </c>
      <c r="S39" s="1"/>
      <c r="T39" s="1">
        <v>776</v>
      </c>
    </row>
    <row r="40" spans="1:20" ht="15.75" customHeight="1" x14ac:dyDescent="0.35">
      <c r="A40" s="2">
        <v>325</v>
      </c>
      <c r="B40" s="2">
        <v>8</v>
      </c>
      <c r="C40" s="2"/>
      <c r="D40" s="2">
        <v>8</v>
      </c>
      <c r="F40" s="1">
        <f ca="1">IFERROR(__xludf.DUMMYFUNCTION("""COMPUTED_VALUE"""),8)</f>
        <v>8</v>
      </c>
      <c r="Q40" s="1">
        <v>38</v>
      </c>
      <c r="R40" s="1">
        <v>591</v>
      </c>
      <c r="S40" s="1"/>
      <c r="T40" s="1">
        <v>591</v>
      </c>
    </row>
    <row r="41" spans="1:20" ht="15.75" customHeight="1" x14ac:dyDescent="0.35">
      <c r="A41" s="2">
        <v>326</v>
      </c>
      <c r="B41" s="2">
        <v>5</v>
      </c>
      <c r="C41" s="2"/>
      <c r="D41" s="2">
        <v>5</v>
      </c>
      <c r="F41" s="1">
        <f ca="1">IFERROR(__xludf.DUMMYFUNCTION("""COMPUTED_VALUE"""),5)</f>
        <v>5</v>
      </c>
      <c r="Q41" s="1">
        <v>39</v>
      </c>
      <c r="R41" s="1">
        <v>687</v>
      </c>
      <c r="S41" s="1"/>
      <c r="T41" s="1">
        <v>687</v>
      </c>
    </row>
    <row r="42" spans="1:20" ht="15.75" customHeight="1" x14ac:dyDescent="0.35">
      <c r="A42" s="2">
        <v>327</v>
      </c>
      <c r="B42" s="2">
        <v>6</v>
      </c>
      <c r="C42" s="2"/>
      <c r="D42" s="2">
        <v>6</v>
      </c>
      <c r="F42" s="1">
        <f ca="1">IFERROR(__xludf.DUMMYFUNCTION("""COMPUTED_VALUE"""),6)</f>
        <v>6</v>
      </c>
      <c r="Q42" s="1">
        <v>40</v>
      </c>
      <c r="R42" s="1">
        <v>578</v>
      </c>
      <c r="S42" s="1"/>
      <c r="T42" s="1">
        <v>578</v>
      </c>
    </row>
    <row r="43" spans="1:20" ht="15.75" customHeight="1" x14ac:dyDescent="0.35">
      <c r="A43" s="2">
        <v>328</v>
      </c>
      <c r="B43" s="2">
        <v>6</v>
      </c>
      <c r="C43" s="2"/>
      <c r="D43" s="2">
        <v>6</v>
      </c>
      <c r="F43" s="1">
        <f ca="1">IFERROR(__xludf.DUMMYFUNCTION("""COMPUTED_VALUE"""),6)</f>
        <v>6</v>
      </c>
      <c r="Q43" s="1">
        <v>41</v>
      </c>
      <c r="R43" s="1">
        <v>604</v>
      </c>
      <c r="S43" s="1"/>
      <c r="T43" s="1">
        <v>604</v>
      </c>
    </row>
    <row r="44" spans="1:20" ht="15.75" customHeight="1" x14ac:dyDescent="0.35">
      <c r="A44" s="2">
        <v>329</v>
      </c>
      <c r="B44" s="2">
        <v>6</v>
      </c>
      <c r="C44" s="2"/>
      <c r="D44" s="2">
        <v>6</v>
      </c>
      <c r="F44" s="1">
        <f ca="1">IFERROR(__xludf.DUMMYFUNCTION("""COMPUTED_VALUE"""),6)</f>
        <v>6</v>
      </c>
      <c r="Q44" s="1">
        <v>42</v>
      </c>
      <c r="R44" s="1">
        <v>519</v>
      </c>
      <c r="S44" s="1"/>
      <c r="T44" s="1">
        <v>519</v>
      </c>
    </row>
    <row r="45" spans="1:20" ht="15.75" customHeight="1" x14ac:dyDescent="0.35">
      <c r="A45" s="2">
        <v>330</v>
      </c>
      <c r="B45" s="2">
        <v>9</v>
      </c>
      <c r="C45" s="2"/>
      <c r="D45" s="2">
        <v>9</v>
      </c>
      <c r="F45" s="1">
        <f ca="1">IFERROR(__xludf.DUMMYFUNCTION("""COMPUTED_VALUE"""),9)</f>
        <v>9</v>
      </c>
      <c r="Q45" s="1">
        <v>43</v>
      </c>
      <c r="R45" s="1">
        <v>543</v>
      </c>
      <c r="S45" s="1"/>
      <c r="T45" s="1">
        <v>543</v>
      </c>
    </row>
    <row r="46" spans="1:20" ht="15.75" customHeight="1" x14ac:dyDescent="0.35">
      <c r="A46" s="2">
        <v>331</v>
      </c>
      <c r="B46" s="2">
        <v>9</v>
      </c>
      <c r="C46" s="2"/>
      <c r="D46" s="2">
        <v>9</v>
      </c>
      <c r="F46" s="1">
        <f ca="1">IFERROR(__xludf.DUMMYFUNCTION("""COMPUTED_VALUE"""),9)</f>
        <v>9</v>
      </c>
      <c r="Q46" s="1">
        <v>44</v>
      </c>
      <c r="R46" s="1">
        <v>603</v>
      </c>
      <c r="S46" s="1"/>
      <c r="T46" s="1">
        <v>603</v>
      </c>
    </row>
    <row r="47" spans="1:20" ht="15.75" customHeight="1" x14ac:dyDescent="0.35">
      <c r="A47" s="2">
        <v>332</v>
      </c>
      <c r="B47" s="2">
        <v>9</v>
      </c>
      <c r="C47" s="2"/>
      <c r="D47" s="2">
        <v>9</v>
      </c>
      <c r="F47" s="1">
        <f ca="1">IFERROR(__xludf.DUMMYFUNCTION("""COMPUTED_VALUE"""),9)</f>
        <v>9</v>
      </c>
      <c r="Q47" s="1">
        <v>45</v>
      </c>
      <c r="R47" s="1">
        <v>642</v>
      </c>
      <c r="S47" s="1"/>
      <c r="T47" s="1">
        <v>642</v>
      </c>
    </row>
    <row r="48" spans="1:20" ht="15.75" customHeight="1" x14ac:dyDescent="0.35">
      <c r="A48" s="2">
        <v>333</v>
      </c>
      <c r="B48" s="2">
        <v>7</v>
      </c>
      <c r="C48" s="2"/>
      <c r="D48" s="2">
        <v>7</v>
      </c>
      <c r="F48" s="1">
        <f ca="1">IFERROR(__xludf.DUMMYFUNCTION("""COMPUTED_VALUE"""),7)</f>
        <v>7</v>
      </c>
      <c r="Q48" s="1">
        <v>46</v>
      </c>
      <c r="R48" s="1">
        <v>608</v>
      </c>
      <c r="S48" s="1"/>
      <c r="T48" s="1">
        <v>608</v>
      </c>
    </row>
    <row r="49" spans="1:20" ht="15.75" customHeight="1" x14ac:dyDescent="0.35">
      <c r="A49" s="2">
        <v>334</v>
      </c>
      <c r="B49" s="2">
        <v>8</v>
      </c>
      <c r="C49" s="2"/>
      <c r="D49" s="2">
        <v>8</v>
      </c>
      <c r="F49" s="1">
        <f ca="1">IFERROR(__xludf.DUMMYFUNCTION("""COMPUTED_VALUE"""),8)</f>
        <v>8</v>
      </c>
      <c r="Q49" s="1">
        <v>47</v>
      </c>
      <c r="R49" s="1">
        <v>539</v>
      </c>
      <c r="S49" s="1"/>
      <c r="T49" s="1">
        <v>539</v>
      </c>
    </row>
    <row r="50" spans="1:20" ht="15.75" customHeight="1" x14ac:dyDescent="0.35">
      <c r="A50" s="2">
        <v>335</v>
      </c>
      <c r="B50" s="2">
        <v>7</v>
      </c>
      <c r="C50" s="2"/>
      <c r="D50" s="2">
        <v>7</v>
      </c>
      <c r="F50" s="1">
        <f ca="1">IFERROR(__xludf.DUMMYFUNCTION("""COMPUTED_VALUE"""),7)</f>
        <v>7</v>
      </c>
      <c r="Q50" s="1">
        <v>48</v>
      </c>
      <c r="R50" s="1">
        <v>731</v>
      </c>
      <c r="S50" s="1"/>
      <c r="T50" s="1">
        <v>731</v>
      </c>
    </row>
    <row r="51" spans="1:20" ht="15.75" customHeight="1" x14ac:dyDescent="0.35">
      <c r="A51" s="2">
        <v>336</v>
      </c>
      <c r="B51" s="2">
        <v>8</v>
      </c>
      <c r="C51" s="2"/>
      <c r="D51" s="2">
        <v>8</v>
      </c>
      <c r="F51" s="1">
        <f ca="1">IFERROR(__xludf.DUMMYFUNCTION("""COMPUTED_VALUE"""),8)</f>
        <v>8</v>
      </c>
      <c r="Q51" s="1">
        <v>49</v>
      </c>
      <c r="R51" s="1">
        <v>713</v>
      </c>
      <c r="S51" s="1"/>
      <c r="T51" s="1">
        <v>713</v>
      </c>
    </row>
    <row r="52" spans="1:20" ht="15.75" customHeight="1" x14ac:dyDescent="0.35">
      <c r="A52" s="2">
        <v>337</v>
      </c>
      <c r="B52" s="2">
        <v>8</v>
      </c>
      <c r="C52" s="2"/>
      <c r="D52" s="2">
        <v>8</v>
      </c>
      <c r="F52" s="1">
        <f ca="1">IFERROR(__xludf.DUMMYFUNCTION("""COMPUTED_VALUE"""),8)</f>
        <v>8</v>
      </c>
      <c r="Q52" s="1">
        <v>50</v>
      </c>
      <c r="R52" s="1">
        <v>862</v>
      </c>
      <c r="S52" s="1"/>
      <c r="T52" s="1">
        <v>862</v>
      </c>
    </row>
    <row r="53" spans="1:20" ht="15.75" customHeight="1" x14ac:dyDescent="0.35">
      <c r="A53" s="2">
        <v>338</v>
      </c>
      <c r="B53" s="2">
        <v>8</v>
      </c>
      <c r="C53" s="2"/>
      <c r="D53" s="2">
        <v>8</v>
      </c>
      <c r="F53" s="1">
        <f ca="1">IFERROR(__xludf.DUMMYFUNCTION("""COMPUTED_VALUE"""),8)</f>
        <v>8</v>
      </c>
      <c r="Q53" s="1">
        <v>51</v>
      </c>
      <c r="R53" s="1">
        <v>567</v>
      </c>
      <c r="S53" s="1"/>
      <c r="T53" s="1">
        <v>567</v>
      </c>
    </row>
    <row r="54" spans="1:20" ht="15.75" customHeight="1" x14ac:dyDescent="0.35">
      <c r="A54" s="2">
        <v>339</v>
      </c>
      <c r="B54" s="2">
        <v>7</v>
      </c>
      <c r="C54" s="2"/>
      <c r="D54" s="2">
        <v>7</v>
      </c>
      <c r="F54" s="1">
        <f ca="1">IFERROR(__xludf.DUMMYFUNCTION("""COMPUTED_VALUE"""),7)</f>
        <v>7</v>
      </c>
      <c r="Q54" s="1">
        <v>52</v>
      </c>
      <c r="R54" s="1">
        <v>597</v>
      </c>
      <c r="S54" s="1"/>
      <c r="T54" s="1">
        <v>597</v>
      </c>
    </row>
    <row r="55" spans="1:20" ht="15.75" customHeight="1" x14ac:dyDescent="0.35">
      <c r="A55" s="2">
        <v>340</v>
      </c>
      <c r="B55" s="2">
        <v>7</v>
      </c>
      <c r="C55" s="2"/>
      <c r="D55" s="2">
        <v>7</v>
      </c>
      <c r="F55" s="1">
        <f ca="1">IFERROR(__xludf.DUMMYFUNCTION("""COMPUTED_VALUE"""),7)</f>
        <v>7</v>
      </c>
      <c r="Q55" s="1">
        <v>53</v>
      </c>
      <c r="R55" s="1">
        <v>631</v>
      </c>
      <c r="S55" s="1"/>
      <c r="T55" s="1">
        <v>631</v>
      </c>
    </row>
    <row r="56" spans="1:20" ht="15.75" customHeight="1" x14ac:dyDescent="0.35">
      <c r="A56" s="2">
        <v>341</v>
      </c>
      <c r="B56" s="2">
        <v>7</v>
      </c>
      <c r="C56" s="2"/>
      <c r="D56" s="2">
        <v>7</v>
      </c>
      <c r="F56" s="1">
        <f ca="1">IFERROR(__xludf.DUMMYFUNCTION("""COMPUTED_VALUE"""),7)</f>
        <v>7</v>
      </c>
      <c r="Q56" s="1">
        <v>54</v>
      </c>
      <c r="R56" s="1">
        <v>598</v>
      </c>
      <c r="S56" s="1"/>
      <c r="T56" s="1">
        <v>598</v>
      </c>
    </row>
    <row r="57" spans="1:20" ht="15.75" customHeight="1" x14ac:dyDescent="0.35">
      <c r="A57" s="2">
        <v>342</v>
      </c>
      <c r="B57" s="2">
        <v>8</v>
      </c>
      <c r="C57" s="2"/>
      <c r="D57" s="2">
        <v>8</v>
      </c>
      <c r="F57" s="1">
        <f ca="1">IFERROR(__xludf.DUMMYFUNCTION("""COMPUTED_VALUE"""),8)</f>
        <v>8</v>
      </c>
      <c r="Q57" s="1">
        <v>55</v>
      </c>
      <c r="R57" s="1">
        <v>780</v>
      </c>
      <c r="S57" s="1"/>
      <c r="T57" s="1">
        <v>780</v>
      </c>
    </row>
    <row r="58" spans="1:20" ht="15.75" customHeight="1" x14ac:dyDescent="0.35">
      <c r="A58" s="2">
        <v>348</v>
      </c>
      <c r="B58" s="2">
        <v>8</v>
      </c>
      <c r="C58" s="2"/>
      <c r="D58" s="2">
        <v>8</v>
      </c>
      <c r="F58" s="1">
        <f ca="1">IFERROR(__xludf.DUMMYFUNCTION("""COMPUTED_VALUE"""),8)</f>
        <v>8</v>
      </c>
      <c r="Q58" s="1">
        <v>56</v>
      </c>
      <c r="R58" s="1">
        <v>630</v>
      </c>
      <c r="S58" s="1"/>
      <c r="T58" s="1">
        <v>630</v>
      </c>
    </row>
    <row r="59" spans="1:20" ht="15.75" customHeight="1" x14ac:dyDescent="0.35">
      <c r="A59" s="2">
        <v>349</v>
      </c>
      <c r="B59" s="2">
        <v>7</v>
      </c>
      <c r="C59" s="2"/>
      <c r="D59" s="2">
        <v>7</v>
      </c>
      <c r="F59" s="1">
        <f ca="1">IFERROR(__xludf.DUMMYFUNCTION("""COMPUTED_VALUE"""),7)</f>
        <v>7</v>
      </c>
      <c r="Q59" s="1">
        <v>57</v>
      </c>
      <c r="R59" s="1">
        <v>670</v>
      </c>
      <c r="S59" s="1"/>
      <c r="T59" s="1">
        <v>670</v>
      </c>
    </row>
    <row r="60" spans="1:20" ht="15.75" customHeight="1" x14ac:dyDescent="0.35">
      <c r="A60" s="2">
        <v>350</v>
      </c>
      <c r="B60" s="2">
        <v>7</v>
      </c>
      <c r="C60" s="2"/>
      <c r="D60" s="2">
        <v>7</v>
      </c>
      <c r="F60" s="1">
        <f ca="1">IFERROR(__xludf.DUMMYFUNCTION("""COMPUTED_VALUE"""),7)</f>
        <v>7</v>
      </c>
      <c r="Q60" s="1">
        <v>58</v>
      </c>
      <c r="R60" s="1">
        <v>740</v>
      </c>
      <c r="S60" s="1"/>
      <c r="T60" s="1">
        <v>740</v>
      </c>
    </row>
    <row r="61" spans="1:20" ht="15.75" customHeight="1" x14ac:dyDescent="0.35">
      <c r="A61" s="2">
        <v>354</v>
      </c>
      <c r="B61" s="2">
        <v>9</v>
      </c>
      <c r="C61" s="2"/>
      <c r="D61" s="2">
        <v>9</v>
      </c>
      <c r="F61" s="1">
        <f ca="1">IFERROR(__xludf.DUMMYFUNCTION("""COMPUTED_VALUE"""),9)</f>
        <v>9</v>
      </c>
      <c r="Q61" s="1">
        <v>59</v>
      </c>
      <c r="R61" s="1">
        <v>794</v>
      </c>
      <c r="S61" s="1"/>
      <c r="T61" s="1">
        <v>794</v>
      </c>
    </row>
    <row r="62" spans="1:20" ht="15.75" customHeight="1" x14ac:dyDescent="0.35">
      <c r="A62" s="2">
        <v>468</v>
      </c>
      <c r="B62" s="2">
        <v>7</v>
      </c>
      <c r="C62" s="2"/>
      <c r="D62" s="2">
        <v>7</v>
      </c>
      <c r="F62" s="1">
        <f ca="1">IFERROR(__xludf.DUMMYFUNCTION("""COMPUTED_VALUE"""),7)</f>
        <v>7</v>
      </c>
      <c r="Q62" s="1">
        <v>60</v>
      </c>
      <c r="R62" s="1">
        <v>776</v>
      </c>
      <c r="S62" s="1"/>
      <c r="T62" s="1">
        <v>776</v>
      </c>
    </row>
    <row r="63" spans="1:20" ht="15.75" customHeight="1" x14ac:dyDescent="0.35">
      <c r="A63" s="2">
        <v>478</v>
      </c>
      <c r="B63" s="2">
        <v>7</v>
      </c>
      <c r="C63" s="2"/>
      <c r="D63" s="2">
        <v>7</v>
      </c>
      <c r="F63" s="1">
        <f ca="1">IFERROR(__xludf.DUMMYFUNCTION("""COMPUTED_VALUE"""),7)</f>
        <v>7</v>
      </c>
      <c r="Q63" s="1">
        <v>61</v>
      </c>
      <c r="R63" s="1">
        <v>725</v>
      </c>
      <c r="S63" s="1"/>
      <c r="T63" s="1">
        <v>725</v>
      </c>
    </row>
    <row r="64" spans="1:20" ht="15.75" customHeight="1" x14ac:dyDescent="0.35">
      <c r="A64" s="2">
        <v>479</v>
      </c>
      <c r="B64" s="2">
        <v>7</v>
      </c>
      <c r="C64" s="2"/>
      <c r="D64" s="2">
        <v>7</v>
      </c>
      <c r="F64" s="1">
        <f ca="1">IFERROR(__xludf.DUMMYFUNCTION("""COMPUTED_VALUE"""),7)</f>
        <v>7</v>
      </c>
      <c r="Q64" s="1">
        <v>62</v>
      </c>
      <c r="R64" s="1">
        <v>774</v>
      </c>
      <c r="S64" s="1"/>
      <c r="T64" s="1">
        <v>774</v>
      </c>
    </row>
    <row r="65" spans="1:20" ht="15.75" customHeight="1" x14ac:dyDescent="0.35">
      <c r="A65" s="2">
        <v>480</v>
      </c>
      <c r="B65" s="2">
        <v>7</v>
      </c>
      <c r="C65" s="2"/>
      <c r="D65" s="2">
        <v>7</v>
      </c>
      <c r="F65" s="1">
        <f ca="1">IFERROR(__xludf.DUMMYFUNCTION("""COMPUTED_VALUE"""),7)</f>
        <v>7</v>
      </c>
      <c r="Q65" s="1">
        <v>63</v>
      </c>
      <c r="R65" s="1">
        <v>915</v>
      </c>
      <c r="S65" s="1"/>
      <c r="T65" s="1">
        <v>915</v>
      </c>
    </row>
    <row r="66" spans="1:20" ht="15.75" customHeight="1" x14ac:dyDescent="0.35">
      <c r="A66" s="2">
        <v>486</v>
      </c>
      <c r="B66" s="2">
        <v>6</v>
      </c>
      <c r="C66" s="2"/>
      <c r="D66" s="2">
        <v>6</v>
      </c>
      <c r="F66" s="1">
        <f ca="1">IFERROR(__xludf.DUMMYFUNCTION("""COMPUTED_VALUE"""),6)</f>
        <v>6</v>
      </c>
      <c r="Q66" s="1">
        <v>64</v>
      </c>
      <c r="R66" s="1">
        <v>903</v>
      </c>
      <c r="S66" s="1"/>
      <c r="T66" s="1">
        <v>903</v>
      </c>
    </row>
    <row r="67" spans="1:20" ht="15.75" customHeight="1" x14ac:dyDescent="0.35">
      <c r="A67" s="2">
        <v>490</v>
      </c>
      <c r="B67" s="2">
        <v>5</v>
      </c>
      <c r="C67" s="2"/>
      <c r="D67" s="2">
        <v>5</v>
      </c>
      <c r="F67" s="1">
        <f ca="1">IFERROR(__xludf.DUMMYFUNCTION("""COMPUTED_VALUE"""),5)</f>
        <v>5</v>
      </c>
      <c r="Q67" s="1">
        <v>65</v>
      </c>
      <c r="R67" s="1">
        <v>1118</v>
      </c>
      <c r="S67" s="1"/>
      <c r="T67" s="1">
        <v>1118</v>
      </c>
    </row>
    <row r="68" spans="1:20" ht="15.75" customHeight="1" x14ac:dyDescent="0.35">
      <c r="A68" s="2">
        <v>491</v>
      </c>
      <c r="B68" s="2">
        <v>5</v>
      </c>
      <c r="C68" s="2"/>
      <c r="D68" s="2">
        <v>5</v>
      </c>
      <c r="F68" s="1">
        <f ca="1">IFERROR(__xludf.DUMMYFUNCTION("""COMPUTED_VALUE"""),5)</f>
        <v>5</v>
      </c>
      <c r="Q68" s="1">
        <v>66</v>
      </c>
      <c r="R68" s="1">
        <v>771</v>
      </c>
      <c r="S68" s="1"/>
      <c r="T68" s="1">
        <v>771</v>
      </c>
    </row>
    <row r="69" spans="1:20" ht="15.75" customHeight="1" x14ac:dyDescent="0.35">
      <c r="A69" s="2">
        <v>492</v>
      </c>
      <c r="B69" s="2">
        <v>6</v>
      </c>
      <c r="C69" s="2"/>
      <c r="D69" s="2">
        <v>6</v>
      </c>
      <c r="F69" s="1">
        <f ca="1">IFERROR(__xludf.DUMMYFUNCTION("""COMPUTED_VALUE"""),6)</f>
        <v>6</v>
      </c>
      <c r="Q69" s="1">
        <v>67</v>
      </c>
      <c r="R69" s="1">
        <v>869</v>
      </c>
      <c r="S69" s="1"/>
      <c r="T69" s="1">
        <v>869</v>
      </c>
    </row>
    <row r="70" spans="1:20" ht="15.75" customHeight="1" x14ac:dyDescent="0.35">
      <c r="A70" s="2">
        <v>496</v>
      </c>
      <c r="B70" s="2">
        <v>5</v>
      </c>
      <c r="C70" s="2"/>
      <c r="D70" s="2">
        <v>5</v>
      </c>
      <c r="F70" s="1">
        <f ca="1">IFERROR(__xludf.DUMMYFUNCTION("""COMPUTED_VALUE"""),5)</f>
        <v>5</v>
      </c>
      <c r="Q70" s="1">
        <v>68</v>
      </c>
      <c r="R70" s="1">
        <v>887</v>
      </c>
      <c r="S70" s="1"/>
      <c r="T70" s="1">
        <v>887</v>
      </c>
    </row>
    <row r="71" spans="1:20" ht="15.75" customHeight="1" x14ac:dyDescent="0.35">
      <c r="A71" s="2">
        <v>497</v>
      </c>
      <c r="B71" s="2">
        <v>5</v>
      </c>
      <c r="C71" s="2"/>
      <c r="D71" s="2">
        <v>5</v>
      </c>
      <c r="F71" s="1">
        <f ca="1">IFERROR(__xludf.DUMMYFUNCTION("""COMPUTED_VALUE"""),5)</f>
        <v>5</v>
      </c>
      <c r="Q71" s="1">
        <v>69</v>
      </c>
      <c r="R71" s="1">
        <v>911</v>
      </c>
      <c r="S71" s="1"/>
      <c r="T71" s="1">
        <v>911</v>
      </c>
    </row>
    <row r="72" spans="1:20" ht="15.75" customHeight="1" x14ac:dyDescent="0.35">
      <c r="A72" s="2">
        <v>498</v>
      </c>
      <c r="B72" s="2">
        <v>4</v>
      </c>
      <c r="C72" s="2"/>
      <c r="D72" s="2">
        <v>4</v>
      </c>
      <c r="F72" s="1">
        <f ca="1">IFERROR(__xludf.DUMMYFUNCTION("""COMPUTED_VALUE"""),4)</f>
        <v>4</v>
      </c>
      <c r="Q72" s="1">
        <v>70</v>
      </c>
      <c r="R72" s="1">
        <v>964</v>
      </c>
      <c r="S72" s="1"/>
      <c r="T72" s="1">
        <v>964</v>
      </c>
    </row>
    <row r="73" spans="1:20" ht="15.75" customHeight="1" x14ac:dyDescent="0.35">
      <c r="A73" s="2">
        <v>499</v>
      </c>
      <c r="B73" s="2">
        <v>4</v>
      </c>
      <c r="C73" s="2"/>
      <c r="D73" s="2">
        <v>4</v>
      </c>
      <c r="F73" s="1">
        <f ca="1">IFERROR(__xludf.DUMMYFUNCTION("""COMPUTED_VALUE"""),4)</f>
        <v>4</v>
      </c>
      <c r="Q73" s="1">
        <v>71</v>
      </c>
      <c r="R73" s="1">
        <v>766</v>
      </c>
      <c r="S73" s="1"/>
      <c r="T73" s="1">
        <v>766</v>
      </c>
    </row>
    <row r="74" spans="1:20" ht="15.75" customHeight="1" x14ac:dyDescent="0.35">
      <c r="A74" s="2">
        <v>500</v>
      </c>
      <c r="B74" s="2">
        <v>5</v>
      </c>
      <c r="C74" s="2"/>
      <c r="D74" s="2">
        <v>5</v>
      </c>
      <c r="F74" s="1">
        <f ca="1">IFERROR(__xludf.DUMMYFUNCTION("""COMPUTED_VALUE"""),5)</f>
        <v>5</v>
      </c>
      <c r="Q74" s="1">
        <v>72</v>
      </c>
      <c r="R74" s="1">
        <v>898</v>
      </c>
      <c r="S74" s="1"/>
      <c r="T74" s="1">
        <v>898</v>
      </c>
    </row>
    <row r="75" spans="1:20" ht="15.75" customHeight="1" x14ac:dyDescent="0.35">
      <c r="A75" s="2">
        <v>501</v>
      </c>
      <c r="B75" s="2">
        <v>4</v>
      </c>
      <c r="C75" s="2"/>
      <c r="D75" s="2">
        <v>4</v>
      </c>
      <c r="F75" s="1">
        <f ca="1">IFERROR(__xludf.DUMMYFUNCTION("""COMPUTED_VALUE"""),4)</f>
        <v>4</v>
      </c>
      <c r="Q75" s="1">
        <v>73</v>
      </c>
      <c r="R75" s="1">
        <v>831</v>
      </c>
      <c r="S75" s="1"/>
      <c r="T75" s="1">
        <v>831</v>
      </c>
    </row>
    <row r="76" spans="1:20" ht="15.75" customHeight="1" x14ac:dyDescent="0.35">
      <c r="A76" s="2">
        <v>502</v>
      </c>
      <c r="B76" s="2">
        <v>6</v>
      </c>
      <c r="C76" s="2"/>
      <c r="D76" s="2">
        <v>6</v>
      </c>
      <c r="F76" s="1">
        <f ca="1">IFERROR(__xludf.DUMMYFUNCTION("""COMPUTED_VALUE"""),6)</f>
        <v>6</v>
      </c>
      <c r="Q76" s="1">
        <v>74</v>
      </c>
      <c r="R76" s="1">
        <v>961</v>
      </c>
      <c r="S76" s="1"/>
      <c r="T76" s="1">
        <v>961</v>
      </c>
    </row>
    <row r="77" spans="1:20" ht="15.75" customHeight="1" x14ac:dyDescent="0.35">
      <c r="A77" s="2">
        <v>503</v>
      </c>
      <c r="B77" s="2">
        <v>6</v>
      </c>
      <c r="C77" s="2"/>
      <c r="D77" s="2">
        <v>6</v>
      </c>
      <c r="F77" s="1">
        <f ca="1">IFERROR(__xludf.DUMMYFUNCTION("""COMPUTED_VALUE"""),6)</f>
        <v>6</v>
      </c>
      <c r="Q77" s="1">
        <v>75</v>
      </c>
      <c r="R77" s="1">
        <v>951</v>
      </c>
      <c r="S77" s="1"/>
      <c r="T77" s="1">
        <v>951</v>
      </c>
    </row>
    <row r="78" spans="1:20" ht="15.75" customHeight="1" x14ac:dyDescent="0.35">
      <c r="A78" s="2">
        <v>504</v>
      </c>
      <c r="B78" s="2">
        <v>6</v>
      </c>
      <c r="C78" s="2"/>
      <c r="D78" s="2">
        <v>6</v>
      </c>
      <c r="F78" s="1">
        <f ca="1">IFERROR(__xludf.DUMMYFUNCTION("""COMPUTED_VALUE"""),6)</f>
        <v>6</v>
      </c>
      <c r="Q78" s="1">
        <v>76</v>
      </c>
      <c r="R78" s="1">
        <v>854</v>
      </c>
      <c r="S78" s="1"/>
      <c r="T78" s="1">
        <v>854</v>
      </c>
    </row>
    <row r="79" spans="1:20" ht="15.75" customHeight="1" x14ac:dyDescent="0.35">
      <c r="A79" s="2">
        <v>505</v>
      </c>
      <c r="B79" s="2">
        <v>6</v>
      </c>
      <c r="C79" s="2"/>
      <c r="D79" s="2">
        <v>6</v>
      </c>
      <c r="F79" s="1">
        <f ca="1">IFERROR(__xludf.DUMMYFUNCTION("""COMPUTED_VALUE"""),6)</f>
        <v>6</v>
      </c>
      <c r="Q79" s="1">
        <v>77</v>
      </c>
      <c r="R79" s="1">
        <v>740</v>
      </c>
      <c r="S79" s="1"/>
      <c r="T79" s="1">
        <v>740</v>
      </c>
    </row>
    <row r="80" spans="1:20" ht="15.75" customHeight="1" x14ac:dyDescent="0.35">
      <c r="A80" s="2">
        <v>506</v>
      </c>
      <c r="B80" s="2">
        <v>6</v>
      </c>
      <c r="C80" s="2"/>
      <c r="D80" s="2">
        <v>6</v>
      </c>
      <c r="F80" s="1">
        <f ca="1">IFERROR(__xludf.DUMMYFUNCTION("""COMPUTED_VALUE"""),6)</f>
        <v>6</v>
      </c>
      <c r="Q80" s="1">
        <v>78</v>
      </c>
      <c r="R80" s="1">
        <v>659</v>
      </c>
      <c r="S80" s="1"/>
      <c r="T80" s="1">
        <v>659</v>
      </c>
    </row>
    <row r="81" spans="1:20" ht="15.75" customHeight="1" x14ac:dyDescent="0.35">
      <c r="A81" s="2">
        <v>507</v>
      </c>
      <c r="B81" s="2">
        <v>6</v>
      </c>
      <c r="C81" s="2"/>
      <c r="D81" s="2">
        <v>6</v>
      </c>
      <c r="F81" s="1">
        <f ca="1">IFERROR(__xludf.DUMMYFUNCTION("""COMPUTED_VALUE"""),6)</f>
        <v>6</v>
      </c>
      <c r="Q81" s="1">
        <v>79</v>
      </c>
      <c r="R81" s="1">
        <v>767</v>
      </c>
      <c r="S81" s="1"/>
      <c r="T81" s="1">
        <v>767</v>
      </c>
    </row>
    <row r="82" spans="1:20" ht="15.75" customHeight="1" x14ac:dyDescent="0.35">
      <c r="A82" s="2">
        <v>508</v>
      </c>
      <c r="B82" s="2">
        <v>5</v>
      </c>
      <c r="C82" s="2"/>
      <c r="D82" s="2">
        <v>5</v>
      </c>
      <c r="F82" s="1">
        <f ca="1">IFERROR(__xludf.DUMMYFUNCTION("""COMPUTED_VALUE"""),5)</f>
        <v>5</v>
      </c>
      <c r="Q82" s="1">
        <v>80</v>
      </c>
      <c r="R82" s="1">
        <v>744</v>
      </c>
      <c r="S82" s="1"/>
      <c r="T82" s="1">
        <v>744</v>
      </c>
    </row>
    <row r="83" spans="1:20" ht="15.75" customHeight="1" x14ac:dyDescent="0.35">
      <c r="A83" s="2">
        <v>509</v>
      </c>
      <c r="B83" s="2">
        <v>5</v>
      </c>
      <c r="C83" s="2"/>
      <c r="D83" s="2">
        <v>5</v>
      </c>
      <c r="F83" s="1">
        <f ca="1">IFERROR(__xludf.DUMMYFUNCTION("""COMPUTED_VALUE"""),5)</f>
        <v>5</v>
      </c>
      <c r="Q83" s="1">
        <v>81</v>
      </c>
      <c r="R83" s="1">
        <v>658</v>
      </c>
      <c r="S83" s="1"/>
      <c r="T83" s="1">
        <v>658</v>
      </c>
    </row>
    <row r="84" spans="1:20" ht="15.75" customHeight="1" x14ac:dyDescent="0.35">
      <c r="A84" s="2">
        <v>510</v>
      </c>
      <c r="B84" s="2">
        <v>6</v>
      </c>
      <c r="C84" s="2"/>
      <c r="D84" s="2">
        <v>6</v>
      </c>
      <c r="F84" s="1">
        <f ca="1">IFERROR(__xludf.DUMMYFUNCTION("""COMPUTED_VALUE"""),6)</f>
        <v>6</v>
      </c>
      <c r="Q84" s="1">
        <v>82</v>
      </c>
      <c r="R84" s="1">
        <v>722</v>
      </c>
      <c r="S84" s="1"/>
      <c r="T84" s="1">
        <v>722</v>
      </c>
    </row>
    <row r="85" spans="1:20" ht="15.75" customHeight="1" x14ac:dyDescent="0.35">
      <c r="A85" s="2">
        <v>520</v>
      </c>
      <c r="B85" s="2">
        <v>6</v>
      </c>
      <c r="C85" s="2"/>
      <c r="D85" s="2">
        <v>6</v>
      </c>
      <c r="F85" s="1">
        <f ca="1">IFERROR(__xludf.DUMMYFUNCTION("""COMPUTED_VALUE"""),6)</f>
        <v>6</v>
      </c>
      <c r="Q85" s="1">
        <v>83</v>
      </c>
      <c r="R85" s="1">
        <v>720</v>
      </c>
      <c r="S85" s="1"/>
      <c r="T85" s="1">
        <v>720</v>
      </c>
    </row>
    <row r="86" spans="1:20" ht="15.75" customHeight="1" x14ac:dyDescent="0.35">
      <c r="A86" s="2">
        <v>521</v>
      </c>
      <c r="B86" s="2">
        <v>6</v>
      </c>
      <c r="C86" s="2"/>
      <c r="D86" s="2">
        <v>6</v>
      </c>
      <c r="F86" s="1">
        <f ca="1">IFERROR(__xludf.DUMMYFUNCTION("""COMPUTED_VALUE"""),6)</f>
        <v>6</v>
      </c>
      <c r="Q86" s="1">
        <v>84</v>
      </c>
      <c r="R86" s="1">
        <v>716</v>
      </c>
      <c r="S86" s="1"/>
      <c r="T86" s="1">
        <v>716</v>
      </c>
    </row>
    <row r="87" spans="1:20" ht="15.75" customHeight="1" x14ac:dyDescent="0.35">
      <c r="A87" s="2">
        <v>529</v>
      </c>
      <c r="B87" s="2">
        <v>7</v>
      </c>
      <c r="C87" s="2"/>
      <c r="D87" s="2">
        <v>7</v>
      </c>
      <c r="F87" s="1">
        <f ca="1">IFERROR(__xludf.DUMMYFUNCTION("""COMPUTED_VALUE"""),7)</f>
        <v>7</v>
      </c>
      <c r="Q87" s="1">
        <v>85</v>
      </c>
      <c r="R87" s="1">
        <v>670</v>
      </c>
      <c r="S87" s="1"/>
      <c r="T87" s="1">
        <v>670</v>
      </c>
    </row>
    <row r="88" spans="1:20" ht="15.75" customHeight="1" x14ac:dyDescent="0.35">
      <c r="A88" s="2">
        <v>553</v>
      </c>
      <c r="B88" s="2">
        <v>6</v>
      </c>
      <c r="C88" s="2"/>
      <c r="D88" s="2">
        <v>6</v>
      </c>
      <c r="F88" s="1">
        <f ca="1">IFERROR(__xludf.DUMMYFUNCTION("""COMPUTED_VALUE"""),6)</f>
        <v>6</v>
      </c>
      <c r="Q88" s="1">
        <v>86</v>
      </c>
      <c r="R88" s="1">
        <v>646</v>
      </c>
      <c r="S88" s="1"/>
      <c r="T88" s="1">
        <v>646</v>
      </c>
    </row>
    <row r="89" spans="1:20" ht="15.75" customHeight="1" x14ac:dyDescent="0.35">
      <c r="A89" s="2">
        <v>554</v>
      </c>
      <c r="B89" s="2">
        <v>6</v>
      </c>
      <c r="C89" s="2"/>
      <c r="D89" s="2">
        <v>6</v>
      </c>
      <c r="F89" s="1">
        <f ca="1">IFERROR(__xludf.DUMMYFUNCTION("""COMPUTED_VALUE"""),6)</f>
        <v>6</v>
      </c>
      <c r="Q89" s="1">
        <v>87</v>
      </c>
      <c r="R89" s="1">
        <v>657</v>
      </c>
      <c r="S89" s="1"/>
      <c r="T89" s="1">
        <v>657</v>
      </c>
    </row>
    <row r="90" spans="1:20" ht="15.75" customHeight="1" x14ac:dyDescent="0.35">
      <c r="A90" s="2">
        <v>556</v>
      </c>
      <c r="B90" s="2">
        <v>6</v>
      </c>
      <c r="C90" s="2"/>
      <c r="D90" s="2">
        <v>6</v>
      </c>
      <c r="F90" s="1">
        <f ca="1">IFERROR(__xludf.DUMMYFUNCTION("""COMPUTED_VALUE"""),6)</f>
        <v>6</v>
      </c>
      <c r="Q90" s="1">
        <v>88</v>
      </c>
      <c r="R90" s="1">
        <v>638</v>
      </c>
      <c r="S90" s="1"/>
      <c r="T90" s="1">
        <v>638</v>
      </c>
    </row>
    <row r="91" spans="1:20" ht="15.75" customHeight="1" x14ac:dyDescent="0.35">
      <c r="A91" s="2">
        <v>557</v>
      </c>
      <c r="B91" s="2">
        <v>6</v>
      </c>
      <c r="C91" s="2"/>
      <c r="D91" s="2">
        <v>6</v>
      </c>
      <c r="F91" s="1">
        <f ca="1">IFERROR(__xludf.DUMMYFUNCTION("""COMPUTED_VALUE"""),6)</f>
        <v>6</v>
      </c>
      <c r="Q91" s="1">
        <v>89</v>
      </c>
      <c r="R91" s="1">
        <v>772</v>
      </c>
      <c r="S91" s="1"/>
      <c r="T91" s="1">
        <v>772</v>
      </c>
    </row>
    <row r="92" spans="1:20" ht="15.75" customHeight="1" x14ac:dyDescent="0.35">
      <c r="A92" s="2">
        <v>558</v>
      </c>
      <c r="B92" s="2">
        <v>6</v>
      </c>
      <c r="C92" s="2"/>
      <c r="D92" s="2">
        <v>6</v>
      </c>
      <c r="F92" s="1">
        <f ca="1">IFERROR(__xludf.DUMMYFUNCTION("""COMPUTED_VALUE"""),6)</f>
        <v>6</v>
      </c>
      <c r="Q92" s="1">
        <v>90</v>
      </c>
      <c r="R92" s="1">
        <v>606</v>
      </c>
      <c r="S92" s="1"/>
      <c r="T92" s="1">
        <v>606</v>
      </c>
    </row>
    <row r="93" spans="1:20" ht="15.75" customHeight="1" x14ac:dyDescent="0.35">
      <c r="A93" s="2">
        <v>559</v>
      </c>
      <c r="B93" s="2">
        <v>5</v>
      </c>
      <c r="C93" s="2"/>
      <c r="D93" s="2">
        <v>5</v>
      </c>
      <c r="F93" s="1">
        <f ca="1">IFERROR(__xludf.DUMMYFUNCTION("""COMPUTED_VALUE"""),5)</f>
        <v>5</v>
      </c>
      <c r="Q93" s="1">
        <v>91</v>
      </c>
      <c r="R93" s="1">
        <v>587</v>
      </c>
      <c r="S93" s="1"/>
      <c r="T93" s="1">
        <v>587</v>
      </c>
    </row>
    <row r="94" spans="1:20" ht="15.75" customHeight="1" x14ac:dyDescent="0.35">
      <c r="A94" s="2">
        <v>560</v>
      </c>
      <c r="B94" s="2">
        <v>5</v>
      </c>
      <c r="C94" s="2"/>
      <c r="D94" s="2">
        <v>5</v>
      </c>
      <c r="F94" s="1">
        <f ca="1">IFERROR(__xludf.DUMMYFUNCTION("""COMPUTED_VALUE"""),5)</f>
        <v>5</v>
      </c>
      <c r="Q94" s="1">
        <v>92</v>
      </c>
      <c r="R94" s="1">
        <v>541</v>
      </c>
      <c r="S94" s="1"/>
      <c r="T94" s="1">
        <v>541</v>
      </c>
    </row>
    <row r="95" spans="1:20" ht="15.75" customHeight="1" x14ac:dyDescent="0.35">
      <c r="A95" s="2">
        <v>561</v>
      </c>
      <c r="B95" s="2">
        <v>5</v>
      </c>
      <c r="C95" s="2"/>
      <c r="D95" s="2">
        <v>5</v>
      </c>
      <c r="F95" s="1">
        <f ca="1">IFERROR(__xludf.DUMMYFUNCTION("""COMPUTED_VALUE"""),5)</f>
        <v>5</v>
      </c>
      <c r="Q95" s="1">
        <v>93</v>
      </c>
      <c r="R95" s="1">
        <v>545</v>
      </c>
      <c r="S95" s="1"/>
      <c r="T95" s="1">
        <v>545</v>
      </c>
    </row>
    <row r="96" spans="1:20" ht="15.75" customHeight="1" x14ac:dyDescent="0.35">
      <c r="A96" s="2">
        <v>562</v>
      </c>
      <c r="B96" s="2">
        <v>4</v>
      </c>
      <c r="C96" s="2"/>
      <c r="D96" s="2">
        <v>4</v>
      </c>
      <c r="F96" s="1">
        <f ca="1">IFERROR(__xludf.DUMMYFUNCTION("""COMPUTED_VALUE"""),4)</f>
        <v>4</v>
      </c>
      <c r="Q96" s="1">
        <v>94</v>
      </c>
      <c r="R96" s="1">
        <v>571</v>
      </c>
      <c r="S96" s="1"/>
      <c r="T96" s="1">
        <v>571</v>
      </c>
    </row>
    <row r="97" spans="1:20" ht="15.75" customHeight="1" x14ac:dyDescent="0.35">
      <c r="A97" s="2">
        <v>563</v>
      </c>
      <c r="B97" s="2">
        <v>5</v>
      </c>
      <c r="C97" s="2"/>
      <c r="D97" s="2">
        <v>5</v>
      </c>
      <c r="F97" s="1">
        <f ca="1">IFERROR(__xludf.DUMMYFUNCTION("""COMPUTED_VALUE"""),5)</f>
        <v>5</v>
      </c>
      <c r="Q97" s="1">
        <v>95</v>
      </c>
      <c r="R97" s="1">
        <v>518</v>
      </c>
      <c r="S97" s="1"/>
      <c r="T97" s="1">
        <v>518</v>
      </c>
    </row>
    <row r="98" spans="1:20" ht="15.75" customHeight="1" x14ac:dyDescent="0.35">
      <c r="A98" s="2">
        <v>564</v>
      </c>
      <c r="B98" s="2">
        <v>5</v>
      </c>
      <c r="C98" s="2"/>
      <c r="D98" s="2">
        <v>5</v>
      </c>
      <c r="F98" s="1">
        <f ca="1">IFERROR(__xludf.DUMMYFUNCTION("""COMPUTED_VALUE"""),5)</f>
        <v>5</v>
      </c>
      <c r="Q98" s="1">
        <v>96</v>
      </c>
      <c r="R98" s="1">
        <v>456</v>
      </c>
      <c r="S98" s="1"/>
      <c r="T98" s="1">
        <v>456</v>
      </c>
    </row>
    <row r="99" spans="1:20" ht="15.75" customHeight="1" x14ac:dyDescent="0.35">
      <c r="A99" s="2">
        <v>565</v>
      </c>
      <c r="B99" s="2">
        <v>5</v>
      </c>
      <c r="C99" s="2"/>
      <c r="D99" s="2">
        <v>5</v>
      </c>
      <c r="F99" s="1">
        <f ca="1">IFERROR(__xludf.DUMMYFUNCTION("""COMPUTED_VALUE"""),5)</f>
        <v>5</v>
      </c>
      <c r="Q99" s="1">
        <v>97</v>
      </c>
      <c r="R99" s="1">
        <v>508</v>
      </c>
      <c r="S99" s="1"/>
      <c r="T99" s="1">
        <v>508</v>
      </c>
    </row>
    <row r="100" spans="1:20" ht="15.75" customHeight="1" x14ac:dyDescent="0.35">
      <c r="A100" s="2">
        <v>566</v>
      </c>
      <c r="B100" s="2">
        <v>5</v>
      </c>
      <c r="C100" s="2"/>
      <c r="D100" s="2">
        <v>5</v>
      </c>
      <c r="F100" s="1">
        <f ca="1">IFERROR(__xludf.DUMMYFUNCTION("""COMPUTED_VALUE"""),5)</f>
        <v>5</v>
      </c>
      <c r="Q100" s="1">
        <v>98</v>
      </c>
      <c r="R100" s="1">
        <v>511</v>
      </c>
      <c r="S100" s="1"/>
      <c r="T100" s="1">
        <v>511</v>
      </c>
    </row>
    <row r="101" spans="1:20" ht="15.75" customHeight="1" x14ac:dyDescent="0.35">
      <c r="A101" s="2">
        <v>567</v>
      </c>
      <c r="B101" s="2">
        <v>5</v>
      </c>
      <c r="C101" s="2"/>
      <c r="D101" s="2">
        <v>5</v>
      </c>
      <c r="F101" s="1">
        <f ca="1">IFERROR(__xludf.DUMMYFUNCTION("""COMPUTED_VALUE"""),5)</f>
        <v>5</v>
      </c>
      <c r="Q101" s="1">
        <v>99</v>
      </c>
      <c r="R101" s="1">
        <v>636</v>
      </c>
      <c r="S101" s="1"/>
      <c r="T101" s="1">
        <v>636</v>
      </c>
    </row>
    <row r="102" spans="1:20" ht="15.75" customHeight="1" x14ac:dyDescent="0.35">
      <c r="A102" s="2">
        <v>568</v>
      </c>
      <c r="B102" s="2">
        <v>7</v>
      </c>
      <c r="C102" s="2"/>
      <c r="D102" s="2">
        <v>7</v>
      </c>
      <c r="F102" s="1">
        <f ca="1">IFERROR(__xludf.DUMMYFUNCTION("""COMPUTED_VALUE"""),7)</f>
        <v>7</v>
      </c>
      <c r="Q102" s="1">
        <v>100</v>
      </c>
      <c r="R102" s="1">
        <v>493</v>
      </c>
      <c r="S102" s="1"/>
      <c r="T102" s="1">
        <v>493</v>
      </c>
    </row>
    <row r="103" spans="1:20" ht="15.75" customHeight="1" x14ac:dyDescent="0.35">
      <c r="A103" s="2">
        <v>569</v>
      </c>
      <c r="B103" s="2">
        <v>6</v>
      </c>
      <c r="C103" s="2"/>
      <c r="D103" s="2">
        <v>6</v>
      </c>
      <c r="F103" s="1">
        <f ca="1">IFERROR(__xludf.DUMMYFUNCTION("""COMPUTED_VALUE"""),6)</f>
        <v>6</v>
      </c>
      <c r="Q103" s="1">
        <v>101</v>
      </c>
      <c r="R103" s="1">
        <v>476</v>
      </c>
      <c r="S103" s="1"/>
      <c r="T103" s="1">
        <v>476</v>
      </c>
    </row>
    <row r="104" spans="1:20" ht="15.75" customHeight="1" x14ac:dyDescent="0.35">
      <c r="A104" s="2">
        <v>570</v>
      </c>
      <c r="B104" s="2">
        <v>7</v>
      </c>
      <c r="C104" s="2"/>
      <c r="D104" s="2">
        <v>7</v>
      </c>
      <c r="F104" s="1">
        <f ca="1">IFERROR(__xludf.DUMMYFUNCTION("""COMPUTED_VALUE"""),7)</f>
        <v>7</v>
      </c>
      <c r="Q104" s="1">
        <v>102</v>
      </c>
      <c r="R104" s="1">
        <v>577</v>
      </c>
      <c r="S104" s="1"/>
      <c r="T104" s="1">
        <v>577</v>
      </c>
    </row>
    <row r="105" spans="1:20" ht="15.75" customHeight="1" x14ac:dyDescent="0.35">
      <c r="A105" s="2">
        <v>571</v>
      </c>
      <c r="B105" s="2">
        <v>6</v>
      </c>
      <c r="C105" s="2"/>
      <c r="D105" s="2">
        <v>6</v>
      </c>
      <c r="F105" s="1">
        <f ca="1">IFERROR(__xludf.DUMMYFUNCTION("""COMPUTED_VALUE"""),6)</f>
        <v>6</v>
      </c>
      <c r="Q105" s="1">
        <v>103</v>
      </c>
      <c r="R105" s="1">
        <v>640</v>
      </c>
      <c r="S105" s="1"/>
      <c r="T105" s="1">
        <v>640</v>
      </c>
    </row>
    <row r="106" spans="1:20" ht="15.75" customHeight="1" x14ac:dyDescent="0.35">
      <c r="A106" s="2">
        <v>572</v>
      </c>
      <c r="B106" s="2">
        <v>6</v>
      </c>
      <c r="C106" s="2"/>
      <c r="D106" s="2">
        <v>6</v>
      </c>
      <c r="F106" s="1">
        <f ca="1">IFERROR(__xludf.DUMMYFUNCTION("""COMPUTED_VALUE"""),6)</f>
        <v>6</v>
      </c>
      <c r="Q106" s="1">
        <v>104</v>
      </c>
      <c r="R106" s="1">
        <v>645</v>
      </c>
      <c r="S106" s="1"/>
      <c r="T106" s="1">
        <v>645</v>
      </c>
    </row>
    <row r="107" spans="1:20" ht="15.75" customHeight="1" x14ac:dyDescent="0.35">
      <c r="A107" s="2">
        <v>573</v>
      </c>
      <c r="B107" s="2">
        <v>6</v>
      </c>
      <c r="C107" s="2"/>
      <c r="D107" s="2">
        <v>6</v>
      </c>
      <c r="F107" s="1">
        <f ca="1">IFERROR(__xludf.DUMMYFUNCTION("""COMPUTED_VALUE"""),6)</f>
        <v>6</v>
      </c>
      <c r="Q107" s="1">
        <v>105</v>
      </c>
      <c r="R107" s="1">
        <v>440</v>
      </c>
      <c r="S107" s="1"/>
      <c r="T107" s="1">
        <v>440</v>
      </c>
    </row>
    <row r="108" spans="1:20" ht="15.75" customHeight="1" x14ac:dyDescent="0.35">
      <c r="A108" s="2">
        <v>574</v>
      </c>
      <c r="B108" s="2">
        <v>6</v>
      </c>
      <c r="C108" s="2"/>
      <c r="D108" s="2">
        <v>6</v>
      </c>
      <c r="F108" s="1">
        <f ca="1">IFERROR(__xludf.DUMMYFUNCTION("""COMPUTED_VALUE"""),6)</f>
        <v>6</v>
      </c>
      <c r="Q108" s="1">
        <v>106</v>
      </c>
      <c r="R108" s="1">
        <v>406</v>
      </c>
      <c r="S108" s="1"/>
      <c r="T108" s="1">
        <v>406</v>
      </c>
    </row>
    <row r="109" spans="1:20" ht="15.75" customHeight="1" x14ac:dyDescent="0.35">
      <c r="A109" s="2">
        <v>575</v>
      </c>
      <c r="B109" s="2">
        <v>6</v>
      </c>
      <c r="C109" s="2"/>
      <c r="D109" s="2">
        <v>6</v>
      </c>
      <c r="F109" s="1">
        <f ca="1">IFERROR(__xludf.DUMMYFUNCTION("""COMPUTED_VALUE"""),6)</f>
        <v>6</v>
      </c>
      <c r="Q109" s="1">
        <v>107</v>
      </c>
      <c r="R109" s="1">
        <v>397</v>
      </c>
      <c r="S109" s="1"/>
      <c r="T109" s="1">
        <v>397</v>
      </c>
    </row>
    <row r="110" spans="1:20" ht="15.75" customHeight="1" x14ac:dyDescent="0.35">
      <c r="A110" s="2">
        <v>576</v>
      </c>
      <c r="B110" s="2">
        <v>6</v>
      </c>
      <c r="C110" s="2"/>
      <c r="D110" s="2">
        <v>6</v>
      </c>
      <c r="F110" s="1">
        <f ca="1">IFERROR(__xludf.DUMMYFUNCTION("""COMPUTED_VALUE"""),6)</f>
        <v>6</v>
      </c>
      <c r="Q110" s="1">
        <v>108</v>
      </c>
      <c r="R110" s="1">
        <v>411</v>
      </c>
      <c r="S110" s="1"/>
      <c r="T110" s="1">
        <v>411</v>
      </c>
    </row>
    <row r="111" spans="1:20" ht="15.75" customHeight="1" x14ac:dyDescent="0.35">
      <c r="A111" s="2">
        <v>577</v>
      </c>
      <c r="B111" s="2">
        <v>5</v>
      </c>
      <c r="C111" s="2"/>
      <c r="D111" s="2">
        <v>5</v>
      </c>
      <c r="F111" s="1">
        <f ca="1">IFERROR(__xludf.DUMMYFUNCTION("""COMPUTED_VALUE"""),5)</f>
        <v>5</v>
      </c>
      <c r="Q111" s="1">
        <v>109</v>
      </c>
      <c r="R111" s="1">
        <v>516</v>
      </c>
      <c r="S111" s="1"/>
      <c r="T111" s="1">
        <v>516</v>
      </c>
    </row>
    <row r="112" spans="1:20" ht="15.75" customHeight="1" x14ac:dyDescent="0.35">
      <c r="A112" s="2">
        <v>578</v>
      </c>
      <c r="B112" s="2">
        <v>5</v>
      </c>
      <c r="C112" s="2"/>
      <c r="D112" s="2">
        <v>5</v>
      </c>
      <c r="F112" s="1">
        <f ca="1">IFERROR(__xludf.DUMMYFUNCTION("""COMPUTED_VALUE"""),5)</f>
        <v>5</v>
      </c>
      <c r="Q112" s="1">
        <v>110</v>
      </c>
      <c r="R112" s="1">
        <v>366</v>
      </c>
      <c r="S112" s="1"/>
      <c r="T112" s="1">
        <v>366</v>
      </c>
    </row>
    <row r="113" spans="1:20" ht="15.75" customHeight="1" x14ac:dyDescent="0.35">
      <c r="A113" s="2">
        <v>579</v>
      </c>
      <c r="B113" s="2">
        <v>5</v>
      </c>
      <c r="C113" s="2"/>
      <c r="D113" s="2">
        <v>5</v>
      </c>
      <c r="F113" s="1">
        <f ca="1">IFERROR(__xludf.DUMMYFUNCTION("""COMPUTED_VALUE"""),5)</f>
        <v>5</v>
      </c>
      <c r="Q113" s="1">
        <v>111</v>
      </c>
      <c r="R113" s="1">
        <v>393</v>
      </c>
      <c r="S113" s="1"/>
      <c r="T113" s="1">
        <v>393</v>
      </c>
    </row>
    <row r="114" spans="1:20" ht="15.75" customHeight="1" x14ac:dyDescent="0.35">
      <c r="A114" s="2">
        <v>580</v>
      </c>
      <c r="B114" s="2">
        <v>5</v>
      </c>
      <c r="C114" s="2"/>
      <c r="D114" s="2">
        <v>5</v>
      </c>
      <c r="F114" s="1">
        <f ca="1">IFERROR(__xludf.DUMMYFUNCTION("""COMPUTED_VALUE"""),5)</f>
        <v>5</v>
      </c>
      <c r="Q114" s="1">
        <v>112</v>
      </c>
      <c r="R114" s="1">
        <v>461</v>
      </c>
      <c r="S114" s="1"/>
      <c r="T114" s="1">
        <v>461</v>
      </c>
    </row>
    <row r="115" spans="1:20" ht="15.75" customHeight="1" x14ac:dyDescent="0.35">
      <c r="A115" s="2">
        <v>581</v>
      </c>
      <c r="B115" s="2">
        <v>6</v>
      </c>
      <c r="C115" s="2"/>
      <c r="D115" s="2">
        <v>6</v>
      </c>
      <c r="F115" s="1">
        <f ca="1">IFERROR(__xludf.DUMMYFUNCTION("""COMPUTED_VALUE"""),6)</f>
        <v>6</v>
      </c>
      <c r="Q115" s="1">
        <v>113</v>
      </c>
      <c r="R115" s="1">
        <v>518</v>
      </c>
      <c r="S115" s="1"/>
      <c r="T115" s="1">
        <v>518</v>
      </c>
    </row>
    <row r="116" spans="1:20" ht="15.75" customHeight="1" x14ac:dyDescent="0.35">
      <c r="A116" s="2">
        <v>588</v>
      </c>
      <c r="B116" s="2">
        <v>6</v>
      </c>
      <c r="C116" s="2"/>
      <c r="D116" s="2">
        <v>6</v>
      </c>
      <c r="F116" s="1">
        <f ca="1">IFERROR(__xludf.DUMMYFUNCTION("""COMPUTED_VALUE"""),6)</f>
        <v>6</v>
      </c>
      <c r="Q116" s="1">
        <v>114</v>
      </c>
      <c r="R116" s="1">
        <v>577</v>
      </c>
      <c r="S116" s="1"/>
      <c r="T116" s="1">
        <v>577</v>
      </c>
    </row>
    <row r="117" spans="1:20" ht="15.75" customHeight="1" x14ac:dyDescent="0.35">
      <c r="A117" s="2">
        <v>589</v>
      </c>
      <c r="B117" s="2">
        <v>5</v>
      </c>
      <c r="C117" s="2"/>
      <c r="D117" s="2">
        <v>5</v>
      </c>
      <c r="F117" s="1">
        <f ca="1">IFERROR(__xludf.DUMMYFUNCTION("""COMPUTED_VALUE"""),5)</f>
        <v>5</v>
      </c>
      <c r="Q117" s="1">
        <v>115</v>
      </c>
      <c r="R117" s="1">
        <v>421</v>
      </c>
      <c r="S117" s="1"/>
      <c r="T117" s="1">
        <v>421</v>
      </c>
    </row>
    <row r="118" spans="1:20" ht="15.75" customHeight="1" x14ac:dyDescent="0.35">
      <c r="A118" s="2">
        <v>590</v>
      </c>
      <c r="B118" s="2">
        <v>5</v>
      </c>
      <c r="C118" s="2"/>
      <c r="D118" s="2">
        <v>5</v>
      </c>
      <c r="F118" s="1">
        <f ca="1">IFERROR(__xludf.DUMMYFUNCTION("""COMPUTED_VALUE"""),5)</f>
        <v>5</v>
      </c>
      <c r="Q118" s="1">
        <v>116</v>
      </c>
      <c r="R118" s="1">
        <v>419</v>
      </c>
      <c r="S118" s="1"/>
      <c r="T118" s="1">
        <v>419</v>
      </c>
    </row>
    <row r="119" spans="1:20" ht="15.75" customHeight="1" x14ac:dyDescent="0.35">
      <c r="A119" s="2">
        <v>591</v>
      </c>
      <c r="B119" s="2">
        <v>6</v>
      </c>
      <c r="C119" s="2"/>
      <c r="D119" s="2">
        <v>6</v>
      </c>
      <c r="F119" s="1">
        <f ca="1">IFERROR(__xludf.DUMMYFUNCTION("""COMPUTED_VALUE"""),6)</f>
        <v>6</v>
      </c>
      <c r="Q119" s="1">
        <v>117</v>
      </c>
      <c r="R119" s="1">
        <v>551</v>
      </c>
      <c r="S119" s="1"/>
      <c r="T119" s="1">
        <v>551</v>
      </c>
    </row>
    <row r="120" spans="1:20" ht="15.75" customHeight="1" x14ac:dyDescent="0.35">
      <c r="A120" s="2">
        <v>592</v>
      </c>
      <c r="B120" s="2">
        <v>5</v>
      </c>
      <c r="C120" s="2"/>
      <c r="D120" s="2">
        <v>5</v>
      </c>
      <c r="F120" s="1">
        <f ca="1">IFERROR(__xludf.DUMMYFUNCTION("""COMPUTED_VALUE"""),5)</f>
        <v>5</v>
      </c>
      <c r="Q120" s="1">
        <v>118</v>
      </c>
      <c r="R120" s="1">
        <v>543</v>
      </c>
      <c r="S120" s="1"/>
      <c r="T120" s="1">
        <v>543</v>
      </c>
    </row>
    <row r="121" spans="1:20" ht="15.75" customHeight="1" x14ac:dyDescent="0.35">
      <c r="A121" s="2">
        <v>593</v>
      </c>
      <c r="B121" s="2">
        <v>6</v>
      </c>
      <c r="C121" s="2"/>
      <c r="D121" s="2">
        <v>6</v>
      </c>
      <c r="F121" s="1">
        <f ca="1">IFERROR(__xludf.DUMMYFUNCTION("""COMPUTED_VALUE"""),6)</f>
        <v>6</v>
      </c>
      <c r="Q121" s="1">
        <v>119</v>
      </c>
      <c r="R121" s="1">
        <v>733</v>
      </c>
      <c r="S121" s="1"/>
      <c r="T121" s="1">
        <v>733</v>
      </c>
    </row>
    <row r="122" spans="1:20" ht="15.75" customHeight="1" x14ac:dyDescent="0.35">
      <c r="A122" s="2">
        <v>594</v>
      </c>
      <c r="B122" s="2">
        <v>4</v>
      </c>
      <c r="C122" s="2"/>
      <c r="D122" s="2">
        <v>4</v>
      </c>
      <c r="F122" s="1">
        <f ca="1">IFERROR(__xludf.DUMMYFUNCTION("""COMPUTED_VALUE"""),4)</f>
        <v>4</v>
      </c>
      <c r="Q122" s="1">
        <v>120</v>
      </c>
      <c r="R122" s="1">
        <v>494</v>
      </c>
      <c r="S122" s="1"/>
      <c r="T122" s="1">
        <v>494</v>
      </c>
    </row>
    <row r="123" spans="1:20" ht="15.75" customHeight="1" x14ac:dyDescent="0.35">
      <c r="A123" s="2">
        <v>595</v>
      </c>
      <c r="B123" s="2">
        <v>4</v>
      </c>
      <c r="C123" s="2"/>
      <c r="D123" s="2">
        <v>4</v>
      </c>
      <c r="F123" s="1">
        <f ca="1">IFERROR(__xludf.DUMMYFUNCTION("""COMPUTED_VALUE"""),4)</f>
        <v>4</v>
      </c>
      <c r="Q123" s="1">
        <v>121</v>
      </c>
      <c r="R123" s="1">
        <v>514</v>
      </c>
      <c r="S123" s="1"/>
      <c r="T123" s="1">
        <v>514</v>
      </c>
    </row>
    <row r="124" spans="1:20" ht="15.75" customHeight="1" x14ac:dyDescent="0.35">
      <c r="A124" s="2">
        <v>596</v>
      </c>
      <c r="B124" s="2">
        <v>4</v>
      </c>
      <c r="C124" s="2"/>
      <c r="D124" s="2">
        <v>4</v>
      </c>
      <c r="F124" s="1">
        <f ca="1">IFERROR(__xludf.DUMMYFUNCTION("""COMPUTED_VALUE"""),4)</f>
        <v>4</v>
      </c>
      <c r="Q124" s="1">
        <v>122</v>
      </c>
      <c r="R124" s="1">
        <v>462</v>
      </c>
      <c r="S124" s="1"/>
      <c r="T124" s="1">
        <v>462</v>
      </c>
    </row>
    <row r="125" spans="1:20" ht="15.75" customHeight="1" x14ac:dyDescent="0.35">
      <c r="A125" s="2">
        <v>597</v>
      </c>
      <c r="B125" s="2">
        <v>4</v>
      </c>
      <c r="C125" s="2"/>
      <c r="D125" s="2">
        <v>4</v>
      </c>
      <c r="F125" s="1">
        <f ca="1">IFERROR(__xludf.DUMMYFUNCTION("""COMPUTED_VALUE"""),4)</f>
        <v>4</v>
      </c>
      <c r="Q125" s="1">
        <v>123</v>
      </c>
      <c r="R125" s="1">
        <v>452</v>
      </c>
      <c r="S125" s="1"/>
      <c r="T125" s="1">
        <v>452</v>
      </c>
    </row>
    <row r="126" spans="1:20" ht="15.75" customHeight="1" x14ac:dyDescent="0.35">
      <c r="A126" s="2">
        <v>598</v>
      </c>
      <c r="B126" s="2">
        <v>5</v>
      </c>
      <c r="C126" s="2"/>
      <c r="D126" s="2">
        <v>5</v>
      </c>
      <c r="F126" s="1">
        <f ca="1">IFERROR(__xludf.DUMMYFUNCTION("""COMPUTED_VALUE"""),5)</f>
        <v>5</v>
      </c>
      <c r="Q126" s="1">
        <v>124</v>
      </c>
      <c r="R126" s="1">
        <v>534</v>
      </c>
      <c r="S126" s="1"/>
      <c r="T126" s="1">
        <v>534</v>
      </c>
    </row>
    <row r="127" spans="1:20" ht="15.75" customHeight="1" x14ac:dyDescent="0.35">
      <c r="A127" s="2">
        <v>599</v>
      </c>
      <c r="B127" s="2">
        <v>4</v>
      </c>
      <c r="C127" s="2"/>
      <c r="D127" s="2">
        <v>4</v>
      </c>
      <c r="F127" s="1">
        <f ca="1">IFERROR(__xludf.DUMMYFUNCTION("""COMPUTED_VALUE"""),4)</f>
        <v>4</v>
      </c>
      <c r="Q127" s="1">
        <v>125</v>
      </c>
      <c r="R127" s="1">
        <v>376</v>
      </c>
      <c r="S127" s="1"/>
      <c r="T127" s="1">
        <v>376</v>
      </c>
    </row>
    <row r="128" spans="1:20" ht="15.75" customHeight="1" x14ac:dyDescent="0.35">
      <c r="A128" s="2">
        <v>600</v>
      </c>
      <c r="B128" s="2">
        <v>4</v>
      </c>
      <c r="C128" s="2"/>
      <c r="D128" s="2">
        <v>4</v>
      </c>
      <c r="F128" s="1">
        <f ca="1">IFERROR(__xludf.DUMMYFUNCTION("""COMPUTED_VALUE"""),4)</f>
        <v>4</v>
      </c>
      <c r="Q128" s="1">
        <v>126</v>
      </c>
      <c r="R128" s="1">
        <v>392</v>
      </c>
      <c r="S128" s="1"/>
      <c r="T128" s="1">
        <v>392</v>
      </c>
    </row>
    <row r="129" spans="1:20" ht="15.75" customHeight="1" x14ac:dyDescent="0.35">
      <c r="A129" s="2">
        <v>601</v>
      </c>
      <c r="B129" s="2">
        <v>4</v>
      </c>
      <c r="C129" s="2"/>
      <c r="D129" s="2">
        <v>4</v>
      </c>
      <c r="F129" s="1">
        <f ca="1">IFERROR(__xludf.DUMMYFUNCTION("""COMPUTED_VALUE"""),4)</f>
        <v>4</v>
      </c>
      <c r="Q129" s="1">
        <v>127</v>
      </c>
      <c r="R129" s="1">
        <v>470</v>
      </c>
      <c r="S129" s="1"/>
      <c r="T129" s="1">
        <v>470</v>
      </c>
    </row>
    <row r="130" spans="1:20" ht="15.75" customHeight="1" x14ac:dyDescent="0.35">
      <c r="A130" s="2">
        <v>602</v>
      </c>
      <c r="B130" s="2">
        <v>4</v>
      </c>
      <c r="C130" s="2"/>
      <c r="D130" s="2">
        <v>4</v>
      </c>
      <c r="F130" s="1">
        <f ca="1">IFERROR(__xludf.DUMMYFUNCTION("""COMPUTED_VALUE"""),4)</f>
        <v>4</v>
      </c>
      <c r="Q130" s="1">
        <v>128</v>
      </c>
      <c r="R130" s="1">
        <v>490</v>
      </c>
      <c r="S130" s="1"/>
      <c r="T130" s="1">
        <v>490</v>
      </c>
    </row>
    <row r="131" spans="1:20" ht="15.75" customHeight="1" x14ac:dyDescent="0.35">
      <c r="A131" s="2">
        <v>603</v>
      </c>
      <c r="B131" s="2">
        <v>5</v>
      </c>
      <c r="C131" s="2"/>
      <c r="D131" s="2">
        <v>5</v>
      </c>
      <c r="F131" s="1">
        <f ca="1">IFERROR(__xludf.DUMMYFUNCTION("""COMPUTED_VALUE"""),5)</f>
        <v>5</v>
      </c>
      <c r="Q131" s="1">
        <v>129</v>
      </c>
      <c r="R131" s="1">
        <v>677</v>
      </c>
      <c r="S131" s="1"/>
      <c r="T131" s="1">
        <v>677</v>
      </c>
    </row>
    <row r="132" spans="1:20" ht="15.75" customHeight="1" x14ac:dyDescent="0.35">
      <c r="A132" s="2">
        <v>604</v>
      </c>
      <c r="B132" s="2">
        <v>4</v>
      </c>
      <c r="C132" s="2"/>
      <c r="D132" s="2">
        <v>4</v>
      </c>
      <c r="F132" s="1">
        <f ca="1">IFERROR(__xludf.DUMMYFUNCTION("""COMPUTED_VALUE"""),4)</f>
        <v>4</v>
      </c>
      <c r="Q132" s="1">
        <v>130</v>
      </c>
      <c r="R132" s="1">
        <v>484</v>
      </c>
      <c r="S132" s="1"/>
      <c r="T132" s="1">
        <v>484</v>
      </c>
    </row>
    <row r="133" spans="1:20" ht="15.75" customHeight="1" x14ac:dyDescent="0.35">
      <c r="A133" s="2">
        <v>605</v>
      </c>
      <c r="B133" s="2">
        <v>4</v>
      </c>
      <c r="C133" s="2"/>
      <c r="D133" s="2">
        <v>4</v>
      </c>
      <c r="F133" s="1">
        <f ca="1">IFERROR(__xludf.DUMMYFUNCTION("""COMPUTED_VALUE"""),4)</f>
        <v>4</v>
      </c>
      <c r="Q133" s="1">
        <v>131</v>
      </c>
      <c r="R133" s="1">
        <v>474</v>
      </c>
      <c r="S133" s="1"/>
      <c r="T133" s="1">
        <v>474</v>
      </c>
    </row>
    <row r="134" spans="1:20" ht="15.75" customHeight="1" x14ac:dyDescent="0.35">
      <c r="A134" s="2">
        <v>606</v>
      </c>
      <c r="B134" s="2">
        <v>3</v>
      </c>
      <c r="C134" s="2"/>
      <c r="D134" s="2">
        <v>4</v>
      </c>
      <c r="F134" s="1">
        <f ca="1">IFERROR(__xludf.DUMMYFUNCTION("""COMPUTED_VALUE"""),4)</f>
        <v>4</v>
      </c>
      <c r="Q134" s="1">
        <v>132</v>
      </c>
      <c r="R134" s="1">
        <v>564</v>
      </c>
      <c r="S134" s="1"/>
      <c r="T134" s="1">
        <v>564</v>
      </c>
    </row>
    <row r="135" spans="1:20" ht="15.75" customHeight="1" x14ac:dyDescent="0.35">
      <c r="A135" s="2">
        <v>607</v>
      </c>
      <c r="B135" s="2">
        <v>3</v>
      </c>
      <c r="C135" s="2"/>
      <c r="D135" s="2">
        <v>4</v>
      </c>
      <c r="F135" s="1">
        <f ca="1">IFERROR(__xludf.DUMMYFUNCTION("""COMPUTED_VALUE"""),4)</f>
        <v>4</v>
      </c>
      <c r="Q135" s="1">
        <v>133</v>
      </c>
      <c r="R135" s="1">
        <v>606</v>
      </c>
      <c r="S135" s="1"/>
      <c r="T135" s="1">
        <v>606</v>
      </c>
    </row>
    <row r="136" spans="1:20" ht="15.75" customHeight="1" x14ac:dyDescent="0.35">
      <c r="A136" s="2">
        <v>608</v>
      </c>
      <c r="B136" s="2">
        <v>3</v>
      </c>
      <c r="C136" s="2"/>
      <c r="D136" s="2">
        <v>1</v>
      </c>
      <c r="F136" s="1">
        <f ca="1">IFERROR(__xludf.DUMMYFUNCTION("""COMPUTED_VALUE"""),1)</f>
        <v>1</v>
      </c>
      <c r="Q136" s="1">
        <v>134</v>
      </c>
      <c r="R136" s="1">
        <v>742</v>
      </c>
      <c r="S136" s="1"/>
      <c r="T136" s="1">
        <v>742</v>
      </c>
    </row>
    <row r="137" spans="1:20" ht="15.75" customHeight="1" x14ac:dyDescent="0.35">
      <c r="A137" s="2">
        <v>609</v>
      </c>
      <c r="B137" s="2">
        <v>3</v>
      </c>
      <c r="C137" s="2"/>
      <c r="D137" s="2">
        <v>3</v>
      </c>
      <c r="F137" s="1">
        <f ca="1">IFERROR(__xludf.DUMMYFUNCTION("""COMPUTED_VALUE"""),3)</f>
        <v>3</v>
      </c>
      <c r="Q137" s="1">
        <v>135</v>
      </c>
      <c r="R137" s="1">
        <v>590</v>
      </c>
      <c r="S137" s="1"/>
      <c r="T137" s="1">
        <v>590</v>
      </c>
    </row>
    <row r="138" spans="1:20" ht="15.75" customHeight="1" x14ac:dyDescent="0.35">
      <c r="A138" s="2">
        <v>610</v>
      </c>
      <c r="B138" s="2">
        <v>3</v>
      </c>
      <c r="C138" s="2"/>
      <c r="D138" s="2">
        <v>3</v>
      </c>
      <c r="F138" s="1">
        <f ca="1">IFERROR(__xludf.DUMMYFUNCTION("""COMPUTED_VALUE"""),3)</f>
        <v>3</v>
      </c>
      <c r="Q138" s="1">
        <v>136</v>
      </c>
      <c r="R138" s="1">
        <v>516</v>
      </c>
      <c r="S138" s="1"/>
      <c r="T138" s="1">
        <v>516</v>
      </c>
    </row>
    <row r="139" spans="1:20" ht="15.75" customHeight="1" x14ac:dyDescent="0.35">
      <c r="A139" s="2">
        <v>611</v>
      </c>
      <c r="B139" s="2">
        <v>3</v>
      </c>
      <c r="C139" s="2"/>
      <c r="D139" s="2">
        <v>4</v>
      </c>
      <c r="F139" s="1">
        <f ca="1">IFERROR(__xludf.DUMMYFUNCTION("""COMPUTED_VALUE"""),4)</f>
        <v>4</v>
      </c>
      <c r="Q139" s="1">
        <v>137</v>
      </c>
      <c r="R139" s="1">
        <v>544</v>
      </c>
      <c r="S139" s="1"/>
      <c r="T139" s="1">
        <v>544</v>
      </c>
    </row>
    <row r="140" spans="1:20" ht="15.75" customHeight="1" x14ac:dyDescent="0.35">
      <c r="A140" s="2">
        <v>612</v>
      </c>
      <c r="B140" s="2">
        <v>4</v>
      </c>
      <c r="C140" s="2"/>
      <c r="D140" s="2">
        <v>4</v>
      </c>
      <c r="F140" s="1">
        <f ca="1">IFERROR(__xludf.DUMMYFUNCTION("""COMPUTED_VALUE"""),4)</f>
        <v>4</v>
      </c>
      <c r="Q140" s="1">
        <v>138</v>
      </c>
      <c r="R140" s="1">
        <v>541</v>
      </c>
      <c r="S140" s="1"/>
      <c r="T140" s="1">
        <v>541</v>
      </c>
    </row>
    <row r="141" spans="1:20" ht="15.75" customHeight="1" x14ac:dyDescent="0.35">
      <c r="A141" s="2">
        <v>613</v>
      </c>
      <c r="B141" s="2">
        <v>4</v>
      </c>
      <c r="C141" s="2"/>
      <c r="D141" s="2">
        <v>4</v>
      </c>
      <c r="F141" s="1">
        <f ca="1">IFERROR(__xludf.DUMMYFUNCTION("""COMPUTED_VALUE"""),4)</f>
        <v>4</v>
      </c>
      <c r="Q141" s="1">
        <v>139</v>
      </c>
      <c r="R141" s="1">
        <v>723</v>
      </c>
      <c r="S141" s="1"/>
      <c r="T141" s="1">
        <v>723</v>
      </c>
    </row>
    <row r="142" spans="1:20" ht="15.75" customHeight="1" x14ac:dyDescent="0.35">
      <c r="A142" s="2">
        <v>614</v>
      </c>
      <c r="B142" s="2">
        <v>4</v>
      </c>
      <c r="C142" s="2"/>
      <c r="D142" s="2">
        <v>3</v>
      </c>
      <c r="F142" s="1">
        <f ca="1">IFERROR(__xludf.DUMMYFUNCTION("""COMPUTED_VALUE"""),3)</f>
        <v>3</v>
      </c>
      <c r="Q142" s="1">
        <v>140</v>
      </c>
      <c r="R142" s="1">
        <v>501</v>
      </c>
      <c r="S142" s="1"/>
      <c r="T142" s="1">
        <v>501</v>
      </c>
    </row>
    <row r="143" spans="1:20" ht="15.75" customHeight="1" x14ac:dyDescent="0.35">
      <c r="A143" s="2">
        <v>615</v>
      </c>
      <c r="B143" s="2">
        <v>4</v>
      </c>
      <c r="C143" s="2"/>
      <c r="D143" s="2">
        <v>4</v>
      </c>
      <c r="F143" s="1">
        <f ca="1">IFERROR(__xludf.DUMMYFUNCTION("""COMPUTED_VALUE"""),4)</f>
        <v>4</v>
      </c>
      <c r="Q143" s="1">
        <v>141</v>
      </c>
      <c r="R143" s="1">
        <v>496</v>
      </c>
      <c r="S143" s="1"/>
      <c r="T143" s="1">
        <v>496</v>
      </c>
    </row>
    <row r="144" spans="1:20" ht="15.75" customHeight="1" x14ac:dyDescent="0.35">
      <c r="A144" s="2">
        <v>616</v>
      </c>
      <c r="B144" s="2">
        <v>4</v>
      </c>
      <c r="C144" s="2"/>
      <c r="D144" s="2">
        <v>4</v>
      </c>
      <c r="F144" s="1">
        <f ca="1">IFERROR(__xludf.DUMMYFUNCTION("""COMPUTED_VALUE"""),4)</f>
        <v>4</v>
      </c>
      <c r="Q144" s="1">
        <v>142</v>
      </c>
      <c r="R144" s="1">
        <v>532</v>
      </c>
      <c r="S144" s="1"/>
      <c r="T144" s="1">
        <v>532</v>
      </c>
    </row>
    <row r="145" spans="1:20" ht="15.75" customHeight="1" x14ac:dyDescent="0.35">
      <c r="A145" s="2">
        <v>617</v>
      </c>
      <c r="B145" s="2">
        <v>4</v>
      </c>
      <c r="C145" s="2"/>
      <c r="D145" s="2">
        <v>4</v>
      </c>
      <c r="F145" s="1">
        <f ca="1">IFERROR(__xludf.DUMMYFUNCTION("""COMPUTED_VALUE"""),4)</f>
        <v>4</v>
      </c>
      <c r="Q145" s="1">
        <v>143</v>
      </c>
      <c r="R145" s="1">
        <v>595</v>
      </c>
      <c r="S145" s="1"/>
      <c r="T145" s="1">
        <v>595</v>
      </c>
    </row>
    <row r="146" spans="1:20" ht="15.75" customHeight="1" x14ac:dyDescent="0.35">
      <c r="A146" s="2">
        <v>618</v>
      </c>
      <c r="B146" s="2">
        <v>3</v>
      </c>
      <c r="C146" s="2"/>
      <c r="D146" s="2">
        <v>4</v>
      </c>
      <c r="F146" s="1">
        <f ca="1">IFERROR(__xludf.DUMMYFUNCTION("""COMPUTED_VALUE"""),4)</f>
        <v>4</v>
      </c>
      <c r="Q146" s="1">
        <v>144</v>
      </c>
      <c r="R146" s="1">
        <v>694</v>
      </c>
      <c r="S146" s="1"/>
      <c r="T146" s="1">
        <v>694</v>
      </c>
    </row>
    <row r="147" spans="1:20" ht="15.75" customHeight="1" x14ac:dyDescent="0.35">
      <c r="A147" s="2">
        <v>619</v>
      </c>
      <c r="B147" s="2">
        <v>3</v>
      </c>
      <c r="C147" s="2"/>
      <c r="D147" s="2">
        <v>4</v>
      </c>
      <c r="F147" s="1">
        <f ca="1">IFERROR(__xludf.DUMMYFUNCTION("""COMPUTED_VALUE"""),4)</f>
        <v>4</v>
      </c>
      <c r="Q147" s="1">
        <v>145</v>
      </c>
      <c r="R147" s="1">
        <v>482</v>
      </c>
      <c r="S147" s="1"/>
      <c r="T147" s="1">
        <v>482</v>
      </c>
    </row>
    <row r="148" spans="1:20" ht="15.75" customHeight="1" x14ac:dyDescent="0.35">
      <c r="A148" s="2">
        <v>620</v>
      </c>
      <c r="B148" s="2">
        <v>3</v>
      </c>
      <c r="C148" s="2"/>
      <c r="D148" s="2">
        <v>1</v>
      </c>
      <c r="F148" s="1">
        <f ca="1">IFERROR(__xludf.DUMMYFUNCTION("""COMPUTED_VALUE"""),1)</f>
        <v>1</v>
      </c>
      <c r="Q148" s="1">
        <v>146</v>
      </c>
      <c r="R148" s="1">
        <v>488</v>
      </c>
      <c r="S148" s="1"/>
      <c r="T148" s="1">
        <v>488</v>
      </c>
    </row>
    <row r="149" spans="1:20" ht="15.75" customHeight="1" x14ac:dyDescent="0.35">
      <c r="A149" s="2">
        <v>621</v>
      </c>
      <c r="B149" s="2">
        <v>3</v>
      </c>
      <c r="C149" s="2"/>
      <c r="D149" s="2">
        <v>3</v>
      </c>
      <c r="F149" s="1">
        <f ca="1">IFERROR(__xludf.DUMMYFUNCTION("""COMPUTED_VALUE"""),3)</f>
        <v>3</v>
      </c>
      <c r="Q149" s="1">
        <v>147</v>
      </c>
      <c r="R149" s="1">
        <v>615</v>
      </c>
      <c r="S149" s="1"/>
      <c r="T149" s="1">
        <v>615</v>
      </c>
    </row>
    <row r="150" spans="1:20" ht="15.75" customHeight="1" x14ac:dyDescent="0.35">
      <c r="A150" s="2">
        <v>622</v>
      </c>
      <c r="B150" s="2">
        <v>3</v>
      </c>
      <c r="C150" s="2"/>
      <c r="D150" s="2">
        <v>3</v>
      </c>
      <c r="F150" s="1">
        <f ca="1">IFERROR(__xludf.DUMMYFUNCTION("""COMPUTED_VALUE"""),3)</f>
        <v>3</v>
      </c>
      <c r="Q150" s="1">
        <v>148</v>
      </c>
      <c r="R150" s="1">
        <v>658</v>
      </c>
      <c r="S150" s="1"/>
      <c r="T150" s="1">
        <v>658</v>
      </c>
    </row>
    <row r="151" spans="1:20" ht="15.75" customHeight="1" x14ac:dyDescent="0.35">
      <c r="A151" s="2">
        <v>623</v>
      </c>
      <c r="B151" s="2">
        <v>3</v>
      </c>
      <c r="C151" s="2"/>
      <c r="D151" s="2">
        <v>4</v>
      </c>
      <c r="F151" s="1">
        <f ca="1">IFERROR(__xludf.DUMMYFUNCTION("""COMPUTED_VALUE"""),4)</f>
        <v>4</v>
      </c>
      <c r="Q151" s="1">
        <v>149</v>
      </c>
      <c r="R151" s="1">
        <v>886</v>
      </c>
      <c r="S151" s="1"/>
      <c r="T151" s="1">
        <v>886</v>
      </c>
    </row>
    <row r="152" spans="1:20" ht="15.75" customHeight="1" x14ac:dyDescent="0.35">
      <c r="A152" s="2">
        <v>624</v>
      </c>
      <c r="B152" s="2">
        <v>3</v>
      </c>
      <c r="C152" s="2"/>
      <c r="D152" s="2">
        <v>4</v>
      </c>
      <c r="F152" s="1">
        <f ca="1">IFERROR(__xludf.DUMMYFUNCTION("""COMPUTED_VALUE"""),4)</f>
        <v>4</v>
      </c>
      <c r="Q152" s="1">
        <v>150</v>
      </c>
      <c r="R152" s="1">
        <v>593</v>
      </c>
      <c r="S152" s="1"/>
      <c r="T152" s="1">
        <v>593</v>
      </c>
    </row>
    <row r="153" spans="1:20" ht="15.75" customHeight="1" x14ac:dyDescent="0.35">
      <c r="A153" s="2">
        <v>625</v>
      </c>
      <c r="B153" s="2">
        <v>3</v>
      </c>
      <c r="C153" s="2"/>
      <c r="D153" s="2">
        <v>2</v>
      </c>
      <c r="F153" s="1">
        <f ca="1">IFERROR(__xludf.DUMMYFUNCTION("""COMPUTED_VALUE"""),2)</f>
        <v>2</v>
      </c>
      <c r="Q153" s="1">
        <v>151</v>
      </c>
      <c r="R153" s="1">
        <v>599</v>
      </c>
      <c r="S153" s="1"/>
      <c r="T153" s="1">
        <v>599</v>
      </c>
    </row>
    <row r="154" spans="1:20" ht="15.75" customHeight="1" x14ac:dyDescent="0.35">
      <c r="A154" s="2">
        <v>626</v>
      </c>
      <c r="B154" s="2">
        <v>3</v>
      </c>
      <c r="C154" s="2"/>
      <c r="D154" s="2">
        <v>2</v>
      </c>
      <c r="F154" s="1">
        <f ca="1">IFERROR(__xludf.DUMMYFUNCTION("""COMPUTED_VALUE"""),2)</f>
        <v>2</v>
      </c>
      <c r="Q154" s="1">
        <v>152</v>
      </c>
      <c r="R154" s="1">
        <v>538</v>
      </c>
      <c r="S154" s="1"/>
      <c r="T154" s="1">
        <v>538</v>
      </c>
    </row>
    <row r="155" spans="1:20" ht="15.75" customHeight="1" x14ac:dyDescent="0.35">
      <c r="A155" s="2">
        <v>627</v>
      </c>
      <c r="B155" s="2">
        <v>3</v>
      </c>
      <c r="C155" s="2"/>
      <c r="D155" s="2">
        <v>3</v>
      </c>
      <c r="F155" s="1">
        <f ca="1">IFERROR(__xludf.DUMMYFUNCTION("""COMPUTED_VALUE"""),3)</f>
        <v>3</v>
      </c>
      <c r="Q155" s="1">
        <v>153</v>
      </c>
      <c r="R155" s="1">
        <v>608</v>
      </c>
      <c r="S155" s="1"/>
      <c r="T155" s="1">
        <v>608</v>
      </c>
    </row>
    <row r="156" spans="1:20" ht="15.75" customHeight="1" x14ac:dyDescent="0.35">
      <c r="A156" s="2">
        <v>628</v>
      </c>
      <c r="B156" s="2">
        <v>3</v>
      </c>
      <c r="C156" s="2"/>
      <c r="D156" s="2">
        <v>3</v>
      </c>
      <c r="F156" s="1">
        <f ca="1">IFERROR(__xludf.DUMMYFUNCTION("""COMPUTED_VALUE"""),3)</f>
        <v>3</v>
      </c>
      <c r="Q156" s="1">
        <v>154</v>
      </c>
      <c r="R156" s="1">
        <v>706</v>
      </c>
      <c r="S156" s="1"/>
      <c r="T156" s="1">
        <v>706</v>
      </c>
    </row>
    <row r="157" spans="1:20" ht="15.75" customHeight="1" x14ac:dyDescent="0.35">
      <c r="A157" s="2">
        <v>629</v>
      </c>
      <c r="B157" s="2">
        <v>3</v>
      </c>
      <c r="C157" s="2"/>
      <c r="D157" s="2">
        <v>4</v>
      </c>
      <c r="F157" s="1">
        <f ca="1">IFERROR(__xludf.DUMMYFUNCTION("""COMPUTED_VALUE"""),4)</f>
        <v>4</v>
      </c>
      <c r="Q157" s="1">
        <v>155</v>
      </c>
      <c r="R157" s="1">
        <v>515</v>
      </c>
      <c r="S157" s="1"/>
      <c r="T157" s="1">
        <v>515</v>
      </c>
    </row>
    <row r="158" spans="1:20" ht="15.75" customHeight="1" x14ac:dyDescent="0.35">
      <c r="A158" s="2">
        <v>630</v>
      </c>
      <c r="B158" s="2">
        <v>4</v>
      </c>
      <c r="C158" s="2"/>
      <c r="D158" s="2">
        <v>4</v>
      </c>
      <c r="F158" s="1">
        <f ca="1">IFERROR(__xludf.DUMMYFUNCTION("""COMPUTED_VALUE"""),4)</f>
        <v>4</v>
      </c>
      <c r="Q158" s="1">
        <v>156</v>
      </c>
      <c r="R158" s="1">
        <v>506</v>
      </c>
      <c r="S158" s="1"/>
      <c r="T158" s="1">
        <v>506</v>
      </c>
    </row>
    <row r="159" spans="1:20" ht="15.75" customHeight="1" x14ac:dyDescent="0.35">
      <c r="A159" s="2">
        <v>631</v>
      </c>
      <c r="B159" s="2">
        <v>4</v>
      </c>
      <c r="C159" s="2"/>
      <c r="D159" s="2">
        <v>4</v>
      </c>
      <c r="F159" s="1">
        <f ca="1">IFERROR(__xludf.DUMMYFUNCTION("""COMPUTED_VALUE"""),4)</f>
        <v>4</v>
      </c>
      <c r="Q159" s="1">
        <v>157</v>
      </c>
      <c r="R159" s="1">
        <v>548</v>
      </c>
      <c r="S159" s="1"/>
      <c r="T159" s="1">
        <v>548</v>
      </c>
    </row>
    <row r="160" spans="1:20" ht="15.75" customHeight="1" x14ac:dyDescent="0.35">
      <c r="A160" s="2">
        <v>632</v>
      </c>
      <c r="B160" s="2">
        <v>4</v>
      </c>
      <c r="C160" s="2"/>
      <c r="D160" s="2">
        <v>3</v>
      </c>
      <c r="F160" s="1">
        <f ca="1">IFERROR(__xludf.DUMMYFUNCTION("""COMPUTED_VALUE"""),3)</f>
        <v>3</v>
      </c>
      <c r="Q160" s="1">
        <v>158</v>
      </c>
      <c r="R160" s="1">
        <v>570</v>
      </c>
      <c r="S160" s="1"/>
      <c r="T160" s="1">
        <v>570</v>
      </c>
    </row>
    <row r="161" spans="1:20" ht="15.75" customHeight="1" x14ac:dyDescent="0.35">
      <c r="A161" s="2">
        <v>633</v>
      </c>
      <c r="B161" s="2">
        <v>4</v>
      </c>
      <c r="C161" s="2"/>
      <c r="D161" s="2">
        <v>4</v>
      </c>
      <c r="F161" s="1">
        <f ca="1">IFERROR(__xludf.DUMMYFUNCTION("""COMPUTED_VALUE"""),4)</f>
        <v>4</v>
      </c>
      <c r="Q161" s="1">
        <v>159</v>
      </c>
      <c r="R161" s="1">
        <v>760</v>
      </c>
      <c r="S161" s="1"/>
      <c r="T161" s="1">
        <v>760</v>
      </c>
    </row>
    <row r="162" spans="1:20" ht="15.75" customHeight="1" x14ac:dyDescent="0.35">
      <c r="A162" s="2">
        <v>634</v>
      </c>
      <c r="B162" s="2">
        <v>4</v>
      </c>
      <c r="C162" s="2"/>
      <c r="D162" s="2">
        <v>4</v>
      </c>
      <c r="F162" s="1">
        <f ca="1">IFERROR(__xludf.DUMMYFUNCTION("""COMPUTED_VALUE"""),4)</f>
        <v>4</v>
      </c>
      <c r="Q162" s="1">
        <v>160</v>
      </c>
      <c r="R162" s="1">
        <v>535</v>
      </c>
      <c r="S162" s="1"/>
      <c r="T162" s="1">
        <v>535</v>
      </c>
    </row>
    <row r="163" spans="1:20" ht="15.75" customHeight="1" x14ac:dyDescent="0.35">
      <c r="A163" s="2">
        <v>635</v>
      </c>
      <c r="B163" s="2">
        <v>4</v>
      </c>
      <c r="C163" s="2"/>
      <c r="D163" s="2">
        <v>4</v>
      </c>
      <c r="F163" s="1">
        <f ca="1">IFERROR(__xludf.DUMMYFUNCTION("""COMPUTED_VALUE"""),4)</f>
        <v>4</v>
      </c>
      <c r="Q163" s="1">
        <v>161</v>
      </c>
      <c r="R163" s="1">
        <v>551</v>
      </c>
      <c r="S163" s="1"/>
      <c r="T163" s="1">
        <v>551</v>
      </c>
    </row>
    <row r="164" spans="1:20" ht="15.75" customHeight="1" x14ac:dyDescent="0.35">
      <c r="A164" s="2">
        <v>636</v>
      </c>
      <c r="B164" s="2">
        <v>6</v>
      </c>
      <c r="C164" s="2"/>
      <c r="D164" s="2">
        <v>6</v>
      </c>
      <c r="F164" s="1">
        <f ca="1">IFERROR(__xludf.DUMMYFUNCTION("""COMPUTED_VALUE"""),6)</f>
        <v>6</v>
      </c>
      <c r="Q164" s="1">
        <v>162</v>
      </c>
      <c r="R164" s="1">
        <v>557</v>
      </c>
      <c r="S164" s="1"/>
      <c r="T164" s="1">
        <v>557</v>
      </c>
    </row>
    <row r="165" spans="1:20" ht="15.75" customHeight="1" x14ac:dyDescent="0.35">
      <c r="A165" s="2">
        <v>637</v>
      </c>
      <c r="B165" s="2">
        <v>6</v>
      </c>
      <c r="C165" s="2"/>
      <c r="D165" s="2">
        <v>6</v>
      </c>
      <c r="F165" s="1">
        <f ca="1">IFERROR(__xludf.DUMMYFUNCTION("""COMPUTED_VALUE"""),6)</f>
        <v>6</v>
      </c>
      <c r="Q165" s="1">
        <v>163</v>
      </c>
      <c r="R165" s="1">
        <v>600</v>
      </c>
      <c r="S165" s="1"/>
      <c r="T165" s="1">
        <v>600</v>
      </c>
    </row>
    <row r="166" spans="1:20" ht="15.75" customHeight="1" x14ac:dyDescent="0.35">
      <c r="A166" s="2">
        <v>638</v>
      </c>
      <c r="B166" s="2">
        <v>7</v>
      </c>
      <c r="C166" s="2"/>
      <c r="D166" s="2">
        <v>7</v>
      </c>
      <c r="F166" s="1">
        <f ca="1">IFERROR(__xludf.DUMMYFUNCTION("""COMPUTED_VALUE"""),7)</f>
        <v>7</v>
      </c>
      <c r="Q166" s="1">
        <v>164</v>
      </c>
      <c r="R166" s="1">
        <v>736</v>
      </c>
      <c r="S166" s="1"/>
      <c r="T166" s="1">
        <v>736</v>
      </c>
    </row>
    <row r="167" spans="1:20" ht="15.75" customHeight="1" x14ac:dyDescent="0.35">
      <c r="A167" s="2">
        <v>639</v>
      </c>
      <c r="B167" s="2">
        <v>6</v>
      </c>
      <c r="C167" s="2"/>
      <c r="D167" s="2">
        <v>6</v>
      </c>
      <c r="F167" s="1">
        <f ca="1">IFERROR(__xludf.DUMMYFUNCTION("""COMPUTED_VALUE"""),6)</f>
        <v>6</v>
      </c>
      <c r="Q167" s="1">
        <v>165</v>
      </c>
      <c r="R167" s="1">
        <v>525</v>
      </c>
      <c r="S167" s="1"/>
      <c r="T167" s="1">
        <v>525</v>
      </c>
    </row>
    <row r="168" spans="1:20" ht="15.75" customHeight="1" x14ac:dyDescent="0.35">
      <c r="A168" s="2">
        <v>640</v>
      </c>
      <c r="B168" s="2">
        <v>6</v>
      </c>
      <c r="C168" s="2"/>
      <c r="D168" s="2">
        <v>6</v>
      </c>
      <c r="F168" s="1">
        <f ca="1">IFERROR(__xludf.DUMMYFUNCTION("""COMPUTED_VALUE"""),6)</f>
        <v>6</v>
      </c>
      <c r="Q168" s="1">
        <v>166</v>
      </c>
      <c r="R168" s="1">
        <v>558</v>
      </c>
      <c r="S168" s="1"/>
      <c r="T168" s="1">
        <v>558</v>
      </c>
    </row>
    <row r="169" spans="1:20" ht="15.75" customHeight="1" x14ac:dyDescent="0.35">
      <c r="A169" s="2">
        <v>641</v>
      </c>
      <c r="B169" s="2">
        <v>6</v>
      </c>
      <c r="C169" s="2"/>
      <c r="D169" s="2">
        <v>6</v>
      </c>
      <c r="F169" s="1">
        <f ca="1">IFERROR(__xludf.DUMMYFUNCTION("""COMPUTED_VALUE"""),6)</f>
        <v>6</v>
      </c>
      <c r="Q169" s="1">
        <v>167</v>
      </c>
      <c r="R169" s="1">
        <v>411</v>
      </c>
      <c r="S169" s="1"/>
      <c r="T169" s="1">
        <v>411</v>
      </c>
    </row>
    <row r="170" spans="1:20" ht="15.75" customHeight="1" x14ac:dyDescent="0.35">
      <c r="A170" s="2">
        <v>642</v>
      </c>
      <c r="B170" s="2">
        <v>7</v>
      </c>
      <c r="C170" s="2"/>
      <c r="D170" s="2">
        <v>7</v>
      </c>
      <c r="F170" s="1">
        <f ca="1">IFERROR(__xludf.DUMMYFUNCTION("""COMPUTED_VALUE"""),7)</f>
        <v>7</v>
      </c>
      <c r="Q170" s="1">
        <v>168</v>
      </c>
      <c r="R170" s="1">
        <v>417</v>
      </c>
      <c r="S170" s="1"/>
      <c r="T170" s="1">
        <v>417</v>
      </c>
    </row>
    <row r="171" spans="1:20" ht="15.75" customHeight="1" x14ac:dyDescent="0.35">
      <c r="A171" s="2">
        <v>647</v>
      </c>
      <c r="B171" s="2">
        <v>6</v>
      </c>
      <c r="C171" s="2"/>
      <c r="D171" s="2">
        <v>6</v>
      </c>
      <c r="F171" s="1">
        <f ca="1">IFERROR(__xludf.DUMMYFUNCTION("""COMPUTED_VALUE"""),6)</f>
        <v>6</v>
      </c>
      <c r="Q171" s="1">
        <v>169</v>
      </c>
      <c r="R171" s="1">
        <v>610</v>
      </c>
      <c r="S171" s="1"/>
      <c r="T171" s="1">
        <v>610</v>
      </c>
    </row>
    <row r="172" spans="1:20" ht="15.75" customHeight="1" x14ac:dyDescent="0.35">
      <c r="A172" s="2">
        <v>648</v>
      </c>
      <c r="B172" s="2">
        <v>6</v>
      </c>
      <c r="C172" s="2"/>
      <c r="D172" s="2">
        <v>6</v>
      </c>
      <c r="F172" s="1">
        <f ca="1">IFERROR(__xludf.DUMMYFUNCTION("""COMPUTED_VALUE"""),6)</f>
        <v>6</v>
      </c>
      <c r="Q172" s="1">
        <v>170</v>
      </c>
      <c r="R172" s="1">
        <v>481</v>
      </c>
      <c r="S172" s="1"/>
      <c r="T172" s="1">
        <v>481</v>
      </c>
    </row>
    <row r="173" spans="1:20" ht="15.75" customHeight="1" x14ac:dyDescent="0.35">
      <c r="A173" s="2">
        <v>649</v>
      </c>
      <c r="B173" s="2">
        <v>5</v>
      </c>
      <c r="C173" s="2"/>
      <c r="D173" s="2">
        <v>5</v>
      </c>
      <c r="F173" s="1">
        <f ca="1">IFERROR(__xludf.DUMMYFUNCTION("""COMPUTED_VALUE"""),5)</f>
        <v>5</v>
      </c>
      <c r="Q173" s="1">
        <v>171</v>
      </c>
      <c r="R173" s="1">
        <v>543</v>
      </c>
      <c r="S173" s="1"/>
      <c r="T173" s="1">
        <v>543</v>
      </c>
    </row>
    <row r="174" spans="1:20" ht="15.75" customHeight="1" x14ac:dyDescent="0.35">
      <c r="A174" s="2">
        <v>650</v>
      </c>
      <c r="B174" s="2">
        <v>6</v>
      </c>
      <c r="C174" s="2"/>
      <c r="D174" s="2">
        <v>6</v>
      </c>
      <c r="F174" s="1">
        <f ca="1">IFERROR(__xludf.DUMMYFUNCTION("""COMPUTED_VALUE"""),6)</f>
        <v>6</v>
      </c>
      <c r="Q174" s="1">
        <v>172</v>
      </c>
      <c r="R174" s="1">
        <v>471</v>
      </c>
      <c r="S174" s="1"/>
      <c r="T174" s="1">
        <v>471</v>
      </c>
    </row>
    <row r="175" spans="1:20" ht="15.75" customHeight="1" x14ac:dyDescent="0.35">
      <c r="A175" s="2">
        <v>651</v>
      </c>
      <c r="B175" s="2">
        <v>5</v>
      </c>
      <c r="C175" s="2"/>
      <c r="D175" s="2">
        <v>5</v>
      </c>
      <c r="F175" s="1">
        <f ca="1">IFERROR(__xludf.DUMMYFUNCTION("""COMPUTED_VALUE"""),5)</f>
        <v>5</v>
      </c>
      <c r="Q175" s="1">
        <v>173</v>
      </c>
      <c r="R175" s="1">
        <v>491</v>
      </c>
      <c r="S175" s="1"/>
      <c r="T175" s="1">
        <v>491</v>
      </c>
    </row>
    <row r="176" spans="1:20" ht="15.75" customHeight="1" x14ac:dyDescent="0.35">
      <c r="A176" s="2">
        <v>652</v>
      </c>
      <c r="B176" s="2">
        <v>5</v>
      </c>
      <c r="C176" s="2"/>
      <c r="D176" s="2">
        <v>5</v>
      </c>
      <c r="F176" s="1">
        <f ca="1">IFERROR(__xludf.DUMMYFUNCTION("""COMPUTED_VALUE"""),5)</f>
        <v>5</v>
      </c>
      <c r="Q176" s="1">
        <v>174</v>
      </c>
      <c r="R176" s="1">
        <v>547</v>
      </c>
      <c r="S176" s="1"/>
      <c r="T176" s="1">
        <v>547</v>
      </c>
    </row>
    <row r="177" spans="1:20" ht="15.75" customHeight="1" x14ac:dyDescent="0.35">
      <c r="A177" s="2">
        <v>653</v>
      </c>
      <c r="B177" s="2">
        <v>6</v>
      </c>
      <c r="C177" s="2"/>
      <c r="D177" s="2">
        <v>6</v>
      </c>
      <c r="F177" s="1">
        <f ca="1">IFERROR(__xludf.DUMMYFUNCTION("""COMPUTED_VALUE"""),6)</f>
        <v>6</v>
      </c>
      <c r="Q177" s="1">
        <v>175</v>
      </c>
      <c r="R177" s="1">
        <v>388</v>
      </c>
      <c r="S177" s="1"/>
      <c r="T177" s="1">
        <v>388</v>
      </c>
    </row>
    <row r="178" spans="1:20" ht="15.75" customHeight="1" x14ac:dyDescent="0.35">
      <c r="A178" s="2">
        <v>654</v>
      </c>
      <c r="B178" s="2">
        <v>5</v>
      </c>
      <c r="C178" s="2"/>
      <c r="D178" s="2">
        <v>5</v>
      </c>
      <c r="F178" s="1">
        <f ca="1">IFERROR(__xludf.DUMMYFUNCTION("""COMPUTED_VALUE"""),5)</f>
        <v>5</v>
      </c>
      <c r="Q178" s="1">
        <v>176</v>
      </c>
      <c r="R178" s="1">
        <v>467</v>
      </c>
      <c r="S178" s="1"/>
      <c r="T178" s="1">
        <v>467</v>
      </c>
    </row>
    <row r="179" spans="1:20" ht="15.75" customHeight="1" x14ac:dyDescent="0.35">
      <c r="A179" s="2">
        <v>655</v>
      </c>
      <c r="B179" s="2">
        <v>6</v>
      </c>
      <c r="C179" s="2"/>
      <c r="D179" s="2">
        <v>6</v>
      </c>
      <c r="F179" s="1">
        <f ca="1">IFERROR(__xludf.DUMMYFUNCTION("""COMPUTED_VALUE"""),6)</f>
        <v>6</v>
      </c>
      <c r="Q179" s="1">
        <v>177</v>
      </c>
      <c r="R179" s="1">
        <v>484</v>
      </c>
      <c r="S179" s="1"/>
      <c r="T179" s="1">
        <v>484</v>
      </c>
    </row>
    <row r="180" spans="1:20" ht="15.75" customHeight="1" x14ac:dyDescent="0.35">
      <c r="A180" s="2">
        <v>656</v>
      </c>
      <c r="B180" s="2">
        <v>5</v>
      </c>
      <c r="C180" s="2"/>
      <c r="D180" s="2">
        <v>5</v>
      </c>
      <c r="F180" s="1">
        <f ca="1">IFERROR(__xludf.DUMMYFUNCTION("""COMPUTED_VALUE"""),5)</f>
        <v>5</v>
      </c>
      <c r="Q180" s="1">
        <v>178</v>
      </c>
      <c r="R180" s="1">
        <v>504</v>
      </c>
      <c r="S180" s="1"/>
      <c r="T180" s="1">
        <v>504</v>
      </c>
    </row>
    <row r="181" spans="1:20" ht="15.75" customHeight="1" x14ac:dyDescent="0.35">
      <c r="A181" s="2">
        <v>657</v>
      </c>
      <c r="B181" s="2">
        <v>5</v>
      </c>
      <c r="C181" s="2"/>
      <c r="D181" s="2">
        <v>5</v>
      </c>
      <c r="F181" s="1">
        <f ca="1">IFERROR(__xludf.DUMMYFUNCTION("""COMPUTED_VALUE"""),5)</f>
        <v>5</v>
      </c>
      <c r="Q181" s="1">
        <v>179</v>
      </c>
      <c r="R181" s="1">
        <v>702</v>
      </c>
      <c r="S181" s="1"/>
      <c r="T181" s="1">
        <v>702</v>
      </c>
    </row>
    <row r="182" spans="1:20" ht="15.75" customHeight="1" x14ac:dyDescent="0.35">
      <c r="A182" s="2">
        <v>658</v>
      </c>
      <c r="B182" s="2">
        <v>6</v>
      </c>
      <c r="C182" s="2"/>
      <c r="D182" s="2">
        <v>6</v>
      </c>
      <c r="F182" s="1">
        <f ca="1">IFERROR(__xludf.DUMMYFUNCTION("""COMPUTED_VALUE"""),6)</f>
        <v>6</v>
      </c>
      <c r="Q182" s="1">
        <v>180</v>
      </c>
      <c r="R182" s="1">
        <v>517</v>
      </c>
      <c r="S182" s="1"/>
      <c r="T182" s="1">
        <v>517</v>
      </c>
    </row>
    <row r="183" spans="1:20" ht="15.75" customHeight="1" x14ac:dyDescent="0.35">
      <c r="A183" s="2">
        <v>659</v>
      </c>
      <c r="B183" s="2">
        <v>5</v>
      </c>
      <c r="C183" s="2"/>
      <c r="D183" s="2">
        <v>5</v>
      </c>
      <c r="F183" s="1">
        <f ca="1">IFERROR(__xludf.DUMMYFUNCTION("""COMPUTED_VALUE"""),5)</f>
        <v>5</v>
      </c>
      <c r="Q183" s="1">
        <v>181</v>
      </c>
      <c r="R183" s="1">
        <v>619</v>
      </c>
      <c r="S183" s="1"/>
      <c r="T183" s="1">
        <v>619</v>
      </c>
    </row>
    <row r="184" spans="1:20" ht="15.75" customHeight="1" x14ac:dyDescent="0.35">
      <c r="A184" s="2">
        <v>661</v>
      </c>
      <c r="B184" s="2">
        <v>6</v>
      </c>
      <c r="C184" s="2"/>
      <c r="D184" s="2">
        <v>6</v>
      </c>
      <c r="F184" s="1">
        <f ca="1">IFERROR(__xludf.DUMMYFUNCTION("""COMPUTED_VALUE"""),6)</f>
        <v>6</v>
      </c>
      <c r="Q184" s="1">
        <v>182</v>
      </c>
      <c r="R184" s="1">
        <v>459</v>
      </c>
      <c r="S184" s="1"/>
      <c r="T184" s="1">
        <v>459</v>
      </c>
    </row>
    <row r="185" spans="1:20" ht="15.75" customHeight="1" x14ac:dyDescent="0.35">
      <c r="A185" s="2">
        <v>663</v>
      </c>
      <c r="B185" s="2">
        <v>6</v>
      </c>
      <c r="C185" s="2"/>
      <c r="D185" s="2">
        <v>6</v>
      </c>
      <c r="F185" s="1">
        <f ca="1">IFERROR(__xludf.DUMMYFUNCTION("""COMPUTED_VALUE"""),6)</f>
        <v>6</v>
      </c>
      <c r="Q185" s="1">
        <v>183</v>
      </c>
      <c r="R185" s="1">
        <v>499</v>
      </c>
      <c r="S185" s="1"/>
      <c r="T185" s="1">
        <v>499</v>
      </c>
    </row>
    <row r="186" spans="1:20" ht="15.75" customHeight="1" x14ac:dyDescent="0.35">
      <c r="A186" s="2">
        <v>664</v>
      </c>
      <c r="B186" s="2">
        <v>5</v>
      </c>
      <c r="C186" s="2"/>
      <c r="D186" s="2">
        <v>5</v>
      </c>
      <c r="F186" s="1">
        <f ca="1">IFERROR(__xludf.DUMMYFUNCTION("""COMPUTED_VALUE"""),5)</f>
        <v>5</v>
      </c>
      <c r="Q186" s="1">
        <v>184</v>
      </c>
      <c r="R186" s="1">
        <v>611</v>
      </c>
      <c r="S186" s="1"/>
      <c r="T186" s="1">
        <v>611</v>
      </c>
    </row>
    <row r="187" spans="1:20" ht="15.75" customHeight="1" x14ac:dyDescent="0.35">
      <c r="A187" s="2">
        <v>665</v>
      </c>
      <c r="B187" s="2">
        <v>5</v>
      </c>
      <c r="C187" s="2"/>
      <c r="D187" s="2">
        <v>5</v>
      </c>
      <c r="F187" s="1">
        <f ca="1">IFERROR(__xludf.DUMMYFUNCTION("""COMPUTED_VALUE"""),5)</f>
        <v>5</v>
      </c>
      <c r="Q187" s="1">
        <v>185</v>
      </c>
      <c r="R187" s="1">
        <v>509</v>
      </c>
      <c r="S187" s="1"/>
      <c r="T187" s="1">
        <v>509</v>
      </c>
    </row>
    <row r="188" spans="1:20" ht="15.75" customHeight="1" x14ac:dyDescent="0.35">
      <c r="A188" s="2">
        <v>666</v>
      </c>
      <c r="B188" s="2">
        <v>5</v>
      </c>
      <c r="C188" s="2"/>
      <c r="D188" s="2">
        <v>5</v>
      </c>
      <c r="F188" s="1">
        <f ca="1">IFERROR(__xludf.DUMMYFUNCTION("""COMPUTED_VALUE"""),5)</f>
        <v>5</v>
      </c>
      <c r="Q188" s="1">
        <v>186</v>
      </c>
      <c r="R188" s="1">
        <v>564</v>
      </c>
      <c r="S188" s="1"/>
      <c r="T188" s="1">
        <v>564</v>
      </c>
    </row>
    <row r="189" spans="1:20" ht="15.75" customHeight="1" x14ac:dyDescent="0.35">
      <c r="A189" s="2">
        <v>667</v>
      </c>
      <c r="B189" s="2">
        <v>5</v>
      </c>
      <c r="C189" s="2"/>
      <c r="D189" s="2">
        <v>5</v>
      </c>
      <c r="F189" s="1">
        <f ca="1">IFERROR(__xludf.DUMMYFUNCTION("""COMPUTED_VALUE"""),5)</f>
        <v>5</v>
      </c>
      <c r="Q189" s="1">
        <v>187</v>
      </c>
      <c r="R189" s="1">
        <v>543</v>
      </c>
      <c r="S189" s="1"/>
      <c r="T189" s="1">
        <v>543</v>
      </c>
    </row>
    <row r="190" spans="1:20" ht="15.75" customHeight="1" x14ac:dyDescent="0.35">
      <c r="A190" s="2">
        <v>668</v>
      </c>
      <c r="B190" s="2">
        <v>7</v>
      </c>
      <c r="C190" s="2"/>
      <c r="D190" s="2">
        <v>7</v>
      </c>
      <c r="F190" s="1">
        <f ca="1">IFERROR(__xludf.DUMMYFUNCTION("""COMPUTED_VALUE"""),7)</f>
        <v>7</v>
      </c>
      <c r="Q190" s="1">
        <v>188</v>
      </c>
      <c r="R190" s="1">
        <v>551</v>
      </c>
      <c r="S190" s="1"/>
      <c r="T190" s="1">
        <v>551</v>
      </c>
    </row>
    <row r="191" spans="1:20" ht="15.75" customHeight="1" x14ac:dyDescent="0.35">
      <c r="A191" s="2">
        <v>669</v>
      </c>
      <c r="B191" s="2">
        <v>5</v>
      </c>
      <c r="C191" s="2"/>
      <c r="D191" s="2">
        <v>5</v>
      </c>
      <c r="F191" s="1">
        <f ca="1">IFERROR(__xludf.DUMMYFUNCTION("""COMPUTED_VALUE"""),5)</f>
        <v>5</v>
      </c>
      <c r="Q191" s="1">
        <v>189</v>
      </c>
      <c r="R191" s="1">
        <v>686</v>
      </c>
      <c r="S191" s="1"/>
      <c r="T191" s="1">
        <v>686</v>
      </c>
    </row>
    <row r="192" spans="1:20" ht="15.75" customHeight="1" x14ac:dyDescent="0.35">
      <c r="A192" s="2">
        <v>670</v>
      </c>
      <c r="B192" s="2">
        <v>5</v>
      </c>
      <c r="C192" s="2"/>
      <c r="D192" s="2">
        <v>5</v>
      </c>
      <c r="F192" s="1">
        <f ca="1">IFERROR(__xludf.DUMMYFUNCTION("""COMPUTED_VALUE"""),5)</f>
        <v>5</v>
      </c>
      <c r="Q192" s="1">
        <v>190</v>
      </c>
      <c r="R192" s="1">
        <v>505</v>
      </c>
      <c r="S192" s="1"/>
      <c r="T192" s="1">
        <v>505</v>
      </c>
    </row>
    <row r="193" spans="1:20" ht="15.75" customHeight="1" x14ac:dyDescent="0.35">
      <c r="A193" s="2">
        <v>671</v>
      </c>
      <c r="B193" s="2">
        <v>5</v>
      </c>
      <c r="C193" s="2"/>
      <c r="D193" s="2">
        <v>5</v>
      </c>
      <c r="F193" s="1">
        <f ca="1">IFERROR(__xludf.DUMMYFUNCTION("""COMPUTED_VALUE"""),5)</f>
        <v>5</v>
      </c>
      <c r="Q193" s="1">
        <v>191</v>
      </c>
      <c r="R193" s="1">
        <v>607</v>
      </c>
      <c r="S193" s="1"/>
      <c r="T193" s="1">
        <v>607</v>
      </c>
    </row>
    <row r="194" spans="1:20" ht="15.75" customHeight="1" x14ac:dyDescent="0.35">
      <c r="A194" s="2">
        <v>672</v>
      </c>
      <c r="B194" s="2">
        <v>4</v>
      </c>
      <c r="C194" s="2"/>
      <c r="D194" s="2">
        <v>4</v>
      </c>
      <c r="F194" s="1">
        <f ca="1">IFERROR(__xludf.DUMMYFUNCTION("""COMPUTED_VALUE"""),4)</f>
        <v>4</v>
      </c>
      <c r="Q194" s="1">
        <v>192</v>
      </c>
      <c r="R194" s="1">
        <v>543</v>
      </c>
      <c r="S194" s="1"/>
      <c r="T194" s="1">
        <v>543</v>
      </c>
    </row>
    <row r="195" spans="1:20" ht="15.75" customHeight="1" x14ac:dyDescent="0.35">
      <c r="A195" s="2">
        <v>673</v>
      </c>
      <c r="B195" s="2">
        <v>6</v>
      </c>
      <c r="C195" s="2"/>
      <c r="D195" s="2">
        <v>6</v>
      </c>
      <c r="F195" s="1">
        <f ca="1">IFERROR(__xludf.DUMMYFUNCTION("""COMPUTED_VALUE"""),6)</f>
        <v>6</v>
      </c>
      <c r="Q195" s="1">
        <v>193</v>
      </c>
      <c r="R195" s="1">
        <v>565</v>
      </c>
      <c r="S195" s="1"/>
      <c r="T195" s="1">
        <v>565</v>
      </c>
    </row>
    <row r="196" spans="1:20" ht="15.75" customHeight="1" x14ac:dyDescent="0.35">
      <c r="A196" s="2">
        <v>674</v>
      </c>
      <c r="B196" s="2">
        <v>4</v>
      </c>
      <c r="C196" s="2"/>
      <c r="D196" s="2">
        <v>4</v>
      </c>
      <c r="F196" s="1">
        <f ca="1">IFERROR(__xludf.DUMMYFUNCTION("""COMPUTED_VALUE"""),4)</f>
        <v>4</v>
      </c>
      <c r="Q196" s="1">
        <v>194</v>
      </c>
      <c r="R196" s="1">
        <v>765</v>
      </c>
      <c r="S196" s="1"/>
      <c r="T196" s="1">
        <v>765</v>
      </c>
    </row>
    <row r="197" spans="1:20" ht="15.75" customHeight="1" x14ac:dyDescent="0.35">
      <c r="A197" s="2">
        <v>675</v>
      </c>
      <c r="B197" s="2">
        <v>4</v>
      </c>
      <c r="C197" s="2"/>
      <c r="D197" s="2">
        <v>4</v>
      </c>
      <c r="F197" s="1">
        <f ca="1">IFERROR(__xludf.DUMMYFUNCTION("""COMPUTED_VALUE"""),4)</f>
        <v>4</v>
      </c>
      <c r="Q197" s="1">
        <v>195</v>
      </c>
      <c r="R197" s="1">
        <v>583</v>
      </c>
      <c r="S197" s="1"/>
      <c r="T197" s="1">
        <v>583</v>
      </c>
    </row>
    <row r="198" spans="1:20" ht="15.75" customHeight="1" x14ac:dyDescent="0.35">
      <c r="A198" s="2">
        <v>676</v>
      </c>
      <c r="B198" s="2">
        <v>4</v>
      </c>
      <c r="C198" s="2"/>
      <c r="D198" s="2">
        <v>4</v>
      </c>
      <c r="F198" s="1">
        <f ca="1">IFERROR(__xludf.DUMMYFUNCTION("""COMPUTED_VALUE"""),4)</f>
        <v>4</v>
      </c>
      <c r="Q198" s="1">
        <v>196</v>
      </c>
      <c r="R198" s="1">
        <v>659</v>
      </c>
      <c r="S198" s="1"/>
      <c r="T198" s="1">
        <v>659</v>
      </c>
    </row>
    <row r="199" spans="1:20" ht="15.75" customHeight="1" x14ac:dyDescent="0.35">
      <c r="A199" s="2">
        <v>677</v>
      </c>
      <c r="B199" s="2">
        <v>4</v>
      </c>
      <c r="C199" s="2"/>
      <c r="D199" s="2">
        <v>4</v>
      </c>
      <c r="F199" s="1">
        <f ca="1">IFERROR(__xludf.DUMMYFUNCTION("""COMPUTED_VALUE"""),4)</f>
        <v>4</v>
      </c>
      <c r="Q199" s="1">
        <v>197</v>
      </c>
      <c r="R199" s="1">
        <v>513</v>
      </c>
      <c r="S199" s="1"/>
      <c r="T199" s="1">
        <v>513</v>
      </c>
    </row>
    <row r="200" spans="1:20" ht="15.75" customHeight="1" x14ac:dyDescent="0.35">
      <c r="A200" s="2">
        <v>678</v>
      </c>
      <c r="B200" s="2">
        <v>7</v>
      </c>
      <c r="C200" s="2"/>
      <c r="D200" s="2">
        <v>7</v>
      </c>
      <c r="F200" s="1">
        <f ca="1">IFERROR(__xludf.DUMMYFUNCTION("""COMPUTED_VALUE"""),7)</f>
        <v>7</v>
      </c>
      <c r="Q200" s="1">
        <v>198</v>
      </c>
      <c r="R200" s="1">
        <v>535</v>
      </c>
      <c r="S200" s="1"/>
      <c r="T200" s="1">
        <v>535</v>
      </c>
    </row>
    <row r="201" spans="1:20" ht="15.75" customHeight="1" x14ac:dyDescent="0.35">
      <c r="A201" s="2">
        <v>679</v>
      </c>
      <c r="B201" s="2">
        <v>5</v>
      </c>
      <c r="C201" s="2"/>
      <c r="D201" s="2">
        <v>5</v>
      </c>
      <c r="F201" s="1">
        <f ca="1">IFERROR(__xludf.DUMMYFUNCTION("""COMPUTED_VALUE"""),5)</f>
        <v>5</v>
      </c>
      <c r="Q201" s="1">
        <v>199</v>
      </c>
      <c r="R201" s="1">
        <v>739</v>
      </c>
      <c r="S201" s="1"/>
      <c r="T201" s="1">
        <v>739</v>
      </c>
    </row>
    <row r="202" spans="1:20" ht="15.75" customHeight="1" x14ac:dyDescent="0.35">
      <c r="A202" s="2">
        <v>680</v>
      </c>
      <c r="B202" s="2">
        <v>5</v>
      </c>
      <c r="C202" s="2"/>
      <c r="D202" s="2">
        <v>5</v>
      </c>
      <c r="F202" s="1">
        <f ca="1">IFERROR(__xludf.DUMMYFUNCTION("""COMPUTED_VALUE"""),5)</f>
        <v>5</v>
      </c>
      <c r="Q202" s="1">
        <v>200</v>
      </c>
      <c r="R202" s="1">
        <v>607</v>
      </c>
      <c r="S202" s="1"/>
      <c r="T202" s="1">
        <v>607</v>
      </c>
    </row>
    <row r="203" spans="1:20" ht="15.75" customHeight="1" x14ac:dyDescent="0.35">
      <c r="A203" s="2">
        <v>681</v>
      </c>
      <c r="B203" s="2">
        <v>4</v>
      </c>
      <c r="C203" s="2"/>
      <c r="D203" s="2">
        <v>4</v>
      </c>
      <c r="F203" s="1">
        <f ca="1">IFERROR(__xludf.DUMMYFUNCTION("""COMPUTED_VALUE"""),4)</f>
        <v>4</v>
      </c>
      <c r="Q203" s="1">
        <v>201</v>
      </c>
      <c r="R203" s="1">
        <v>693</v>
      </c>
      <c r="S203" s="1"/>
      <c r="T203" s="1">
        <v>693</v>
      </c>
    </row>
    <row r="204" spans="1:20" ht="15.75" customHeight="1" x14ac:dyDescent="0.35">
      <c r="A204" s="2">
        <v>682</v>
      </c>
      <c r="B204" s="2">
        <v>4</v>
      </c>
      <c r="C204" s="2"/>
      <c r="D204" s="2">
        <v>4</v>
      </c>
      <c r="F204" s="1">
        <f ca="1">IFERROR(__xludf.DUMMYFUNCTION("""COMPUTED_VALUE"""),4)</f>
        <v>4</v>
      </c>
      <c r="Q204" s="1">
        <v>202</v>
      </c>
      <c r="R204" s="1">
        <v>522</v>
      </c>
      <c r="S204" s="1"/>
      <c r="T204" s="1">
        <v>522</v>
      </c>
    </row>
    <row r="205" spans="1:20" ht="15.75" customHeight="1" x14ac:dyDescent="0.35">
      <c r="A205" s="2">
        <v>683</v>
      </c>
      <c r="B205" s="2">
        <v>5</v>
      </c>
      <c r="C205" s="2"/>
      <c r="D205" s="2">
        <v>5</v>
      </c>
      <c r="F205" s="1">
        <f ca="1">IFERROR(__xludf.DUMMYFUNCTION("""COMPUTED_VALUE"""),5)</f>
        <v>5</v>
      </c>
      <c r="Q205" s="1">
        <v>203</v>
      </c>
      <c r="R205" s="1">
        <v>506</v>
      </c>
      <c r="S205" s="1"/>
      <c r="T205" s="1">
        <v>506</v>
      </c>
    </row>
    <row r="206" spans="1:20" ht="15.75" customHeight="1" x14ac:dyDescent="0.35">
      <c r="A206" s="2">
        <v>690</v>
      </c>
      <c r="B206" s="2">
        <v>6</v>
      </c>
      <c r="C206" s="2"/>
      <c r="D206" s="2">
        <v>6</v>
      </c>
      <c r="F206" s="1">
        <f ca="1">IFERROR(__xludf.DUMMYFUNCTION("""COMPUTED_VALUE"""),6)</f>
        <v>6</v>
      </c>
      <c r="Q206" s="1">
        <v>204</v>
      </c>
      <c r="R206" s="1">
        <v>652</v>
      </c>
      <c r="S206" s="1"/>
      <c r="T206" s="1">
        <v>652</v>
      </c>
    </row>
    <row r="207" spans="1:20" ht="15.75" customHeight="1" x14ac:dyDescent="0.35">
      <c r="A207" s="2">
        <v>691</v>
      </c>
      <c r="B207" s="2">
        <v>6</v>
      </c>
      <c r="C207" s="2"/>
      <c r="D207" s="2">
        <v>6</v>
      </c>
      <c r="F207" s="1">
        <f ca="1">IFERROR(__xludf.DUMMYFUNCTION("""COMPUTED_VALUE"""),6)</f>
        <v>6</v>
      </c>
      <c r="Q207" s="1">
        <v>205</v>
      </c>
      <c r="R207" s="1">
        <v>521</v>
      </c>
      <c r="S207" s="1"/>
      <c r="T207" s="1">
        <v>521</v>
      </c>
    </row>
    <row r="208" spans="1:20" ht="15.75" customHeight="1" x14ac:dyDescent="0.35">
      <c r="A208" s="2">
        <v>692</v>
      </c>
      <c r="B208" s="2">
        <v>5</v>
      </c>
      <c r="C208" s="2"/>
      <c r="D208" s="2">
        <v>5</v>
      </c>
      <c r="F208" s="1">
        <f ca="1">IFERROR(__xludf.DUMMYFUNCTION("""COMPUTED_VALUE"""),5)</f>
        <v>5</v>
      </c>
      <c r="Q208" s="1">
        <v>206</v>
      </c>
      <c r="R208" s="1">
        <v>610</v>
      </c>
      <c r="S208" s="1"/>
      <c r="T208" s="1">
        <v>610</v>
      </c>
    </row>
    <row r="209" spans="1:20" ht="15.75" customHeight="1" x14ac:dyDescent="0.35">
      <c r="A209" s="2">
        <v>693</v>
      </c>
      <c r="B209" s="2">
        <v>5</v>
      </c>
      <c r="C209" s="2"/>
      <c r="D209" s="2">
        <v>5</v>
      </c>
      <c r="F209" s="1">
        <f ca="1">IFERROR(__xludf.DUMMYFUNCTION("""COMPUTED_VALUE"""),5)</f>
        <v>5</v>
      </c>
      <c r="Q209" s="1">
        <v>207</v>
      </c>
      <c r="R209" s="1">
        <v>562</v>
      </c>
      <c r="S209" s="1"/>
      <c r="T209" s="1">
        <v>562</v>
      </c>
    </row>
    <row r="210" spans="1:20" ht="15.75" customHeight="1" x14ac:dyDescent="0.35">
      <c r="A210" s="2">
        <v>694</v>
      </c>
      <c r="B210" s="2">
        <v>5</v>
      </c>
      <c r="C210" s="2"/>
      <c r="D210" s="2">
        <v>5</v>
      </c>
      <c r="F210" s="1">
        <f ca="1">IFERROR(__xludf.DUMMYFUNCTION("""COMPUTED_VALUE"""),5)</f>
        <v>5</v>
      </c>
      <c r="Q210" s="1">
        <v>208</v>
      </c>
      <c r="R210" s="1">
        <v>595</v>
      </c>
      <c r="S210" s="1"/>
      <c r="T210" s="1">
        <v>595</v>
      </c>
    </row>
    <row r="211" spans="1:20" ht="15.75" customHeight="1" x14ac:dyDescent="0.35">
      <c r="A211" s="2">
        <v>695</v>
      </c>
      <c r="B211" s="2">
        <v>5</v>
      </c>
      <c r="C211" s="2"/>
      <c r="D211" s="2">
        <v>5</v>
      </c>
      <c r="F211" s="1">
        <f ca="1">IFERROR(__xludf.DUMMYFUNCTION("""COMPUTED_VALUE"""),5)</f>
        <v>5</v>
      </c>
      <c r="Q211" s="1">
        <v>209</v>
      </c>
      <c r="R211" s="1">
        <v>830</v>
      </c>
      <c r="S211" s="1"/>
      <c r="T211" s="1">
        <v>830</v>
      </c>
    </row>
    <row r="212" spans="1:20" ht="15.75" customHeight="1" x14ac:dyDescent="0.35">
      <c r="A212" s="2">
        <v>696</v>
      </c>
      <c r="B212" s="2">
        <v>6</v>
      </c>
      <c r="C212" s="2"/>
      <c r="D212" s="2">
        <v>6</v>
      </c>
      <c r="F212" s="1">
        <f ca="1">IFERROR(__xludf.DUMMYFUNCTION("""COMPUTED_VALUE"""),6)</f>
        <v>6</v>
      </c>
      <c r="Q212" s="1">
        <v>210</v>
      </c>
      <c r="R212" s="1">
        <v>675</v>
      </c>
      <c r="S212" s="1"/>
      <c r="T212" s="1">
        <v>675</v>
      </c>
    </row>
    <row r="213" spans="1:20" ht="15.75" customHeight="1" x14ac:dyDescent="0.35">
      <c r="A213" s="2">
        <v>697</v>
      </c>
      <c r="B213" s="2">
        <v>5</v>
      </c>
      <c r="C213" s="2"/>
      <c r="D213" s="2">
        <v>5</v>
      </c>
      <c r="F213" s="1">
        <f ca="1">IFERROR(__xludf.DUMMYFUNCTION("""COMPUTED_VALUE"""),5)</f>
        <v>5</v>
      </c>
      <c r="Q213" s="1">
        <v>211</v>
      </c>
      <c r="R213" s="1">
        <v>815</v>
      </c>
      <c r="S213" s="1"/>
      <c r="T213" s="1">
        <v>815</v>
      </c>
    </row>
    <row r="214" spans="1:20" ht="15.75" customHeight="1" x14ac:dyDescent="0.35">
      <c r="A214" s="2">
        <v>698</v>
      </c>
      <c r="B214" s="2">
        <v>5</v>
      </c>
      <c r="C214" s="2"/>
      <c r="D214" s="2">
        <v>5</v>
      </c>
      <c r="F214" s="1">
        <f ca="1">IFERROR(__xludf.DUMMYFUNCTION("""COMPUTED_VALUE"""),5)</f>
        <v>5</v>
      </c>
      <c r="Q214" s="1">
        <v>212</v>
      </c>
      <c r="R214" s="1">
        <v>548</v>
      </c>
      <c r="S214" s="1"/>
      <c r="T214" s="1">
        <v>548</v>
      </c>
    </row>
    <row r="215" spans="1:20" ht="15.75" customHeight="1" x14ac:dyDescent="0.35">
      <c r="A215" s="2">
        <v>699</v>
      </c>
      <c r="B215" s="2">
        <v>5</v>
      </c>
      <c r="C215" s="2"/>
      <c r="D215" s="2">
        <v>5</v>
      </c>
      <c r="F215" s="1">
        <f ca="1">IFERROR(__xludf.DUMMYFUNCTION("""COMPUTED_VALUE"""),5)</f>
        <v>5</v>
      </c>
      <c r="Q215" s="1">
        <v>213</v>
      </c>
      <c r="R215" s="1">
        <v>512</v>
      </c>
      <c r="S215" s="1"/>
      <c r="T215" s="1">
        <v>512</v>
      </c>
    </row>
    <row r="216" spans="1:20" ht="15.75" customHeight="1" x14ac:dyDescent="0.35">
      <c r="A216" s="2">
        <v>700</v>
      </c>
      <c r="B216" s="2">
        <v>5</v>
      </c>
      <c r="C216" s="2"/>
      <c r="D216" s="2">
        <v>5</v>
      </c>
      <c r="F216" s="1">
        <f ca="1">IFERROR(__xludf.DUMMYFUNCTION("""COMPUTED_VALUE"""),5)</f>
        <v>5</v>
      </c>
      <c r="Q216" s="1">
        <v>214</v>
      </c>
      <c r="R216" s="1">
        <v>665</v>
      </c>
      <c r="S216" s="1"/>
      <c r="T216" s="1">
        <v>665</v>
      </c>
    </row>
    <row r="217" spans="1:20" ht="15.75" customHeight="1" x14ac:dyDescent="0.35">
      <c r="A217" s="2">
        <v>701</v>
      </c>
      <c r="B217" s="2">
        <v>6</v>
      </c>
      <c r="C217" s="2"/>
      <c r="D217" s="2">
        <v>6</v>
      </c>
      <c r="F217" s="1">
        <f ca="1">IFERROR(__xludf.DUMMYFUNCTION("""COMPUTED_VALUE"""),6)</f>
        <v>6</v>
      </c>
      <c r="Q217" s="1">
        <v>215</v>
      </c>
      <c r="R217" s="1">
        <v>543</v>
      </c>
      <c r="S217" s="1"/>
      <c r="T217" s="1">
        <v>543</v>
      </c>
    </row>
    <row r="218" spans="1:20" ht="15.75" customHeight="1" x14ac:dyDescent="0.35">
      <c r="A218" s="2">
        <v>702</v>
      </c>
      <c r="B218" s="2">
        <v>5</v>
      </c>
      <c r="C218" s="2"/>
      <c r="D218" s="2">
        <v>5</v>
      </c>
      <c r="F218" s="1">
        <f ca="1">IFERROR(__xludf.DUMMYFUNCTION("""COMPUTED_VALUE"""),5)</f>
        <v>5</v>
      </c>
      <c r="Q218" s="1">
        <v>216</v>
      </c>
      <c r="R218" s="1">
        <v>675</v>
      </c>
      <c r="S218" s="1"/>
      <c r="T218" s="1">
        <v>675</v>
      </c>
    </row>
    <row r="219" spans="1:20" ht="15.75" customHeight="1" x14ac:dyDescent="0.35">
      <c r="A219" s="2">
        <v>703</v>
      </c>
      <c r="B219" s="2">
        <v>5</v>
      </c>
      <c r="C219" s="2"/>
      <c r="D219" s="2">
        <v>5</v>
      </c>
      <c r="F219" s="1">
        <f ca="1">IFERROR(__xludf.DUMMYFUNCTION("""COMPUTED_VALUE"""),5)</f>
        <v>5</v>
      </c>
      <c r="Q219" s="1">
        <v>217</v>
      </c>
      <c r="R219" s="1">
        <v>561</v>
      </c>
      <c r="S219" s="1"/>
      <c r="T219" s="1">
        <v>561</v>
      </c>
    </row>
    <row r="220" spans="1:20" ht="15.75" customHeight="1" x14ac:dyDescent="0.35">
      <c r="A220" s="2">
        <v>704</v>
      </c>
      <c r="B220" s="2">
        <v>6</v>
      </c>
      <c r="C220" s="2"/>
      <c r="D220" s="2">
        <v>6</v>
      </c>
      <c r="F220" s="1">
        <f ca="1">IFERROR(__xludf.DUMMYFUNCTION("""COMPUTED_VALUE"""),6)</f>
        <v>6</v>
      </c>
      <c r="Q220" s="1">
        <v>218</v>
      </c>
      <c r="R220" s="1">
        <v>578</v>
      </c>
      <c r="S220" s="1"/>
      <c r="T220" s="1">
        <v>578</v>
      </c>
    </row>
    <row r="221" spans="1:20" ht="15.75" customHeight="1" x14ac:dyDescent="0.35">
      <c r="A221" s="2">
        <v>705</v>
      </c>
      <c r="B221" s="2">
        <v>5</v>
      </c>
      <c r="C221" s="2"/>
      <c r="D221" s="2">
        <v>5</v>
      </c>
      <c r="F221" s="1">
        <f ca="1">IFERROR(__xludf.DUMMYFUNCTION("""COMPUTED_VALUE"""),5)</f>
        <v>5</v>
      </c>
      <c r="Q221" s="1">
        <v>219</v>
      </c>
      <c r="R221" s="1">
        <v>737</v>
      </c>
      <c r="S221" s="1"/>
      <c r="T221" s="1">
        <v>737</v>
      </c>
    </row>
    <row r="222" spans="1:20" ht="15.75" customHeight="1" x14ac:dyDescent="0.35">
      <c r="A222" s="2">
        <v>706</v>
      </c>
      <c r="B222" s="2">
        <v>6</v>
      </c>
      <c r="C222" s="2"/>
      <c r="D222" s="2">
        <v>6</v>
      </c>
      <c r="F222" s="1">
        <f ca="1">IFERROR(__xludf.DUMMYFUNCTION("""COMPUTED_VALUE"""),6)</f>
        <v>6</v>
      </c>
      <c r="Q222" s="1">
        <v>220</v>
      </c>
      <c r="R222" s="1">
        <v>596</v>
      </c>
      <c r="S222" s="1"/>
      <c r="T222" s="1">
        <v>596</v>
      </c>
    </row>
    <row r="223" spans="1:20" ht="15.75" customHeight="1" x14ac:dyDescent="0.35">
      <c r="A223" s="2">
        <v>707</v>
      </c>
      <c r="B223" s="2">
        <v>5</v>
      </c>
      <c r="C223" s="2"/>
      <c r="D223" s="2">
        <v>5</v>
      </c>
      <c r="F223" s="1">
        <f ca="1">IFERROR(__xludf.DUMMYFUNCTION("""COMPUTED_VALUE"""),5)</f>
        <v>5</v>
      </c>
      <c r="Q223" s="1">
        <v>221</v>
      </c>
      <c r="R223" s="1">
        <v>765</v>
      </c>
      <c r="S223" s="1"/>
      <c r="T223" s="1">
        <v>765</v>
      </c>
    </row>
    <row r="224" spans="1:20" ht="15.75" customHeight="1" x14ac:dyDescent="0.35">
      <c r="A224" s="2">
        <v>708</v>
      </c>
      <c r="B224" s="2">
        <v>4</v>
      </c>
      <c r="C224" s="2"/>
      <c r="D224" s="2">
        <v>4</v>
      </c>
      <c r="F224" s="1">
        <f ca="1">IFERROR(__xludf.DUMMYFUNCTION("""COMPUTED_VALUE"""),4)</f>
        <v>4</v>
      </c>
      <c r="Q224" s="1">
        <v>222</v>
      </c>
      <c r="R224" s="1">
        <v>578</v>
      </c>
      <c r="S224" s="1"/>
      <c r="T224" s="1">
        <v>578</v>
      </c>
    </row>
    <row r="225" spans="1:20" ht="15.75" customHeight="1" x14ac:dyDescent="0.35">
      <c r="A225" s="2">
        <v>709</v>
      </c>
      <c r="B225" s="2">
        <v>5</v>
      </c>
      <c r="C225" s="2"/>
      <c r="D225" s="2">
        <v>5</v>
      </c>
      <c r="F225" s="1">
        <f ca="1">IFERROR(__xludf.DUMMYFUNCTION("""COMPUTED_VALUE"""),5)</f>
        <v>5</v>
      </c>
      <c r="Q225" s="1">
        <v>223</v>
      </c>
      <c r="R225" s="1">
        <v>602</v>
      </c>
      <c r="S225" s="1"/>
      <c r="T225" s="1">
        <v>602</v>
      </c>
    </row>
    <row r="226" spans="1:20" ht="15.75" customHeight="1" x14ac:dyDescent="0.35">
      <c r="A226" s="2">
        <v>710</v>
      </c>
      <c r="B226" s="2">
        <v>4</v>
      </c>
      <c r="C226" s="2"/>
      <c r="D226" s="2">
        <v>4</v>
      </c>
      <c r="F226" s="1">
        <f ca="1">IFERROR(__xludf.DUMMYFUNCTION("""COMPUTED_VALUE"""),4)</f>
        <v>4</v>
      </c>
      <c r="Q226" s="1">
        <v>224</v>
      </c>
      <c r="R226" s="1">
        <v>723</v>
      </c>
      <c r="S226" s="1"/>
      <c r="T226" s="1">
        <v>723</v>
      </c>
    </row>
    <row r="227" spans="1:20" ht="15.75" customHeight="1" x14ac:dyDescent="0.35">
      <c r="A227" s="2">
        <v>711</v>
      </c>
      <c r="B227" s="2">
        <v>5</v>
      </c>
      <c r="C227" s="2"/>
      <c r="D227" s="2">
        <v>5</v>
      </c>
      <c r="F227" s="1">
        <f ca="1">IFERROR(__xludf.DUMMYFUNCTION("""COMPUTED_VALUE"""),5)</f>
        <v>5</v>
      </c>
      <c r="Q227" s="1">
        <v>225</v>
      </c>
      <c r="R227" s="1">
        <v>596</v>
      </c>
      <c r="S227" s="1"/>
      <c r="T227" s="1">
        <v>596</v>
      </c>
    </row>
    <row r="228" spans="1:20" ht="15.75" customHeight="1" x14ac:dyDescent="0.35">
      <c r="A228" s="2">
        <v>712</v>
      </c>
      <c r="B228" s="2">
        <v>4</v>
      </c>
      <c r="C228" s="2"/>
      <c r="D228" s="2">
        <v>4</v>
      </c>
      <c r="F228" s="1">
        <f ca="1">IFERROR(__xludf.DUMMYFUNCTION("""COMPUTED_VALUE"""),4)</f>
        <v>4</v>
      </c>
      <c r="Q228" s="1">
        <v>226</v>
      </c>
      <c r="R228" s="1">
        <v>763</v>
      </c>
      <c r="S228" s="1"/>
      <c r="T228" s="1">
        <v>763</v>
      </c>
    </row>
    <row r="229" spans="1:20" ht="15.75" customHeight="1" x14ac:dyDescent="0.35">
      <c r="A229" s="2">
        <v>713</v>
      </c>
      <c r="B229" s="2">
        <v>4</v>
      </c>
      <c r="C229" s="2"/>
      <c r="D229" s="2">
        <v>4</v>
      </c>
      <c r="F229" s="1">
        <f ca="1">IFERROR(__xludf.DUMMYFUNCTION("""COMPUTED_VALUE"""),4)</f>
        <v>4</v>
      </c>
      <c r="Q229" s="1">
        <v>227</v>
      </c>
      <c r="R229" s="1">
        <v>521</v>
      </c>
      <c r="S229" s="1"/>
      <c r="T229" s="1">
        <v>521</v>
      </c>
    </row>
    <row r="230" spans="1:20" ht="15.75" customHeight="1" x14ac:dyDescent="0.35">
      <c r="A230" s="2">
        <v>714</v>
      </c>
      <c r="B230" s="2">
        <v>5</v>
      </c>
      <c r="C230" s="2"/>
      <c r="D230" s="2">
        <v>5</v>
      </c>
      <c r="F230" s="1">
        <f ca="1">IFERROR(__xludf.DUMMYFUNCTION("""COMPUTED_VALUE"""),5)</f>
        <v>5</v>
      </c>
      <c r="Q230" s="1">
        <v>228</v>
      </c>
      <c r="R230" s="1">
        <v>545</v>
      </c>
      <c r="S230" s="1"/>
      <c r="T230" s="1">
        <v>545</v>
      </c>
    </row>
    <row r="231" spans="1:20" ht="15.75" customHeight="1" x14ac:dyDescent="0.35">
      <c r="A231" s="2">
        <v>715</v>
      </c>
      <c r="B231" s="2">
        <v>4</v>
      </c>
      <c r="C231" s="2"/>
      <c r="D231" s="2">
        <v>4</v>
      </c>
      <c r="F231" s="1">
        <f ca="1">IFERROR(__xludf.DUMMYFUNCTION("""COMPUTED_VALUE"""),4)</f>
        <v>4</v>
      </c>
      <c r="Q231" s="1">
        <v>229</v>
      </c>
      <c r="R231" s="1">
        <v>672</v>
      </c>
      <c r="S231" s="1"/>
      <c r="T231" s="1">
        <v>672</v>
      </c>
    </row>
    <row r="232" spans="1:20" ht="15.75" customHeight="1" x14ac:dyDescent="0.35">
      <c r="A232" s="2">
        <v>716</v>
      </c>
      <c r="B232" s="2">
        <v>5</v>
      </c>
      <c r="C232" s="2"/>
      <c r="D232" s="2">
        <v>5</v>
      </c>
      <c r="F232" s="1">
        <f ca="1">IFERROR(__xludf.DUMMYFUNCTION("""COMPUTED_VALUE"""),5)</f>
        <v>5</v>
      </c>
      <c r="Q232" s="1">
        <v>230</v>
      </c>
      <c r="R232" s="1">
        <v>574</v>
      </c>
      <c r="S232" s="1"/>
      <c r="T232" s="1">
        <v>574</v>
      </c>
    </row>
    <row r="233" spans="1:20" ht="15.75" customHeight="1" x14ac:dyDescent="0.35">
      <c r="A233" s="2">
        <v>717</v>
      </c>
      <c r="B233" s="2">
        <v>4</v>
      </c>
      <c r="C233" s="2"/>
      <c r="D233" s="2">
        <v>4</v>
      </c>
      <c r="F233" s="1">
        <f ca="1">IFERROR(__xludf.DUMMYFUNCTION("""COMPUTED_VALUE"""),4)</f>
        <v>4</v>
      </c>
      <c r="Q233" s="1">
        <v>231</v>
      </c>
      <c r="R233" s="1">
        <v>758</v>
      </c>
      <c r="S233" s="1"/>
      <c r="T233" s="1">
        <v>758</v>
      </c>
    </row>
    <row r="234" spans="1:20" ht="15.75" customHeight="1" x14ac:dyDescent="0.35">
      <c r="A234" s="2">
        <v>718</v>
      </c>
      <c r="B234" s="2">
        <v>4</v>
      </c>
      <c r="C234" s="2"/>
      <c r="D234" s="2">
        <v>4</v>
      </c>
      <c r="F234" s="1">
        <f ca="1">IFERROR(__xludf.DUMMYFUNCTION("""COMPUTED_VALUE"""),4)</f>
        <v>4</v>
      </c>
      <c r="Q234" s="1">
        <v>232</v>
      </c>
      <c r="R234" s="1">
        <v>536</v>
      </c>
      <c r="S234" s="1"/>
      <c r="T234" s="1">
        <v>536</v>
      </c>
    </row>
    <row r="235" spans="1:20" ht="15.75" customHeight="1" x14ac:dyDescent="0.35">
      <c r="A235" s="2">
        <v>719</v>
      </c>
      <c r="B235" s="2">
        <v>4</v>
      </c>
      <c r="C235" s="2"/>
      <c r="D235" s="2">
        <v>4</v>
      </c>
      <c r="F235" s="1">
        <f ca="1">IFERROR(__xludf.DUMMYFUNCTION("""COMPUTED_VALUE"""),4)</f>
        <v>4</v>
      </c>
      <c r="Q235" s="1">
        <v>233</v>
      </c>
      <c r="R235" s="1">
        <v>560</v>
      </c>
      <c r="S235" s="1"/>
      <c r="T235" s="1">
        <v>560</v>
      </c>
    </row>
    <row r="236" spans="1:20" ht="15.75" customHeight="1" x14ac:dyDescent="0.35">
      <c r="A236" s="2">
        <v>720</v>
      </c>
      <c r="B236" s="2">
        <v>4</v>
      </c>
      <c r="C236" s="2"/>
      <c r="D236" s="2">
        <v>4</v>
      </c>
      <c r="F236" s="1">
        <f ca="1">IFERROR(__xludf.DUMMYFUNCTION("""COMPUTED_VALUE"""),4)</f>
        <v>4</v>
      </c>
      <c r="Q236" s="1">
        <v>234</v>
      </c>
      <c r="R236" s="1">
        <v>648</v>
      </c>
      <c r="S236" s="1"/>
      <c r="T236" s="1">
        <v>648</v>
      </c>
    </row>
    <row r="237" spans="1:20" ht="15.75" customHeight="1" x14ac:dyDescent="0.35">
      <c r="A237" s="2">
        <v>721</v>
      </c>
      <c r="B237" s="2">
        <v>4</v>
      </c>
      <c r="C237" s="2"/>
      <c r="D237" s="2">
        <v>4</v>
      </c>
      <c r="F237" s="1">
        <f ca="1">IFERROR(__xludf.DUMMYFUNCTION("""COMPUTED_VALUE"""),4)</f>
        <v>4</v>
      </c>
      <c r="Q237" s="1">
        <v>235</v>
      </c>
      <c r="R237" s="1">
        <v>571</v>
      </c>
      <c r="S237" s="1"/>
      <c r="T237" s="1">
        <v>571</v>
      </c>
    </row>
    <row r="238" spans="1:20" ht="15.75" customHeight="1" x14ac:dyDescent="0.35">
      <c r="A238" s="2">
        <v>722</v>
      </c>
      <c r="B238" s="2">
        <v>5</v>
      </c>
      <c r="C238" s="2"/>
      <c r="D238" s="2">
        <v>5</v>
      </c>
      <c r="F238" s="1">
        <f ca="1">IFERROR(__xludf.DUMMYFUNCTION("""COMPUTED_VALUE"""),5)</f>
        <v>5</v>
      </c>
      <c r="Q238" s="1">
        <v>236</v>
      </c>
      <c r="R238" s="1">
        <v>737</v>
      </c>
      <c r="S238" s="1"/>
      <c r="T238" s="1">
        <v>737</v>
      </c>
    </row>
    <row r="239" spans="1:20" ht="15.75" customHeight="1" x14ac:dyDescent="0.35">
      <c r="A239" s="2">
        <v>723</v>
      </c>
      <c r="B239" s="2">
        <v>4</v>
      </c>
      <c r="C239" s="2"/>
      <c r="D239" s="2">
        <v>4</v>
      </c>
      <c r="F239" s="1">
        <f ca="1">IFERROR(__xludf.DUMMYFUNCTION("""COMPUTED_VALUE"""),4)</f>
        <v>4</v>
      </c>
      <c r="Q239" s="1">
        <v>237</v>
      </c>
      <c r="R239" s="1">
        <v>633</v>
      </c>
      <c r="S239" s="1"/>
      <c r="T239" s="1">
        <v>633</v>
      </c>
    </row>
    <row r="240" spans="1:20" ht="15.75" customHeight="1" x14ac:dyDescent="0.35">
      <c r="A240" s="2">
        <v>724</v>
      </c>
      <c r="B240" s="2">
        <v>5</v>
      </c>
      <c r="C240" s="2"/>
      <c r="D240" s="2">
        <v>5</v>
      </c>
      <c r="F240" s="1">
        <f ca="1">IFERROR(__xludf.DUMMYFUNCTION("""COMPUTED_VALUE"""),5)</f>
        <v>5</v>
      </c>
      <c r="Q240" s="1">
        <v>238</v>
      </c>
      <c r="R240" s="1">
        <v>672</v>
      </c>
      <c r="S240" s="1"/>
      <c r="T240" s="1">
        <v>672</v>
      </c>
    </row>
    <row r="241" spans="1:20" ht="15.75" customHeight="1" x14ac:dyDescent="0.35">
      <c r="A241" s="2">
        <v>725</v>
      </c>
      <c r="B241" s="2">
        <v>4</v>
      </c>
      <c r="C241" s="2"/>
      <c r="D241" s="2">
        <v>4</v>
      </c>
      <c r="F241" s="1">
        <f ca="1">IFERROR(__xludf.DUMMYFUNCTION("""COMPUTED_VALUE"""),4)</f>
        <v>4</v>
      </c>
      <c r="Q241" s="1">
        <v>239</v>
      </c>
      <c r="R241" s="1">
        <v>699</v>
      </c>
      <c r="S241" s="1"/>
      <c r="T241" s="1">
        <v>699</v>
      </c>
    </row>
    <row r="242" spans="1:20" ht="15.75" customHeight="1" x14ac:dyDescent="0.35">
      <c r="A242" s="2">
        <v>726</v>
      </c>
      <c r="B242" s="2">
        <v>4</v>
      </c>
      <c r="C242" s="2"/>
      <c r="D242" s="2">
        <v>4</v>
      </c>
      <c r="F242" s="1">
        <f ca="1">IFERROR(__xludf.DUMMYFUNCTION("""COMPUTED_VALUE"""),4)</f>
        <v>4</v>
      </c>
      <c r="Q242" s="1">
        <v>240</v>
      </c>
      <c r="R242" s="1">
        <v>615</v>
      </c>
      <c r="S242" s="1"/>
      <c r="T242" s="1">
        <v>615</v>
      </c>
    </row>
    <row r="243" spans="1:20" ht="15.75" customHeight="1" x14ac:dyDescent="0.35">
      <c r="A243" s="2">
        <v>727</v>
      </c>
      <c r="B243" s="2">
        <v>5</v>
      </c>
      <c r="C243" s="2"/>
      <c r="D243" s="2">
        <v>5</v>
      </c>
      <c r="F243" s="1">
        <f ca="1">IFERROR(__xludf.DUMMYFUNCTION("""COMPUTED_VALUE"""),5)</f>
        <v>5</v>
      </c>
      <c r="Q243" s="1">
        <v>241</v>
      </c>
      <c r="R243" s="1">
        <v>827</v>
      </c>
      <c r="S243" s="1"/>
      <c r="T243" s="1">
        <v>827</v>
      </c>
    </row>
    <row r="244" spans="1:20" ht="15.75" customHeight="1" x14ac:dyDescent="0.35">
      <c r="A244" s="2">
        <v>728</v>
      </c>
      <c r="B244" s="2">
        <v>4</v>
      </c>
      <c r="C244" s="2"/>
      <c r="D244" s="2">
        <v>4</v>
      </c>
      <c r="F244" s="1">
        <f ca="1">IFERROR(__xludf.DUMMYFUNCTION("""COMPUTED_VALUE"""),4)</f>
        <v>4</v>
      </c>
      <c r="Q244" s="1">
        <v>242</v>
      </c>
      <c r="R244" s="1">
        <v>627</v>
      </c>
      <c r="S244" s="1"/>
      <c r="T244" s="1">
        <v>627</v>
      </c>
    </row>
    <row r="245" spans="1:20" ht="15.75" customHeight="1" x14ac:dyDescent="0.35">
      <c r="A245" s="2">
        <v>729</v>
      </c>
      <c r="B245" s="2">
        <v>5</v>
      </c>
      <c r="C245" s="2"/>
      <c r="D245" s="2">
        <v>5</v>
      </c>
      <c r="F245" s="1">
        <f ca="1">IFERROR(__xludf.DUMMYFUNCTION("""COMPUTED_VALUE"""),5)</f>
        <v>5</v>
      </c>
      <c r="Q245" s="1">
        <v>243</v>
      </c>
      <c r="R245" s="1">
        <v>592</v>
      </c>
      <c r="S245" s="1"/>
      <c r="T245" s="1">
        <v>592</v>
      </c>
    </row>
    <row r="246" spans="1:20" ht="15.75" customHeight="1" x14ac:dyDescent="0.35">
      <c r="A246" s="2">
        <v>730</v>
      </c>
      <c r="B246" s="2">
        <v>4</v>
      </c>
      <c r="C246" s="2"/>
      <c r="D246" s="2">
        <v>4</v>
      </c>
      <c r="F246" s="1">
        <f ca="1">IFERROR(__xludf.DUMMYFUNCTION("""COMPUTED_VALUE"""),4)</f>
        <v>4</v>
      </c>
      <c r="Q246" s="1">
        <v>244</v>
      </c>
      <c r="R246" s="1">
        <v>621</v>
      </c>
      <c r="S246" s="1"/>
      <c r="T246" s="1">
        <v>621</v>
      </c>
    </row>
    <row r="247" spans="1:20" ht="15.75" customHeight="1" x14ac:dyDescent="0.35">
      <c r="A247" s="2">
        <v>731</v>
      </c>
      <c r="B247" s="2">
        <v>4</v>
      </c>
      <c r="C247" s="2"/>
      <c r="D247" s="2">
        <v>4</v>
      </c>
      <c r="F247" s="1">
        <f ca="1">IFERROR(__xludf.DUMMYFUNCTION("""COMPUTED_VALUE"""),4)</f>
        <v>4</v>
      </c>
      <c r="Q247" s="1">
        <v>245</v>
      </c>
      <c r="R247" s="1">
        <v>569</v>
      </c>
      <c r="S247" s="1"/>
      <c r="T247" s="1">
        <v>569</v>
      </c>
    </row>
    <row r="248" spans="1:20" ht="15.75" customHeight="1" x14ac:dyDescent="0.35">
      <c r="A248" s="2">
        <v>732</v>
      </c>
      <c r="B248" s="2">
        <v>6</v>
      </c>
      <c r="C248" s="2"/>
      <c r="D248" s="2">
        <v>6</v>
      </c>
      <c r="F248" s="1">
        <f ca="1">IFERROR(__xludf.DUMMYFUNCTION("""COMPUTED_VALUE"""),6)</f>
        <v>6</v>
      </c>
      <c r="Q248" s="1">
        <v>246</v>
      </c>
      <c r="R248" s="1">
        <v>608</v>
      </c>
      <c r="S248" s="1"/>
      <c r="T248" s="1">
        <v>608</v>
      </c>
    </row>
    <row r="249" spans="1:20" ht="15.75" customHeight="1" x14ac:dyDescent="0.35">
      <c r="A249" s="2">
        <v>733</v>
      </c>
      <c r="B249" s="2">
        <v>5</v>
      </c>
      <c r="C249" s="2"/>
      <c r="D249" s="2">
        <v>5</v>
      </c>
      <c r="F249" s="1">
        <f ca="1">IFERROR(__xludf.DUMMYFUNCTION("""COMPUTED_VALUE"""),5)</f>
        <v>5</v>
      </c>
      <c r="Q249" s="1">
        <v>247</v>
      </c>
      <c r="R249" s="1">
        <v>576</v>
      </c>
      <c r="S249" s="1"/>
      <c r="T249" s="1">
        <v>576</v>
      </c>
    </row>
    <row r="250" spans="1:20" ht="15.75" customHeight="1" x14ac:dyDescent="0.35">
      <c r="A250" s="2">
        <v>735</v>
      </c>
      <c r="B250" s="2">
        <v>5</v>
      </c>
      <c r="C250" s="2"/>
      <c r="D250" s="2">
        <v>5</v>
      </c>
      <c r="F250" s="1">
        <f ca="1">IFERROR(__xludf.DUMMYFUNCTION("""COMPUTED_VALUE"""),5)</f>
        <v>5</v>
      </c>
      <c r="Q250" s="1">
        <v>248</v>
      </c>
      <c r="R250" s="1">
        <v>643</v>
      </c>
      <c r="S250" s="1"/>
      <c r="T250" s="1">
        <v>643</v>
      </c>
    </row>
    <row r="251" spans="1:20" ht="15.75" customHeight="1" x14ac:dyDescent="0.35">
      <c r="A251" s="2">
        <v>736</v>
      </c>
      <c r="B251" s="2">
        <v>5</v>
      </c>
      <c r="C251" s="2"/>
      <c r="D251" s="2">
        <v>5</v>
      </c>
      <c r="F251" s="1">
        <f ca="1">IFERROR(__xludf.DUMMYFUNCTION("""COMPUTED_VALUE"""),5)</f>
        <v>5</v>
      </c>
      <c r="Q251" s="1">
        <v>249</v>
      </c>
      <c r="R251" s="1">
        <v>661</v>
      </c>
      <c r="S251" s="1"/>
      <c r="T251" s="1">
        <v>661</v>
      </c>
    </row>
    <row r="252" spans="1:20" ht="15.75" customHeight="1" x14ac:dyDescent="0.35">
      <c r="A252" s="2">
        <v>738</v>
      </c>
      <c r="B252" s="2">
        <v>5</v>
      </c>
      <c r="C252" s="2"/>
      <c r="D252" s="2">
        <v>5</v>
      </c>
      <c r="F252" s="1">
        <f ca="1">IFERROR(__xludf.DUMMYFUNCTION("""COMPUTED_VALUE"""),5)</f>
        <v>5</v>
      </c>
      <c r="Q252" s="1">
        <v>250</v>
      </c>
      <c r="R252" s="1">
        <v>598</v>
      </c>
      <c r="S252" s="1"/>
      <c r="T252" s="1">
        <v>598</v>
      </c>
    </row>
    <row r="253" spans="1:20" ht="15.75" customHeight="1" x14ac:dyDescent="0.35">
      <c r="A253" s="2">
        <v>739</v>
      </c>
      <c r="B253" s="2">
        <v>7</v>
      </c>
      <c r="C253" s="2"/>
      <c r="D253" s="2">
        <v>7</v>
      </c>
      <c r="F253" s="1">
        <f ca="1">IFERROR(__xludf.DUMMYFUNCTION("""COMPUTED_VALUE"""),7)</f>
        <v>7</v>
      </c>
      <c r="Q253" s="1">
        <v>251</v>
      </c>
      <c r="R253" s="1">
        <v>779</v>
      </c>
      <c r="S253" s="1"/>
      <c r="T253" s="1">
        <v>779</v>
      </c>
    </row>
    <row r="254" spans="1:20" ht="15.75" customHeight="1" x14ac:dyDescent="0.35">
      <c r="A254" s="2">
        <v>740</v>
      </c>
      <c r="B254" s="2">
        <v>7</v>
      </c>
      <c r="C254" s="2"/>
      <c r="D254" s="2">
        <v>7</v>
      </c>
      <c r="F254" s="1">
        <f ca="1">IFERROR(__xludf.DUMMYFUNCTION("""COMPUTED_VALUE"""),7)</f>
        <v>7</v>
      </c>
      <c r="Q254" s="1">
        <v>252</v>
      </c>
      <c r="R254" s="1">
        <v>608</v>
      </c>
      <c r="S254" s="1"/>
      <c r="T254" s="1">
        <v>608</v>
      </c>
    </row>
    <row r="255" spans="1:20" ht="15.75" customHeight="1" x14ac:dyDescent="0.35">
      <c r="A255" s="2">
        <v>741</v>
      </c>
      <c r="B255" s="2">
        <v>5</v>
      </c>
      <c r="C255" s="2"/>
      <c r="D255" s="2">
        <v>5</v>
      </c>
      <c r="F255" s="1">
        <f ca="1">IFERROR(__xludf.DUMMYFUNCTION("""COMPUTED_VALUE"""),5)</f>
        <v>5</v>
      </c>
      <c r="Q255" s="1">
        <v>253</v>
      </c>
      <c r="R255" s="1">
        <v>603</v>
      </c>
      <c r="S255" s="1"/>
      <c r="T255" s="1">
        <v>603</v>
      </c>
    </row>
    <row r="256" spans="1:20" ht="15.75" customHeight="1" x14ac:dyDescent="0.35">
      <c r="A256" s="2">
        <v>742</v>
      </c>
      <c r="B256" s="2">
        <v>6</v>
      </c>
      <c r="C256" s="2"/>
      <c r="D256" s="2">
        <v>6</v>
      </c>
      <c r="F256" s="1">
        <f ca="1">IFERROR(__xludf.DUMMYFUNCTION("""COMPUTED_VALUE"""),6)</f>
        <v>6</v>
      </c>
      <c r="Q256" s="1">
        <v>254</v>
      </c>
      <c r="R256" s="1">
        <v>581</v>
      </c>
      <c r="S256" s="1"/>
      <c r="T256" s="1">
        <v>581</v>
      </c>
    </row>
    <row r="257" spans="1:20" ht="15.75" customHeight="1" x14ac:dyDescent="0.35">
      <c r="A257" s="2">
        <v>743</v>
      </c>
      <c r="B257" s="2">
        <v>6</v>
      </c>
      <c r="C257" s="2"/>
      <c r="D257" s="2">
        <v>6</v>
      </c>
      <c r="F257" s="1">
        <f ca="1">IFERROR(__xludf.DUMMYFUNCTION("""COMPUTED_VALUE"""),6)</f>
        <v>6</v>
      </c>
      <c r="Q257" s="1">
        <v>255</v>
      </c>
      <c r="R257" s="1">
        <v>539</v>
      </c>
      <c r="S257" s="1"/>
      <c r="T257" s="1">
        <v>539</v>
      </c>
    </row>
    <row r="258" spans="1:20" ht="15.75" customHeight="1" x14ac:dyDescent="0.35">
      <c r="A258" s="2">
        <v>746</v>
      </c>
      <c r="B258" s="2">
        <v>6</v>
      </c>
      <c r="C258" s="2"/>
      <c r="D258" s="2">
        <v>6</v>
      </c>
      <c r="F258" s="1">
        <f ca="1">IFERROR(__xludf.DUMMYFUNCTION("""COMPUTED_VALUE"""),6)</f>
        <v>6</v>
      </c>
      <c r="Q258" s="1">
        <v>256</v>
      </c>
      <c r="R258" s="1">
        <v>552</v>
      </c>
      <c r="S258" s="1"/>
      <c r="T258" s="1">
        <v>552</v>
      </c>
    </row>
    <row r="259" spans="1:20" ht="15.75" customHeight="1" x14ac:dyDescent="0.35">
      <c r="A259" s="2">
        <v>747</v>
      </c>
      <c r="B259" s="2">
        <v>7</v>
      </c>
      <c r="C259" s="2"/>
      <c r="D259" s="2">
        <v>7</v>
      </c>
      <c r="F259" s="1">
        <f ca="1">IFERROR(__xludf.DUMMYFUNCTION("""COMPUTED_VALUE"""),7)</f>
        <v>7</v>
      </c>
      <c r="Q259" s="1">
        <v>257</v>
      </c>
      <c r="R259" s="1">
        <v>544</v>
      </c>
      <c r="S259" s="1"/>
      <c r="T259" s="1">
        <v>544</v>
      </c>
    </row>
    <row r="260" spans="1:20" ht="15.75" customHeight="1" x14ac:dyDescent="0.35">
      <c r="A260" s="2">
        <v>757</v>
      </c>
      <c r="B260" s="2">
        <v>7</v>
      </c>
      <c r="C260" s="2"/>
      <c r="D260" s="2">
        <v>7</v>
      </c>
      <c r="F260" s="1">
        <f ca="1">IFERROR(__xludf.DUMMYFUNCTION("""COMPUTED_VALUE"""),7)</f>
        <v>7</v>
      </c>
      <c r="Q260" s="1">
        <v>258</v>
      </c>
      <c r="R260" s="1">
        <v>613</v>
      </c>
      <c r="S260" s="1"/>
      <c r="T260" s="1">
        <v>613</v>
      </c>
    </row>
    <row r="261" spans="1:20" ht="15.75" customHeight="1" x14ac:dyDescent="0.35">
      <c r="A261" s="2">
        <v>798</v>
      </c>
      <c r="B261" s="2">
        <v>6</v>
      </c>
      <c r="C261" s="2"/>
      <c r="D261" s="2">
        <v>6</v>
      </c>
      <c r="F261" s="1">
        <f ca="1">IFERROR(__xludf.DUMMYFUNCTION("""COMPUTED_VALUE"""),6)</f>
        <v>6</v>
      </c>
      <c r="Q261" s="1">
        <v>259</v>
      </c>
      <c r="R261" s="1">
        <v>623</v>
      </c>
      <c r="S261" s="1"/>
      <c r="T261" s="1">
        <v>623</v>
      </c>
    </row>
    <row r="262" spans="1:20" ht="15.75" customHeight="1" x14ac:dyDescent="0.35">
      <c r="A262" s="2">
        <v>799</v>
      </c>
      <c r="B262" s="2">
        <v>6</v>
      </c>
      <c r="C262" s="2"/>
      <c r="D262" s="2">
        <v>6</v>
      </c>
      <c r="F262" s="1">
        <f ca="1">IFERROR(__xludf.DUMMYFUNCTION("""COMPUTED_VALUE"""),6)</f>
        <v>6</v>
      </c>
      <c r="Q262" s="1">
        <v>260</v>
      </c>
      <c r="R262" s="1">
        <v>558</v>
      </c>
      <c r="S262" s="1"/>
      <c r="T262" s="1">
        <v>558</v>
      </c>
    </row>
    <row r="263" spans="1:20" ht="15.75" customHeight="1" x14ac:dyDescent="0.35">
      <c r="A263" s="2">
        <v>801</v>
      </c>
      <c r="B263" s="2">
        <v>6</v>
      </c>
      <c r="C263" s="2"/>
      <c r="D263" s="2">
        <v>6</v>
      </c>
      <c r="F263" s="1">
        <f ca="1">IFERROR(__xludf.DUMMYFUNCTION("""COMPUTED_VALUE"""),6)</f>
        <v>6</v>
      </c>
      <c r="Q263" s="1">
        <v>261</v>
      </c>
      <c r="R263" s="1">
        <v>668</v>
      </c>
      <c r="S263" s="1"/>
      <c r="T263" s="1">
        <v>668</v>
      </c>
    </row>
    <row r="264" spans="1:20" ht="15.75" customHeight="1" x14ac:dyDescent="0.35">
      <c r="A264" s="2">
        <v>802</v>
      </c>
      <c r="B264" s="2">
        <v>6</v>
      </c>
      <c r="C264" s="2"/>
      <c r="D264" s="2">
        <v>6</v>
      </c>
      <c r="F264" s="1">
        <f ca="1">IFERROR(__xludf.DUMMYFUNCTION("""COMPUTED_VALUE"""),6)</f>
        <v>6</v>
      </c>
      <c r="Q264" s="1">
        <v>262</v>
      </c>
      <c r="R264" s="1">
        <v>475</v>
      </c>
      <c r="S264" s="1"/>
      <c r="T264" s="1">
        <v>475</v>
      </c>
    </row>
    <row r="265" spans="1:20" ht="15.75" customHeight="1" x14ac:dyDescent="0.35">
      <c r="A265" s="2">
        <v>803</v>
      </c>
      <c r="B265" s="2">
        <v>6</v>
      </c>
      <c r="C265" s="2"/>
      <c r="D265" s="2">
        <v>6</v>
      </c>
      <c r="F265" s="1">
        <f ca="1">IFERROR(__xludf.DUMMYFUNCTION("""COMPUTED_VALUE"""),6)</f>
        <v>6</v>
      </c>
      <c r="Q265" s="1">
        <v>263</v>
      </c>
      <c r="R265" s="1">
        <v>554</v>
      </c>
      <c r="S265" s="1"/>
      <c r="T265" s="1">
        <v>554</v>
      </c>
    </row>
    <row r="266" spans="1:20" ht="15.75" customHeight="1" x14ac:dyDescent="0.35">
      <c r="A266" s="2">
        <v>804</v>
      </c>
      <c r="B266" s="2">
        <v>6</v>
      </c>
      <c r="C266" s="2"/>
      <c r="D266" s="2">
        <v>6</v>
      </c>
      <c r="F266" s="1">
        <f ca="1">IFERROR(__xludf.DUMMYFUNCTION("""COMPUTED_VALUE"""),6)</f>
        <v>6</v>
      </c>
      <c r="Q266" s="1">
        <v>264</v>
      </c>
      <c r="R266" s="1">
        <v>525</v>
      </c>
      <c r="S266" s="1"/>
      <c r="T266" s="1">
        <v>525</v>
      </c>
    </row>
    <row r="267" spans="1:20" ht="15.75" customHeight="1" x14ac:dyDescent="0.35">
      <c r="A267" s="2">
        <v>806</v>
      </c>
      <c r="B267" s="2">
        <v>6</v>
      </c>
      <c r="C267" s="2"/>
      <c r="D267" s="2">
        <v>6</v>
      </c>
      <c r="F267" s="1">
        <f ca="1">IFERROR(__xludf.DUMMYFUNCTION("""COMPUTED_VALUE"""),6)</f>
        <v>6</v>
      </c>
      <c r="Q267" s="1">
        <v>265</v>
      </c>
      <c r="R267" s="1">
        <v>487</v>
      </c>
      <c r="S267" s="1"/>
      <c r="T267" s="1">
        <v>487</v>
      </c>
    </row>
    <row r="268" spans="1:20" ht="15.75" customHeight="1" x14ac:dyDescent="0.35">
      <c r="A268" s="2">
        <v>807</v>
      </c>
      <c r="B268" s="2">
        <v>6</v>
      </c>
      <c r="C268" s="2"/>
      <c r="D268" s="2">
        <v>6</v>
      </c>
      <c r="F268" s="1">
        <f ca="1">IFERROR(__xludf.DUMMYFUNCTION("""COMPUTED_VALUE"""),6)</f>
        <v>6</v>
      </c>
      <c r="Q268" s="1">
        <v>266</v>
      </c>
      <c r="R268" s="1">
        <v>559</v>
      </c>
      <c r="S268" s="1"/>
      <c r="T268" s="1">
        <v>559</v>
      </c>
    </row>
    <row r="269" spans="1:20" ht="15.75" customHeight="1" x14ac:dyDescent="0.35">
      <c r="A269" s="2">
        <v>808</v>
      </c>
      <c r="B269" s="2">
        <v>6</v>
      </c>
      <c r="C269" s="2"/>
      <c r="D269" s="2">
        <v>6</v>
      </c>
      <c r="F269" s="1">
        <f ca="1">IFERROR(__xludf.DUMMYFUNCTION("""COMPUTED_VALUE"""),6)</f>
        <v>6</v>
      </c>
      <c r="Q269" s="1">
        <v>267</v>
      </c>
      <c r="R269" s="1">
        <v>547</v>
      </c>
      <c r="S269" s="1"/>
      <c r="T269" s="1">
        <v>547</v>
      </c>
    </row>
    <row r="270" spans="1:20" ht="15.75" customHeight="1" x14ac:dyDescent="0.35">
      <c r="A270" s="2">
        <v>809</v>
      </c>
      <c r="B270" s="2">
        <v>6</v>
      </c>
      <c r="C270" s="2"/>
      <c r="D270" s="2">
        <v>6</v>
      </c>
      <c r="F270" s="1">
        <f ca="1">IFERROR(__xludf.DUMMYFUNCTION("""COMPUTED_VALUE"""),6)</f>
        <v>6</v>
      </c>
      <c r="Q270" s="1">
        <v>268</v>
      </c>
      <c r="R270" s="1">
        <v>599</v>
      </c>
      <c r="S270" s="1"/>
      <c r="T270" s="1">
        <v>599</v>
      </c>
    </row>
    <row r="271" spans="1:20" ht="15.75" customHeight="1" x14ac:dyDescent="0.35">
      <c r="A271" s="2">
        <v>811</v>
      </c>
      <c r="B271" s="2">
        <v>6</v>
      </c>
      <c r="C271" s="2"/>
      <c r="D271" s="2">
        <v>6</v>
      </c>
      <c r="F271" s="1">
        <f ca="1">IFERROR(__xludf.DUMMYFUNCTION("""COMPUTED_VALUE"""),6)</f>
        <v>6</v>
      </c>
      <c r="Q271" s="1">
        <v>269</v>
      </c>
      <c r="R271" s="1">
        <v>613</v>
      </c>
      <c r="S271" s="1"/>
      <c r="T271" s="1">
        <v>613</v>
      </c>
    </row>
    <row r="272" spans="1:20" ht="15.75" customHeight="1" x14ac:dyDescent="0.35">
      <c r="A272" s="2">
        <v>812</v>
      </c>
      <c r="B272" s="2">
        <v>6</v>
      </c>
      <c r="C272" s="2"/>
      <c r="D272" s="2">
        <v>6</v>
      </c>
      <c r="F272" s="1">
        <f ca="1">IFERROR(__xludf.DUMMYFUNCTION("""COMPUTED_VALUE"""),6)</f>
        <v>6</v>
      </c>
      <c r="Q272" s="1">
        <v>270</v>
      </c>
      <c r="R272" s="1">
        <v>590</v>
      </c>
      <c r="S272" s="1"/>
      <c r="T272" s="1">
        <v>590</v>
      </c>
    </row>
    <row r="273" spans="1:20" ht="15.75" customHeight="1" x14ac:dyDescent="0.35">
      <c r="A273" s="2">
        <v>813</v>
      </c>
      <c r="B273" s="2">
        <v>5</v>
      </c>
      <c r="C273" s="2"/>
      <c r="D273" s="2">
        <v>5</v>
      </c>
      <c r="F273" s="1">
        <f ca="1">IFERROR(__xludf.DUMMYFUNCTION("""COMPUTED_VALUE"""),5)</f>
        <v>5</v>
      </c>
      <c r="Q273" s="1">
        <v>271</v>
      </c>
      <c r="R273" s="1">
        <v>639</v>
      </c>
      <c r="S273" s="1"/>
      <c r="T273" s="1">
        <v>639</v>
      </c>
    </row>
    <row r="274" spans="1:20" ht="15.75" customHeight="1" x14ac:dyDescent="0.35">
      <c r="A274" s="2">
        <v>814</v>
      </c>
      <c r="B274" s="2">
        <v>5</v>
      </c>
      <c r="C274" s="2"/>
      <c r="D274" s="2">
        <v>5</v>
      </c>
      <c r="F274" s="1">
        <f ca="1">IFERROR(__xludf.DUMMYFUNCTION("""COMPUTED_VALUE"""),5)</f>
        <v>5</v>
      </c>
      <c r="Q274" s="1">
        <v>272</v>
      </c>
      <c r="R274" s="1">
        <v>566</v>
      </c>
      <c r="S274" s="1"/>
      <c r="T274" s="1">
        <v>566</v>
      </c>
    </row>
    <row r="275" spans="1:20" ht="15.75" customHeight="1" x14ac:dyDescent="0.35">
      <c r="A275" s="2">
        <v>816</v>
      </c>
      <c r="B275" s="2">
        <v>5</v>
      </c>
      <c r="C275" s="2"/>
      <c r="D275" s="2">
        <v>5</v>
      </c>
      <c r="F275" s="1">
        <f ca="1">IFERROR(__xludf.DUMMYFUNCTION("""COMPUTED_VALUE"""),5)</f>
        <v>5</v>
      </c>
      <c r="Q275" s="1">
        <v>273</v>
      </c>
      <c r="R275" s="1">
        <v>608</v>
      </c>
      <c r="S275" s="1"/>
      <c r="T275" s="1">
        <v>608</v>
      </c>
    </row>
    <row r="276" spans="1:20" ht="15.75" customHeight="1" x14ac:dyDescent="0.35">
      <c r="A276" s="2">
        <v>817</v>
      </c>
      <c r="B276" s="2">
        <v>5</v>
      </c>
      <c r="C276" s="2"/>
      <c r="D276" s="2">
        <v>5</v>
      </c>
      <c r="F276" s="1">
        <f ca="1">IFERROR(__xludf.DUMMYFUNCTION("""COMPUTED_VALUE"""),5)</f>
        <v>5</v>
      </c>
      <c r="Q276" s="1">
        <v>274</v>
      </c>
      <c r="R276" s="1">
        <v>548</v>
      </c>
      <c r="S276" s="1"/>
      <c r="T276" s="1">
        <v>548</v>
      </c>
    </row>
    <row r="277" spans="1:20" ht="15.75" customHeight="1" x14ac:dyDescent="0.35">
      <c r="A277" s="2">
        <v>818</v>
      </c>
      <c r="B277" s="2">
        <v>5</v>
      </c>
      <c r="C277" s="2"/>
      <c r="D277" s="2">
        <v>5</v>
      </c>
      <c r="F277" s="1">
        <f ca="1">IFERROR(__xludf.DUMMYFUNCTION("""COMPUTED_VALUE"""),5)</f>
        <v>5</v>
      </c>
      <c r="Q277" s="1">
        <v>275</v>
      </c>
      <c r="R277" s="1">
        <v>437</v>
      </c>
      <c r="S277" s="1"/>
      <c r="T277" s="1">
        <v>437</v>
      </c>
    </row>
    <row r="278" spans="1:20" ht="15.75" customHeight="1" x14ac:dyDescent="0.35">
      <c r="A278" s="2">
        <v>819</v>
      </c>
      <c r="B278" s="2">
        <v>5</v>
      </c>
      <c r="C278" s="2"/>
      <c r="D278" s="2">
        <v>5</v>
      </c>
      <c r="F278" s="1">
        <f ca="1">IFERROR(__xludf.DUMMYFUNCTION("""COMPUTED_VALUE"""),5)</f>
        <v>5</v>
      </c>
      <c r="Q278" s="1">
        <v>276</v>
      </c>
      <c r="R278" s="1">
        <v>546</v>
      </c>
      <c r="S278" s="1"/>
      <c r="T278" s="1">
        <v>546</v>
      </c>
    </row>
    <row r="279" spans="1:20" ht="15.75" customHeight="1" x14ac:dyDescent="0.35">
      <c r="A279" s="2">
        <v>821</v>
      </c>
      <c r="B279" s="2">
        <v>5</v>
      </c>
      <c r="C279" s="2"/>
      <c r="D279" s="2">
        <v>5</v>
      </c>
      <c r="F279" s="1">
        <f ca="1">IFERROR(__xludf.DUMMYFUNCTION("""COMPUTED_VALUE"""),5)</f>
        <v>5</v>
      </c>
      <c r="Q279" s="1">
        <v>277</v>
      </c>
      <c r="R279" s="1">
        <v>567</v>
      </c>
      <c r="S279" s="1"/>
      <c r="T279" s="1">
        <v>567</v>
      </c>
    </row>
    <row r="280" spans="1:20" ht="15.75" customHeight="1" x14ac:dyDescent="0.35">
      <c r="A280" s="2">
        <v>822</v>
      </c>
      <c r="B280" s="2">
        <v>5</v>
      </c>
      <c r="C280" s="2"/>
      <c r="D280" s="2">
        <v>5</v>
      </c>
      <c r="F280" s="1">
        <f ca="1">IFERROR(__xludf.DUMMYFUNCTION("""COMPUTED_VALUE"""),5)</f>
        <v>5</v>
      </c>
      <c r="Q280" s="1">
        <v>278</v>
      </c>
      <c r="R280" s="1">
        <v>607</v>
      </c>
      <c r="S280" s="1"/>
      <c r="T280" s="1">
        <v>607</v>
      </c>
    </row>
    <row r="281" spans="1:20" ht="15.75" customHeight="1" x14ac:dyDescent="0.35">
      <c r="A281" s="2">
        <v>823</v>
      </c>
      <c r="B281" s="2">
        <v>6</v>
      </c>
      <c r="C281" s="2"/>
      <c r="D281" s="2">
        <v>6</v>
      </c>
      <c r="F281" s="1">
        <f ca="1">IFERROR(__xludf.DUMMYFUNCTION("""COMPUTED_VALUE"""),6)</f>
        <v>6</v>
      </c>
      <c r="Q281" s="1">
        <v>279</v>
      </c>
      <c r="R281" s="1">
        <v>589</v>
      </c>
      <c r="S281" s="1"/>
      <c r="T281" s="1">
        <v>589</v>
      </c>
    </row>
    <row r="282" spans="1:20" ht="15.75" customHeight="1" x14ac:dyDescent="0.35">
      <c r="A282" s="2">
        <v>824</v>
      </c>
      <c r="B282" s="2">
        <v>6</v>
      </c>
      <c r="C282" s="2"/>
      <c r="D282" s="2">
        <v>6</v>
      </c>
      <c r="F282" s="1">
        <f ca="1">IFERROR(__xludf.DUMMYFUNCTION("""COMPUTED_VALUE"""),6)</f>
        <v>6</v>
      </c>
      <c r="Q282" s="1">
        <v>280</v>
      </c>
      <c r="R282" s="1">
        <v>488</v>
      </c>
      <c r="S282" s="1"/>
      <c r="T282" s="1">
        <v>488</v>
      </c>
    </row>
    <row r="283" spans="1:20" ht="15.75" customHeight="1" x14ac:dyDescent="0.35">
      <c r="A283" s="2">
        <v>826</v>
      </c>
      <c r="B283" s="2">
        <v>6</v>
      </c>
      <c r="C283" s="2"/>
      <c r="D283" s="2">
        <v>6</v>
      </c>
      <c r="F283" s="1">
        <f ca="1">IFERROR(__xludf.DUMMYFUNCTION("""COMPUTED_VALUE"""),6)</f>
        <v>6</v>
      </c>
      <c r="Q283" s="1">
        <v>281</v>
      </c>
      <c r="R283" s="1">
        <v>419</v>
      </c>
      <c r="S283" s="1"/>
      <c r="T283" s="1">
        <v>419</v>
      </c>
    </row>
    <row r="284" spans="1:20" ht="15.75" customHeight="1" x14ac:dyDescent="0.35">
      <c r="A284" s="2">
        <v>827</v>
      </c>
      <c r="B284" s="2">
        <v>6</v>
      </c>
      <c r="C284" s="2"/>
      <c r="D284" s="2">
        <v>6</v>
      </c>
      <c r="F284" s="1">
        <f ca="1">IFERROR(__xludf.DUMMYFUNCTION("""COMPUTED_VALUE"""),6)</f>
        <v>6</v>
      </c>
      <c r="Q284" s="1">
        <v>282</v>
      </c>
      <c r="R284" s="1">
        <v>305</v>
      </c>
      <c r="S284" s="1"/>
      <c r="T284" s="1">
        <v>305</v>
      </c>
    </row>
    <row r="285" spans="1:20" ht="15.75" customHeight="1" x14ac:dyDescent="0.35">
      <c r="A285" s="2">
        <v>828</v>
      </c>
      <c r="B285" s="2">
        <v>6</v>
      </c>
      <c r="C285" s="2"/>
      <c r="D285" s="2">
        <v>6</v>
      </c>
      <c r="F285" s="1">
        <f ca="1">IFERROR(__xludf.DUMMYFUNCTION("""COMPUTED_VALUE"""),6)</f>
        <v>6</v>
      </c>
      <c r="Q285" s="1">
        <v>283</v>
      </c>
      <c r="R285" s="1">
        <v>315</v>
      </c>
      <c r="S285" s="1"/>
      <c r="T285" s="1">
        <v>315</v>
      </c>
    </row>
    <row r="286" spans="1:20" ht="15.75" customHeight="1" x14ac:dyDescent="0.35">
      <c r="A286" s="2">
        <v>829</v>
      </c>
      <c r="B286" s="2">
        <v>6</v>
      </c>
      <c r="C286" s="2"/>
      <c r="D286" s="2">
        <v>6</v>
      </c>
      <c r="F286" s="1">
        <f ca="1">IFERROR(__xludf.DUMMYFUNCTION("""COMPUTED_VALUE"""),6)</f>
        <v>6</v>
      </c>
      <c r="Q286" s="1">
        <v>284</v>
      </c>
      <c r="R286" s="1">
        <v>357</v>
      </c>
      <c r="S286" s="1"/>
      <c r="T286" s="1">
        <v>357</v>
      </c>
    </row>
    <row r="287" spans="1:20" ht="15.75" customHeight="1" x14ac:dyDescent="0.35">
      <c r="A287" s="2">
        <v>831</v>
      </c>
      <c r="B287" s="2">
        <v>6</v>
      </c>
      <c r="C287" s="2"/>
      <c r="D287" s="2">
        <v>6</v>
      </c>
      <c r="F287" s="1">
        <f ca="1">IFERROR(__xludf.DUMMYFUNCTION("""COMPUTED_VALUE"""),6)</f>
        <v>6</v>
      </c>
      <c r="Q287" s="1">
        <v>285</v>
      </c>
      <c r="R287" s="1">
        <v>423</v>
      </c>
      <c r="S287" s="1"/>
      <c r="T287" s="1">
        <v>423</v>
      </c>
    </row>
    <row r="288" spans="1:20" ht="15.75" customHeight="1" x14ac:dyDescent="0.35">
      <c r="A288" s="2">
        <v>832</v>
      </c>
      <c r="B288" s="2">
        <v>6</v>
      </c>
      <c r="C288" s="2"/>
      <c r="D288" s="2">
        <v>6</v>
      </c>
      <c r="F288" s="1">
        <f ca="1">IFERROR(__xludf.DUMMYFUNCTION("""COMPUTED_VALUE"""),6)</f>
        <v>6</v>
      </c>
      <c r="Q288" s="1">
        <v>286</v>
      </c>
      <c r="R288" s="1">
        <v>467</v>
      </c>
      <c r="S288" s="1"/>
      <c r="T288" s="1">
        <v>467</v>
      </c>
    </row>
    <row r="289" spans="1:20" ht="15.75" customHeight="1" x14ac:dyDescent="0.35">
      <c r="A289" s="2">
        <v>833</v>
      </c>
      <c r="B289" s="2">
        <v>6</v>
      </c>
      <c r="C289" s="2"/>
      <c r="D289" s="2">
        <v>6</v>
      </c>
      <c r="F289" s="1">
        <f ca="1">IFERROR(__xludf.DUMMYFUNCTION("""COMPUTED_VALUE"""),6)</f>
        <v>6</v>
      </c>
      <c r="Q289" s="1">
        <v>287</v>
      </c>
      <c r="R289" s="1">
        <v>401</v>
      </c>
      <c r="S289" s="1"/>
      <c r="T289" s="1">
        <v>401</v>
      </c>
    </row>
    <row r="290" spans="1:20" ht="15.75" customHeight="1" x14ac:dyDescent="0.35">
      <c r="A290" s="2">
        <v>834</v>
      </c>
      <c r="B290" s="2">
        <v>6</v>
      </c>
      <c r="C290" s="2"/>
      <c r="D290" s="2">
        <v>6</v>
      </c>
      <c r="F290" s="1">
        <f ca="1">IFERROR(__xludf.DUMMYFUNCTION("""COMPUTED_VALUE"""),6)</f>
        <v>6</v>
      </c>
      <c r="Q290" s="1">
        <v>288</v>
      </c>
      <c r="R290" s="1">
        <v>445</v>
      </c>
      <c r="S290" s="1"/>
      <c r="T290" s="1">
        <v>445</v>
      </c>
    </row>
    <row r="291" spans="1:20" ht="15.75" customHeight="1" x14ac:dyDescent="0.35">
      <c r="A291" s="2">
        <v>836</v>
      </c>
      <c r="B291" s="2">
        <v>6</v>
      </c>
      <c r="C291" s="2"/>
      <c r="D291" s="2">
        <v>6</v>
      </c>
      <c r="F291" s="1">
        <f ca="1">IFERROR(__xludf.DUMMYFUNCTION("""COMPUTED_VALUE"""),6)</f>
        <v>6</v>
      </c>
      <c r="Q291" s="1">
        <v>289</v>
      </c>
      <c r="R291" s="1">
        <v>345</v>
      </c>
      <c r="S291" s="1"/>
      <c r="T291" s="1">
        <v>345</v>
      </c>
    </row>
    <row r="292" spans="1:20" ht="15.75" customHeight="1" x14ac:dyDescent="0.35">
      <c r="A292" s="2">
        <v>837</v>
      </c>
      <c r="B292" s="2">
        <v>6</v>
      </c>
      <c r="C292" s="2"/>
      <c r="D292" s="2">
        <v>6</v>
      </c>
      <c r="F292" s="1">
        <f ca="1">IFERROR(__xludf.DUMMYFUNCTION("""COMPUTED_VALUE"""),6)</f>
        <v>6</v>
      </c>
      <c r="Q292" s="1">
        <v>290</v>
      </c>
      <c r="R292" s="1">
        <v>270</v>
      </c>
      <c r="S292" s="1"/>
      <c r="T292" s="1">
        <v>270</v>
      </c>
    </row>
    <row r="293" spans="1:20" ht="15.75" customHeight="1" x14ac:dyDescent="0.35">
      <c r="A293" s="2">
        <v>841</v>
      </c>
      <c r="B293" s="2">
        <v>7</v>
      </c>
      <c r="C293" s="2"/>
      <c r="D293" s="2">
        <v>7</v>
      </c>
      <c r="F293" s="1">
        <f ca="1">IFERROR(__xludf.DUMMYFUNCTION("""COMPUTED_VALUE"""),7)</f>
        <v>7</v>
      </c>
      <c r="Q293" s="1">
        <v>291</v>
      </c>
      <c r="R293" s="1">
        <v>324</v>
      </c>
      <c r="S293" s="1"/>
      <c r="T293" s="1">
        <v>324</v>
      </c>
    </row>
    <row r="294" spans="1:20" ht="15.75" customHeight="1" x14ac:dyDescent="0.35">
      <c r="A294" s="2">
        <v>848</v>
      </c>
      <c r="B294" s="2">
        <v>6</v>
      </c>
      <c r="C294" s="2"/>
      <c r="D294" s="2">
        <v>6</v>
      </c>
      <c r="F294" s="1">
        <f ca="1">IFERROR(__xludf.DUMMYFUNCTION("""COMPUTED_VALUE"""),6)</f>
        <v>6</v>
      </c>
      <c r="Q294" s="1">
        <v>292</v>
      </c>
      <c r="R294" s="1">
        <v>290</v>
      </c>
      <c r="S294" s="1"/>
      <c r="T294" s="1">
        <v>290</v>
      </c>
    </row>
    <row r="295" spans="1:20" ht="15.75" customHeight="1" x14ac:dyDescent="0.35">
      <c r="A295" s="2">
        <v>849</v>
      </c>
      <c r="B295" s="2">
        <v>6</v>
      </c>
      <c r="C295" s="2"/>
      <c r="D295" s="2">
        <v>6</v>
      </c>
      <c r="F295" s="1">
        <f ca="1">IFERROR(__xludf.DUMMYFUNCTION("""COMPUTED_VALUE"""),6)</f>
        <v>6</v>
      </c>
      <c r="Q295" s="1">
        <v>293</v>
      </c>
      <c r="R295" s="1">
        <v>305</v>
      </c>
      <c r="S295" s="1"/>
      <c r="T295" s="1">
        <v>305</v>
      </c>
    </row>
    <row r="296" spans="1:20" ht="15.75" customHeight="1" x14ac:dyDescent="0.35">
      <c r="A296" s="2">
        <v>851</v>
      </c>
      <c r="B296" s="2">
        <v>6</v>
      </c>
      <c r="C296" s="2"/>
      <c r="D296" s="2">
        <v>6</v>
      </c>
      <c r="F296" s="1">
        <f ca="1">IFERROR(__xludf.DUMMYFUNCTION("""COMPUTED_VALUE"""),6)</f>
        <v>6</v>
      </c>
      <c r="Q296" s="1">
        <v>294</v>
      </c>
      <c r="R296" s="1">
        <v>276</v>
      </c>
      <c r="S296" s="1"/>
      <c r="T296" s="1">
        <v>276</v>
      </c>
    </row>
    <row r="297" spans="1:20" ht="15.75" customHeight="1" x14ac:dyDescent="0.35">
      <c r="A297" s="2">
        <v>852</v>
      </c>
      <c r="B297" s="2">
        <v>6</v>
      </c>
      <c r="C297" s="2"/>
      <c r="D297" s="2">
        <v>6</v>
      </c>
      <c r="F297" s="1">
        <f ca="1">IFERROR(__xludf.DUMMYFUNCTION("""COMPUTED_VALUE"""),6)</f>
        <v>6</v>
      </c>
      <c r="Q297" s="1">
        <v>295</v>
      </c>
      <c r="R297" s="1">
        <v>288</v>
      </c>
      <c r="S297" s="1"/>
      <c r="T297" s="1">
        <v>288</v>
      </c>
    </row>
    <row r="298" spans="1:20" ht="15.75" customHeight="1" x14ac:dyDescent="0.35">
      <c r="A298" s="2">
        <v>856</v>
      </c>
      <c r="B298" s="2">
        <v>7</v>
      </c>
      <c r="C298" s="2"/>
      <c r="D298" s="2">
        <v>7</v>
      </c>
      <c r="F298" s="1">
        <f ca="1">IFERROR(__xludf.DUMMYFUNCTION("""COMPUTED_VALUE"""),7)</f>
        <v>7</v>
      </c>
      <c r="Q298" s="1">
        <v>296</v>
      </c>
      <c r="R298" s="1">
        <v>258</v>
      </c>
      <c r="S298" s="1"/>
      <c r="T298" s="1">
        <v>258</v>
      </c>
    </row>
    <row r="299" spans="1:20" ht="15.75" customHeight="1" x14ac:dyDescent="0.35">
      <c r="A299" s="2">
        <v>863</v>
      </c>
      <c r="B299" s="2">
        <v>6</v>
      </c>
      <c r="C299" s="2"/>
      <c r="D299" s="2">
        <v>6</v>
      </c>
      <c r="F299" s="1">
        <f ca="1">IFERROR(__xludf.DUMMYFUNCTION("""COMPUTED_VALUE"""),6)</f>
        <v>6</v>
      </c>
      <c r="Q299" s="1">
        <v>297</v>
      </c>
      <c r="R299" s="1">
        <v>241</v>
      </c>
      <c r="S299" s="1"/>
      <c r="T299" s="1">
        <v>241</v>
      </c>
    </row>
    <row r="300" spans="1:20" ht="15.75" customHeight="1" x14ac:dyDescent="0.35">
      <c r="A300" s="2">
        <v>866</v>
      </c>
      <c r="B300" s="2">
        <v>6</v>
      </c>
      <c r="C300" s="2"/>
      <c r="D300" s="2">
        <v>6</v>
      </c>
      <c r="F300" s="1">
        <f ca="1">IFERROR(__xludf.DUMMYFUNCTION("""COMPUTED_VALUE"""),6)</f>
        <v>6</v>
      </c>
      <c r="Q300" s="1">
        <v>298</v>
      </c>
      <c r="R300" s="1">
        <v>251</v>
      </c>
      <c r="S300" s="1"/>
      <c r="T300" s="1">
        <v>251</v>
      </c>
    </row>
    <row r="301" spans="1:20" ht="15.75" customHeight="1" x14ac:dyDescent="0.35">
      <c r="A301" s="2">
        <v>867</v>
      </c>
      <c r="B301" s="2">
        <v>6</v>
      </c>
      <c r="C301" s="2"/>
      <c r="D301" s="2">
        <v>6</v>
      </c>
      <c r="F301" s="1">
        <f ca="1">IFERROR(__xludf.DUMMYFUNCTION("""COMPUTED_VALUE"""),6)</f>
        <v>6</v>
      </c>
      <c r="Q301" s="1">
        <v>299</v>
      </c>
      <c r="R301" s="1">
        <v>244</v>
      </c>
      <c r="S301" s="1"/>
      <c r="T301" s="1">
        <v>244</v>
      </c>
    </row>
    <row r="302" spans="1:20" ht="15.75" customHeight="1" x14ac:dyDescent="0.35">
      <c r="A302" s="2">
        <v>871</v>
      </c>
      <c r="B302" s="2">
        <v>7</v>
      </c>
      <c r="C302" s="2"/>
      <c r="D302" s="2">
        <v>7</v>
      </c>
      <c r="F302" s="1">
        <f ca="1">IFERROR(__xludf.DUMMYFUNCTION("""COMPUTED_VALUE"""),7)</f>
        <v>7</v>
      </c>
      <c r="Q302" s="1">
        <v>300</v>
      </c>
      <c r="R302" s="1">
        <v>211</v>
      </c>
      <c r="S302" s="1"/>
      <c r="T302" s="1">
        <v>211</v>
      </c>
    </row>
    <row r="303" spans="1:20" ht="15.75" customHeight="1" x14ac:dyDescent="0.35">
      <c r="A303" s="2">
        <v>872</v>
      </c>
      <c r="B303" s="2">
        <v>6</v>
      </c>
      <c r="C303" s="2"/>
      <c r="D303" s="2">
        <v>6</v>
      </c>
      <c r="F303" s="1">
        <f ca="1">IFERROR(__xludf.DUMMYFUNCTION("""COMPUTED_VALUE"""),6)</f>
        <v>6</v>
      </c>
      <c r="Q303" s="1">
        <v>301</v>
      </c>
      <c r="R303" s="1">
        <v>242</v>
      </c>
      <c r="S303" s="1"/>
      <c r="T303" s="1">
        <v>242</v>
      </c>
    </row>
    <row r="304" spans="1:20" ht="15.75" customHeight="1" x14ac:dyDescent="0.35">
      <c r="A304" s="2">
        <v>878</v>
      </c>
      <c r="B304" s="2">
        <v>5</v>
      </c>
      <c r="C304" s="2"/>
      <c r="D304" s="2">
        <v>5</v>
      </c>
      <c r="F304" s="1">
        <f ca="1">IFERROR(__xludf.DUMMYFUNCTION("""COMPUTED_VALUE"""),5)</f>
        <v>5</v>
      </c>
      <c r="Q304" s="1">
        <v>302</v>
      </c>
      <c r="R304" s="1">
        <v>190</v>
      </c>
      <c r="S304" s="1"/>
      <c r="T304" s="1">
        <v>190</v>
      </c>
    </row>
    <row r="305" spans="1:20" ht="15.75" customHeight="1" x14ac:dyDescent="0.35">
      <c r="A305" s="2">
        <v>879</v>
      </c>
      <c r="B305" s="2">
        <v>5</v>
      </c>
      <c r="C305" s="2"/>
      <c r="D305" s="2">
        <v>5</v>
      </c>
      <c r="F305" s="1">
        <f ca="1">IFERROR(__xludf.DUMMYFUNCTION("""COMPUTED_VALUE"""),5)</f>
        <v>5</v>
      </c>
      <c r="Q305" s="1">
        <v>303</v>
      </c>
      <c r="R305" s="1">
        <v>164</v>
      </c>
      <c r="S305" s="1"/>
      <c r="T305" s="1">
        <v>164</v>
      </c>
    </row>
    <row r="306" spans="1:20" ht="15.75" customHeight="1" x14ac:dyDescent="0.35">
      <c r="A306" s="2">
        <v>881</v>
      </c>
      <c r="B306" s="2">
        <v>5</v>
      </c>
      <c r="C306" s="2"/>
      <c r="D306" s="2">
        <v>5</v>
      </c>
      <c r="F306" s="1">
        <f ca="1">IFERROR(__xludf.DUMMYFUNCTION("""COMPUTED_VALUE"""),5)</f>
        <v>5</v>
      </c>
      <c r="Q306" s="1">
        <v>304</v>
      </c>
      <c r="R306" s="1">
        <v>192</v>
      </c>
      <c r="S306" s="1"/>
      <c r="T306" s="1">
        <v>192</v>
      </c>
    </row>
    <row r="307" spans="1:20" ht="15.75" customHeight="1" x14ac:dyDescent="0.35">
      <c r="A307" s="2">
        <v>882</v>
      </c>
      <c r="B307" s="2">
        <v>5</v>
      </c>
      <c r="C307" s="2"/>
      <c r="D307" s="2">
        <v>5</v>
      </c>
      <c r="F307" s="1">
        <f ca="1">IFERROR(__xludf.DUMMYFUNCTION("""COMPUTED_VALUE"""),5)</f>
        <v>5</v>
      </c>
      <c r="Q307" s="1">
        <v>305</v>
      </c>
      <c r="R307" s="1">
        <v>194</v>
      </c>
      <c r="S307" s="1"/>
      <c r="T307" s="1">
        <v>194</v>
      </c>
    </row>
    <row r="308" spans="1:20" ht="15.75" customHeight="1" x14ac:dyDescent="0.35">
      <c r="A308" s="2">
        <v>883</v>
      </c>
      <c r="B308" s="2">
        <v>5</v>
      </c>
      <c r="C308" s="2"/>
      <c r="D308" s="2">
        <v>5</v>
      </c>
      <c r="F308" s="1">
        <f ca="1">IFERROR(__xludf.DUMMYFUNCTION("""COMPUTED_VALUE"""),5)</f>
        <v>5</v>
      </c>
      <c r="Q308" s="1">
        <v>306</v>
      </c>
      <c r="R308" s="1">
        <v>282</v>
      </c>
      <c r="S308" s="1"/>
      <c r="T308" s="1">
        <v>282</v>
      </c>
    </row>
    <row r="309" spans="1:20" ht="15.75" customHeight="1" x14ac:dyDescent="0.35">
      <c r="A309" s="2">
        <v>884</v>
      </c>
      <c r="B309" s="2">
        <v>5</v>
      </c>
      <c r="C309" s="2"/>
      <c r="D309" s="2">
        <v>5</v>
      </c>
      <c r="F309" s="1">
        <f ca="1">IFERROR(__xludf.DUMMYFUNCTION("""COMPUTED_VALUE"""),5)</f>
        <v>5</v>
      </c>
      <c r="Q309" s="1">
        <v>307</v>
      </c>
      <c r="R309" s="1">
        <v>257</v>
      </c>
      <c r="S309" s="1"/>
      <c r="T309" s="1">
        <v>257</v>
      </c>
    </row>
    <row r="310" spans="1:20" ht="15.75" customHeight="1" x14ac:dyDescent="0.35">
      <c r="A310" s="2">
        <v>886</v>
      </c>
      <c r="B310" s="2">
        <v>5</v>
      </c>
      <c r="C310" s="2"/>
      <c r="D310" s="2">
        <v>5</v>
      </c>
      <c r="F310" s="1">
        <f ca="1">IFERROR(__xludf.DUMMYFUNCTION("""COMPUTED_VALUE"""),5)</f>
        <v>5</v>
      </c>
      <c r="Q310" s="1">
        <v>308</v>
      </c>
      <c r="R310" s="1">
        <v>249</v>
      </c>
      <c r="S310" s="1"/>
      <c r="T310" s="1">
        <v>249</v>
      </c>
    </row>
    <row r="311" spans="1:20" ht="15.75" customHeight="1" x14ac:dyDescent="0.35">
      <c r="A311" s="2">
        <v>887</v>
      </c>
      <c r="B311" s="2">
        <v>5</v>
      </c>
      <c r="C311" s="2"/>
      <c r="D311" s="2">
        <v>5</v>
      </c>
      <c r="F311" s="1">
        <f ca="1">IFERROR(__xludf.DUMMYFUNCTION("""COMPUTED_VALUE"""),5)</f>
        <v>5</v>
      </c>
      <c r="Q311" s="1">
        <v>309</v>
      </c>
      <c r="R311" s="1">
        <v>271</v>
      </c>
      <c r="S311" s="1"/>
      <c r="T311" s="1">
        <v>271</v>
      </c>
    </row>
    <row r="312" spans="1:20" ht="15.75" customHeight="1" x14ac:dyDescent="0.35">
      <c r="A312" s="2">
        <v>888</v>
      </c>
      <c r="B312" s="2">
        <v>5</v>
      </c>
      <c r="C312" s="2"/>
      <c r="D312" s="2">
        <v>5</v>
      </c>
      <c r="F312" s="1">
        <f ca="1">IFERROR(__xludf.DUMMYFUNCTION("""COMPUTED_VALUE"""),5)</f>
        <v>5</v>
      </c>
      <c r="Q312" s="1">
        <v>310</v>
      </c>
      <c r="R312" s="1">
        <v>281</v>
      </c>
      <c r="S312" s="1"/>
      <c r="T312" s="1">
        <v>281</v>
      </c>
    </row>
    <row r="313" spans="1:20" ht="15.75" customHeight="1" x14ac:dyDescent="0.35">
      <c r="A313" s="2">
        <v>889</v>
      </c>
      <c r="B313" s="2">
        <v>5</v>
      </c>
      <c r="C313" s="2"/>
      <c r="D313" s="2">
        <v>5</v>
      </c>
      <c r="F313" s="1">
        <f ca="1">IFERROR(__xludf.DUMMYFUNCTION("""COMPUTED_VALUE"""),5)</f>
        <v>5</v>
      </c>
      <c r="Q313" s="1">
        <v>311</v>
      </c>
      <c r="R313" s="1">
        <v>249</v>
      </c>
      <c r="S313" s="1"/>
      <c r="T313" s="1">
        <v>249</v>
      </c>
    </row>
    <row r="314" spans="1:20" ht="15.75" customHeight="1" x14ac:dyDescent="0.35">
      <c r="A314" s="2">
        <v>891</v>
      </c>
      <c r="B314" s="2">
        <v>5</v>
      </c>
      <c r="C314" s="2"/>
      <c r="D314" s="2">
        <v>5</v>
      </c>
      <c r="F314" s="1">
        <f ca="1">IFERROR(__xludf.DUMMYFUNCTION("""COMPUTED_VALUE"""),5)</f>
        <v>5</v>
      </c>
      <c r="Q314" s="1">
        <v>312</v>
      </c>
      <c r="R314" s="1">
        <v>157</v>
      </c>
      <c r="S314" s="1"/>
      <c r="T314" s="1">
        <v>157</v>
      </c>
    </row>
    <row r="315" spans="1:20" ht="15.75" customHeight="1" x14ac:dyDescent="0.35">
      <c r="A315" s="2">
        <v>892</v>
      </c>
      <c r="B315" s="2">
        <v>5</v>
      </c>
      <c r="C315" s="2"/>
      <c r="D315" s="2">
        <v>5</v>
      </c>
      <c r="F315" s="1">
        <f ca="1">IFERROR(__xludf.DUMMYFUNCTION("""COMPUTED_VALUE"""),5)</f>
        <v>5</v>
      </c>
      <c r="Q315" s="1">
        <v>313</v>
      </c>
      <c r="R315" s="1">
        <v>167</v>
      </c>
      <c r="S315" s="1"/>
      <c r="T315" s="1">
        <v>167</v>
      </c>
    </row>
    <row r="316" spans="1:20" ht="15.75" customHeight="1" x14ac:dyDescent="0.35">
      <c r="A316" s="2">
        <v>893</v>
      </c>
      <c r="B316" s="2">
        <v>4</v>
      </c>
      <c r="C316" s="2"/>
      <c r="D316" s="2">
        <v>4</v>
      </c>
      <c r="F316" s="1">
        <f ca="1">IFERROR(__xludf.DUMMYFUNCTION("""COMPUTED_VALUE"""),4)</f>
        <v>4</v>
      </c>
      <c r="Q316" s="1">
        <v>314</v>
      </c>
      <c r="R316" s="1">
        <v>177</v>
      </c>
      <c r="S316" s="1"/>
      <c r="T316" s="1">
        <v>177</v>
      </c>
    </row>
    <row r="317" spans="1:20" ht="15.75" customHeight="1" x14ac:dyDescent="0.35">
      <c r="A317" s="2">
        <v>894</v>
      </c>
      <c r="B317" s="2">
        <v>4</v>
      </c>
      <c r="C317" s="2"/>
      <c r="D317" s="2">
        <v>4</v>
      </c>
      <c r="F317" s="1">
        <f ca="1">IFERROR(__xludf.DUMMYFUNCTION("""COMPUTED_VALUE"""),4)</f>
        <v>4</v>
      </c>
      <c r="Q317" s="1">
        <v>315</v>
      </c>
      <c r="R317" s="1">
        <v>151</v>
      </c>
      <c r="S317" s="1"/>
      <c r="T317" s="1">
        <v>151</v>
      </c>
    </row>
    <row r="318" spans="1:20" ht="15.75" customHeight="1" x14ac:dyDescent="0.35">
      <c r="A318" s="2">
        <v>895</v>
      </c>
      <c r="B318" s="2">
        <v>8</v>
      </c>
      <c r="C318" s="2"/>
      <c r="D318" s="2">
        <v>8</v>
      </c>
      <c r="F318" s="1">
        <f ca="1">IFERROR(__xludf.DUMMYFUNCTION("""COMPUTED_VALUE"""),8)</f>
        <v>8</v>
      </c>
      <c r="Q318" s="1">
        <v>316</v>
      </c>
      <c r="R318" s="1">
        <v>161</v>
      </c>
      <c r="S318" s="1"/>
      <c r="T318" s="1">
        <v>161</v>
      </c>
    </row>
    <row r="319" spans="1:20" ht="15.75" customHeight="1" x14ac:dyDescent="0.35">
      <c r="A319" s="2">
        <v>896</v>
      </c>
      <c r="B319" s="2">
        <v>4</v>
      </c>
      <c r="C319" s="2"/>
      <c r="D319" s="2">
        <v>4</v>
      </c>
      <c r="F319" s="1">
        <f ca="1">IFERROR(__xludf.DUMMYFUNCTION("""COMPUTED_VALUE"""),4)</f>
        <v>4</v>
      </c>
      <c r="Q319" s="1">
        <v>317</v>
      </c>
      <c r="R319" s="1">
        <v>171</v>
      </c>
      <c r="S319" s="1"/>
      <c r="T319" s="1">
        <v>171</v>
      </c>
    </row>
    <row r="320" spans="1:20" ht="15.75" customHeight="1" x14ac:dyDescent="0.35">
      <c r="A320" s="2">
        <v>897</v>
      </c>
      <c r="B320" s="2">
        <v>4</v>
      </c>
      <c r="C320" s="2"/>
      <c r="D320" s="2">
        <v>4</v>
      </c>
      <c r="F320" s="1">
        <f ca="1">IFERROR(__xludf.DUMMYFUNCTION("""COMPUTED_VALUE"""),4)</f>
        <v>4</v>
      </c>
      <c r="Q320" s="1">
        <v>318</v>
      </c>
      <c r="R320" s="1">
        <v>272</v>
      </c>
      <c r="S320" s="1"/>
      <c r="T320" s="1">
        <v>272</v>
      </c>
    </row>
    <row r="321" spans="1:20" ht="15.75" customHeight="1" x14ac:dyDescent="0.35">
      <c r="A321" s="2">
        <v>898</v>
      </c>
      <c r="B321" s="2">
        <v>5</v>
      </c>
      <c r="C321" s="2"/>
      <c r="D321" s="2">
        <v>5</v>
      </c>
      <c r="F321" s="1">
        <f ca="1">IFERROR(__xludf.DUMMYFUNCTION("""COMPUTED_VALUE"""),5)</f>
        <v>5</v>
      </c>
      <c r="Q321" s="1">
        <v>319</v>
      </c>
      <c r="R321" s="1">
        <v>284</v>
      </c>
      <c r="S321" s="1"/>
      <c r="T321" s="1">
        <v>284</v>
      </c>
    </row>
    <row r="322" spans="1:20" ht="15.75" customHeight="1" x14ac:dyDescent="0.35">
      <c r="A322" s="2">
        <v>899</v>
      </c>
      <c r="B322" s="2">
        <v>5</v>
      </c>
      <c r="C322" s="2"/>
      <c r="D322" s="2">
        <v>5</v>
      </c>
      <c r="F322" s="1">
        <f ca="1">IFERROR(__xludf.DUMMYFUNCTION("""COMPUTED_VALUE"""),5)</f>
        <v>5</v>
      </c>
      <c r="Q322" s="1">
        <v>320</v>
      </c>
      <c r="R322" s="1">
        <v>284</v>
      </c>
      <c r="S322" s="1"/>
      <c r="T322" s="1">
        <v>284</v>
      </c>
    </row>
    <row r="323" spans="1:20" ht="15.75" customHeight="1" x14ac:dyDescent="0.35">
      <c r="A323" s="2">
        <v>901</v>
      </c>
      <c r="B323" s="2">
        <v>5</v>
      </c>
      <c r="C323" s="2"/>
      <c r="D323" s="2">
        <v>5</v>
      </c>
      <c r="F323" s="1">
        <f ca="1">IFERROR(__xludf.DUMMYFUNCTION("""COMPUTED_VALUE"""),5)</f>
        <v>5</v>
      </c>
      <c r="Q323" s="1">
        <v>321</v>
      </c>
      <c r="R323" s="1">
        <v>237</v>
      </c>
      <c r="S323" s="1"/>
      <c r="T323" s="1">
        <v>237</v>
      </c>
    </row>
    <row r="324" spans="1:20" ht="15.75" customHeight="1" x14ac:dyDescent="0.35">
      <c r="A324" s="2">
        <v>902</v>
      </c>
      <c r="B324" s="2">
        <v>5</v>
      </c>
      <c r="C324" s="2"/>
      <c r="D324" s="2">
        <v>5</v>
      </c>
      <c r="F324" s="1">
        <f ca="1">IFERROR(__xludf.DUMMYFUNCTION("""COMPUTED_VALUE"""),5)</f>
        <v>5</v>
      </c>
      <c r="Q324" s="1">
        <v>322</v>
      </c>
      <c r="R324" s="1">
        <v>251</v>
      </c>
      <c r="S324" s="1"/>
      <c r="T324" s="1">
        <v>251</v>
      </c>
    </row>
    <row r="325" spans="1:20" ht="15.75" customHeight="1" x14ac:dyDescent="0.35">
      <c r="A325" s="2">
        <v>903</v>
      </c>
      <c r="B325" s="2">
        <v>5</v>
      </c>
      <c r="C325" s="2"/>
      <c r="D325" s="2">
        <v>5</v>
      </c>
      <c r="F325" s="1">
        <f ca="1">IFERROR(__xludf.DUMMYFUNCTION("""COMPUTED_VALUE"""),5)</f>
        <v>5</v>
      </c>
      <c r="Q325" s="1">
        <v>323</v>
      </c>
      <c r="R325" s="1">
        <v>265</v>
      </c>
      <c r="S325" s="1"/>
      <c r="T325" s="1">
        <v>265</v>
      </c>
    </row>
    <row r="326" spans="1:20" ht="15.75" customHeight="1" x14ac:dyDescent="0.35">
      <c r="A326" s="2">
        <v>904</v>
      </c>
      <c r="B326" s="2">
        <v>5</v>
      </c>
      <c r="C326" s="2"/>
      <c r="D326" s="2">
        <v>5</v>
      </c>
      <c r="F326" s="1">
        <f ca="1">IFERROR(__xludf.DUMMYFUNCTION("""COMPUTED_VALUE"""),5)</f>
        <v>5</v>
      </c>
      <c r="Q326" s="1">
        <v>324</v>
      </c>
      <c r="R326" s="1">
        <v>201</v>
      </c>
      <c r="S326" s="1"/>
      <c r="T326" s="1">
        <v>201</v>
      </c>
    </row>
    <row r="327" spans="1:20" ht="15.75" customHeight="1" x14ac:dyDescent="0.35">
      <c r="A327" s="2">
        <v>906</v>
      </c>
      <c r="B327" s="2">
        <v>5</v>
      </c>
      <c r="C327" s="2"/>
      <c r="D327" s="2">
        <v>5</v>
      </c>
      <c r="F327" s="1">
        <f ca="1">IFERROR(__xludf.DUMMYFUNCTION("""COMPUTED_VALUE"""),5)</f>
        <v>5</v>
      </c>
      <c r="Q327" s="1">
        <v>325</v>
      </c>
      <c r="R327" s="1">
        <v>220</v>
      </c>
      <c r="S327" s="1"/>
      <c r="T327" s="1">
        <v>220</v>
      </c>
    </row>
    <row r="328" spans="1:20" ht="15.75" customHeight="1" x14ac:dyDescent="0.35">
      <c r="A328" s="2">
        <v>907</v>
      </c>
      <c r="B328" s="2">
        <v>5</v>
      </c>
      <c r="C328" s="2"/>
      <c r="D328" s="2">
        <v>5</v>
      </c>
      <c r="F328" s="1">
        <f ca="1">IFERROR(__xludf.DUMMYFUNCTION("""COMPUTED_VALUE"""),5)</f>
        <v>5</v>
      </c>
      <c r="Q328" s="1">
        <v>326</v>
      </c>
      <c r="R328" s="1">
        <v>163</v>
      </c>
      <c r="S328" s="1"/>
      <c r="T328" s="1">
        <v>163</v>
      </c>
    </row>
    <row r="329" spans="1:20" ht="15.75" customHeight="1" x14ac:dyDescent="0.35">
      <c r="A329" s="2">
        <v>908</v>
      </c>
      <c r="B329" s="2">
        <v>5</v>
      </c>
      <c r="C329" s="2"/>
      <c r="D329" s="2">
        <v>5</v>
      </c>
      <c r="F329" s="1">
        <f ca="1">IFERROR(__xludf.DUMMYFUNCTION("""COMPUTED_VALUE"""),5)</f>
        <v>5</v>
      </c>
      <c r="Q329" s="1">
        <v>327</v>
      </c>
      <c r="R329" s="1">
        <v>222</v>
      </c>
      <c r="S329" s="1"/>
      <c r="T329" s="1">
        <v>222</v>
      </c>
    </row>
    <row r="330" spans="1:20" ht="15.75" customHeight="1" x14ac:dyDescent="0.35">
      <c r="A330" s="2">
        <v>909</v>
      </c>
      <c r="B330" s="2">
        <v>5</v>
      </c>
      <c r="C330" s="2"/>
      <c r="D330" s="2">
        <v>5</v>
      </c>
      <c r="F330" s="1">
        <f ca="1">IFERROR(__xludf.DUMMYFUNCTION("""COMPUTED_VALUE"""),5)</f>
        <v>5</v>
      </c>
      <c r="Q330" s="1">
        <v>328</v>
      </c>
      <c r="R330" s="1">
        <v>226</v>
      </c>
      <c r="S330" s="1"/>
      <c r="T330" s="1">
        <v>226</v>
      </c>
    </row>
    <row r="331" spans="1:20" ht="15.75" customHeight="1" x14ac:dyDescent="0.35">
      <c r="A331" s="2">
        <v>911</v>
      </c>
      <c r="B331" s="2">
        <v>5</v>
      </c>
      <c r="C331" s="2"/>
      <c r="D331" s="2">
        <v>5</v>
      </c>
      <c r="F331" s="1">
        <f ca="1">IFERROR(__xludf.DUMMYFUNCTION("""COMPUTED_VALUE"""),5)</f>
        <v>5</v>
      </c>
      <c r="Q331" s="1">
        <v>329</v>
      </c>
      <c r="R331" s="1">
        <v>242</v>
      </c>
      <c r="S331" s="1"/>
      <c r="T331" s="1">
        <v>242</v>
      </c>
    </row>
    <row r="332" spans="1:20" ht="15.75" customHeight="1" x14ac:dyDescent="0.35">
      <c r="A332" s="2">
        <v>912</v>
      </c>
      <c r="B332" s="2">
        <v>5</v>
      </c>
      <c r="C332" s="2"/>
      <c r="D332" s="2">
        <v>5</v>
      </c>
      <c r="F332" s="1">
        <f ca="1">IFERROR(__xludf.DUMMYFUNCTION("""COMPUTED_VALUE"""),5)</f>
        <v>5</v>
      </c>
      <c r="Q332" s="1">
        <v>330</v>
      </c>
      <c r="R332" s="1">
        <v>303</v>
      </c>
      <c r="S332" s="1"/>
      <c r="T332" s="1">
        <v>303</v>
      </c>
    </row>
    <row r="333" spans="1:20" ht="15.75" customHeight="1" x14ac:dyDescent="0.35">
      <c r="A333" s="2">
        <v>913</v>
      </c>
      <c r="B333" s="2">
        <v>5</v>
      </c>
      <c r="C333" s="2"/>
      <c r="D333" s="2">
        <v>5</v>
      </c>
      <c r="F333" s="1">
        <f ca="1">IFERROR(__xludf.DUMMYFUNCTION("""COMPUTED_VALUE"""),5)</f>
        <v>5</v>
      </c>
      <c r="Q333" s="1">
        <v>331</v>
      </c>
      <c r="R333" s="1">
        <v>321</v>
      </c>
      <c r="S333" s="1"/>
      <c r="T333" s="1">
        <v>321</v>
      </c>
    </row>
    <row r="334" spans="1:20" ht="15.75" customHeight="1" x14ac:dyDescent="0.35">
      <c r="A334" s="2">
        <v>914</v>
      </c>
      <c r="B334" s="2">
        <v>5</v>
      </c>
      <c r="C334" s="2"/>
      <c r="D334" s="2">
        <v>5</v>
      </c>
      <c r="F334" s="1">
        <f ca="1">IFERROR(__xludf.DUMMYFUNCTION("""COMPUTED_VALUE"""),5)</f>
        <v>5</v>
      </c>
      <c r="Q334" s="1">
        <v>332</v>
      </c>
      <c r="R334" s="1">
        <v>307</v>
      </c>
      <c r="S334" s="1"/>
      <c r="T334" s="1">
        <v>307</v>
      </c>
    </row>
    <row r="335" spans="1:20" ht="15.75" customHeight="1" x14ac:dyDescent="0.35">
      <c r="A335" s="2">
        <v>916</v>
      </c>
      <c r="B335" s="2">
        <v>5</v>
      </c>
      <c r="C335" s="2"/>
      <c r="D335" s="2">
        <v>5</v>
      </c>
      <c r="F335" s="1">
        <f ca="1">IFERROR(__xludf.DUMMYFUNCTION("""COMPUTED_VALUE"""),5)</f>
        <v>5</v>
      </c>
      <c r="Q335" s="1">
        <v>333</v>
      </c>
      <c r="R335" s="1">
        <v>241</v>
      </c>
      <c r="S335" s="1"/>
      <c r="T335" s="1">
        <v>241</v>
      </c>
    </row>
    <row r="336" spans="1:20" ht="15.75" customHeight="1" x14ac:dyDescent="0.35">
      <c r="A336" s="2">
        <v>917</v>
      </c>
      <c r="B336" s="2">
        <v>5</v>
      </c>
      <c r="C336" s="2"/>
      <c r="D336" s="2">
        <v>5</v>
      </c>
      <c r="F336" s="1">
        <f ca="1">IFERROR(__xludf.DUMMYFUNCTION("""COMPUTED_VALUE"""),5)</f>
        <v>5</v>
      </c>
      <c r="Q336" s="1">
        <v>334</v>
      </c>
      <c r="R336" s="1">
        <v>260</v>
      </c>
      <c r="S336" s="1"/>
      <c r="T336" s="1">
        <v>260</v>
      </c>
    </row>
    <row r="337" spans="1:20" ht="15.75" customHeight="1" x14ac:dyDescent="0.35">
      <c r="A337" s="2">
        <v>918</v>
      </c>
      <c r="B337" s="2">
        <v>5</v>
      </c>
      <c r="C337" s="2"/>
      <c r="D337" s="2">
        <v>5</v>
      </c>
      <c r="F337" s="1">
        <f ca="1">IFERROR(__xludf.DUMMYFUNCTION("""COMPUTED_VALUE"""),5)</f>
        <v>5</v>
      </c>
      <c r="Q337" s="1">
        <v>335</v>
      </c>
      <c r="R337" s="1">
        <v>283</v>
      </c>
      <c r="S337" s="1"/>
      <c r="T337" s="1">
        <v>283</v>
      </c>
    </row>
    <row r="338" spans="1:20" ht="15.75" customHeight="1" x14ac:dyDescent="0.35">
      <c r="A338" s="2">
        <v>919</v>
      </c>
      <c r="B338" s="2">
        <v>5</v>
      </c>
      <c r="C338" s="2"/>
      <c r="D338" s="2">
        <v>5</v>
      </c>
      <c r="F338" s="1">
        <f ca="1">IFERROR(__xludf.DUMMYFUNCTION("""COMPUTED_VALUE"""),5)</f>
        <v>5</v>
      </c>
      <c r="Q338" s="1">
        <v>336</v>
      </c>
      <c r="R338" s="1">
        <v>216</v>
      </c>
      <c r="S338" s="1"/>
      <c r="T338" s="1">
        <v>216</v>
      </c>
    </row>
    <row r="339" spans="1:20" ht="15.75" customHeight="1" x14ac:dyDescent="0.35">
      <c r="A339" s="2">
        <v>921</v>
      </c>
      <c r="B339" s="2">
        <v>5</v>
      </c>
      <c r="C339" s="2"/>
      <c r="D339" s="2">
        <v>5</v>
      </c>
      <c r="F339" s="1">
        <f ca="1">IFERROR(__xludf.DUMMYFUNCTION("""COMPUTED_VALUE"""),5)</f>
        <v>5</v>
      </c>
      <c r="Q339" s="1">
        <v>337</v>
      </c>
      <c r="R339" s="1">
        <v>236</v>
      </c>
      <c r="S339" s="1"/>
      <c r="T339" s="1">
        <v>236</v>
      </c>
    </row>
    <row r="340" spans="1:20" ht="15.75" customHeight="1" x14ac:dyDescent="0.35">
      <c r="A340" s="2">
        <v>922</v>
      </c>
      <c r="B340" s="2">
        <v>5</v>
      </c>
      <c r="C340" s="2"/>
      <c r="D340" s="2">
        <v>5</v>
      </c>
      <c r="F340" s="1">
        <f ca="1">IFERROR(__xludf.DUMMYFUNCTION("""COMPUTED_VALUE"""),5)</f>
        <v>5</v>
      </c>
      <c r="Q340" s="1">
        <v>338</v>
      </c>
      <c r="R340" s="1">
        <v>248</v>
      </c>
      <c r="S340" s="1"/>
      <c r="T340" s="1">
        <v>248</v>
      </c>
    </row>
    <row r="341" spans="1:20" ht="15.75" customHeight="1" x14ac:dyDescent="0.35">
      <c r="A341" s="2">
        <v>923</v>
      </c>
      <c r="B341" s="2">
        <v>4</v>
      </c>
      <c r="C341" s="2"/>
      <c r="D341" s="2">
        <v>4</v>
      </c>
      <c r="F341" s="1">
        <f ca="1">IFERROR(__xludf.DUMMYFUNCTION("""COMPUTED_VALUE"""),4)</f>
        <v>4</v>
      </c>
      <c r="Q341" s="1">
        <v>339</v>
      </c>
      <c r="R341" s="1">
        <v>227</v>
      </c>
      <c r="S341" s="1"/>
      <c r="T341" s="1">
        <v>227</v>
      </c>
    </row>
    <row r="342" spans="1:20" ht="15.75" customHeight="1" x14ac:dyDescent="0.35">
      <c r="A342" s="2">
        <v>924</v>
      </c>
      <c r="B342" s="2">
        <v>4</v>
      </c>
      <c r="C342" s="2"/>
      <c r="D342" s="2">
        <v>4</v>
      </c>
      <c r="F342" s="1">
        <f ca="1">IFERROR(__xludf.DUMMYFUNCTION("""COMPUTED_VALUE"""),4)</f>
        <v>4</v>
      </c>
      <c r="Q342" s="1">
        <v>340</v>
      </c>
      <c r="R342" s="1">
        <v>241</v>
      </c>
      <c r="S342" s="1"/>
      <c r="T342" s="1">
        <v>241</v>
      </c>
    </row>
    <row r="343" spans="1:20" ht="15.75" customHeight="1" x14ac:dyDescent="0.35">
      <c r="A343" s="2">
        <v>925</v>
      </c>
      <c r="B343" s="2">
        <v>8</v>
      </c>
      <c r="C343" s="2"/>
      <c r="D343" s="2">
        <v>8</v>
      </c>
      <c r="F343" s="1">
        <f ca="1">IFERROR(__xludf.DUMMYFUNCTION("""COMPUTED_VALUE"""),8)</f>
        <v>8</v>
      </c>
      <c r="Q343" s="1">
        <v>341</v>
      </c>
      <c r="R343" s="1">
        <v>265</v>
      </c>
      <c r="S343" s="1"/>
      <c r="T343" s="1">
        <v>265</v>
      </c>
    </row>
    <row r="344" spans="1:20" ht="15.75" customHeight="1" x14ac:dyDescent="0.35">
      <c r="A344" s="2">
        <v>926</v>
      </c>
      <c r="B344" s="2">
        <v>4</v>
      </c>
      <c r="C344" s="2"/>
      <c r="D344" s="2">
        <v>4</v>
      </c>
      <c r="F344" s="1">
        <f ca="1">IFERROR(__xludf.DUMMYFUNCTION("""COMPUTED_VALUE"""),4)</f>
        <v>4</v>
      </c>
      <c r="Q344" s="1">
        <v>342</v>
      </c>
      <c r="R344" s="1">
        <v>304</v>
      </c>
      <c r="S344" s="1"/>
      <c r="T344" s="1">
        <v>304</v>
      </c>
    </row>
    <row r="345" spans="1:20" ht="15.75" customHeight="1" x14ac:dyDescent="0.35">
      <c r="A345" s="2">
        <v>927</v>
      </c>
      <c r="B345" s="2">
        <v>4</v>
      </c>
      <c r="C345" s="2"/>
      <c r="D345" s="2">
        <v>4</v>
      </c>
      <c r="F345" s="1">
        <f ca="1">IFERROR(__xludf.DUMMYFUNCTION("""COMPUTED_VALUE"""),4)</f>
        <v>4</v>
      </c>
      <c r="Q345" s="1">
        <v>343</v>
      </c>
      <c r="R345" s="1">
        <v>345</v>
      </c>
      <c r="S345" s="1"/>
      <c r="T345" s="1">
        <v>345</v>
      </c>
    </row>
    <row r="346" spans="1:20" ht="15.75" customHeight="1" x14ac:dyDescent="0.35">
      <c r="A346" s="2">
        <v>928</v>
      </c>
      <c r="B346" s="2">
        <v>4</v>
      </c>
      <c r="C346" s="2"/>
      <c r="D346" s="2">
        <v>4</v>
      </c>
      <c r="F346" s="1">
        <f ca="1">IFERROR(__xludf.DUMMYFUNCTION("""COMPUTED_VALUE"""),4)</f>
        <v>4</v>
      </c>
      <c r="Q346" s="1">
        <v>344</v>
      </c>
      <c r="R346" s="1">
        <v>326</v>
      </c>
      <c r="S346" s="1"/>
      <c r="T346" s="1">
        <v>326</v>
      </c>
    </row>
    <row r="347" spans="1:20" ht="15.75" customHeight="1" x14ac:dyDescent="0.35">
      <c r="A347" s="2">
        <v>929</v>
      </c>
      <c r="B347" s="2">
        <v>4</v>
      </c>
      <c r="C347" s="2"/>
      <c r="D347" s="2">
        <v>4</v>
      </c>
      <c r="F347" s="1">
        <f ca="1">IFERROR(__xludf.DUMMYFUNCTION("""COMPUTED_VALUE"""),4)</f>
        <v>4</v>
      </c>
      <c r="Q347" s="1">
        <v>345</v>
      </c>
      <c r="R347" s="1">
        <v>342</v>
      </c>
      <c r="S347" s="1"/>
      <c r="T347" s="1">
        <v>342</v>
      </c>
    </row>
    <row r="348" spans="1:20" ht="15.75" customHeight="1" x14ac:dyDescent="0.35">
      <c r="A348" s="2">
        <v>930</v>
      </c>
      <c r="B348" s="2">
        <v>8</v>
      </c>
      <c r="C348" s="2"/>
      <c r="D348" s="2">
        <v>8</v>
      </c>
      <c r="F348" s="1">
        <f ca="1">IFERROR(__xludf.DUMMYFUNCTION("""COMPUTED_VALUE"""),8)</f>
        <v>8</v>
      </c>
      <c r="Q348" s="1">
        <v>346</v>
      </c>
      <c r="R348" s="1">
        <v>346</v>
      </c>
      <c r="S348" s="1"/>
      <c r="T348" s="1">
        <v>346</v>
      </c>
    </row>
    <row r="349" spans="1:20" ht="15.75" customHeight="1" x14ac:dyDescent="0.35">
      <c r="A349" s="2">
        <v>931</v>
      </c>
      <c r="B349" s="2">
        <v>4</v>
      </c>
      <c r="C349" s="2"/>
      <c r="D349" s="2">
        <v>4</v>
      </c>
      <c r="F349" s="1">
        <f ca="1">IFERROR(__xludf.DUMMYFUNCTION("""COMPUTED_VALUE"""),4)</f>
        <v>4</v>
      </c>
      <c r="Q349" s="1">
        <v>347</v>
      </c>
      <c r="R349" s="1">
        <v>362</v>
      </c>
      <c r="S349" s="1"/>
      <c r="T349" s="1">
        <v>362</v>
      </c>
    </row>
    <row r="350" spans="1:20" ht="15.75" customHeight="1" x14ac:dyDescent="0.35">
      <c r="A350" s="2">
        <v>932</v>
      </c>
      <c r="B350" s="2">
        <v>4</v>
      </c>
      <c r="C350" s="2"/>
      <c r="D350" s="2">
        <v>4</v>
      </c>
      <c r="F350" s="1">
        <f ca="1">IFERROR(__xludf.DUMMYFUNCTION("""COMPUTED_VALUE"""),4)</f>
        <v>4</v>
      </c>
      <c r="Q350" s="1">
        <v>348</v>
      </c>
      <c r="R350" s="1">
        <v>266</v>
      </c>
      <c r="S350" s="1"/>
      <c r="T350" s="1">
        <v>266</v>
      </c>
    </row>
    <row r="351" spans="1:20" ht="15.75" customHeight="1" x14ac:dyDescent="0.35">
      <c r="A351" s="2">
        <v>933</v>
      </c>
      <c r="B351" s="2">
        <v>4</v>
      </c>
      <c r="C351" s="2"/>
      <c r="D351" s="2">
        <v>4</v>
      </c>
      <c r="F351" s="1">
        <f ca="1">IFERROR(__xludf.DUMMYFUNCTION("""COMPUTED_VALUE"""),4)</f>
        <v>4</v>
      </c>
      <c r="Q351" s="1">
        <v>349</v>
      </c>
      <c r="R351" s="1">
        <v>251</v>
      </c>
      <c r="S351" s="1"/>
      <c r="T351" s="1">
        <v>251</v>
      </c>
    </row>
    <row r="352" spans="1:20" ht="15.75" customHeight="1" x14ac:dyDescent="0.35">
      <c r="A352" s="2">
        <v>934</v>
      </c>
      <c r="B352" s="2">
        <v>4</v>
      </c>
      <c r="C352" s="2"/>
      <c r="D352" s="2">
        <v>4</v>
      </c>
      <c r="F352" s="1">
        <f ca="1">IFERROR(__xludf.DUMMYFUNCTION("""COMPUTED_VALUE"""),4)</f>
        <v>4</v>
      </c>
      <c r="Q352" s="1">
        <v>350</v>
      </c>
      <c r="R352" s="1">
        <v>265</v>
      </c>
      <c r="S352" s="1"/>
      <c r="T352" s="1">
        <v>265</v>
      </c>
    </row>
    <row r="353" spans="1:20" ht="15.75" customHeight="1" x14ac:dyDescent="0.35">
      <c r="A353" s="2">
        <v>935</v>
      </c>
      <c r="B353" s="2">
        <v>8</v>
      </c>
      <c r="C353" s="2"/>
      <c r="D353" s="2">
        <v>8</v>
      </c>
      <c r="F353" s="1">
        <f ca="1">IFERROR(__xludf.DUMMYFUNCTION("""COMPUTED_VALUE"""),8)</f>
        <v>8</v>
      </c>
      <c r="Q353" s="1">
        <v>351</v>
      </c>
      <c r="R353" s="1">
        <v>326</v>
      </c>
      <c r="S353" s="1"/>
      <c r="T353" s="1">
        <v>326</v>
      </c>
    </row>
    <row r="354" spans="1:20" ht="15.75" customHeight="1" x14ac:dyDescent="0.35">
      <c r="A354" s="2">
        <v>936</v>
      </c>
      <c r="B354" s="2">
        <v>4</v>
      </c>
      <c r="C354" s="2"/>
      <c r="D354" s="2">
        <v>4</v>
      </c>
      <c r="F354" s="1">
        <f ca="1">IFERROR(__xludf.DUMMYFUNCTION("""COMPUTED_VALUE"""),4)</f>
        <v>4</v>
      </c>
      <c r="Q354" s="1">
        <v>352</v>
      </c>
      <c r="R354" s="1">
        <v>342</v>
      </c>
      <c r="S354" s="1"/>
      <c r="T354" s="1">
        <v>342</v>
      </c>
    </row>
    <row r="355" spans="1:20" ht="15.75" customHeight="1" x14ac:dyDescent="0.35">
      <c r="A355" s="2">
        <v>937</v>
      </c>
      <c r="B355" s="2">
        <v>4</v>
      </c>
      <c r="C355" s="2"/>
      <c r="D355" s="2">
        <v>4</v>
      </c>
      <c r="F355" s="1">
        <f ca="1">IFERROR(__xludf.DUMMYFUNCTION("""COMPUTED_VALUE"""),4)</f>
        <v>4</v>
      </c>
      <c r="Q355" s="1">
        <v>353</v>
      </c>
      <c r="R355" s="1">
        <v>400</v>
      </c>
      <c r="S355" s="1"/>
      <c r="T355" s="1">
        <v>400</v>
      </c>
    </row>
    <row r="356" spans="1:20" ht="15.75" customHeight="1" x14ac:dyDescent="0.35">
      <c r="A356" s="2">
        <v>938</v>
      </c>
      <c r="B356" s="2">
        <v>4</v>
      </c>
      <c r="C356" s="2"/>
      <c r="D356" s="2">
        <v>4</v>
      </c>
      <c r="F356" s="1">
        <f ca="1">IFERROR(__xludf.DUMMYFUNCTION("""COMPUTED_VALUE"""),4)</f>
        <v>4</v>
      </c>
      <c r="Q356" s="1">
        <v>354</v>
      </c>
      <c r="R356" s="1">
        <v>305</v>
      </c>
      <c r="S356" s="1"/>
      <c r="T356" s="1">
        <v>305</v>
      </c>
    </row>
    <row r="357" spans="1:20" ht="15.75" customHeight="1" x14ac:dyDescent="0.35">
      <c r="A357" s="2">
        <v>939</v>
      </c>
      <c r="B357" s="2">
        <v>4</v>
      </c>
      <c r="C357" s="2"/>
      <c r="D357" s="2">
        <v>4</v>
      </c>
      <c r="F357" s="1">
        <f ca="1">IFERROR(__xludf.DUMMYFUNCTION("""COMPUTED_VALUE"""),4)</f>
        <v>4</v>
      </c>
      <c r="Q357" s="1">
        <v>355</v>
      </c>
      <c r="R357" s="1">
        <v>323</v>
      </c>
      <c r="S357" s="1"/>
      <c r="T357" s="1">
        <v>323</v>
      </c>
    </row>
    <row r="358" spans="1:20" ht="15.75" customHeight="1" x14ac:dyDescent="0.35">
      <c r="A358" s="2">
        <v>940</v>
      </c>
      <c r="B358" s="2">
        <v>8</v>
      </c>
      <c r="C358" s="2"/>
      <c r="D358" s="2">
        <v>8</v>
      </c>
      <c r="F358" s="1">
        <f ca="1">IFERROR(__xludf.DUMMYFUNCTION("""COMPUTED_VALUE"""),8)</f>
        <v>8</v>
      </c>
      <c r="Q358" s="1">
        <v>356</v>
      </c>
      <c r="R358" s="1">
        <v>422</v>
      </c>
      <c r="S358" s="1"/>
      <c r="T358" s="1">
        <v>422</v>
      </c>
    </row>
    <row r="359" spans="1:20" ht="15.75" customHeight="1" x14ac:dyDescent="0.35">
      <c r="A359" s="2">
        <v>941</v>
      </c>
      <c r="B359" s="2">
        <v>4</v>
      </c>
      <c r="C359" s="2"/>
      <c r="D359" s="2">
        <v>4</v>
      </c>
      <c r="F359" s="1">
        <f ca="1">IFERROR(__xludf.DUMMYFUNCTION("""COMPUTED_VALUE"""),4)</f>
        <v>4</v>
      </c>
      <c r="Q359" s="1">
        <v>357</v>
      </c>
      <c r="R359" s="1">
        <v>442</v>
      </c>
      <c r="S359" s="1"/>
      <c r="T359" s="1">
        <v>442</v>
      </c>
    </row>
    <row r="360" spans="1:20" ht="15.75" customHeight="1" x14ac:dyDescent="0.35">
      <c r="A360" s="2">
        <v>942</v>
      </c>
      <c r="B360" s="2">
        <v>4</v>
      </c>
      <c r="C360" s="2"/>
      <c r="D360" s="2">
        <v>4</v>
      </c>
      <c r="F360" s="1">
        <f ca="1">IFERROR(__xludf.DUMMYFUNCTION("""COMPUTED_VALUE"""),4)</f>
        <v>4</v>
      </c>
      <c r="Q360" s="1">
        <v>358</v>
      </c>
      <c r="R360" s="1">
        <v>486</v>
      </c>
      <c r="S360" s="1"/>
      <c r="T360" s="1">
        <v>486</v>
      </c>
    </row>
    <row r="361" spans="1:20" ht="15.75" customHeight="1" x14ac:dyDescent="0.35">
      <c r="A361" s="2">
        <v>943</v>
      </c>
      <c r="B361" s="2">
        <v>4</v>
      </c>
      <c r="C361" s="2"/>
      <c r="D361" s="2">
        <v>4</v>
      </c>
      <c r="F361" s="1">
        <f ca="1">IFERROR(__xludf.DUMMYFUNCTION("""COMPUTED_VALUE"""),4)</f>
        <v>4</v>
      </c>
      <c r="Q361" s="1">
        <v>359</v>
      </c>
      <c r="R361" s="1">
        <v>460</v>
      </c>
      <c r="S361" s="1"/>
      <c r="T361" s="1">
        <v>460</v>
      </c>
    </row>
    <row r="362" spans="1:20" ht="15.75" customHeight="1" x14ac:dyDescent="0.35">
      <c r="A362" s="2">
        <v>944</v>
      </c>
      <c r="B362" s="2">
        <v>4</v>
      </c>
      <c r="C362" s="2"/>
      <c r="D362" s="2">
        <v>4</v>
      </c>
      <c r="F362" s="1">
        <f ca="1">IFERROR(__xludf.DUMMYFUNCTION("""COMPUTED_VALUE"""),4)</f>
        <v>4</v>
      </c>
      <c r="Q362" s="1">
        <v>360</v>
      </c>
      <c r="R362" s="1">
        <v>475</v>
      </c>
      <c r="S362" s="1"/>
      <c r="T362" s="1">
        <v>475</v>
      </c>
    </row>
    <row r="363" spans="1:20" ht="15.75" customHeight="1" x14ac:dyDescent="0.35">
      <c r="A363" s="2">
        <v>945</v>
      </c>
      <c r="B363" s="2">
        <v>8</v>
      </c>
      <c r="C363" s="2"/>
      <c r="D363" s="2">
        <v>8</v>
      </c>
      <c r="F363" s="1">
        <f ca="1">IFERROR(__xludf.DUMMYFUNCTION("""COMPUTED_VALUE"""),8)</f>
        <v>8</v>
      </c>
      <c r="Q363" s="1">
        <v>361</v>
      </c>
      <c r="R363" s="1">
        <v>493</v>
      </c>
      <c r="S363" s="1"/>
      <c r="T363" s="1">
        <v>493</v>
      </c>
    </row>
    <row r="364" spans="1:20" ht="15.75" customHeight="1" x14ac:dyDescent="0.35">
      <c r="A364" s="2">
        <v>946</v>
      </c>
      <c r="B364" s="2">
        <v>4</v>
      </c>
      <c r="C364" s="2"/>
      <c r="D364" s="2">
        <v>4</v>
      </c>
      <c r="F364" s="1">
        <f ca="1">IFERROR(__xludf.DUMMYFUNCTION("""COMPUTED_VALUE"""),4)</f>
        <v>4</v>
      </c>
      <c r="Q364" s="1">
        <v>362</v>
      </c>
      <c r="R364" s="1">
        <v>485</v>
      </c>
      <c r="S364" s="1"/>
      <c r="T364" s="1">
        <v>485</v>
      </c>
    </row>
    <row r="365" spans="1:20" ht="15.75" customHeight="1" x14ac:dyDescent="0.35">
      <c r="A365" s="2">
        <v>947</v>
      </c>
      <c r="B365" s="2">
        <v>4</v>
      </c>
      <c r="C365" s="2"/>
      <c r="D365" s="2">
        <v>4</v>
      </c>
      <c r="F365" s="1">
        <f ca="1">IFERROR(__xludf.DUMMYFUNCTION("""COMPUTED_VALUE"""),4)</f>
        <v>4</v>
      </c>
      <c r="Q365" s="1">
        <v>363</v>
      </c>
      <c r="R365" s="1">
        <v>524</v>
      </c>
      <c r="S365" s="1"/>
      <c r="T365" s="1">
        <v>524</v>
      </c>
    </row>
    <row r="366" spans="1:20" ht="15.75" customHeight="1" x14ac:dyDescent="0.35">
      <c r="A366" s="2">
        <v>948</v>
      </c>
      <c r="B366" s="2">
        <v>3</v>
      </c>
      <c r="C366" s="2"/>
      <c r="D366" s="2">
        <v>3</v>
      </c>
      <c r="F366" s="1">
        <f ca="1">IFERROR(__xludf.DUMMYFUNCTION("""COMPUTED_VALUE"""),3)</f>
        <v>3</v>
      </c>
      <c r="Q366" s="1">
        <v>364</v>
      </c>
      <c r="R366" s="1">
        <v>468</v>
      </c>
      <c r="S366" s="1"/>
      <c r="T366" s="1">
        <v>468</v>
      </c>
    </row>
    <row r="367" spans="1:20" ht="15.75" customHeight="1" x14ac:dyDescent="0.35">
      <c r="A367" s="2">
        <v>949</v>
      </c>
      <c r="B367" s="2">
        <v>3</v>
      </c>
      <c r="C367" s="2"/>
      <c r="D367" s="2">
        <v>4</v>
      </c>
      <c r="F367" s="1">
        <f ca="1">IFERROR(__xludf.DUMMYFUNCTION("""COMPUTED_VALUE"""),4)</f>
        <v>4</v>
      </c>
      <c r="Q367" s="1">
        <v>365</v>
      </c>
      <c r="R367" s="1">
        <v>500</v>
      </c>
      <c r="S367" s="1"/>
      <c r="T367" s="1">
        <v>500</v>
      </c>
    </row>
    <row r="368" spans="1:20" ht="15.75" customHeight="1" x14ac:dyDescent="0.35">
      <c r="A368" s="2">
        <v>950</v>
      </c>
      <c r="B368" s="2">
        <v>6</v>
      </c>
      <c r="C368" s="2"/>
      <c r="D368" s="2">
        <v>5</v>
      </c>
      <c r="F368" s="1">
        <f ca="1">IFERROR(__xludf.DUMMYFUNCTION("""COMPUTED_VALUE"""),5)</f>
        <v>5</v>
      </c>
      <c r="Q368" s="1">
        <v>366</v>
      </c>
      <c r="R368" s="1">
        <v>450</v>
      </c>
      <c r="S368" s="1"/>
      <c r="T368" s="1">
        <v>450</v>
      </c>
    </row>
    <row r="369" spans="1:20" ht="15.75" customHeight="1" x14ac:dyDescent="0.35">
      <c r="A369" s="2">
        <v>951</v>
      </c>
      <c r="B369" s="2">
        <v>3</v>
      </c>
      <c r="C369" s="2"/>
      <c r="D369" s="2">
        <v>3</v>
      </c>
      <c r="F369" s="1">
        <f ca="1">IFERROR(__xludf.DUMMYFUNCTION("""COMPUTED_VALUE"""),3)</f>
        <v>3</v>
      </c>
      <c r="Q369" s="1">
        <v>367</v>
      </c>
      <c r="R369" s="1">
        <v>470</v>
      </c>
      <c r="S369" s="1"/>
      <c r="T369" s="1">
        <v>470</v>
      </c>
    </row>
    <row r="370" spans="1:20" ht="15.75" customHeight="1" x14ac:dyDescent="0.35">
      <c r="A370" s="2">
        <v>952</v>
      </c>
      <c r="B370" s="2">
        <v>3</v>
      </c>
      <c r="C370" s="2"/>
      <c r="D370" s="2">
        <v>3</v>
      </c>
      <c r="F370" s="1">
        <f ca="1">IFERROR(__xludf.DUMMYFUNCTION("""COMPUTED_VALUE"""),3)</f>
        <v>3</v>
      </c>
      <c r="Q370" s="1">
        <v>368</v>
      </c>
      <c r="R370" s="1">
        <v>544</v>
      </c>
      <c r="S370" s="1"/>
      <c r="T370" s="1">
        <v>544</v>
      </c>
    </row>
    <row r="371" spans="1:20" ht="15.75" customHeight="1" x14ac:dyDescent="0.35">
      <c r="A371" s="2">
        <v>953</v>
      </c>
      <c r="B371" s="2">
        <v>3</v>
      </c>
      <c r="C371" s="2"/>
      <c r="D371" s="2">
        <v>3</v>
      </c>
      <c r="F371" s="1">
        <f ca="1">IFERROR(__xludf.DUMMYFUNCTION("""COMPUTED_VALUE"""),3)</f>
        <v>3</v>
      </c>
      <c r="Q371" s="1">
        <v>369</v>
      </c>
      <c r="R371" s="1">
        <v>531</v>
      </c>
      <c r="S371" s="1"/>
      <c r="T371" s="1">
        <v>531</v>
      </c>
    </row>
    <row r="372" spans="1:20" ht="15.75" customHeight="1" x14ac:dyDescent="0.35">
      <c r="A372" s="2">
        <v>954</v>
      </c>
      <c r="B372" s="2">
        <v>3</v>
      </c>
      <c r="C372" s="2"/>
      <c r="D372" s="2">
        <v>4</v>
      </c>
      <c r="F372" s="1">
        <f ca="1">IFERROR(__xludf.DUMMYFUNCTION("""COMPUTED_VALUE"""),4)</f>
        <v>4</v>
      </c>
      <c r="Q372" s="1">
        <v>370</v>
      </c>
      <c r="R372" s="1">
        <v>553</v>
      </c>
      <c r="S372" s="1"/>
      <c r="T372" s="1">
        <v>553</v>
      </c>
    </row>
    <row r="373" spans="1:20" ht="15.75" customHeight="1" x14ac:dyDescent="0.35">
      <c r="A373" s="2">
        <v>955</v>
      </c>
      <c r="B373" s="2">
        <v>6</v>
      </c>
      <c r="C373" s="2"/>
      <c r="D373" s="2">
        <v>5</v>
      </c>
      <c r="F373" s="1">
        <f ca="1">IFERROR(__xludf.DUMMYFUNCTION("""COMPUTED_VALUE"""),5)</f>
        <v>5</v>
      </c>
      <c r="Q373" s="1">
        <v>371</v>
      </c>
      <c r="R373" s="1">
        <v>551</v>
      </c>
      <c r="S373" s="1"/>
      <c r="T373" s="1">
        <v>551</v>
      </c>
    </row>
    <row r="374" spans="1:20" ht="15.75" customHeight="1" x14ac:dyDescent="0.35">
      <c r="A374" s="2">
        <v>956</v>
      </c>
      <c r="B374" s="2">
        <v>3</v>
      </c>
      <c r="C374" s="2"/>
      <c r="D374" s="2">
        <v>3</v>
      </c>
      <c r="F374" s="1">
        <f ca="1">IFERROR(__xludf.DUMMYFUNCTION("""COMPUTED_VALUE"""),3)</f>
        <v>3</v>
      </c>
      <c r="Q374" s="1">
        <v>372</v>
      </c>
      <c r="R374" s="1">
        <v>474</v>
      </c>
      <c r="S374" s="1"/>
      <c r="T374" s="1">
        <v>474</v>
      </c>
    </row>
    <row r="375" spans="1:20" ht="15.75" customHeight="1" x14ac:dyDescent="0.35">
      <c r="A375" s="2">
        <v>957</v>
      </c>
      <c r="B375" s="2">
        <v>3</v>
      </c>
      <c r="C375" s="2"/>
      <c r="D375" s="2">
        <v>3</v>
      </c>
      <c r="F375" s="1">
        <f ca="1">IFERROR(__xludf.DUMMYFUNCTION("""COMPUTED_VALUE"""),3)</f>
        <v>3</v>
      </c>
      <c r="Q375" s="1">
        <v>373</v>
      </c>
      <c r="R375" s="1">
        <v>515</v>
      </c>
      <c r="S375" s="1"/>
      <c r="T375" s="1">
        <v>515</v>
      </c>
    </row>
    <row r="376" spans="1:20" ht="15.75" customHeight="1" x14ac:dyDescent="0.35">
      <c r="A376" s="2">
        <v>958</v>
      </c>
      <c r="B376" s="2">
        <v>3</v>
      </c>
      <c r="C376" s="2"/>
      <c r="D376" s="2">
        <v>3</v>
      </c>
      <c r="F376" s="1">
        <f ca="1">IFERROR(__xludf.DUMMYFUNCTION("""COMPUTED_VALUE"""),3)</f>
        <v>3</v>
      </c>
      <c r="Q376" s="1">
        <v>374</v>
      </c>
      <c r="R376" s="1">
        <v>421</v>
      </c>
      <c r="S376" s="1"/>
      <c r="T376" s="1">
        <v>421</v>
      </c>
    </row>
    <row r="377" spans="1:20" ht="15.75" customHeight="1" x14ac:dyDescent="0.35">
      <c r="A377" s="2">
        <v>959</v>
      </c>
      <c r="B377" s="2">
        <v>3</v>
      </c>
      <c r="C377" s="2"/>
      <c r="D377" s="2">
        <v>4</v>
      </c>
      <c r="F377" s="1">
        <f ca="1">IFERROR(__xludf.DUMMYFUNCTION("""COMPUTED_VALUE"""),4)</f>
        <v>4</v>
      </c>
      <c r="Q377" s="1">
        <v>375</v>
      </c>
      <c r="R377" s="1">
        <v>447</v>
      </c>
      <c r="S377" s="1"/>
      <c r="T377" s="1">
        <v>447</v>
      </c>
    </row>
    <row r="378" spans="1:20" ht="15.75" customHeight="1" x14ac:dyDescent="0.35">
      <c r="A378" s="2">
        <v>960</v>
      </c>
      <c r="B378" s="2">
        <v>6</v>
      </c>
      <c r="C378" s="2"/>
      <c r="D378" s="2">
        <v>5</v>
      </c>
      <c r="F378" s="1">
        <f ca="1">IFERROR(__xludf.DUMMYFUNCTION("""COMPUTED_VALUE"""),5)</f>
        <v>5</v>
      </c>
      <c r="Q378" s="1">
        <v>376</v>
      </c>
      <c r="R378" s="1">
        <v>550</v>
      </c>
      <c r="S378" s="1"/>
      <c r="T378" s="1">
        <v>550</v>
      </c>
    </row>
    <row r="379" spans="1:20" ht="15.75" customHeight="1" x14ac:dyDescent="0.35">
      <c r="A379" s="2">
        <v>961</v>
      </c>
      <c r="B379" s="2">
        <v>3</v>
      </c>
      <c r="C379" s="2"/>
      <c r="D379" s="2">
        <v>3</v>
      </c>
      <c r="F379" s="1">
        <f ca="1">IFERROR(__xludf.DUMMYFUNCTION("""COMPUTED_VALUE"""),3)</f>
        <v>3</v>
      </c>
      <c r="Q379" s="1">
        <v>377</v>
      </c>
      <c r="R379" s="1">
        <v>574</v>
      </c>
      <c r="S379" s="1"/>
      <c r="T379" s="1">
        <v>574</v>
      </c>
    </row>
    <row r="380" spans="1:20" ht="15.75" customHeight="1" x14ac:dyDescent="0.35">
      <c r="A380" s="2">
        <v>962</v>
      </c>
      <c r="B380" s="2">
        <v>3</v>
      </c>
      <c r="C380" s="2"/>
      <c r="D380" s="2">
        <v>3</v>
      </c>
      <c r="F380" s="1">
        <f ca="1">IFERROR(__xludf.DUMMYFUNCTION("""COMPUTED_VALUE"""),3)</f>
        <v>3</v>
      </c>
      <c r="Q380" s="1">
        <v>378</v>
      </c>
      <c r="R380" s="1">
        <v>612</v>
      </c>
      <c r="S380" s="1"/>
      <c r="T380" s="1">
        <v>612</v>
      </c>
    </row>
    <row r="381" spans="1:20" ht="15.75" customHeight="1" x14ac:dyDescent="0.35">
      <c r="A381" s="2">
        <v>963</v>
      </c>
      <c r="B381" s="2">
        <v>3</v>
      </c>
      <c r="C381" s="2"/>
      <c r="D381" s="2">
        <v>3</v>
      </c>
      <c r="F381" s="1">
        <f ca="1">IFERROR(__xludf.DUMMYFUNCTION("""COMPUTED_VALUE"""),3)</f>
        <v>3</v>
      </c>
      <c r="Q381" s="1">
        <v>379</v>
      </c>
      <c r="R381" s="1">
        <v>566</v>
      </c>
      <c r="S381" s="1"/>
      <c r="T381" s="1">
        <v>566</v>
      </c>
    </row>
    <row r="382" spans="1:20" ht="15.75" customHeight="1" x14ac:dyDescent="0.35">
      <c r="A382" s="2">
        <v>964</v>
      </c>
      <c r="B382" s="2">
        <v>3</v>
      </c>
      <c r="C382" s="2"/>
      <c r="D382" s="2">
        <v>4</v>
      </c>
      <c r="F382" s="1">
        <f ca="1">IFERROR(__xludf.DUMMYFUNCTION("""COMPUTED_VALUE"""),4)</f>
        <v>4</v>
      </c>
      <c r="Q382" s="1">
        <v>380</v>
      </c>
      <c r="R382" s="1">
        <v>582</v>
      </c>
      <c r="S382" s="1"/>
      <c r="T382" s="1">
        <v>582</v>
      </c>
    </row>
    <row r="383" spans="1:20" ht="15.75" customHeight="1" x14ac:dyDescent="0.35">
      <c r="A383" s="2">
        <v>965</v>
      </c>
      <c r="B383" s="2">
        <v>6</v>
      </c>
      <c r="C383" s="2"/>
      <c r="D383" s="2">
        <v>5</v>
      </c>
      <c r="F383" s="1">
        <f ca="1">IFERROR(__xludf.DUMMYFUNCTION("""COMPUTED_VALUE"""),5)</f>
        <v>5</v>
      </c>
      <c r="Q383" s="1">
        <v>381</v>
      </c>
      <c r="R383" s="1">
        <v>533</v>
      </c>
      <c r="S383" s="1"/>
      <c r="T383" s="1">
        <v>533</v>
      </c>
    </row>
    <row r="384" spans="1:20" ht="15.75" customHeight="1" x14ac:dyDescent="0.35">
      <c r="A384" s="2">
        <v>966</v>
      </c>
      <c r="B384" s="2">
        <v>3</v>
      </c>
      <c r="C384" s="2"/>
      <c r="D384" s="2">
        <v>3</v>
      </c>
      <c r="F384" s="1">
        <f ca="1">IFERROR(__xludf.DUMMYFUNCTION("""COMPUTED_VALUE"""),3)</f>
        <v>3</v>
      </c>
      <c r="Q384" s="1">
        <v>382</v>
      </c>
      <c r="R384" s="1">
        <v>543</v>
      </c>
      <c r="S384" s="1"/>
      <c r="T384" s="1">
        <v>543</v>
      </c>
    </row>
    <row r="385" spans="1:20" ht="15.75" customHeight="1" x14ac:dyDescent="0.35">
      <c r="A385" s="2">
        <v>967</v>
      </c>
      <c r="B385" s="2">
        <v>3</v>
      </c>
      <c r="C385" s="2"/>
      <c r="D385" s="2">
        <v>3</v>
      </c>
      <c r="F385" s="1">
        <f ca="1">IFERROR(__xludf.DUMMYFUNCTION("""COMPUTED_VALUE"""),3)</f>
        <v>3</v>
      </c>
      <c r="Q385" s="1">
        <v>383</v>
      </c>
      <c r="R385" s="1">
        <v>555</v>
      </c>
      <c r="S385" s="1"/>
      <c r="T385" s="1">
        <v>555</v>
      </c>
    </row>
    <row r="386" spans="1:20" ht="15.75" customHeight="1" x14ac:dyDescent="0.35">
      <c r="A386" s="2">
        <v>968</v>
      </c>
      <c r="B386" s="2">
        <v>3</v>
      </c>
      <c r="C386" s="2"/>
      <c r="D386" s="2">
        <v>3</v>
      </c>
      <c r="F386" s="1">
        <f ca="1">IFERROR(__xludf.DUMMYFUNCTION("""COMPUTED_VALUE"""),3)</f>
        <v>3</v>
      </c>
      <c r="Q386" s="1">
        <v>384</v>
      </c>
      <c r="R386" s="1">
        <v>513</v>
      </c>
      <c r="S386" s="1"/>
      <c r="T386" s="1">
        <v>513</v>
      </c>
    </row>
    <row r="387" spans="1:20" ht="15.75" customHeight="1" x14ac:dyDescent="0.35">
      <c r="A387" s="2">
        <v>969</v>
      </c>
      <c r="B387" s="2">
        <v>3</v>
      </c>
      <c r="C387" s="2"/>
      <c r="D387" s="2">
        <v>4</v>
      </c>
      <c r="F387" s="1">
        <f ca="1">IFERROR(__xludf.DUMMYFUNCTION("""COMPUTED_VALUE"""),4)</f>
        <v>4</v>
      </c>
      <c r="Q387" s="1">
        <v>385</v>
      </c>
      <c r="R387" s="1">
        <v>535</v>
      </c>
      <c r="S387" s="1"/>
      <c r="T387" s="1">
        <v>535</v>
      </c>
    </row>
    <row r="388" spans="1:20" ht="15.75" customHeight="1" x14ac:dyDescent="0.35">
      <c r="A388" s="2">
        <v>970</v>
      </c>
      <c r="B388" s="2">
        <v>6</v>
      </c>
      <c r="C388" s="2"/>
      <c r="D388" s="2">
        <v>5</v>
      </c>
      <c r="F388" s="1">
        <f ca="1">IFERROR(__xludf.DUMMYFUNCTION("""COMPUTED_VALUE"""),5)</f>
        <v>5</v>
      </c>
      <c r="Q388" s="1">
        <v>386</v>
      </c>
      <c r="R388" s="1">
        <v>528</v>
      </c>
      <c r="S388" s="1"/>
      <c r="T388" s="1">
        <v>528</v>
      </c>
    </row>
    <row r="389" spans="1:20" ht="15.75" customHeight="1" x14ac:dyDescent="0.35">
      <c r="A389" s="2">
        <v>971</v>
      </c>
      <c r="B389" s="2">
        <v>3</v>
      </c>
      <c r="C389" s="2"/>
      <c r="D389" s="2">
        <v>3</v>
      </c>
      <c r="F389" s="1">
        <f ca="1">IFERROR(__xludf.DUMMYFUNCTION("""COMPUTED_VALUE"""),3)</f>
        <v>3</v>
      </c>
      <c r="Q389" s="1">
        <v>387</v>
      </c>
      <c r="R389" s="1">
        <v>709</v>
      </c>
      <c r="S389" s="1"/>
      <c r="T389" s="1">
        <v>709</v>
      </c>
    </row>
    <row r="390" spans="1:20" ht="15.75" customHeight="1" x14ac:dyDescent="0.35">
      <c r="A390" s="2">
        <v>972</v>
      </c>
      <c r="B390" s="2">
        <v>3</v>
      </c>
      <c r="C390" s="2"/>
      <c r="D390" s="2">
        <v>3</v>
      </c>
      <c r="F390" s="1">
        <f ca="1">IFERROR(__xludf.DUMMYFUNCTION("""COMPUTED_VALUE"""),3)</f>
        <v>3</v>
      </c>
      <c r="Q390" s="1">
        <v>388</v>
      </c>
      <c r="R390" s="1">
        <v>735</v>
      </c>
      <c r="S390" s="1"/>
      <c r="T390" s="1">
        <v>735</v>
      </c>
    </row>
    <row r="391" spans="1:20" ht="15.75" customHeight="1" x14ac:dyDescent="0.35">
      <c r="A391" s="2">
        <v>973</v>
      </c>
      <c r="B391" s="2">
        <v>2</v>
      </c>
      <c r="C391" s="2"/>
      <c r="D391" s="2">
        <v>2</v>
      </c>
      <c r="F391" s="1">
        <f ca="1">IFERROR(__xludf.DUMMYFUNCTION("""COMPUTED_VALUE"""),2)</f>
        <v>2</v>
      </c>
      <c r="Q391" s="1">
        <v>389</v>
      </c>
      <c r="R391" s="1">
        <v>692</v>
      </c>
      <c r="S391" s="1"/>
      <c r="T391" s="1">
        <v>692</v>
      </c>
    </row>
    <row r="392" spans="1:20" ht="15.75" customHeight="1" x14ac:dyDescent="0.35">
      <c r="A392" s="2">
        <v>974</v>
      </c>
      <c r="B392" s="2">
        <v>2</v>
      </c>
      <c r="C392" s="2"/>
      <c r="D392" s="2">
        <v>4</v>
      </c>
      <c r="F392" s="1">
        <f ca="1">IFERROR(__xludf.DUMMYFUNCTION("""COMPUTED_VALUE"""),4)</f>
        <v>4</v>
      </c>
      <c r="Q392" s="1">
        <v>390</v>
      </c>
      <c r="R392" s="1">
        <v>528</v>
      </c>
      <c r="S392" s="1"/>
      <c r="T392" s="1">
        <v>528</v>
      </c>
    </row>
    <row r="393" spans="1:20" ht="15.75" customHeight="1" x14ac:dyDescent="0.35">
      <c r="A393" s="2">
        <v>975</v>
      </c>
      <c r="B393" s="2">
        <v>4</v>
      </c>
      <c r="C393" s="2"/>
      <c r="D393" s="2">
        <v>2</v>
      </c>
      <c r="F393" s="1">
        <f ca="1">IFERROR(__xludf.DUMMYFUNCTION("""COMPUTED_VALUE"""),2)</f>
        <v>2</v>
      </c>
      <c r="Q393" s="1">
        <v>391</v>
      </c>
      <c r="R393" s="1">
        <v>548</v>
      </c>
      <c r="S393" s="1"/>
      <c r="T393" s="1">
        <v>548</v>
      </c>
    </row>
    <row r="394" spans="1:20" ht="15.75" customHeight="1" x14ac:dyDescent="0.35">
      <c r="A394" s="2">
        <v>976</v>
      </c>
      <c r="B394" s="2">
        <v>2</v>
      </c>
      <c r="C394" s="2"/>
      <c r="D394" s="2">
        <v>2</v>
      </c>
      <c r="F394" s="1">
        <f ca="1">IFERROR(__xludf.DUMMYFUNCTION("""COMPUTED_VALUE"""),2)</f>
        <v>2</v>
      </c>
      <c r="Q394" s="1">
        <v>392</v>
      </c>
      <c r="R394" s="1">
        <v>544</v>
      </c>
      <c r="S394" s="1"/>
      <c r="T394" s="1">
        <v>544</v>
      </c>
    </row>
    <row r="395" spans="1:20" ht="15.75" customHeight="1" x14ac:dyDescent="0.35">
      <c r="A395" s="2">
        <v>977</v>
      </c>
      <c r="B395" s="2">
        <v>2</v>
      </c>
      <c r="C395" s="2"/>
      <c r="D395" s="2">
        <v>2</v>
      </c>
      <c r="F395" s="1">
        <f ca="1">IFERROR(__xludf.DUMMYFUNCTION("""COMPUTED_VALUE"""),2)</f>
        <v>2</v>
      </c>
      <c r="Q395" s="1">
        <v>393</v>
      </c>
      <c r="R395" s="1">
        <v>473</v>
      </c>
      <c r="S395" s="1"/>
      <c r="T395" s="1">
        <v>473</v>
      </c>
    </row>
    <row r="396" spans="1:20" ht="15.75" customHeight="1" x14ac:dyDescent="0.35">
      <c r="A396" s="2">
        <v>978</v>
      </c>
      <c r="B396" s="2">
        <v>2</v>
      </c>
      <c r="C396" s="2"/>
      <c r="D396" s="2">
        <v>2</v>
      </c>
      <c r="F396" s="1">
        <f ca="1">IFERROR(__xludf.DUMMYFUNCTION("""COMPUTED_VALUE"""),2)</f>
        <v>2</v>
      </c>
      <c r="Q396" s="1">
        <v>394</v>
      </c>
      <c r="R396" s="1">
        <v>495</v>
      </c>
      <c r="S396" s="1"/>
      <c r="T396" s="1">
        <v>495</v>
      </c>
    </row>
    <row r="397" spans="1:20" ht="15.75" customHeight="1" x14ac:dyDescent="0.35">
      <c r="A397" s="2">
        <v>979</v>
      </c>
      <c r="B397" s="2">
        <v>2</v>
      </c>
      <c r="C397" s="2"/>
      <c r="D397" s="2">
        <v>4</v>
      </c>
      <c r="F397" s="1">
        <f ca="1">IFERROR(__xludf.DUMMYFUNCTION("""COMPUTED_VALUE"""),4)</f>
        <v>4</v>
      </c>
      <c r="Q397" s="1">
        <v>395</v>
      </c>
      <c r="R397" s="1">
        <v>517</v>
      </c>
      <c r="S397" s="1"/>
      <c r="T397" s="1">
        <v>517</v>
      </c>
    </row>
    <row r="398" spans="1:20" ht="15.75" customHeight="1" x14ac:dyDescent="0.35">
      <c r="A398" s="2">
        <v>980</v>
      </c>
      <c r="B398" s="2">
        <v>4</v>
      </c>
      <c r="C398" s="2"/>
      <c r="D398" s="2">
        <v>2</v>
      </c>
      <c r="F398" s="1">
        <f ca="1">IFERROR(__xludf.DUMMYFUNCTION("""COMPUTED_VALUE"""),2)</f>
        <v>2</v>
      </c>
      <c r="Q398" s="1">
        <v>396</v>
      </c>
      <c r="R398" s="1">
        <v>444</v>
      </c>
      <c r="S398" s="1"/>
      <c r="T398" s="1">
        <v>444</v>
      </c>
    </row>
    <row r="399" spans="1:20" ht="15.75" customHeight="1" x14ac:dyDescent="0.35">
      <c r="A399" s="2">
        <v>981</v>
      </c>
      <c r="B399" s="2">
        <v>2</v>
      </c>
      <c r="C399" s="2"/>
      <c r="D399" s="2">
        <v>2</v>
      </c>
      <c r="F399" s="1">
        <f ca="1">IFERROR(__xludf.DUMMYFUNCTION("""COMPUTED_VALUE"""),2)</f>
        <v>2</v>
      </c>
      <c r="Q399" s="1">
        <v>397</v>
      </c>
      <c r="R399" s="1">
        <v>464</v>
      </c>
      <c r="S399" s="1"/>
      <c r="T399" s="1">
        <v>464</v>
      </c>
    </row>
    <row r="400" spans="1:20" ht="15.75" customHeight="1" x14ac:dyDescent="0.35">
      <c r="A400" s="2">
        <v>982</v>
      </c>
      <c r="B400" s="2">
        <v>2</v>
      </c>
      <c r="C400" s="2"/>
      <c r="D400" s="2">
        <v>2</v>
      </c>
      <c r="F400" s="1">
        <f ca="1">IFERROR(__xludf.DUMMYFUNCTION("""COMPUTED_VALUE"""),2)</f>
        <v>2</v>
      </c>
      <c r="Q400" s="1">
        <v>398</v>
      </c>
      <c r="R400" s="1">
        <v>498</v>
      </c>
      <c r="S400" s="1"/>
      <c r="T400" s="1">
        <v>498</v>
      </c>
    </row>
    <row r="401" spans="1:20" ht="15.75" customHeight="1" x14ac:dyDescent="0.35">
      <c r="A401" s="2">
        <v>983</v>
      </c>
      <c r="B401" s="2">
        <v>2</v>
      </c>
      <c r="C401" s="2"/>
      <c r="D401" s="2">
        <v>2</v>
      </c>
      <c r="F401" s="1">
        <f ca="1">IFERROR(__xludf.DUMMYFUNCTION("""COMPUTED_VALUE"""),2)</f>
        <v>2</v>
      </c>
      <c r="Q401" s="1">
        <v>399</v>
      </c>
      <c r="R401" s="1">
        <v>423</v>
      </c>
      <c r="S401" s="1"/>
      <c r="T401" s="1">
        <v>423</v>
      </c>
    </row>
    <row r="402" spans="1:20" ht="15.75" customHeight="1" x14ac:dyDescent="0.35">
      <c r="A402" s="2">
        <v>984</v>
      </c>
      <c r="B402" s="2">
        <v>2</v>
      </c>
      <c r="C402" s="2"/>
      <c r="D402" s="2">
        <v>4</v>
      </c>
      <c r="F402" s="1">
        <f ca="1">IFERROR(__xludf.DUMMYFUNCTION("""COMPUTED_VALUE"""),4)</f>
        <v>4</v>
      </c>
      <c r="Q402" s="1">
        <v>400</v>
      </c>
      <c r="R402" s="1">
        <v>441</v>
      </c>
      <c r="S402" s="1"/>
      <c r="T402" s="1">
        <v>441</v>
      </c>
    </row>
    <row r="403" spans="1:20" ht="15.75" customHeight="1" x14ac:dyDescent="0.35">
      <c r="A403" s="2">
        <v>985</v>
      </c>
      <c r="B403" s="2">
        <v>4</v>
      </c>
      <c r="C403" s="2"/>
      <c r="D403" s="2">
        <v>2</v>
      </c>
      <c r="F403" s="1">
        <f ca="1">IFERROR(__xludf.DUMMYFUNCTION("""COMPUTED_VALUE"""),2)</f>
        <v>2</v>
      </c>
      <c r="Q403" s="1">
        <v>401</v>
      </c>
      <c r="R403" s="1">
        <v>506</v>
      </c>
      <c r="S403" s="1"/>
      <c r="T403" s="1">
        <v>506</v>
      </c>
    </row>
    <row r="404" spans="1:20" ht="15.75" customHeight="1" x14ac:dyDescent="0.35">
      <c r="A404" s="2">
        <v>986</v>
      </c>
      <c r="B404" s="2">
        <v>2</v>
      </c>
      <c r="C404" s="2"/>
      <c r="D404" s="2">
        <v>2</v>
      </c>
      <c r="F404" s="1">
        <f ca="1">IFERROR(__xludf.DUMMYFUNCTION("""COMPUTED_VALUE"""),2)</f>
        <v>2</v>
      </c>
      <c r="Q404" s="1">
        <v>402</v>
      </c>
      <c r="R404" s="1">
        <v>484</v>
      </c>
      <c r="S404" s="1"/>
      <c r="T404" s="1">
        <v>484</v>
      </c>
    </row>
    <row r="405" spans="1:20" ht="15.75" customHeight="1" x14ac:dyDescent="0.35">
      <c r="A405" s="2">
        <v>987</v>
      </c>
      <c r="B405" s="2">
        <v>2</v>
      </c>
      <c r="C405" s="2"/>
      <c r="D405" s="2">
        <v>2</v>
      </c>
      <c r="F405" s="1">
        <f ca="1">IFERROR(__xludf.DUMMYFUNCTION("""COMPUTED_VALUE"""),2)</f>
        <v>2</v>
      </c>
      <c r="Q405" s="1">
        <v>403</v>
      </c>
      <c r="R405" s="1">
        <v>501</v>
      </c>
      <c r="S405" s="1"/>
      <c r="T405" s="1">
        <v>501</v>
      </c>
    </row>
    <row r="406" spans="1:20" ht="15.75" customHeight="1" x14ac:dyDescent="0.35">
      <c r="A406" s="2">
        <v>988</v>
      </c>
      <c r="B406" s="2">
        <v>2</v>
      </c>
      <c r="C406" s="2"/>
      <c r="D406" s="2">
        <v>2</v>
      </c>
      <c r="F406" s="1">
        <f ca="1">IFERROR(__xludf.DUMMYFUNCTION("""COMPUTED_VALUE"""),2)</f>
        <v>2</v>
      </c>
      <c r="Q406" s="1">
        <v>404</v>
      </c>
      <c r="R406" s="1">
        <v>496</v>
      </c>
      <c r="S406" s="1"/>
      <c r="T406" s="1">
        <v>496</v>
      </c>
    </row>
    <row r="407" spans="1:20" ht="15.75" customHeight="1" x14ac:dyDescent="0.35">
      <c r="A407" s="2">
        <v>989</v>
      </c>
      <c r="B407" s="2">
        <v>2</v>
      </c>
      <c r="C407" s="2"/>
      <c r="D407" s="2">
        <v>4</v>
      </c>
      <c r="F407" s="1">
        <f ca="1">IFERROR(__xludf.DUMMYFUNCTION("""COMPUTED_VALUE"""),4)</f>
        <v>4</v>
      </c>
      <c r="Q407" s="1">
        <v>405</v>
      </c>
      <c r="R407" s="1">
        <v>524</v>
      </c>
      <c r="S407" s="1"/>
      <c r="T407" s="1">
        <v>524</v>
      </c>
    </row>
    <row r="408" spans="1:20" ht="15.75" customHeight="1" x14ac:dyDescent="0.35">
      <c r="A408" s="2">
        <v>990</v>
      </c>
      <c r="B408" s="2">
        <v>4</v>
      </c>
      <c r="C408" s="2"/>
      <c r="D408" s="2">
        <v>2</v>
      </c>
      <c r="F408" s="1">
        <f ca="1">IFERROR(__xludf.DUMMYFUNCTION("""COMPUTED_VALUE"""),2)</f>
        <v>2</v>
      </c>
      <c r="Q408" s="1">
        <v>406</v>
      </c>
      <c r="R408" s="1">
        <v>591</v>
      </c>
      <c r="S408" s="1"/>
      <c r="T408" s="1">
        <v>591</v>
      </c>
    </row>
    <row r="409" spans="1:20" ht="15.75" customHeight="1" x14ac:dyDescent="0.35">
      <c r="A409" s="2">
        <v>991</v>
      </c>
      <c r="B409" s="2">
        <v>2</v>
      </c>
      <c r="C409" s="2"/>
      <c r="D409" s="2">
        <v>2</v>
      </c>
      <c r="F409" s="1">
        <f ca="1">IFERROR(__xludf.DUMMYFUNCTION("""COMPUTED_VALUE"""),2)</f>
        <v>2</v>
      </c>
      <c r="Q409" s="1">
        <v>407</v>
      </c>
      <c r="R409" s="1">
        <v>545</v>
      </c>
      <c r="S409" s="1"/>
      <c r="T409" s="1">
        <v>545</v>
      </c>
    </row>
    <row r="410" spans="1:20" ht="15.75" customHeight="1" x14ac:dyDescent="0.35">
      <c r="A410" s="2">
        <v>992</v>
      </c>
      <c r="B410" s="2">
        <v>2</v>
      </c>
      <c r="C410" s="2"/>
      <c r="D410" s="2">
        <v>2</v>
      </c>
      <c r="F410" s="1">
        <f ca="1">IFERROR(__xludf.DUMMYFUNCTION("""COMPUTED_VALUE"""),2)</f>
        <v>2</v>
      </c>
      <c r="Q410" s="1">
        <v>408</v>
      </c>
      <c r="R410" s="1">
        <v>489</v>
      </c>
      <c r="S410" s="1"/>
      <c r="T410" s="1">
        <v>489</v>
      </c>
    </row>
    <row r="411" spans="1:20" ht="15.75" customHeight="1" x14ac:dyDescent="0.35">
      <c r="A411" s="2">
        <v>993</v>
      </c>
      <c r="B411" s="2">
        <v>2</v>
      </c>
      <c r="C411" s="2"/>
      <c r="D411" s="2">
        <v>2</v>
      </c>
      <c r="F411" s="1">
        <f ca="1">IFERROR(__xludf.DUMMYFUNCTION("""COMPUTED_VALUE"""),2)</f>
        <v>2</v>
      </c>
      <c r="Q411" s="1">
        <v>409</v>
      </c>
      <c r="R411" s="1">
        <v>487</v>
      </c>
      <c r="S411" s="1"/>
      <c r="T411" s="1">
        <v>487</v>
      </c>
    </row>
    <row r="412" spans="1:20" ht="15.75" customHeight="1" x14ac:dyDescent="0.35">
      <c r="A412" s="2">
        <v>994</v>
      </c>
      <c r="B412" s="2">
        <v>2</v>
      </c>
      <c r="C412" s="2"/>
      <c r="D412" s="2">
        <v>4</v>
      </c>
      <c r="F412" s="1">
        <f ca="1">IFERROR(__xludf.DUMMYFUNCTION("""COMPUTED_VALUE"""),4)</f>
        <v>4</v>
      </c>
      <c r="Q412" s="1">
        <v>410</v>
      </c>
      <c r="R412" s="1">
        <v>502</v>
      </c>
      <c r="S412" s="1"/>
      <c r="T412" s="1">
        <v>502</v>
      </c>
    </row>
    <row r="413" spans="1:20" ht="15.75" customHeight="1" x14ac:dyDescent="0.35">
      <c r="A413" s="2">
        <v>995</v>
      </c>
      <c r="B413" s="2">
        <v>4</v>
      </c>
      <c r="C413" s="2"/>
      <c r="D413" s="2">
        <v>2</v>
      </c>
      <c r="F413" s="1">
        <f ca="1">IFERROR(__xludf.DUMMYFUNCTION("""COMPUTED_VALUE"""),2)</f>
        <v>2</v>
      </c>
      <c r="Q413" s="1">
        <v>411</v>
      </c>
      <c r="R413" s="1">
        <v>467</v>
      </c>
      <c r="S413" s="1"/>
      <c r="T413" s="1">
        <v>467</v>
      </c>
    </row>
    <row r="414" spans="1:20" ht="15.75" customHeight="1" x14ac:dyDescent="0.35">
      <c r="A414" s="2">
        <v>996</v>
      </c>
      <c r="B414" s="2">
        <v>2</v>
      </c>
      <c r="C414" s="2"/>
      <c r="D414" s="2">
        <v>2</v>
      </c>
      <c r="F414" s="1">
        <f ca="1">IFERROR(__xludf.DUMMYFUNCTION("""COMPUTED_VALUE"""),2)</f>
        <v>2</v>
      </c>
      <c r="Q414" s="1">
        <v>412</v>
      </c>
      <c r="R414" s="1">
        <v>487</v>
      </c>
      <c r="S414" s="1"/>
      <c r="T414" s="1">
        <v>487</v>
      </c>
    </row>
    <row r="415" spans="1:20" ht="15.75" customHeight="1" x14ac:dyDescent="0.35">
      <c r="A415" s="2">
        <v>997</v>
      </c>
      <c r="B415" s="2">
        <v>2</v>
      </c>
      <c r="C415" s="2"/>
      <c r="D415" s="2">
        <v>4</v>
      </c>
      <c r="F415" s="1">
        <f ca="1">IFERROR(__xludf.DUMMYFUNCTION("""COMPUTED_VALUE"""),4)</f>
        <v>4</v>
      </c>
      <c r="Q415" s="1">
        <v>413</v>
      </c>
      <c r="R415" s="1">
        <v>513</v>
      </c>
      <c r="S415" s="1"/>
      <c r="T415" s="1">
        <v>513</v>
      </c>
    </row>
    <row r="416" spans="1:20" ht="15.75" customHeight="1" x14ac:dyDescent="0.35">
      <c r="A416" s="2">
        <v>998</v>
      </c>
      <c r="B416" s="2">
        <v>1</v>
      </c>
      <c r="C416" s="2"/>
      <c r="D416" s="2">
        <v>0</v>
      </c>
      <c r="F416" s="1">
        <f ca="1">IFERROR(__xludf.DUMMYFUNCTION("""COMPUTED_VALUE"""),4)</f>
        <v>4</v>
      </c>
      <c r="Q416" s="1">
        <v>414</v>
      </c>
      <c r="R416" s="1">
        <v>500</v>
      </c>
      <c r="S416" s="1"/>
      <c r="T416" s="1">
        <v>500</v>
      </c>
    </row>
    <row r="417" spans="1:20" ht="15.75" customHeight="1" x14ac:dyDescent="0.35">
      <c r="A417" s="2">
        <v>999</v>
      </c>
      <c r="B417" s="2">
        <v>1</v>
      </c>
      <c r="C417" s="2"/>
      <c r="D417" s="2">
        <v>0</v>
      </c>
      <c r="F417" s="1">
        <f ca="1">IFERROR(__xludf.DUMMYFUNCTION("""COMPUTED_VALUE"""),2)</f>
        <v>2</v>
      </c>
      <c r="Q417" s="1">
        <v>415</v>
      </c>
      <c r="R417" s="1">
        <v>533</v>
      </c>
      <c r="S417" s="1"/>
      <c r="T417" s="1">
        <v>533</v>
      </c>
    </row>
    <row r="418" spans="1:20" ht="15.75" customHeight="1" x14ac:dyDescent="0.35">
      <c r="A418" s="2">
        <v>1000</v>
      </c>
      <c r="B418" s="2">
        <v>2</v>
      </c>
      <c r="C418" s="2"/>
      <c r="D418" s="2">
        <v>4</v>
      </c>
      <c r="F418" s="1">
        <f ca="1">IFERROR(__xludf.DUMMYFUNCTION("""COMPUTED_VALUE"""),4)</f>
        <v>4</v>
      </c>
      <c r="Q418" s="1">
        <v>416</v>
      </c>
      <c r="R418" s="1">
        <v>454</v>
      </c>
      <c r="S418" s="1"/>
      <c r="T418" s="1">
        <v>454</v>
      </c>
    </row>
    <row r="419" spans="1:20" ht="15.75" customHeight="1" x14ac:dyDescent="0.35">
      <c r="A419" s="2">
        <v>1001</v>
      </c>
      <c r="B419" s="2">
        <v>1</v>
      </c>
      <c r="C419" s="2"/>
      <c r="D419" s="2">
        <v>0</v>
      </c>
      <c r="F419" s="1">
        <f ca="1">IFERROR(__xludf.DUMMYFUNCTION("""COMPUTED_VALUE"""),2)</f>
        <v>2</v>
      </c>
      <c r="Q419" s="1">
        <v>417</v>
      </c>
      <c r="R419" s="1">
        <v>430</v>
      </c>
      <c r="S419" s="1"/>
      <c r="T419" s="1">
        <v>430</v>
      </c>
    </row>
    <row r="420" spans="1:20" ht="15.75" customHeight="1" x14ac:dyDescent="0.35">
      <c r="A420" s="2">
        <v>1002</v>
      </c>
      <c r="B420" s="2">
        <v>1</v>
      </c>
      <c r="C420" s="2"/>
      <c r="D420" s="2">
        <v>0</v>
      </c>
      <c r="F420" s="1">
        <f ca="1">IFERROR(__xludf.DUMMYFUNCTION("""COMPUTED_VALUE"""),2)</f>
        <v>2</v>
      </c>
      <c r="Q420" s="1">
        <v>418</v>
      </c>
      <c r="R420" s="1">
        <v>437</v>
      </c>
      <c r="S420" s="1"/>
      <c r="T420" s="1">
        <v>437</v>
      </c>
    </row>
    <row r="421" spans="1:20" ht="15.75" customHeight="1" x14ac:dyDescent="0.35">
      <c r="A421" s="2">
        <v>1003</v>
      </c>
      <c r="B421" s="2">
        <v>2</v>
      </c>
      <c r="C421" s="2"/>
      <c r="D421" s="2">
        <v>2</v>
      </c>
      <c r="F421" s="1">
        <f ca="1">IFERROR(__xludf.DUMMYFUNCTION("""COMPUTED_VALUE"""),2)</f>
        <v>2</v>
      </c>
      <c r="Q421" s="1">
        <v>419</v>
      </c>
      <c r="R421" s="1">
        <v>501</v>
      </c>
      <c r="S421" s="1"/>
      <c r="T421" s="1">
        <v>501</v>
      </c>
    </row>
    <row r="422" spans="1:20" ht="15.75" customHeight="1" x14ac:dyDescent="0.35">
      <c r="A422" s="2">
        <v>1004</v>
      </c>
      <c r="B422" s="2">
        <v>2</v>
      </c>
      <c r="C422" s="2"/>
      <c r="D422" s="2">
        <v>4</v>
      </c>
      <c r="F422" s="1">
        <f ca="1">IFERROR(__xludf.DUMMYFUNCTION("""COMPUTED_VALUE"""),1)</f>
        <v>1</v>
      </c>
      <c r="Q422" s="1">
        <v>420</v>
      </c>
      <c r="R422" s="1">
        <v>531</v>
      </c>
      <c r="S422" s="1"/>
      <c r="T422" s="1">
        <v>531</v>
      </c>
    </row>
    <row r="423" spans="1:20" ht="15.75" customHeight="1" x14ac:dyDescent="0.35">
      <c r="A423" s="2">
        <v>1005</v>
      </c>
      <c r="B423" s="2">
        <v>4</v>
      </c>
      <c r="C423" s="2"/>
      <c r="D423" s="2">
        <v>2</v>
      </c>
      <c r="F423" s="1">
        <f ca="1">IFERROR(__xludf.DUMMYFUNCTION("""COMPUTED_VALUE"""),2)</f>
        <v>2</v>
      </c>
      <c r="Q423" s="1">
        <v>421</v>
      </c>
      <c r="R423" s="1">
        <v>609</v>
      </c>
      <c r="S423" s="1"/>
      <c r="T423" s="1">
        <v>609</v>
      </c>
    </row>
    <row r="424" spans="1:20" ht="15.75" customHeight="1" x14ac:dyDescent="0.35">
      <c r="A424" s="2">
        <v>1006</v>
      </c>
      <c r="B424" s="2">
        <v>2</v>
      </c>
      <c r="C424" s="2"/>
      <c r="D424" s="2">
        <v>2</v>
      </c>
      <c r="F424" s="1">
        <f ca="1">IFERROR(__xludf.DUMMYFUNCTION("""COMPUTED_VALUE"""),1)</f>
        <v>1</v>
      </c>
      <c r="Q424" s="1">
        <v>422</v>
      </c>
      <c r="R424" s="1">
        <v>598</v>
      </c>
      <c r="S424" s="1"/>
      <c r="T424" s="1">
        <v>598</v>
      </c>
    </row>
    <row r="425" spans="1:20" ht="15.75" customHeight="1" x14ac:dyDescent="0.35">
      <c r="A425" s="2">
        <v>1007</v>
      </c>
      <c r="B425" s="2">
        <v>2</v>
      </c>
      <c r="C425" s="2"/>
      <c r="D425" s="2">
        <v>2</v>
      </c>
      <c r="F425" s="1">
        <f ca="1">IFERROR(__xludf.DUMMYFUNCTION("""COMPUTED_VALUE"""),1)</f>
        <v>1</v>
      </c>
      <c r="Q425" s="1">
        <v>423</v>
      </c>
      <c r="R425" s="1">
        <v>688</v>
      </c>
      <c r="S425" s="1"/>
      <c r="T425" s="1">
        <v>688</v>
      </c>
    </row>
    <row r="426" spans="1:20" ht="15.75" customHeight="1" x14ac:dyDescent="0.35">
      <c r="A426" s="2">
        <v>1008</v>
      </c>
      <c r="B426" s="2">
        <v>1</v>
      </c>
      <c r="C426" s="2"/>
      <c r="D426" s="2">
        <v>1</v>
      </c>
      <c r="F426" s="1">
        <f ca="1">IFERROR(__xludf.DUMMYFUNCTION("""COMPUTED_VALUE"""),4)</f>
        <v>4</v>
      </c>
      <c r="Q426" s="1">
        <v>424</v>
      </c>
      <c r="R426" s="1">
        <v>632</v>
      </c>
      <c r="S426" s="1"/>
      <c r="T426" s="1">
        <v>632</v>
      </c>
    </row>
    <row r="427" spans="1:20" ht="15.75" customHeight="1" x14ac:dyDescent="0.35">
      <c r="A427" s="2">
        <v>1009</v>
      </c>
      <c r="B427" s="2">
        <v>1</v>
      </c>
      <c r="C427" s="2"/>
      <c r="D427" s="2">
        <v>2</v>
      </c>
      <c r="F427" s="1">
        <f ca="1">IFERROR(__xludf.DUMMYFUNCTION("""COMPUTED_VALUE"""),3)</f>
        <v>3</v>
      </c>
      <c r="Q427" s="1">
        <v>425</v>
      </c>
      <c r="R427" s="1">
        <v>620</v>
      </c>
      <c r="S427" s="1"/>
      <c r="T427" s="1">
        <v>620</v>
      </c>
    </row>
    <row r="428" spans="1:20" ht="15.75" customHeight="1" x14ac:dyDescent="0.35">
      <c r="A428" s="2">
        <v>1010</v>
      </c>
      <c r="B428" s="2">
        <v>2</v>
      </c>
      <c r="C428" s="2"/>
      <c r="D428" s="2">
        <v>1</v>
      </c>
      <c r="F428" s="1">
        <f ca="1">IFERROR(__xludf.DUMMYFUNCTION("""COMPUTED_VALUE"""),1)</f>
        <v>1</v>
      </c>
      <c r="Q428" s="1">
        <v>426</v>
      </c>
      <c r="R428" s="1">
        <v>588</v>
      </c>
      <c r="S428" s="1"/>
      <c r="T428" s="1">
        <v>588</v>
      </c>
    </row>
    <row r="429" spans="1:20" ht="15.75" customHeight="1" x14ac:dyDescent="0.35">
      <c r="A429" s="2">
        <v>1011</v>
      </c>
      <c r="B429" s="2">
        <v>1</v>
      </c>
      <c r="C429" s="2"/>
      <c r="D429" s="2">
        <v>1</v>
      </c>
      <c r="F429" s="1">
        <f ca="1">IFERROR(__xludf.DUMMYFUNCTION("""COMPUTED_VALUE"""),2)</f>
        <v>2</v>
      </c>
      <c r="Q429" s="1">
        <v>427</v>
      </c>
      <c r="R429" s="1">
        <v>588</v>
      </c>
      <c r="S429" s="1"/>
      <c r="T429" s="1">
        <v>588</v>
      </c>
    </row>
    <row r="430" spans="1:20" ht="15.75" customHeight="1" x14ac:dyDescent="0.35">
      <c r="A430" s="2">
        <v>1012</v>
      </c>
      <c r="B430" s="2">
        <v>1</v>
      </c>
      <c r="C430" s="2"/>
      <c r="D430" s="2">
        <v>4</v>
      </c>
      <c r="F430" s="1">
        <f ca="1">IFERROR(__xludf.DUMMYFUNCTION("""COMPUTED_VALUE"""),1)</f>
        <v>1</v>
      </c>
      <c r="Q430" s="1">
        <v>428</v>
      </c>
      <c r="R430" s="1">
        <v>624</v>
      </c>
      <c r="S430" s="1"/>
      <c r="T430" s="1">
        <v>624</v>
      </c>
    </row>
    <row r="431" spans="1:20" ht="15.75" customHeight="1" x14ac:dyDescent="0.35">
      <c r="A431" s="2">
        <v>1013</v>
      </c>
      <c r="B431" s="2">
        <v>1</v>
      </c>
      <c r="C431" s="2"/>
      <c r="D431" s="2">
        <v>0</v>
      </c>
      <c r="F431" s="1">
        <f ca="1">IFERROR(__xludf.DUMMYFUNCTION("""COMPUTED_VALUE"""),1)</f>
        <v>1</v>
      </c>
      <c r="Q431" s="1">
        <v>429</v>
      </c>
      <c r="R431" s="1">
        <v>575</v>
      </c>
      <c r="S431" s="1"/>
      <c r="T431" s="1">
        <v>575</v>
      </c>
    </row>
    <row r="432" spans="1:20" ht="15.75" customHeight="1" x14ac:dyDescent="0.35">
      <c r="A432" s="2">
        <v>1014</v>
      </c>
      <c r="B432" s="2">
        <v>1</v>
      </c>
      <c r="C432" s="2"/>
      <c r="D432" s="2">
        <v>0</v>
      </c>
      <c r="F432" s="1">
        <f ca="1">IFERROR(__xludf.DUMMYFUNCTION("""COMPUTED_VALUE"""),1)</f>
        <v>1</v>
      </c>
      <c r="Q432" s="1">
        <v>430</v>
      </c>
      <c r="R432" s="1">
        <v>570</v>
      </c>
      <c r="S432" s="1"/>
      <c r="T432" s="1">
        <v>570</v>
      </c>
    </row>
    <row r="433" spans="1:20" ht="15.75" customHeight="1" x14ac:dyDescent="0.35">
      <c r="A433" s="2">
        <v>1015</v>
      </c>
      <c r="B433" s="2">
        <v>2</v>
      </c>
      <c r="C433" s="2"/>
      <c r="D433" s="2">
        <v>3</v>
      </c>
      <c r="F433" s="1">
        <f ca="1">IFERROR(__xludf.DUMMYFUNCTION("""COMPUTED_VALUE"""),1)</f>
        <v>1</v>
      </c>
      <c r="Q433" s="1">
        <v>431</v>
      </c>
      <c r="R433" s="1">
        <v>552</v>
      </c>
      <c r="S433" s="1"/>
      <c r="T433" s="1">
        <v>552</v>
      </c>
    </row>
    <row r="434" spans="1:20" ht="15.75" customHeight="1" x14ac:dyDescent="0.35">
      <c r="A434" s="2">
        <v>1016</v>
      </c>
      <c r="B434" s="2">
        <v>1</v>
      </c>
      <c r="C434" s="2"/>
      <c r="D434" s="2">
        <v>0</v>
      </c>
      <c r="F434" s="1">
        <f ca="1">IFERROR(__xludf.DUMMYFUNCTION("""COMPUTED_VALUE"""),2)</f>
        <v>2</v>
      </c>
      <c r="Q434" s="1">
        <v>432</v>
      </c>
      <c r="R434" s="1">
        <v>589</v>
      </c>
      <c r="S434" s="1"/>
      <c r="T434" s="1">
        <v>589</v>
      </c>
    </row>
    <row r="435" spans="1:20" ht="15.75" customHeight="1" x14ac:dyDescent="0.35">
      <c r="A435" s="2">
        <v>1017</v>
      </c>
      <c r="B435" s="2">
        <v>1</v>
      </c>
      <c r="C435" s="2"/>
      <c r="D435" s="2">
        <v>0</v>
      </c>
      <c r="F435" s="1">
        <f ca="1">IFERROR(__xludf.DUMMYFUNCTION("""COMPUTED_VALUE"""),1)</f>
        <v>1</v>
      </c>
      <c r="Q435" s="1">
        <v>433</v>
      </c>
      <c r="R435" s="1">
        <v>597</v>
      </c>
      <c r="S435" s="1"/>
      <c r="T435" s="1">
        <v>597</v>
      </c>
    </row>
    <row r="436" spans="1:20" ht="15.75" customHeight="1" x14ac:dyDescent="0.35">
      <c r="A436" s="2">
        <v>1018</v>
      </c>
      <c r="B436" s="2">
        <v>1</v>
      </c>
      <c r="C436" s="2"/>
      <c r="D436" s="2">
        <v>1</v>
      </c>
      <c r="F436" s="1">
        <f ca="1">IFERROR(__xludf.DUMMYFUNCTION("""COMPUTED_VALUE"""),1)</f>
        <v>1</v>
      </c>
      <c r="Q436" s="1">
        <v>434</v>
      </c>
      <c r="R436" s="1">
        <v>652</v>
      </c>
      <c r="S436" s="1"/>
      <c r="T436" s="1">
        <v>652</v>
      </c>
    </row>
    <row r="437" spans="1:20" ht="15.75" customHeight="1" x14ac:dyDescent="0.35">
      <c r="A437" s="2">
        <v>1019</v>
      </c>
      <c r="B437" s="2">
        <v>1</v>
      </c>
      <c r="C437" s="2"/>
      <c r="D437" s="2">
        <v>2</v>
      </c>
      <c r="F437" s="1">
        <f ca="1">IFERROR(__xludf.DUMMYFUNCTION("""COMPUTED_VALUE"""),4)</f>
        <v>4</v>
      </c>
      <c r="Q437" s="1">
        <v>435</v>
      </c>
      <c r="R437" s="1">
        <v>637</v>
      </c>
      <c r="S437" s="1"/>
      <c r="T437" s="1">
        <v>637</v>
      </c>
    </row>
    <row r="438" spans="1:20" ht="15.75" customHeight="1" x14ac:dyDescent="0.35">
      <c r="A438" s="2">
        <v>1020</v>
      </c>
      <c r="B438" s="2">
        <v>2</v>
      </c>
      <c r="C438" s="2"/>
      <c r="D438" s="2">
        <v>1</v>
      </c>
      <c r="F438" s="1">
        <f ca="1">IFERROR(__xludf.DUMMYFUNCTION("""COMPUTED_VALUE"""),1)</f>
        <v>1</v>
      </c>
      <c r="Q438" s="1">
        <v>436</v>
      </c>
      <c r="R438" s="1">
        <v>663</v>
      </c>
      <c r="S438" s="1"/>
      <c r="T438" s="1">
        <v>663</v>
      </c>
    </row>
    <row r="439" spans="1:20" ht="15.75" customHeight="1" x14ac:dyDescent="0.35">
      <c r="A439" s="2">
        <v>1021</v>
      </c>
      <c r="B439" s="2">
        <v>1</v>
      </c>
      <c r="C439" s="2"/>
      <c r="D439" s="2">
        <v>1</v>
      </c>
      <c r="F439" s="1">
        <f ca="1">IFERROR(__xludf.DUMMYFUNCTION("""COMPUTED_VALUE"""),1)</f>
        <v>1</v>
      </c>
      <c r="Q439" s="1">
        <v>437</v>
      </c>
      <c r="R439" s="1">
        <v>661</v>
      </c>
      <c r="S439" s="1"/>
      <c r="T439" s="1">
        <v>661</v>
      </c>
    </row>
    <row r="440" spans="1:20" ht="15.75" customHeight="1" x14ac:dyDescent="0.35">
      <c r="A440" s="2">
        <v>1022</v>
      </c>
      <c r="B440" s="2">
        <v>1</v>
      </c>
      <c r="C440" s="2"/>
      <c r="D440" s="2">
        <v>1</v>
      </c>
      <c r="F440" s="1">
        <f ca="1">IFERROR(__xludf.DUMMYFUNCTION("""COMPUTED_VALUE"""),4)</f>
        <v>4</v>
      </c>
      <c r="Q440" s="1">
        <v>438</v>
      </c>
      <c r="R440" s="1">
        <v>716</v>
      </c>
      <c r="S440" s="1"/>
      <c r="T440" s="1">
        <v>716</v>
      </c>
    </row>
    <row r="441" spans="1:20" ht="15.75" customHeight="1" x14ac:dyDescent="0.35">
      <c r="A441" s="2">
        <v>1023</v>
      </c>
      <c r="B441" s="2">
        <v>1</v>
      </c>
      <c r="C441" s="2"/>
      <c r="D441" s="2">
        <v>1</v>
      </c>
      <c r="F441" s="1">
        <f ca="1">IFERROR(__xludf.DUMMYFUNCTION("""COMPUTED_VALUE"""),2)</f>
        <v>2</v>
      </c>
      <c r="Q441" s="1">
        <v>439</v>
      </c>
      <c r="R441" s="1">
        <v>732</v>
      </c>
      <c r="S441" s="1"/>
      <c r="T441" s="1">
        <v>732</v>
      </c>
    </row>
    <row r="442" spans="1:20" ht="15.75" customHeight="1" x14ac:dyDescent="0.35">
      <c r="A442" s="2">
        <v>1024</v>
      </c>
      <c r="B442" s="2">
        <v>1</v>
      </c>
      <c r="C442" s="2"/>
      <c r="D442" s="2">
        <v>2</v>
      </c>
      <c r="F442" s="1">
        <f ca="1">IFERROR(__xludf.DUMMYFUNCTION("""COMPUTED_VALUE"""),1)</f>
        <v>1</v>
      </c>
      <c r="Q442" s="1">
        <v>440</v>
      </c>
      <c r="R442" s="1">
        <v>781</v>
      </c>
      <c r="S442" s="1"/>
      <c r="T442" s="1">
        <v>781</v>
      </c>
    </row>
    <row r="443" spans="1:20" ht="15.75" customHeight="1" x14ac:dyDescent="0.35">
      <c r="A443" s="2">
        <v>1025</v>
      </c>
      <c r="B443" s="2">
        <v>2</v>
      </c>
      <c r="C443" s="2"/>
      <c r="D443" s="2">
        <v>1</v>
      </c>
      <c r="F443" s="1">
        <f ca="1">IFERROR(__xludf.DUMMYFUNCTION("""COMPUTED_VALUE"""),2)</f>
        <v>2</v>
      </c>
      <c r="Q443" s="1">
        <v>441</v>
      </c>
      <c r="R443" s="1">
        <v>660</v>
      </c>
      <c r="S443" s="1"/>
      <c r="T443" s="1">
        <v>660</v>
      </c>
    </row>
    <row r="444" spans="1:20" ht="15.75" customHeight="1" x14ac:dyDescent="0.35">
      <c r="A444" s="2">
        <v>1026</v>
      </c>
      <c r="B444" s="2">
        <v>1</v>
      </c>
      <c r="C444" s="2"/>
      <c r="D444" s="2">
        <v>1</v>
      </c>
      <c r="F444" s="1">
        <f ca="1">IFERROR(__xludf.DUMMYFUNCTION("""COMPUTED_VALUE"""),4)</f>
        <v>4</v>
      </c>
      <c r="Q444" s="1">
        <v>442</v>
      </c>
      <c r="R444" s="1">
        <v>684</v>
      </c>
      <c r="S444" s="1"/>
      <c r="T444" s="1">
        <v>684</v>
      </c>
    </row>
    <row r="445" spans="1:20" ht="15.75" customHeight="1" x14ac:dyDescent="0.35">
      <c r="A445" s="2">
        <v>1027</v>
      </c>
      <c r="B445" s="2">
        <v>1</v>
      </c>
      <c r="C445" s="2"/>
      <c r="D445" s="2">
        <v>4</v>
      </c>
      <c r="F445" s="1">
        <f ca="1">IFERROR(__xludf.DUMMYFUNCTION("""COMPUTED_VALUE"""),1)</f>
        <v>1</v>
      </c>
      <c r="Q445" s="1">
        <v>443</v>
      </c>
      <c r="R445" s="1">
        <v>640</v>
      </c>
      <c r="S445" s="1"/>
      <c r="T445" s="1">
        <v>640</v>
      </c>
    </row>
    <row r="446" spans="1:20" ht="15.75" customHeight="1" x14ac:dyDescent="0.35">
      <c r="A446" s="2">
        <v>1028</v>
      </c>
      <c r="B446" s="2">
        <v>2</v>
      </c>
      <c r="C446" s="2"/>
      <c r="D446" s="2">
        <v>1</v>
      </c>
      <c r="F446" s="1">
        <f ca="1">IFERROR(__xludf.DUMMYFUNCTION("""COMPUTED_VALUE"""),2)</f>
        <v>2</v>
      </c>
      <c r="Q446" s="1">
        <v>444</v>
      </c>
      <c r="R446" s="1">
        <v>548</v>
      </c>
      <c r="S446" s="1"/>
      <c r="T446" s="1">
        <v>548</v>
      </c>
    </row>
    <row r="447" spans="1:20" ht="15.75" customHeight="1" x14ac:dyDescent="0.35">
      <c r="A447" s="2">
        <v>1029</v>
      </c>
      <c r="B447" s="2">
        <v>2</v>
      </c>
      <c r="C447" s="2"/>
      <c r="D447" s="2">
        <v>1</v>
      </c>
      <c r="F447" s="1">
        <f ca="1">IFERROR(__xludf.DUMMYFUNCTION("""COMPUTED_VALUE"""),3)</f>
        <v>3</v>
      </c>
      <c r="Q447" s="1">
        <v>445</v>
      </c>
      <c r="R447" s="1">
        <v>577</v>
      </c>
      <c r="S447" s="1"/>
      <c r="T447" s="1">
        <v>577</v>
      </c>
    </row>
    <row r="448" spans="1:20" ht="15.75" customHeight="1" x14ac:dyDescent="0.35">
      <c r="A448" s="2">
        <v>1030</v>
      </c>
      <c r="B448" s="2">
        <v>4</v>
      </c>
      <c r="C448" s="2"/>
      <c r="D448" s="2">
        <v>4</v>
      </c>
      <c r="F448" s="1">
        <f ca="1">IFERROR(__xludf.DUMMYFUNCTION("""COMPUTED_VALUE"""),1)</f>
        <v>1</v>
      </c>
      <c r="Q448" s="1">
        <v>446</v>
      </c>
      <c r="R448" s="1">
        <v>574</v>
      </c>
      <c r="S448" s="1"/>
      <c r="T448" s="1">
        <v>574</v>
      </c>
    </row>
    <row r="449" spans="1:20" ht="15.75" customHeight="1" x14ac:dyDescent="0.35">
      <c r="A449" s="2">
        <v>1031</v>
      </c>
      <c r="B449" s="2">
        <v>2</v>
      </c>
      <c r="C449" s="2"/>
      <c r="D449" s="2">
        <v>2</v>
      </c>
      <c r="F449" s="1">
        <f ca="1">IFERROR(__xludf.DUMMYFUNCTION("""COMPUTED_VALUE"""),2)</f>
        <v>2</v>
      </c>
      <c r="Q449" s="1">
        <v>447</v>
      </c>
      <c r="R449" s="1">
        <v>582</v>
      </c>
      <c r="S449" s="1"/>
      <c r="T449" s="1">
        <v>582</v>
      </c>
    </row>
    <row r="450" spans="1:20" ht="15.75" customHeight="1" x14ac:dyDescent="0.35">
      <c r="A450" s="2">
        <v>1032</v>
      </c>
      <c r="B450" s="2">
        <v>2</v>
      </c>
      <c r="C450" s="2"/>
      <c r="D450" s="2">
        <v>1</v>
      </c>
      <c r="F450" s="1">
        <f ca="1">IFERROR(__xludf.DUMMYFUNCTION("""COMPUTED_VALUE"""),1)</f>
        <v>1</v>
      </c>
      <c r="Q450" s="1">
        <v>448</v>
      </c>
      <c r="R450" s="1">
        <v>602</v>
      </c>
      <c r="S450" s="1"/>
      <c r="T450" s="1">
        <v>602</v>
      </c>
    </row>
    <row r="451" spans="1:20" ht="15.75" customHeight="1" x14ac:dyDescent="0.35">
      <c r="A451" s="2">
        <v>1033</v>
      </c>
      <c r="B451" s="2">
        <v>2</v>
      </c>
      <c r="C451" s="2"/>
      <c r="D451" s="2">
        <v>2</v>
      </c>
      <c r="F451" s="1">
        <f ca="1">IFERROR(__xludf.DUMMYFUNCTION("""COMPUTED_VALUE"""),2)</f>
        <v>2</v>
      </c>
      <c r="Q451" s="1">
        <v>449</v>
      </c>
      <c r="R451" s="1">
        <v>569</v>
      </c>
      <c r="S451" s="1"/>
      <c r="T451" s="1">
        <v>569</v>
      </c>
    </row>
    <row r="452" spans="1:20" ht="15.75" customHeight="1" x14ac:dyDescent="0.35">
      <c r="A452" s="2">
        <v>1034</v>
      </c>
      <c r="B452" s="2">
        <v>2</v>
      </c>
      <c r="C452" s="2"/>
      <c r="D452" s="2">
        <v>4</v>
      </c>
      <c r="F452" s="1">
        <f ca="1">IFERROR(__xludf.DUMMYFUNCTION("""COMPUTED_VALUE"""),1)</f>
        <v>1</v>
      </c>
      <c r="Q452" s="1">
        <v>450</v>
      </c>
      <c r="R452" s="1">
        <v>517</v>
      </c>
      <c r="S452" s="1"/>
      <c r="T452" s="1">
        <v>517</v>
      </c>
    </row>
    <row r="453" spans="1:20" ht="15.75" customHeight="1" x14ac:dyDescent="0.35">
      <c r="A453" s="2">
        <v>1035</v>
      </c>
      <c r="B453" s="2">
        <v>3</v>
      </c>
      <c r="C453" s="2"/>
      <c r="D453" s="2">
        <v>1</v>
      </c>
      <c r="F453" s="1">
        <f ca="1">IFERROR(__xludf.DUMMYFUNCTION("""COMPUTED_VALUE"""),4)</f>
        <v>4</v>
      </c>
      <c r="Q453" s="1">
        <v>451</v>
      </c>
      <c r="R453" s="1">
        <v>572</v>
      </c>
      <c r="S453" s="1"/>
      <c r="T453" s="1">
        <v>572</v>
      </c>
    </row>
    <row r="454" spans="1:20" ht="15.75" customHeight="1" x14ac:dyDescent="0.35">
      <c r="A454" s="2">
        <v>1036</v>
      </c>
      <c r="B454" s="2">
        <v>2</v>
      </c>
      <c r="C454" s="2"/>
      <c r="D454" s="2">
        <v>2</v>
      </c>
      <c r="F454" s="1">
        <f ca="1">IFERROR(__xludf.DUMMYFUNCTION("""COMPUTED_VALUE"""),1)</f>
        <v>1</v>
      </c>
      <c r="Q454" s="1">
        <v>452</v>
      </c>
      <c r="R454" s="1">
        <v>570</v>
      </c>
      <c r="S454" s="1"/>
      <c r="T454" s="1">
        <v>570</v>
      </c>
    </row>
    <row r="455" spans="1:20" ht="15.75" customHeight="1" x14ac:dyDescent="0.35">
      <c r="A455" s="2">
        <v>1037</v>
      </c>
      <c r="B455" s="2">
        <v>2</v>
      </c>
      <c r="C455" s="2"/>
      <c r="D455" s="2">
        <v>3</v>
      </c>
      <c r="F455" s="1">
        <f ca="1">IFERROR(__xludf.DUMMYFUNCTION("""COMPUTED_VALUE"""),4)</f>
        <v>4</v>
      </c>
      <c r="Q455" s="1">
        <v>453</v>
      </c>
      <c r="R455" s="1">
        <v>545</v>
      </c>
      <c r="S455" s="1"/>
      <c r="T455" s="1">
        <v>545</v>
      </c>
    </row>
    <row r="456" spans="1:20" ht="15.75" customHeight="1" x14ac:dyDescent="0.35">
      <c r="A456" s="2">
        <v>1038</v>
      </c>
      <c r="B456" s="2">
        <v>2</v>
      </c>
      <c r="C456" s="2"/>
      <c r="D456" s="2">
        <v>1</v>
      </c>
      <c r="F456" s="1">
        <f ca="1">IFERROR(__xludf.DUMMYFUNCTION("""COMPUTED_VALUE"""),4)</f>
        <v>4</v>
      </c>
      <c r="Q456" s="1">
        <v>454</v>
      </c>
      <c r="R456" s="1">
        <v>523</v>
      </c>
      <c r="S456" s="1"/>
      <c r="T456" s="1">
        <v>523</v>
      </c>
    </row>
    <row r="457" spans="1:20" ht="15.75" customHeight="1" x14ac:dyDescent="0.35">
      <c r="A457" s="2">
        <v>1039</v>
      </c>
      <c r="B457" s="2">
        <v>1</v>
      </c>
      <c r="C457" s="2"/>
      <c r="D457" s="2">
        <v>2</v>
      </c>
      <c r="F457" s="1">
        <f ca="1">IFERROR(__xludf.DUMMYFUNCTION("""COMPUTED_VALUE"""),1)</f>
        <v>1</v>
      </c>
      <c r="Q457" s="1">
        <v>455</v>
      </c>
      <c r="R457" s="1">
        <v>553</v>
      </c>
      <c r="S457" s="1"/>
      <c r="T457" s="1">
        <v>553</v>
      </c>
    </row>
    <row r="458" spans="1:20" ht="15.75" customHeight="1" x14ac:dyDescent="0.35">
      <c r="A458" s="2">
        <v>1040</v>
      </c>
      <c r="B458" s="2">
        <v>2</v>
      </c>
      <c r="C458" s="2"/>
      <c r="D458" s="2">
        <v>1</v>
      </c>
      <c r="F458" s="1">
        <f ca="1">IFERROR(__xludf.DUMMYFUNCTION("""COMPUTED_VALUE"""),1)</f>
        <v>1</v>
      </c>
      <c r="Q458" s="1">
        <v>456</v>
      </c>
      <c r="R458" s="1">
        <v>559</v>
      </c>
      <c r="S458" s="1"/>
      <c r="T458" s="1">
        <v>559</v>
      </c>
    </row>
    <row r="459" spans="1:20" ht="15.75" customHeight="1" x14ac:dyDescent="0.35">
      <c r="A459" s="2">
        <v>1041</v>
      </c>
      <c r="B459" s="2">
        <v>1</v>
      </c>
      <c r="C459" s="2"/>
      <c r="D459" s="2">
        <v>2</v>
      </c>
      <c r="F459" s="1">
        <f ca="1">IFERROR(__xludf.DUMMYFUNCTION("""COMPUTED_VALUE"""),4)</f>
        <v>4</v>
      </c>
      <c r="Q459" s="1">
        <v>457</v>
      </c>
      <c r="R459" s="1">
        <v>572</v>
      </c>
      <c r="S459" s="1"/>
      <c r="T459" s="1">
        <v>572</v>
      </c>
    </row>
    <row r="460" spans="1:20" ht="15.75" customHeight="1" x14ac:dyDescent="0.35">
      <c r="A460" s="2">
        <v>1042</v>
      </c>
      <c r="B460" s="2">
        <v>2</v>
      </c>
      <c r="C460" s="2"/>
      <c r="D460" s="2">
        <v>1</v>
      </c>
      <c r="F460" s="1">
        <f ca="1">IFERROR(__xludf.DUMMYFUNCTION("""COMPUTED_VALUE"""),4)</f>
        <v>4</v>
      </c>
      <c r="Q460" s="1">
        <v>458</v>
      </c>
      <c r="R460" s="1">
        <v>600</v>
      </c>
      <c r="S460" s="1"/>
      <c r="T460" s="1">
        <v>600</v>
      </c>
    </row>
    <row r="461" spans="1:20" ht="15.75" customHeight="1" x14ac:dyDescent="0.35">
      <c r="A461" s="2">
        <v>1043</v>
      </c>
      <c r="B461" s="2">
        <v>2</v>
      </c>
      <c r="C461" s="2"/>
      <c r="D461" s="2">
        <v>4</v>
      </c>
      <c r="F461" s="1">
        <f ca="1">IFERROR(__xludf.DUMMYFUNCTION("""COMPUTED_VALUE"""),4)</f>
        <v>4</v>
      </c>
      <c r="Q461" s="1">
        <v>459</v>
      </c>
      <c r="R461" s="1">
        <v>520</v>
      </c>
      <c r="S461" s="1"/>
      <c r="T461" s="1">
        <v>520</v>
      </c>
    </row>
    <row r="462" spans="1:20" ht="15.75" customHeight="1" x14ac:dyDescent="0.35">
      <c r="A462" s="2">
        <v>1044</v>
      </c>
      <c r="B462" s="2">
        <v>2</v>
      </c>
      <c r="C462" s="2"/>
      <c r="D462" s="2">
        <v>1</v>
      </c>
      <c r="F462" s="1">
        <f ca="1">IFERROR(__xludf.DUMMYFUNCTION("""COMPUTED_VALUE"""),4)</f>
        <v>4</v>
      </c>
      <c r="Q462" s="1">
        <v>460</v>
      </c>
      <c r="R462" s="1">
        <v>583</v>
      </c>
      <c r="S462" s="1"/>
      <c r="T462" s="1">
        <v>583</v>
      </c>
    </row>
    <row r="463" spans="1:20" ht="15.75" customHeight="1" x14ac:dyDescent="0.35">
      <c r="A463" s="2">
        <v>1045</v>
      </c>
      <c r="B463" s="2">
        <v>4</v>
      </c>
      <c r="C463" s="2"/>
      <c r="D463" s="2">
        <v>4</v>
      </c>
      <c r="F463" s="1">
        <f ca="1">IFERROR(__xludf.DUMMYFUNCTION("""COMPUTED_VALUE"""),1)</f>
        <v>1</v>
      </c>
      <c r="Q463" s="1">
        <v>461</v>
      </c>
      <c r="R463" s="1">
        <v>559</v>
      </c>
      <c r="S463" s="1"/>
      <c r="T463" s="1">
        <v>559</v>
      </c>
    </row>
    <row r="464" spans="1:20" ht="15.75" customHeight="1" x14ac:dyDescent="0.35">
      <c r="A464" s="2">
        <v>1046</v>
      </c>
      <c r="B464" s="2">
        <v>2</v>
      </c>
      <c r="C464" s="2"/>
      <c r="D464" s="2">
        <v>4</v>
      </c>
      <c r="F464" s="1">
        <f ca="1">IFERROR(__xludf.DUMMYFUNCTION("""COMPUTED_VALUE"""),4)</f>
        <v>4</v>
      </c>
      <c r="Q464" s="1">
        <v>462</v>
      </c>
      <c r="R464" s="1">
        <v>356</v>
      </c>
      <c r="S464" s="1"/>
      <c r="T464" s="1">
        <v>356</v>
      </c>
    </row>
    <row r="465" spans="1:20" ht="15.75" customHeight="1" x14ac:dyDescent="0.35">
      <c r="A465" s="2">
        <v>1047</v>
      </c>
      <c r="B465" s="2">
        <v>2</v>
      </c>
      <c r="C465" s="2"/>
      <c r="D465" s="2">
        <v>1</v>
      </c>
      <c r="F465" s="1">
        <f ca="1">IFERROR(__xludf.DUMMYFUNCTION("""COMPUTED_VALUE"""),3)</f>
        <v>3</v>
      </c>
      <c r="Q465" s="1">
        <v>463</v>
      </c>
      <c r="R465" s="1">
        <v>379</v>
      </c>
      <c r="S465" s="1"/>
      <c r="T465" s="1">
        <v>379</v>
      </c>
    </row>
    <row r="466" spans="1:20" ht="15.75" customHeight="1" x14ac:dyDescent="0.35">
      <c r="A466" s="2">
        <v>1048</v>
      </c>
      <c r="B466" s="2">
        <v>2</v>
      </c>
      <c r="C466" s="2"/>
      <c r="D466" s="2">
        <v>1</v>
      </c>
      <c r="F466" s="1">
        <f ca="1">IFERROR(__xludf.DUMMYFUNCTION("""COMPUTED_VALUE"""),1)</f>
        <v>1</v>
      </c>
      <c r="Q466" s="1">
        <v>464</v>
      </c>
      <c r="R466" s="1">
        <v>390</v>
      </c>
      <c r="S466" s="1"/>
      <c r="T466" s="1">
        <v>390</v>
      </c>
    </row>
    <row r="467" spans="1:20" ht="15.75" customHeight="1" x14ac:dyDescent="0.35">
      <c r="A467" s="2">
        <v>1049</v>
      </c>
      <c r="B467" s="2">
        <v>3</v>
      </c>
      <c r="C467" s="2"/>
      <c r="D467" s="2">
        <v>4</v>
      </c>
      <c r="F467" s="1">
        <f ca="1">IFERROR(__xludf.DUMMYFUNCTION("""COMPUTED_VALUE"""),1)</f>
        <v>1</v>
      </c>
      <c r="Q467" s="1">
        <v>465</v>
      </c>
      <c r="R467" s="1">
        <v>394</v>
      </c>
      <c r="S467" s="1"/>
      <c r="T467" s="1">
        <v>394</v>
      </c>
    </row>
    <row r="468" spans="1:20" ht="15.75" customHeight="1" x14ac:dyDescent="0.35">
      <c r="A468" s="2">
        <v>1050</v>
      </c>
      <c r="B468" s="2">
        <v>4</v>
      </c>
      <c r="C468" s="2"/>
      <c r="D468" s="2">
        <v>4</v>
      </c>
      <c r="F468" s="1">
        <f ca="1">IFERROR(__xludf.DUMMYFUNCTION("""COMPUTED_VALUE"""),4)</f>
        <v>4</v>
      </c>
      <c r="Q468" s="1">
        <v>466</v>
      </c>
      <c r="R468" s="1">
        <v>374</v>
      </c>
      <c r="S468" s="1"/>
      <c r="T468" s="1">
        <v>374</v>
      </c>
    </row>
    <row r="469" spans="1:20" ht="15.75" customHeight="1" x14ac:dyDescent="0.35">
      <c r="A469" s="2">
        <v>1051</v>
      </c>
      <c r="B469" s="2">
        <v>3</v>
      </c>
      <c r="C469" s="2"/>
      <c r="D469" s="2">
        <v>4</v>
      </c>
      <c r="F469" s="1">
        <f ca="1">IFERROR(__xludf.DUMMYFUNCTION("""COMPUTED_VALUE"""),1)</f>
        <v>1</v>
      </c>
      <c r="Q469" s="1">
        <v>467</v>
      </c>
      <c r="R469" s="1">
        <v>323</v>
      </c>
      <c r="S469" s="1"/>
      <c r="T469" s="1">
        <v>323</v>
      </c>
    </row>
    <row r="470" spans="1:20" ht="15.75" customHeight="1" x14ac:dyDescent="0.35">
      <c r="A470" s="2">
        <v>1052</v>
      </c>
      <c r="B470" s="2">
        <v>4</v>
      </c>
      <c r="C470" s="2"/>
      <c r="D470" s="2">
        <v>4</v>
      </c>
      <c r="F470" s="1">
        <f ca="1">IFERROR(__xludf.DUMMYFUNCTION("""COMPUTED_VALUE"""),4)</f>
        <v>4</v>
      </c>
      <c r="Q470" s="1">
        <v>468</v>
      </c>
      <c r="R470" s="1">
        <v>307</v>
      </c>
      <c r="S470" s="1"/>
      <c r="T470" s="1">
        <v>307</v>
      </c>
    </row>
    <row r="471" spans="1:20" ht="15.75" customHeight="1" x14ac:dyDescent="0.35">
      <c r="A471" s="2">
        <v>1053</v>
      </c>
      <c r="B471" s="2">
        <v>3</v>
      </c>
      <c r="C471" s="2"/>
      <c r="D471" s="2">
        <v>1</v>
      </c>
      <c r="F471" s="1">
        <f ca="1">IFERROR(__xludf.DUMMYFUNCTION("""COMPUTED_VALUE"""),2)</f>
        <v>2</v>
      </c>
      <c r="Q471" s="1">
        <v>469</v>
      </c>
      <c r="R471" s="1">
        <v>325</v>
      </c>
      <c r="S471" s="1"/>
      <c r="T471" s="1">
        <v>325</v>
      </c>
    </row>
    <row r="472" spans="1:20" ht="15.75" customHeight="1" x14ac:dyDescent="0.35">
      <c r="A472" s="2">
        <v>1054</v>
      </c>
      <c r="B472" s="2">
        <v>3</v>
      </c>
      <c r="C472" s="2"/>
      <c r="D472" s="2">
        <v>4</v>
      </c>
      <c r="F472" s="1">
        <f ca="1">IFERROR(__xludf.DUMMYFUNCTION("""COMPUTED_VALUE"""),1)</f>
        <v>1</v>
      </c>
      <c r="Q472" s="1">
        <v>470</v>
      </c>
      <c r="R472" s="1">
        <v>339</v>
      </c>
      <c r="S472" s="1"/>
      <c r="T472" s="1">
        <v>339</v>
      </c>
    </row>
    <row r="473" spans="1:20" ht="15.75" customHeight="1" x14ac:dyDescent="0.35">
      <c r="A473" s="2">
        <v>1055</v>
      </c>
      <c r="B473" s="2">
        <v>3</v>
      </c>
      <c r="C473" s="2"/>
      <c r="D473" s="2">
        <v>3</v>
      </c>
      <c r="F473" s="1">
        <f ca="1">IFERROR(__xludf.DUMMYFUNCTION("""COMPUTED_VALUE"""),2)</f>
        <v>2</v>
      </c>
      <c r="Q473" s="1">
        <v>471</v>
      </c>
      <c r="R473" s="1">
        <v>341</v>
      </c>
      <c r="S473" s="1"/>
      <c r="T473" s="1">
        <v>341</v>
      </c>
    </row>
    <row r="474" spans="1:20" ht="15.75" customHeight="1" x14ac:dyDescent="0.35">
      <c r="A474" s="2">
        <v>1056</v>
      </c>
      <c r="B474" s="2">
        <v>2</v>
      </c>
      <c r="C474" s="2"/>
      <c r="D474" s="2">
        <v>1</v>
      </c>
      <c r="F474" s="1">
        <f ca="1">IFERROR(__xludf.DUMMYFUNCTION("""COMPUTED_VALUE"""),4)</f>
        <v>4</v>
      </c>
      <c r="Q474" s="1">
        <v>472</v>
      </c>
      <c r="R474" s="1">
        <v>418</v>
      </c>
      <c r="S474" s="1"/>
      <c r="T474" s="1">
        <v>418</v>
      </c>
    </row>
    <row r="475" spans="1:20" ht="15.75" customHeight="1" x14ac:dyDescent="0.35">
      <c r="A475" s="2">
        <v>1057</v>
      </c>
      <c r="B475" s="2">
        <v>2</v>
      </c>
      <c r="C475" s="2"/>
      <c r="D475" s="2">
        <v>1</v>
      </c>
      <c r="F475" s="1">
        <f ca="1">IFERROR(__xludf.DUMMYFUNCTION("""COMPUTED_VALUE"""),4)</f>
        <v>4</v>
      </c>
      <c r="Q475" s="1">
        <v>473</v>
      </c>
      <c r="R475" s="1">
        <v>434</v>
      </c>
      <c r="S475" s="1"/>
      <c r="T475" s="1">
        <v>434</v>
      </c>
    </row>
    <row r="476" spans="1:20" ht="15.75" customHeight="1" x14ac:dyDescent="0.35">
      <c r="A476" s="2">
        <v>1058</v>
      </c>
      <c r="B476" s="2">
        <v>2</v>
      </c>
      <c r="C476" s="2"/>
      <c r="D476" s="2">
        <v>4</v>
      </c>
      <c r="F476" s="1">
        <f ca="1">IFERROR(__xludf.DUMMYFUNCTION("""COMPUTED_VALUE"""),2)</f>
        <v>2</v>
      </c>
      <c r="Q476" s="1">
        <v>474</v>
      </c>
      <c r="R476" s="1">
        <v>372</v>
      </c>
      <c r="S476" s="1"/>
      <c r="T476" s="1">
        <v>372</v>
      </c>
    </row>
    <row r="477" spans="1:20" ht="15.75" customHeight="1" x14ac:dyDescent="0.35">
      <c r="A477" s="2">
        <v>1059</v>
      </c>
      <c r="B477" s="2">
        <v>2</v>
      </c>
      <c r="C477" s="2"/>
      <c r="D477" s="2">
        <v>1</v>
      </c>
      <c r="F477" s="1">
        <f ca="1">IFERROR(__xludf.DUMMYFUNCTION("""COMPUTED_VALUE"""),4)</f>
        <v>4</v>
      </c>
      <c r="Q477" s="1">
        <v>475</v>
      </c>
      <c r="R477" s="1">
        <v>400</v>
      </c>
      <c r="S477" s="1"/>
      <c r="T477" s="1">
        <v>400</v>
      </c>
    </row>
    <row r="478" spans="1:20" ht="15.75" customHeight="1" x14ac:dyDescent="0.35">
      <c r="A478" s="2">
        <v>1060</v>
      </c>
      <c r="B478" s="2">
        <v>4</v>
      </c>
      <c r="C478" s="2"/>
      <c r="D478" s="2">
        <v>4</v>
      </c>
      <c r="F478" s="1">
        <f ca="1">IFERROR(__xludf.DUMMYFUNCTION("""COMPUTED_VALUE"""),4)</f>
        <v>4</v>
      </c>
      <c r="Q478" s="1">
        <v>476</v>
      </c>
      <c r="R478" s="1">
        <v>416</v>
      </c>
      <c r="S478" s="1"/>
      <c r="T478" s="1">
        <v>416</v>
      </c>
    </row>
    <row r="479" spans="1:20" ht="15.75" customHeight="1" x14ac:dyDescent="0.35">
      <c r="A479" s="2">
        <v>1061</v>
      </c>
      <c r="B479" s="2">
        <v>2</v>
      </c>
      <c r="C479" s="2"/>
      <c r="D479" s="2">
        <v>2</v>
      </c>
      <c r="F479" s="1">
        <f ca="1">IFERROR(__xludf.DUMMYFUNCTION("""COMPUTED_VALUE"""),4)</f>
        <v>4</v>
      </c>
      <c r="Q479" s="1">
        <v>477</v>
      </c>
      <c r="R479" s="1">
        <v>371</v>
      </c>
      <c r="S479" s="1"/>
      <c r="T479" s="1">
        <v>371</v>
      </c>
    </row>
    <row r="480" spans="1:20" ht="15.75" customHeight="1" x14ac:dyDescent="0.35">
      <c r="A480" s="2">
        <v>1062</v>
      </c>
      <c r="B480" s="2">
        <v>2</v>
      </c>
      <c r="C480" s="2"/>
      <c r="D480" s="2">
        <v>1</v>
      </c>
      <c r="F480" s="1">
        <f ca="1">IFERROR(__xludf.DUMMYFUNCTION("""COMPUTED_VALUE"""),4)</f>
        <v>4</v>
      </c>
      <c r="Q480" s="1">
        <v>478</v>
      </c>
      <c r="R480" s="1">
        <v>307</v>
      </c>
      <c r="S480" s="1"/>
      <c r="T480" s="1">
        <v>307</v>
      </c>
    </row>
    <row r="481" spans="1:20" ht="15.75" customHeight="1" x14ac:dyDescent="0.35">
      <c r="A481" s="2">
        <v>1063</v>
      </c>
      <c r="B481" s="2">
        <v>2</v>
      </c>
      <c r="C481" s="2"/>
      <c r="D481" s="2">
        <v>2</v>
      </c>
      <c r="F481" s="1">
        <f ca="1">IFERROR(__xludf.DUMMYFUNCTION("""COMPUTED_VALUE"""),1)</f>
        <v>1</v>
      </c>
      <c r="Q481" s="1">
        <v>479</v>
      </c>
      <c r="R481" s="1">
        <v>321</v>
      </c>
      <c r="S481" s="1"/>
      <c r="T481" s="1">
        <v>321</v>
      </c>
    </row>
    <row r="482" spans="1:20" ht="15.75" customHeight="1" x14ac:dyDescent="0.35">
      <c r="A482" s="2">
        <v>1064</v>
      </c>
      <c r="B482" s="2">
        <v>2</v>
      </c>
      <c r="C482" s="2"/>
      <c r="D482" s="2">
        <v>4</v>
      </c>
      <c r="F482" s="1">
        <f ca="1">IFERROR(__xludf.DUMMYFUNCTION("""COMPUTED_VALUE"""),1)</f>
        <v>1</v>
      </c>
      <c r="Q482" s="1">
        <v>480</v>
      </c>
      <c r="R482" s="1">
        <v>305</v>
      </c>
      <c r="S482" s="1"/>
      <c r="T482" s="1">
        <v>305</v>
      </c>
    </row>
    <row r="483" spans="1:20" ht="15.75" customHeight="1" x14ac:dyDescent="0.35">
      <c r="A483" s="2">
        <v>1065</v>
      </c>
      <c r="B483" s="2">
        <v>4</v>
      </c>
      <c r="C483" s="2"/>
      <c r="D483" s="2">
        <v>4</v>
      </c>
      <c r="F483" s="1">
        <f ca="1">IFERROR(__xludf.DUMMYFUNCTION("""COMPUTED_VALUE"""),4)</f>
        <v>4</v>
      </c>
      <c r="Q483" s="1">
        <v>481</v>
      </c>
      <c r="R483" s="1">
        <v>331</v>
      </c>
      <c r="S483" s="1"/>
      <c r="T483" s="1">
        <v>331</v>
      </c>
    </row>
    <row r="484" spans="1:20" ht="15.75" customHeight="1" x14ac:dyDescent="0.35">
      <c r="A484" s="2">
        <v>1066</v>
      </c>
      <c r="B484" s="2">
        <v>3</v>
      </c>
      <c r="C484" s="2"/>
      <c r="D484" s="2">
        <v>2</v>
      </c>
      <c r="F484" s="1">
        <f ca="1">IFERROR(__xludf.DUMMYFUNCTION("""COMPUTED_VALUE"""),4)</f>
        <v>4</v>
      </c>
      <c r="Q484" s="1">
        <v>482</v>
      </c>
      <c r="R484" s="1">
        <v>327</v>
      </c>
      <c r="S484" s="1"/>
      <c r="T484" s="1">
        <v>327</v>
      </c>
    </row>
    <row r="485" spans="1:20" ht="15.75" customHeight="1" x14ac:dyDescent="0.35">
      <c r="A485" s="2">
        <v>1067</v>
      </c>
      <c r="B485" s="2">
        <v>3</v>
      </c>
      <c r="C485" s="2"/>
      <c r="D485" s="2">
        <v>4</v>
      </c>
      <c r="F485" s="1">
        <f ca="1">IFERROR(__xludf.DUMMYFUNCTION("""COMPUTED_VALUE"""),4)</f>
        <v>4</v>
      </c>
      <c r="Q485" s="1">
        <v>483</v>
      </c>
      <c r="R485" s="1">
        <v>353</v>
      </c>
      <c r="S485" s="1"/>
      <c r="T485" s="1">
        <v>353</v>
      </c>
    </row>
    <row r="486" spans="1:20" ht="15.75" customHeight="1" x14ac:dyDescent="0.35">
      <c r="A486" s="2">
        <v>1068</v>
      </c>
      <c r="B486" s="2">
        <v>4</v>
      </c>
      <c r="C486" s="2"/>
      <c r="D486" s="2">
        <v>4</v>
      </c>
      <c r="F486" s="1">
        <f ca="1">IFERROR(__xludf.DUMMYFUNCTION("""COMPUTED_VALUE"""),4)</f>
        <v>4</v>
      </c>
      <c r="Q486" s="1">
        <v>484</v>
      </c>
      <c r="R486" s="1">
        <v>349</v>
      </c>
      <c r="S486" s="1"/>
      <c r="T486" s="1">
        <v>349</v>
      </c>
    </row>
    <row r="487" spans="1:20" ht="15.75" customHeight="1" x14ac:dyDescent="0.35">
      <c r="A487" s="2">
        <v>1069</v>
      </c>
      <c r="B487" s="2">
        <v>3</v>
      </c>
      <c r="C487" s="2"/>
      <c r="D487" s="2">
        <v>4</v>
      </c>
      <c r="F487" s="1">
        <f ca="1">IFERROR(__xludf.DUMMYFUNCTION("""COMPUTED_VALUE"""),1)</f>
        <v>1</v>
      </c>
      <c r="Q487" s="1">
        <v>485</v>
      </c>
      <c r="R487" s="1">
        <v>363</v>
      </c>
      <c r="S487" s="1"/>
      <c r="T487" s="1">
        <v>363</v>
      </c>
    </row>
    <row r="488" spans="1:20" ht="15.75" customHeight="1" x14ac:dyDescent="0.35">
      <c r="A488" s="2">
        <v>1070</v>
      </c>
      <c r="B488" s="2">
        <v>4</v>
      </c>
      <c r="C488" s="2"/>
      <c r="D488" s="2">
        <v>4</v>
      </c>
      <c r="F488" s="1">
        <f ca="1">IFERROR(__xludf.DUMMYFUNCTION("""COMPUTED_VALUE"""),2)</f>
        <v>2</v>
      </c>
      <c r="Q488" s="1">
        <v>486</v>
      </c>
      <c r="R488" s="1">
        <v>316</v>
      </c>
      <c r="S488" s="1"/>
      <c r="T488" s="1">
        <v>316</v>
      </c>
    </row>
    <row r="489" spans="1:20" ht="15.75" customHeight="1" x14ac:dyDescent="0.35">
      <c r="A489" s="2">
        <v>1071</v>
      </c>
      <c r="B489" s="2">
        <v>2</v>
      </c>
      <c r="C489" s="2"/>
      <c r="D489" s="2">
        <v>1</v>
      </c>
      <c r="F489" s="1">
        <f ca="1">IFERROR(__xludf.DUMMYFUNCTION("""COMPUTED_VALUE"""),4)</f>
        <v>4</v>
      </c>
      <c r="Q489" s="1">
        <v>487</v>
      </c>
      <c r="R489" s="1">
        <v>332</v>
      </c>
      <c r="S489" s="1"/>
      <c r="T489" s="1">
        <v>332</v>
      </c>
    </row>
    <row r="490" spans="1:20" ht="15.75" customHeight="1" x14ac:dyDescent="0.35">
      <c r="A490" s="2">
        <v>1072</v>
      </c>
      <c r="B490" s="2">
        <v>2</v>
      </c>
      <c r="C490" s="2"/>
      <c r="D490" s="2">
        <v>1</v>
      </c>
      <c r="F490" s="1">
        <f ca="1">IFERROR(__xludf.DUMMYFUNCTION("""COMPUTED_VALUE"""),4)</f>
        <v>4</v>
      </c>
      <c r="Q490" s="1">
        <v>488</v>
      </c>
      <c r="R490" s="1">
        <v>326</v>
      </c>
      <c r="S490" s="1"/>
      <c r="T490" s="1">
        <v>326</v>
      </c>
    </row>
    <row r="491" spans="1:20" ht="15.75" customHeight="1" x14ac:dyDescent="0.35">
      <c r="A491" s="2">
        <v>1073</v>
      </c>
      <c r="B491" s="2">
        <v>3</v>
      </c>
      <c r="C491" s="2"/>
      <c r="D491" s="2">
        <v>4</v>
      </c>
      <c r="F491" s="1">
        <f ca="1">IFERROR(__xludf.DUMMYFUNCTION("""COMPUTED_VALUE"""),4)</f>
        <v>4</v>
      </c>
      <c r="Q491" s="1">
        <v>489</v>
      </c>
      <c r="R491" s="1">
        <v>350</v>
      </c>
      <c r="S491" s="1"/>
      <c r="T491" s="1">
        <v>350</v>
      </c>
    </row>
    <row r="492" spans="1:20" ht="15.75" customHeight="1" x14ac:dyDescent="0.35">
      <c r="A492" s="2">
        <v>1074</v>
      </c>
      <c r="B492" s="2">
        <v>3</v>
      </c>
      <c r="C492" s="2"/>
      <c r="D492" s="2">
        <v>4</v>
      </c>
      <c r="F492" s="1">
        <f ca="1">IFERROR(__xludf.DUMMYFUNCTION("""COMPUTED_VALUE"""),4)</f>
        <v>4</v>
      </c>
      <c r="Q492" s="1">
        <v>490</v>
      </c>
      <c r="R492" s="1">
        <v>267</v>
      </c>
      <c r="S492" s="1"/>
      <c r="T492" s="1">
        <v>267</v>
      </c>
    </row>
    <row r="493" spans="1:20" ht="15.75" customHeight="1" x14ac:dyDescent="0.35">
      <c r="A493" s="2">
        <v>1075</v>
      </c>
      <c r="B493" s="2">
        <v>4</v>
      </c>
      <c r="C493" s="2"/>
      <c r="D493" s="2">
        <v>4</v>
      </c>
      <c r="F493" s="1">
        <f ca="1">IFERROR(__xludf.DUMMYFUNCTION("""COMPUTED_VALUE"""),1)</f>
        <v>1</v>
      </c>
      <c r="Q493" s="1">
        <v>491</v>
      </c>
      <c r="R493" s="1">
        <v>277</v>
      </c>
      <c r="S493" s="1"/>
      <c r="T493" s="1">
        <v>277</v>
      </c>
    </row>
    <row r="494" spans="1:20" ht="15.75" customHeight="1" x14ac:dyDescent="0.35">
      <c r="A494" s="2">
        <v>1076</v>
      </c>
      <c r="B494" s="2">
        <v>4</v>
      </c>
      <c r="C494" s="2"/>
      <c r="D494" s="2">
        <v>4</v>
      </c>
      <c r="F494" s="1">
        <f ca="1">IFERROR(__xludf.DUMMYFUNCTION("""COMPUTED_VALUE"""),3)</f>
        <v>3</v>
      </c>
      <c r="Q494" s="1">
        <v>492</v>
      </c>
      <c r="R494" s="1">
        <v>300</v>
      </c>
      <c r="S494" s="1"/>
      <c r="T494" s="1">
        <v>300</v>
      </c>
    </row>
    <row r="495" spans="1:20" ht="15.75" customHeight="1" x14ac:dyDescent="0.35">
      <c r="A495" s="2">
        <v>1077</v>
      </c>
      <c r="B495" s="2">
        <v>2</v>
      </c>
      <c r="C495" s="2"/>
      <c r="D495" s="2">
        <v>1</v>
      </c>
      <c r="F495" s="1">
        <f ca="1">IFERROR(__xludf.DUMMYFUNCTION("""COMPUTED_VALUE"""),1)</f>
        <v>1</v>
      </c>
      <c r="Q495" s="1">
        <v>493</v>
      </c>
      <c r="R495" s="1">
        <v>324</v>
      </c>
      <c r="S495" s="1"/>
      <c r="T495" s="1">
        <v>324</v>
      </c>
    </row>
    <row r="496" spans="1:20" ht="15.75" customHeight="1" x14ac:dyDescent="0.35">
      <c r="A496" s="2">
        <v>1078</v>
      </c>
      <c r="B496" s="2">
        <v>3</v>
      </c>
      <c r="C496" s="2"/>
      <c r="D496" s="2">
        <v>2</v>
      </c>
      <c r="F496" s="1">
        <f ca="1">IFERROR(__xludf.DUMMYFUNCTION("""COMPUTED_VALUE"""),1)</f>
        <v>1</v>
      </c>
      <c r="Q496" s="1">
        <v>494</v>
      </c>
      <c r="R496" s="1">
        <v>324</v>
      </c>
      <c r="S496" s="1"/>
      <c r="T496" s="1">
        <v>324</v>
      </c>
    </row>
    <row r="497" spans="1:20" ht="15.75" customHeight="1" x14ac:dyDescent="0.35">
      <c r="A497" s="2">
        <v>1079</v>
      </c>
      <c r="B497" s="2">
        <v>4</v>
      </c>
      <c r="C497" s="2"/>
      <c r="D497" s="2">
        <v>4</v>
      </c>
      <c r="F497" s="1">
        <f ca="1">IFERROR(__xludf.DUMMYFUNCTION("""COMPUTED_VALUE"""),4)</f>
        <v>4</v>
      </c>
      <c r="Q497" s="1">
        <v>495</v>
      </c>
      <c r="R497" s="1">
        <v>344</v>
      </c>
      <c r="S497" s="1"/>
      <c r="T497" s="1">
        <v>344</v>
      </c>
    </row>
    <row r="498" spans="1:20" ht="15.75" customHeight="1" x14ac:dyDescent="0.35">
      <c r="A498" s="2">
        <v>1080</v>
      </c>
      <c r="B498" s="2">
        <v>5</v>
      </c>
      <c r="C498" s="2"/>
      <c r="D498" s="2">
        <v>4</v>
      </c>
      <c r="F498" s="1">
        <f ca="1">IFERROR(__xludf.DUMMYFUNCTION("""COMPUTED_VALUE"""),1)</f>
        <v>1</v>
      </c>
      <c r="Q498" s="1">
        <v>496</v>
      </c>
      <c r="R498" s="1">
        <v>265</v>
      </c>
      <c r="S498" s="1"/>
      <c r="T498" s="1">
        <v>265</v>
      </c>
    </row>
    <row r="499" spans="1:20" ht="15.75" customHeight="1" x14ac:dyDescent="0.35">
      <c r="A499" s="2">
        <v>1081</v>
      </c>
      <c r="B499" s="2">
        <v>4</v>
      </c>
      <c r="C499" s="2"/>
      <c r="D499" s="2">
        <v>4</v>
      </c>
      <c r="F499" s="1">
        <f ca="1">IFERROR(__xludf.DUMMYFUNCTION("""COMPUTED_VALUE"""),1)</f>
        <v>1</v>
      </c>
      <c r="Q499" s="1">
        <v>497</v>
      </c>
      <c r="R499" s="1">
        <v>275</v>
      </c>
      <c r="S499" s="1"/>
      <c r="T499" s="1">
        <v>275</v>
      </c>
    </row>
    <row r="500" spans="1:20" ht="15.75" customHeight="1" x14ac:dyDescent="0.35">
      <c r="A500" s="2">
        <v>1082</v>
      </c>
      <c r="B500" s="2">
        <v>2</v>
      </c>
      <c r="C500" s="2"/>
      <c r="D500" s="2">
        <v>4</v>
      </c>
      <c r="F500" s="1">
        <f ca="1">IFERROR(__xludf.DUMMYFUNCTION("""COMPUTED_VALUE"""),4)</f>
        <v>4</v>
      </c>
      <c r="Q500" s="1">
        <v>498</v>
      </c>
      <c r="R500" s="1">
        <v>180</v>
      </c>
      <c r="S500" s="1"/>
      <c r="T500" s="1">
        <v>180</v>
      </c>
    </row>
    <row r="501" spans="1:20" ht="15.75" customHeight="1" x14ac:dyDescent="0.35">
      <c r="A501" s="2">
        <v>1083</v>
      </c>
      <c r="B501" s="2">
        <v>2</v>
      </c>
      <c r="C501" s="2"/>
      <c r="D501" s="2">
        <v>1</v>
      </c>
      <c r="F501" s="1">
        <f ca="1">IFERROR(__xludf.DUMMYFUNCTION("""COMPUTED_VALUE"""),2)</f>
        <v>2</v>
      </c>
      <c r="Q501" s="1">
        <v>499</v>
      </c>
      <c r="R501" s="1">
        <v>188</v>
      </c>
      <c r="S501" s="1"/>
      <c r="T501" s="1">
        <v>188</v>
      </c>
    </row>
    <row r="502" spans="1:20" ht="15.75" customHeight="1" x14ac:dyDescent="0.35">
      <c r="A502" s="2">
        <v>1084</v>
      </c>
      <c r="B502" s="2">
        <v>2</v>
      </c>
      <c r="C502" s="2"/>
      <c r="D502" s="2">
        <v>3</v>
      </c>
      <c r="F502" s="1">
        <f ca="1">IFERROR(__xludf.DUMMYFUNCTION("""COMPUTED_VALUE"""),1)</f>
        <v>1</v>
      </c>
      <c r="Q502" s="1">
        <v>500</v>
      </c>
      <c r="R502" s="1">
        <v>213</v>
      </c>
      <c r="S502" s="1"/>
      <c r="T502" s="1">
        <v>213</v>
      </c>
    </row>
    <row r="503" spans="1:20" ht="15.75" customHeight="1" x14ac:dyDescent="0.35">
      <c r="A503" s="2">
        <v>1085</v>
      </c>
      <c r="B503" s="2">
        <v>3</v>
      </c>
      <c r="C503" s="2"/>
      <c r="D503" s="2">
        <v>1</v>
      </c>
      <c r="F503" s="1">
        <f ca="1">IFERROR(__xludf.DUMMYFUNCTION("""COMPUTED_VALUE"""),2)</f>
        <v>2</v>
      </c>
      <c r="Q503" s="1">
        <v>501</v>
      </c>
      <c r="R503" s="1">
        <v>198</v>
      </c>
      <c r="S503" s="1"/>
      <c r="T503" s="1">
        <v>198</v>
      </c>
    </row>
    <row r="504" spans="1:20" ht="15.75" customHeight="1" x14ac:dyDescent="0.35">
      <c r="A504" s="2">
        <v>1086</v>
      </c>
      <c r="B504" s="2">
        <v>1</v>
      </c>
      <c r="C504" s="2"/>
      <c r="D504" s="2">
        <v>1</v>
      </c>
      <c r="F504" s="1">
        <f ca="1">IFERROR(__xludf.DUMMYFUNCTION("""COMPUTED_VALUE"""),4)</f>
        <v>4</v>
      </c>
      <c r="Q504" s="1">
        <v>502</v>
      </c>
      <c r="R504" s="1">
        <v>280</v>
      </c>
      <c r="S504" s="1"/>
      <c r="T504" s="1">
        <v>280</v>
      </c>
    </row>
    <row r="505" spans="1:20" ht="15.75" customHeight="1" x14ac:dyDescent="0.35">
      <c r="A505" s="2">
        <v>1087</v>
      </c>
      <c r="B505" s="2">
        <v>1</v>
      </c>
      <c r="C505" s="2"/>
      <c r="D505" s="2">
        <v>4</v>
      </c>
      <c r="F505" s="1">
        <f ca="1">IFERROR(__xludf.DUMMYFUNCTION("""COMPUTED_VALUE"""),4)</f>
        <v>4</v>
      </c>
      <c r="Q505" s="1">
        <v>503</v>
      </c>
      <c r="R505" s="1">
        <v>288</v>
      </c>
      <c r="S505" s="1"/>
      <c r="T505" s="1">
        <v>288</v>
      </c>
    </row>
    <row r="506" spans="1:20" ht="15.75" customHeight="1" x14ac:dyDescent="0.35">
      <c r="A506" s="2">
        <v>1088</v>
      </c>
      <c r="B506" s="2">
        <v>2</v>
      </c>
      <c r="C506" s="2"/>
      <c r="D506" s="2">
        <v>1</v>
      </c>
      <c r="F506" s="1">
        <f ca="1">IFERROR(__xludf.DUMMYFUNCTION("""COMPUTED_VALUE"""),2)</f>
        <v>2</v>
      </c>
      <c r="Q506" s="1">
        <v>504</v>
      </c>
      <c r="R506" s="1">
        <v>282</v>
      </c>
      <c r="S506" s="1"/>
      <c r="T506" s="1">
        <v>282</v>
      </c>
    </row>
    <row r="507" spans="1:20" ht="15.75" customHeight="1" x14ac:dyDescent="0.35">
      <c r="A507" s="2">
        <v>1089</v>
      </c>
      <c r="B507" s="2">
        <v>2</v>
      </c>
      <c r="C507" s="2"/>
      <c r="D507" s="2">
        <v>1</v>
      </c>
      <c r="F507" s="1">
        <f ca="1">IFERROR(__xludf.DUMMYFUNCTION("""COMPUTED_VALUE"""),4)</f>
        <v>4</v>
      </c>
      <c r="Q507" s="1">
        <v>505</v>
      </c>
      <c r="R507" s="1">
        <v>286</v>
      </c>
      <c r="S507" s="1"/>
      <c r="T507" s="1">
        <v>286</v>
      </c>
    </row>
    <row r="508" spans="1:20" ht="15.75" customHeight="1" x14ac:dyDescent="0.35">
      <c r="A508" s="2">
        <v>1090</v>
      </c>
      <c r="B508" s="2">
        <v>4</v>
      </c>
      <c r="C508" s="2"/>
      <c r="D508" s="2">
        <v>4</v>
      </c>
      <c r="F508" s="1">
        <f ca="1">IFERROR(__xludf.DUMMYFUNCTION("""COMPUTED_VALUE"""),4)</f>
        <v>4</v>
      </c>
      <c r="Q508" s="1">
        <v>506</v>
      </c>
      <c r="R508" s="1">
        <v>306</v>
      </c>
      <c r="S508" s="1"/>
      <c r="T508" s="1">
        <v>306</v>
      </c>
    </row>
    <row r="509" spans="1:20" ht="15.75" customHeight="1" x14ac:dyDescent="0.35">
      <c r="A509" s="2">
        <v>1091</v>
      </c>
      <c r="B509" s="2">
        <v>2</v>
      </c>
      <c r="C509" s="2"/>
      <c r="D509" s="2">
        <v>2</v>
      </c>
      <c r="F509" s="1">
        <f ca="1">IFERROR(__xludf.DUMMYFUNCTION("""COMPUTED_VALUE"""),4)</f>
        <v>4</v>
      </c>
      <c r="Q509" s="1">
        <v>507</v>
      </c>
      <c r="R509" s="1">
        <v>318</v>
      </c>
      <c r="S509" s="1"/>
      <c r="T509" s="1">
        <v>318</v>
      </c>
    </row>
    <row r="510" spans="1:20" ht="15.75" customHeight="1" x14ac:dyDescent="0.35">
      <c r="A510" s="2">
        <v>1092</v>
      </c>
      <c r="B510" s="2">
        <v>2</v>
      </c>
      <c r="C510" s="2"/>
      <c r="D510" s="2">
        <v>1</v>
      </c>
      <c r="F510" s="1">
        <f ca="1">IFERROR(__xludf.DUMMYFUNCTION("""COMPUTED_VALUE"""),4)</f>
        <v>4</v>
      </c>
      <c r="Q510" s="1">
        <v>508</v>
      </c>
      <c r="R510" s="1">
        <v>271</v>
      </c>
      <c r="S510" s="1"/>
      <c r="T510" s="1">
        <v>271</v>
      </c>
    </row>
    <row r="511" spans="1:20" ht="15.75" customHeight="1" x14ac:dyDescent="0.35">
      <c r="A511" s="2">
        <v>1093</v>
      </c>
      <c r="B511" s="2">
        <v>2</v>
      </c>
      <c r="C511" s="2"/>
      <c r="D511" s="2">
        <v>2</v>
      </c>
      <c r="F511" s="1">
        <f ca="1">IFERROR(__xludf.DUMMYFUNCTION("""COMPUTED_VALUE"""),1)</f>
        <v>1</v>
      </c>
      <c r="Q511" s="1">
        <v>509</v>
      </c>
      <c r="R511" s="1">
        <v>285</v>
      </c>
      <c r="S511" s="1"/>
      <c r="T511" s="1">
        <v>285</v>
      </c>
    </row>
    <row r="512" spans="1:20" ht="15.75" customHeight="1" x14ac:dyDescent="0.35">
      <c r="A512" s="2">
        <v>1094</v>
      </c>
      <c r="B512" s="2">
        <v>2</v>
      </c>
      <c r="C512" s="2"/>
      <c r="D512" s="2">
        <v>4</v>
      </c>
      <c r="F512" s="1">
        <f ca="1">IFERROR(__xludf.DUMMYFUNCTION("""COMPUTED_VALUE"""),1)</f>
        <v>1</v>
      </c>
      <c r="Q512" s="1">
        <v>510</v>
      </c>
      <c r="R512" s="1">
        <v>314</v>
      </c>
      <c r="S512" s="1"/>
      <c r="T512" s="1">
        <v>314</v>
      </c>
    </row>
    <row r="513" spans="1:20" ht="15.75" customHeight="1" x14ac:dyDescent="0.35">
      <c r="A513" s="2">
        <v>1095</v>
      </c>
      <c r="B513" s="2">
        <v>4</v>
      </c>
      <c r="C513" s="2"/>
      <c r="D513" s="2">
        <v>4</v>
      </c>
      <c r="F513" s="1">
        <f ca="1">IFERROR(__xludf.DUMMYFUNCTION("""COMPUTED_VALUE"""),4)</f>
        <v>4</v>
      </c>
      <c r="Q513" s="1">
        <v>511</v>
      </c>
      <c r="R513" s="1">
        <v>326</v>
      </c>
      <c r="S513" s="1"/>
      <c r="T513" s="1">
        <v>326</v>
      </c>
    </row>
    <row r="514" spans="1:20" ht="15.75" customHeight="1" x14ac:dyDescent="0.35">
      <c r="A514" s="2">
        <v>1096</v>
      </c>
      <c r="B514" s="2">
        <v>3</v>
      </c>
      <c r="C514" s="2"/>
      <c r="D514" s="2">
        <v>2</v>
      </c>
      <c r="F514" s="1">
        <f ca="1">IFERROR(__xludf.DUMMYFUNCTION("""COMPUTED_VALUE"""),1)</f>
        <v>1</v>
      </c>
      <c r="Q514" s="1">
        <v>512</v>
      </c>
      <c r="R514" s="1">
        <v>346</v>
      </c>
      <c r="S514" s="1"/>
      <c r="T514" s="1">
        <v>346</v>
      </c>
    </row>
    <row r="515" spans="1:20" ht="15.75" customHeight="1" x14ac:dyDescent="0.35">
      <c r="A515" s="2">
        <v>1097</v>
      </c>
      <c r="B515" s="2">
        <v>3</v>
      </c>
      <c r="C515" s="2"/>
      <c r="D515" s="2">
        <v>4</v>
      </c>
      <c r="F515" s="1">
        <f ca="1">IFERROR(__xludf.DUMMYFUNCTION("""COMPUTED_VALUE"""),4)</f>
        <v>4</v>
      </c>
      <c r="Q515" s="1">
        <v>513</v>
      </c>
      <c r="R515" s="1">
        <v>358</v>
      </c>
      <c r="S515" s="1"/>
      <c r="T515" s="1">
        <v>358</v>
      </c>
    </row>
    <row r="516" spans="1:20" ht="15.75" customHeight="1" x14ac:dyDescent="0.35">
      <c r="A516" s="2">
        <v>1098</v>
      </c>
      <c r="B516" s="2">
        <v>4</v>
      </c>
      <c r="C516" s="2"/>
      <c r="D516" s="2">
        <v>4</v>
      </c>
      <c r="F516" s="1">
        <f ca="1">IFERROR(__xludf.DUMMYFUNCTION("""COMPUTED_VALUE"""),3)</f>
        <v>3</v>
      </c>
      <c r="Q516" s="1">
        <v>514</v>
      </c>
      <c r="R516" s="1">
        <v>426</v>
      </c>
      <c r="S516" s="1"/>
      <c r="T516" s="1">
        <v>426</v>
      </c>
    </row>
    <row r="517" spans="1:20" ht="15.75" customHeight="1" x14ac:dyDescent="0.35">
      <c r="A517" s="2">
        <v>1099</v>
      </c>
      <c r="B517" s="2">
        <v>3</v>
      </c>
      <c r="C517" s="2"/>
      <c r="D517" s="2">
        <v>4</v>
      </c>
      <c r="F517" s="1">
        <f ca="1">IFERROR(__xludf.DUMMYFUNCTION("""COMPUTED_VALUE"""),1)</f>
        <v>1</v>
      </c>
      <c r="Q517" s="1">
        <v>515</v>
      </c>
      <c r="R517" s="1">
        <v>385</v>
      </c>
      <c r="S517" s="1"/>
      <c r="T517" s="1">
        <v>385</v>
      </c>
    </row>
    <row r="518" spans="1:20" ht="15.75" customHeight="1" x14ac:dyDescent="0.35">
      <c r="A518" s="2">
        <v>1100</v>
      </c>
      <c r="B518" s="2">
        <v>4</v>
      </c>
      <c r="C518" s="2"/>
      <c r="D518" s="2">
        <v>4</v>
      </c>
      <c r="F518" s="1">
        <f ca="1">IFERROR(__xludf.DUMMYFUNCTION("""COMPUTED_VALUE"""),1)</f>
        <v>1</v>
      </c>
      <c r="Q518" s="1">
        <v>516</v>
      </c>
      <c r="R518" s="1">
        <v>357</v>
      </c>
      <c r="S518" s="1"/>
      <c r="T518" s="1">
        <v>357</v>
      </c>
    </row>
    <row r="519" spans="1:20" ht="15.75" customHeight="1" x14ac:dyDescent="0.35">
      <c r="A519" s="2">
        <v>1101</v>
      </c>
      <c r="B519" s="2">
        <v>2</v>
      </c>
      <c r="C519" s="2"/>
      <c r="D519" s="2">
        <v>1</v>
      </c>
      <c r="F519" s="1">
        <f ca="1">IFERROR(__xludf.DUMMYFUNCTION("""COMPUTED_VALUE"""),4)</f>
        <v>4</v>
      </c>
      <c r="Q519" s="1">
        <v>517</v>
      </c>
      <c r="R519" s="1">
        <v>391</v>
      </c>
      <c r="S519" s="1"/>
      <c r="T519" s="1">
        <v>391</v>
      </c>
    </row>
    <row r="520" spans="1:20" ht="15.75" customHeight="1" x14ac:dyDescent="0.35">
      <c r="A520" s="2">
        <v>1102</v>
      </c>
      <c r="B520" s="2">
        <v>2</v>
      </c>
      <c r="C520" s="2"/>
      <c r="D520" s="2">
        <v>1</v>
      </c>
      <c r="F520" s="1">
        <f ca="1">IFERROR(__xludf.DUMMYFUNCTION("""COMPUTED_VALUE"""),4)</f>
        <v>4</v>
      </c>
      <c r="Q520" s="1">
        <v>518</v>
      </c>
      <c r="R520" s="1">
        <v>405</v>
      </c>
      <c r="S520" s="1"/>
      <c r="T520" s="1">
        <v>405</v>
      </c>
    </row>
    <row r="521" spans="1:20" ht="15.75" customHeight="1" x14ac:dyDescent="0.35">
      <c r="A521" s="2">
        <v>1103</v>
      </c>
      <c r="B521" s="2">
        <v>3</v>
      </c>
      <c r="C521" s="2"/>
      <c r="D521" s="2">
        <v>4</v>
      </c>
      <c r="F521" s="1">
        <f ca="1">IFERROR(__xludf.DUMMYFUNCTION("""COMPUTED_VALUE"""),4)</f>
        <v>4</v>
      </c>
      <c r="Q521" s="1">
        <v>519</v>
      </c>
      <c r="R521" s="1">
        <v>419</v>
      </c>
      <c r="S521" s="1"/>
      <c r="T521" s="1">
        <v>419</v>
      </c>
    </row>
    <row r="522" spans="1:20" ht="15.75" customHeight="1" x14ac:dyDescent="0.35">
      <c r="A522" s="2">
        <v>1104</v>
      </c>
      <c r="B522" s="2">
        <v>2</v>
      </c>
      <c r="C522" s="2"/>
      <c r="D522" s="2">
        <v>1</v>
      </c>
      <c r="F522" s="1">
        <f ca="1">IFERROR(__xludf.DUMMYFUNCTION("""COMPUTED_VALUE"""),1)</f>
        <v>1</v>
      </c>
      <c r="Q522" s="1">
        <v>520</v>
      </c>
      <c r="R522" s="1">
        <v>286</v>
      </c>
      <c r="S522" s="1"/>
      <c r="T522" s="1">
        <v>286</v>
      </c>
    </row>
    <row r="523" spans="1:20" ht="15.75" customHeight="1" x14ac:dyDescent="0.35">
      <c r="A523" s="2">
        <v>1105</v>
      </c>
      <c r="B523" s="2">
        <v>4</v>
      </c>
      <c r="C523" s="2"/>
      <c r="D523" s="2">
        <v>4</v>
      </c>
      <c r="F523" s="1">
        <f ca="1">IFERROR(__xludf.DUMMYFUNCTION("""COMPUTED_VALUE"""),4)</f>
        <v>4</v>
      </c>
      <c r="Q523" s="1">
        <v>521</v>
      </c>
      <c r="R523" s="1">
        <v>298</v>
      </c>
      <c r="S523" s="1"/>
      <c r="T523" s="1">
        <v>298</v>
      </c>
    </row>
    <row r="524" spans="1:20" ht="15.75" customHeight="1" x14ac:dyDescent="0.35">
      <c r="A524" s="2">
        <v>1106</v>
      </c>
      <c r="B524" s="2">
        <v>2</v>
      </c>
      <c r="C524" s="2"/>
      <c r="D524" s="2">
        <v>3</v>
      </c>
      <c r="F524" s="1">
        <f ca="1">IFERROR(__xludf.DUMMYFUNCTION("""COMPUTED_VALUE"""),4)</f>
        <v>4</v>
      </c>
      <c r="Q524" s="1">
        <v>522</v>
      </c>
      <c r="R524" s="1">
        <v>329</v>
      </c>
      <c r="S524" s="1"/>
      <c r="T524" s="1">
        <v>329</v>
      </c>
    </row>
    <row r="525" spans="1:20" ht="15.75" customHeight="1" x14ac:dyDescent="0.35">
      <c r="A525" s="2">
        <v>1107</v>
      </c>
      <c r="B525" s="2">
        <v>2</v>
      </c>
      <c r="C525" s="2"/>
      <c r="D525" s="2">
        <v>1</v>
      </c>
      <c r="F525" s="1">
        <f ca="1">IFERROR(__xludf.DUMMYFUNCTION("""COMPUTED_VALUE"""),4)</f>
        <v>4</v>
      </c>
      <c r="Q525" s="1">
        <v>523</v>
      </c>
      <c r="R525" s="1">
        <v>347</v>
      </c>
      <c r="S525" s="1"/>
      <c r="T525" s="1">
        <v>347</v>
      </c>
    </row>
    <row r="526" spans="1:20" ht="15.75" customHeight="1" x14ac:dyDescent="0.35">
      <c r="A526" s="2">
        <v>1108</v>
      </c>
      <c r="B526" s="2">
        <v>2</v>
      </c>
      <c r="C526" s="2"/>
      <c r="D526" s="2">
        <v>1</v>
      </c>
      <c r="F526" s="1">
        <f ca="1">IFERROR(__xludf.DUMMYFUNCTION("""COMPUTED_VALUE"""),1)</f>
        <v>1</v>
      </c>
      <c r="Q526" s="1">
        <v>524</v>
      </c>
      <c r="R526" s="1">
        <v>361</v>
      </c>
      <c r="S526" s="1"/>
      <c r="T526" s="1">
        <v>361</v>
      </c>
    </row>
    <row r="527" spans="1:20" ht="15.75" customHeight="1" x14ac:dyDescent="0.35">
      <c r="A527" s="2">
        <v>1109</v>
      </c>
      <c r="B527" s="2">
        <v>2</v>
      </c>
      <c r="C527" s="2"/>
      <c r="D527" s="2">
        <v>4</v>
      </c>
      <c r="F527" s="1">
        <f ca="1">IFERROR(__xludf.DUMMYFUNCTION("""COMPUTED_VALUE"""),4)</f>
        <v>4</v>
      </c>
      <c r="Q527" s="1">
        <v>525</v>
      </c>
      <c r="R527" s="1">
        <v>375</v>
      </c>
      <c r="S527" s="1"/>
      <c r="T527" s="1">
        <v>375</v>
      </c>
    </row>
    <row r="528" spans="1:20" ht="15.75" customHeight="1" x14ac:dyDescent="0.35">
      <c r="A528" s="2">
        <v>1110</v>
      </c>
      <c r="B528" s="2">
        <v>4</v>
      </c>
      <c r="C528" s="2"/>
      <c r="D528" s="2">
        <v>4</v>
      </c>
      <c r="F528" s="1">
        <f ca="1">IFERROR(__xludf.DUMMYFUNCTION("""COMPUTED_VALUE"""),1)</f>
        <v>1</v>
      </c>
      <c r="Q528" s="1">
        <v>526</v>
      </c>
      <c r="R528" s="1">
        <v>380</v>
      </c>
      <c r="S528" s="1"/>
      <c r="T528" s="1">
        <v>380</v>
      </c>
    </row>
    <row r="529" spans="1:20" ht="15.75" customHeight="1" x14ac:dyDescent="0.35">
      <c r="A529" s="2">
        <v>1111</v>
      </c>
      <c r="B529" s="2">
        <v>3</v>
      </c>
      <c r="C529" s="2"/>
      <c r="D529" s="2">
        <v>4</v>
      </c>
      <c r="F529" s="1">
        <f ca="1">IFERROR(__xludf.DUMMYFUNCTION("""COMPUTED_VALUE"""),4)</f>
        <v>4</v>
      </c>
      <c r="Q529" s="1">
        <v>527</v>
      </c>
      <c r="R529" s="1">
        <v>396</v>
      </c>
      <c r="S529" s="1"/>
      <c r="T529" s="1">
        <v>396</v>
      </c>
    </row>
    <row r="530" spans="1:20" ht="15.75" customHeight="1" x14ac:dyDescent="0.35">
      <c r="A530" s="2">
        <v>1112</v>
      </c>
      <c r="B530" s="2">
        <v>3</v>
      </c>
      <c r="C530" s="2"/>
      <c r="D530" s="2">
        <v>1</v>
      </c>
      <c r="F530" s="1">
        <f ca="1">IFERROR(__xludf.DUMMYFUNCTION("""COMPUTED_VALUE"""),3)</f>
        <v>3</v>
      </c>
      <c r="Q530" s="1">
        <v>528</v>
      </c>
      <c r="R530" s="1">
        <v>336</v>
      </c>
      <c r="S530" s="1"/>
      <c r="T530" s="1">
        <v>336</v>
      </c>
    </row>
    <row r="531" spans="1:20" ht="15.75" customHeight="1" x14ac:dyDescent="0.35">
      <c r="A531" s="2">
        <v>1113</v>
      </c>
      <c r="B531" s="2">
        <v>4</v>
      </c>
      <c r="C531" s="2"/>
      <c r="D531" s="2">
        <v>4</v>
      </c>
      <c r="F531" s="1">
        <f ca="1">IFERROR(__xludf.DUMMYFUNCTION("""COMPUTED_VALUE"""),1)</f>
        <v>1</v>
      </c>
      <c r="Q531" s="1">
        <v>529</v>
      </c>
      <c r="R531" s="1">
        <v>321</v>
      </c>
      <c r="S531" s="1"/>
      <c r="T531" s="1">
        <v>321</v>
      </c>
    </row>
    <row r="532" spans="1:20" ht="15.75" customHeight="1" x14ac:dyDescent="0.35">
      <c r="A532" s="2">
        <v>1114</v>
      </c>
      <c r="B532" s="2">
        <v>3</v>
      </c>
      <c r="C532" s="2"/>
      <c r="D532" s="2">
        <v>4</v>
      </c>
      <c r="F532" s="1">
        <f ca="1">IFERROR(__xludf.DUMMYFUNCTION("""COMPUTED_VALUE"""),1)</f>
        <v>1</v>
      </c>
      <c r="Q532" s="1">
        <v>530</v>
      </c>
      <c r="R532" s="1">
        <v>323</v>
      </c>
      <c r="S532" s="1"/>
      <c r="T532" s="1">
        <v>323</v>
      </c>
    </row>
    <row r="533" spans="1:20" ht="15.75" customHeight="1" x14ac:dyDescent="0.35">
      <c r="A533" s="2">
        <v>1115</v>
      </c>
      <c r="B533" s="2">
        <v>4</v>
      </c>
      <c r="C533" s="2"/>
      <c r="D533" s="2">
        <v>4</v>
      </c>
      <c r="F533" s="1">
        <f ca="1">IFERROR(__xludf.DUMMYFUNCTION("""COMPUTED_VALUE"""),2)</f>
        <v>2</v>
      </c>
      <c r="Q533" s="1">
        <v>531</v>
      </c>
      <c r="R533" s="1">
        <v>343</v>
      </c>
      <c r="S533" s="1"/>
      <c r="T533" s="1">
        <v>343</v>
      </c>
    </row>
    <row r="534" spans="1:20" ht="15.75" customHeight="1" x14ac:dyDescent="0.35">
      <c r="A534" s="2">
        <v>1116</v>
      </c>
      <c r="B534" s="2">
        <v>2</v>
      </c>
      <c r="C534" s="2"/>
      <c r="D534" s="2">
        <v>1</v>
      </c>
      <c r="F534" s="1">
        <f ca="1">IFERROR(__xludf.DUMMYFUNCTION("""COMPUTED_VALUE"""),4)</f>
        <v>4</v>
      </c>
      <c r="Q534" s="1">
        <v>532</v>
      </c>
      <c r="R534" s="1">
        <v>395</v>
      </c>
      <c r="S534" s="1"/>
      <c r="T534" s="1">
        <v>395</v>
      </c>
    </row>
    <row r="535" spans="1:20" ht="15.75" customHeight="1" x14ac:dyDescent="0.35">
      <c r="A535" s="2">
        <v>1117</v>
      </c>
      <c r="B535" s="2">
        <v>2</v>
      </c>
      <c r="C535" s="2"/>
      <c r="D535" s="2">
        <v>4</v>
      </c>
      <c r="F535" s="1">
        <f ca="1">IFERROR(__xludf.DUMMYFUNCTION("""COMPUTED_VALUE"""),4)</f>
        <v>4</v>
      </c>
      <c r="Q535" s="1">
        <v>533</v>
      </c>
      <c r="R535" s="1">
        <v>434</v>
      </c>
      <c r="S535" s="1"/>
      <c r="T535" s="1">
        <v>434</v>
      </c>
    </row>
    <row r="536" spans="1:20" ht="15.75" customHeight="1" x14ac:dyDescent="0.35">
      <c r="A536" s="2">
        <v>1118</v>
      </c>
      <c r="B536" s="2">
        <v>3</v>
      </c>
      <c r="C536" s="2"/>
      <c r="D536" s="2">
        <v>1</v>
      </c>
      <c r="F536" s="1">
        <f ca="1">IFERROR(__xludf.DUMMYFUNCTION("""COMPUTED_VALUE"""),2)</f>
        <v>2</v>
      </c>
      <c r="Q536" s="1">
        <v>534</v>
      </c>
      <c r="R536" s="1">
        <v>461</v>
      </c>
      <c r="S536" s="1"/>
      <c r="T536" s="1">
        <v>461</v>
      </c>
    </row>
    <row r="537" spans="1:20" ht="15.75" customHeight="1" x14ac:dyDescent="0.35">
      <c r="A537" s="2">
        <v>1119</v>
      </c>
      <c r="B537" s="2">
        <v>2</v>
      </c>
      <c r="C537" s="2"/>
      <c r="D537" s="2">
        <v>4</v>
      </c>
      <c r="F537" s="1">
        <f ca="1">IFERROR(__xludf.DUMMYFUNCTION("""COMPUTED_VALUE"""),4)</f>
        <v>4</v>
      </c>
      <c r="Q537" s="1">
        <v>535</v>
      </c>
      <c r="R537" s="1">
        <v>452</v>
      </c>
      <c r="S537" s="1"/>
      <c r="T537" s="1">
        <v>452</v>
      </c>
    </row>
    <row r="538" spans="1:20" ht="15.75" customHeight="1" x14ac:dyDescent="0.35">
      <c r="A538" s="2">
        <v>1120</v>
      </c>
      <c r="B538" s="2">
        <v>4</v>
      </c>
      <c r="C538" s="2"/>
      <c r="D538" s="2">
        <v>3</v>
      </c>
      <c r="F538" s="1">
        <f ca="1">IFERROR(__xludf.DUMMYFUNCTION("""COMPUTED_VALUE"""),4)</f>
        <v>4</v>
      </c>
      <c r="Q538" s="1">
        <v>536</v>
      </c>
      <c r="R538" s="1">
        <v>491</v>
      </c>
      <c r="S538" s="1"/>
      <c r="T538" s="1">
        <v>491</v>
      </c>
    </row>
    <row r="539" spans="1:20" ht="15.75" customHeight="1" x14ac:dyDescent="0.35">
      <c r="A539" s="2">
        <v>1121</v>
      </c>
      <c r="B539" s="2">
        <v>2</v>
      </c>
      <c r="C539" s="2"/>
      <c r="D539" s="2">
        <v>1</v>
      </c>
      <c r="F539" s="1">
        <f ca="1">IFERROR(__xludf.DUMMYFUNCTION("""COMPUTED_VALUE"""),4)</f>
        <v>4</v>
      </c>
      <c r="Q539" s="1">
        <v>537</v>
      </c>
      <c r="R539" s="1">
        <v>480</v>
      </c>
      <c r="S539" s="1"/>
      <c r="T539" s="1">
        <v>480</v>
      </c>
    </row>
    <row r="540" spans="1:20" ht="15.75" customHeight="1" x14ac:dyDescent="0.35">
      <c r="A540" s="2">
        <v>1122</v>
      </c>
      <c r="B540" s="2">
        <v>2</v>
      </c>
      <c r="C540" s="2"/>
      <c r="D540" s="2">
        <v>1</v>
      </c>
      <c r="F540" s="1">
        <f ca="1">IFERROR(__xludf.DUMMYFUNCTION("""COMPUTED_VALUE"""),4)</f>
        <v>4</v>
      </c>
      <c r="Q540" s="1">
        <v>538</v>
      </c>
      <c r="R540" s="1">
        <v>473</v>
      </c>
      <c r="S540" s="1"/>
      <c r="T540" s="1">
        <v>473</v>
      </c>
    </row>
    <row r="541" spans="1:20" ht="15.75" customHeight="1" x14ac:dyDescent="0.35">
      <c r="A541" s="2">
        <v>1123</v>
      </c>
      <c r="B541" s="2">
        <v>2</v>
      </c>
      <c r="C541" s="2"/>
      <c r="D541" s="2">
        <v>2</v>
      </c>
      <c r="F541" s="1">
        <f ca="1">IFERROR(__xludf.DUMMYFUNCTION("""COMPUTED_VALUE"""),1)</f>
        <v>1</v>
      </c>
      <c r="Q541" s="1">
        <v>539</v>
      </c>
      <c r="R541" s="1">
        <v>434</v>
      </c>
      <c r="S541" s="1"/>
      <c r="T541" s="1">
        <v>434</v>
      </c>
    </row>
    <row r="542" spans="1:20" ht="15.75" customHeight="1" x14ac:dyDescent="0.35">
      <c r="A542" s="2">
        <v>1124</v>
      </c>
      <c r="B542" s="2">
        <v>2</v>
      </c>
      <c r="C542" s="2"/>
      <c r="D542" s="2">
        <v>4</v>
      </c>
      <c r="F542" s="1">
        <f ca="1">IFERROR(__xludf.DUMMYFUNCTION("""COMPUTED_VALUE"""),1)</f>
        <v>1</v>
      </c>
      <c r="Q542" s="1">
        <v>540</v>
      </c>
      <c r="R542" s="1">
        <v>489</v>
      </c>
      <c r="S542" s="1"/>
      <c r="T542" s="1">
        <v>489</v>
      </c>
    </row>
    <row r="543" spans="1:20" ht="15.75" customHeight="1" x14ac:dyDescent="0.35">
      <c r="A543" s="2">
        <v>1125</v>
      </c>
      <c r="B543" s="2">
        <v>4</v>
      </c>
      <c r="C543" s="2"/>
      <c r="D543" s="2">
        <v>4</v>
      </c>
      <c r="F543" s="1">
        <f ca="1">IFERROR(__xludf.DUMMYFUNCTION("""COMPUTED_VALUE"""),4)</f>
        <v>4</v>
      </c>
      <c r="Q543" s="1">
        <v>541</v>
      </c>
      <c r="R543" s="1">
        <v>435</v>
      </c>
      <c r="S543" s="1"/>
      <c r="T543" s="1">
        <v>435</v>
      </c>
    </row>
    <row r="544" spans="1:20" ht="15.75" customHeight="1" x14ac:dyDescent="0.35">
      <c r="A544" s="2">
        <v>1126</v>
      </c>
      <c r="B544" s="2">
        <v>3</v>
      </c>
      <c r="C544" s="2"/>
      <c r="D544" s="2">
        <v>2</v>
      </c>
      <c r="F544" s="1">
        <f ca="1">IFERROR(__xludf.DUMMYFUNCTION("""COMPUTED_VALUE"""),4)</f>
        <v>4</v>
      </c>
      <c r="Q544" s="1">
        <v>542</v>
      </c>
      <c r="R544" s="1">
        <v>433</v>
      </c>
      <c r="S544" s="1"/>
      <c r="T544" s="1">
        <v>433</v>
      </c>
    </row>
    <row r="545" spans="1:20" ht="15.75" customHeight="1" x14ac:dyDescent="0.35">
      <c r="A545" s="2">
        <v>1127</v>
      </c>
      <c r="B545" s="2">
        <v>3</v>
      </c>
      <c r="C545" s="2"/>
      <c r="D545" s="2">
        <v>4</v>
      </c>
      <c r="F545" s="1">
        <f ca="1">IFERROR(__xludf.DUMMYFUNCTION("""COMPUTED_VALUE"""),4)</f>
        <v>4</v>
      </c>
      <c r="Q545" s="1">
        <v>543</v>
      </c>
      <c r="R545" s="1">
        <v>483</v>
      </c>
      <c r="S545" s="1"/>
      <c r="T545" s="1">
        <v>483</v>
      </c>
    </row>
    <row r="546" spans="1:20" ht="15.75" customHeight="1" x14ac:dyDescent="0.35">
      <c r="A546" s="2">
        <v>1128</v>
      </c>
      <c r="B546" s="2">
        <v>4</v>
      </c>
      <c r="C546" s="2"/>
      <c r="D546" s="2">
        <v>4</v>
      </c>
      <c r="F546" s="1">
        <f ca="1">IFERROR(__xludf.DUMMYFUNCTION("""COMPUTED_VALUE"""),1)</f>
        <v>1</v>
      </c>
      <c r="Q546" s="1">
        <v>544</v>
      </c>
      <c r="R546" s="1">
        <v>475</v>
      </c>
      <c r="S546" s="1"/>
      <c r="T546" s="1">
        <v>475</v>
      </c>
    </row>
    <row r="547" spans="1:20" ht="15.75" customHeight="1" x14ac:dyDescent="0.35">
      <c r="A547" s="2">
        <v>1129</v>
      </c>
      <c r="B547" s="2">
        <v>3</v>
      </c>
      <c r="C547" s="2"/>
      <c r="D547" s="2">
        <v>4</v>
      </c>
      <c r="F547" s="1">
        <f ca="1">IFERROR(__xludf.DUMMYFUNCTION("""COMPUTED_VALUE"""),4)</f>
        <v>4</v>
      </c>
      <c r="Q547" s="1">
        <v>545</v>
      </c>
      <c r="R547" s="1">
        <v>491</v>
      </c>
      <c r="S547" s="1"/>
      <c r="T547" s="1">
        <v>491</v>
      </c>
    </row>
    <row r="548" spans="1:20" ht="15.75" customHeight="1" x14ac:dyDescent="0.35">
      <c r="A548" s="2">
        <v>1130</v>
      </c>
      <c r="B548" s="2">
        <v>4</v>
      </c>
      <c r="C548" s="2"/>
      <c r="D548" s="2">
        <v>4</v>
      </c>
      <c r="F548" s="1">
        <f ca="1">IFERROR(__xludf.DUMMYFUNCTION("""COMPUTED_VALUE"""),4)</f>
        <v>4</v>
      </c>
      <c r="Q548" s="1">
        <v>546</v>
      </c>
      <c r="R548" s="1">
        <v>458</v>
      </c>
      <c r="S548" s="1"/>
      <c r="T548" s="1">
        <v>458</v>
      </c>
    </row>
    <row r="549" spans="1:20" ht="15.75" customHeight="1" x14ac:dyDescent="0.35">
      <c r="A549" s="2">
        <v>1131</v>
      </c>
      <c r="B549" s="2">
        <v>2</v>
      </c>
      <c r="C549" s="2"/>
      <c r="D549" s="2">
        <v>1</v>
      </c>
      <c r="F549" s="1">
        <f ca="1">IFERROR(__xludf.DUMMYFUNCTION("""COMPUTED_VALUE"""),4)</f>
        <v>4</v>
      </c>
      <c r="Q549" s="1">
        <v>547</v>
      </c>
      <c r="R549" s="1">
        <v>427</v>
      </c>
      <c r="S549" s="1"/>
      <c r="T549" s="1">
        <v>427</v>
      </c>
    </row>
    <row r="550" spans="1:20" ht="15.75" customHeight="1" x14ac:dyDescent="0.35">
      <c r="A550" s="2">
        <v>1132</v>
      </c>
      <c r="B550" s="2">
        <v>2</v>
      </c>
      <c r="C550" s="2"/>
      <c r="D550" s="2">
        <v>1</v>
      </c>
      <c r="F550" s="1">
        <f ca="1">IFERROR(__xludf.DUMMYFUNCTION("""COMPUTED_VALUE"""),2)</f>
        <v>2</v>
      </c>
      <c r="Q550" s="1">
        <v>548</v>
      </c>
      <c r="R550" s="1">
        <v>415</v>
      </c>
      <c r="S550" s="1"/>
      <c r="T550" s="1">
        <v>415</v>
      </c>
    </row>
    <row r="551" spans="1:20" ht="15.75" customHeight="1" x14ac:dyDescent="0.35">
      <c r="A551" s="2">
        <v>1133</v>
      </c>
      <c r="B551" s="2">
        <v>2</v>
      </c>
      <c r="C551" s="2"/>
      <c r="D551" s="2">
        <v>4</v>
      </c>
      <c r="F551" s="1">
        <f ca="1">IFERROR(__xludf.DUMMYFUNCTION("""COMPUTED_VALUE"""),1)</f>
        <v>1</v>
      </c>
      <c r="Q551" s="1">
        <v>549</v>
      </c>
      <c r="R551" s="1">
        <v>445</v>
      </c>
      <c r="S551" s="1"/>
      <c r="T551" s="1">
        <v>445</v>
      </c>
    </row>
    <row r="552" spans="1:20" ht="15.75" customHeight="1" x14ac:dyDescent="0.35">
      <c r="A552" s="2">
        <v>1134</v>
      </c>
      <c r="B552" s="2">
        <v>1</v>
      </c>
      <c r="C552" s="2"/>
      <c r="D552" s="2">
        <v>0</v>
      </c>
      <c r="F552" s="1">
        <f ca="1">IFERROR(__xludf.DUMMYFUNCTION("""COMPUTED_VALUE"""),1)</f>
        <v>1</v>
      </c>
      <c r="Q552" s="1">
        <v>550</v>
      </c>
      <c r="R552" s="1">
        <v>386</v>
      </c>
      <c r="S552" s="1"/>
      <c r="T552" s="1">
        <v>386</v>
      </c>
    </row>
    <row r="553" spans="1:20" ht="15.75" customHeight="1" x14ac:dyDescent="0.35">
      <c r="A553" s="2">
        <v>1135</v>
      </c>
      <c r="B553" s="2">
        <v>2</v>
      </c>
      <c r="C553" s="2"/>
      <c r="D553" s="2">
        <v>0</v>
      </c>
      <c r="F553" s="1">
        <f ca="1">IFERROR(__xludf.DUMMYFUNCTION("""COMPUTED_VALUE"""),1)</f>
        <v>1</v>
      </c>
      <c r="Q553" s="1">
        <v>551</v>
      </c>
      <c r="R553" s="1">
        <v>371</v>
      </c>
      <c r="S553" s="1"/>
      <c r="T553" s="1">
        <v>371</v>
      </c>
    </row>
    <row r="554" spans="1:20" ht="15.75" customHeight="1" x14ac:dyDescent="0.35">
      <c r="A554" s="2">
        <v>1136</v>
      </c>
      <c r="B554" s="2">
        <v>1</v>
      </c>
      <c r="C554" s="2"/>
      <c r="D554" s="2">
        <v>4</v>
      </c>
      <c r="F554" s="1">
        <f ca="1">IFERROR(__xludf.DUMMYFUNCTION("""COMPUTED_VALUE"""),2)</f>
        <v>2</v>
      </c>
      <c r="Q554" s="1">
        <v>552</v>
      </c>
      <c r="R554" s="1">
        <v>343</v>
      </c>
      <c r="S554" s="1"/>
      <c r="T554" s="1">
        <v>343</v>
      </c>
    </row>
    <row r="555" spans="1:20" ht="15.75" customHeight="1" x14ac:dyDescent="0.35">
      <c r="A555" s="2">
        <v>1137</v>
      </c>
      <c r="B555" s="2">
        <v>1</v>
      </c>
      <c r="C555" s="2"/>
      <c r="D555" s="2">
        <v>0</v>
      </c>
      <c r="F555" s="1">
        <f ca="1">IFERROR(__xludf.DUMMYFUNCTION("""COMPUTED_VALUE"""),2)</f>
        <v>2</v>
      </c>
      <c r="Q555" s="1">
        <v>553</v>
      </c>
      <c r="R555" s="1">
        <v>306</v>
      </c>
      <c r="S555" s="1"/>
      <c r="T555" s="1">
        <v>306</v>
      </c>
    </row>
    <row r="556" spans="1:20" ht="15.75" customHeight="1" x14ac:dyDescent="0.35">
      <c r="A556" s="2">
        <v>1138</v>
      </c>
      <c r="B556" s="2">
        <v>1</v>
      </c>
      <c r="C556" s="2"/>
      <c r="D556" s="2">
        <v>0</v>
      </c>
      <c r="F556" s="1">
        <f ca="1">IFERROR(__xludf.DUMMYFUNCTION("""COMPUTED_VALUE"""),2)</f>
        <v>2</v>
      </c>
      <c r="Q556" s="1">
        <v>554</v>
      </c>
      <c r="R556" s="1">
        <v>318</v>
      </c>
      <c r="S556" s="1"/>
      <c r="T556" s="1">
        <v>318</v>
      </c>
    </row>
    <row r="557" spans="1:20" ht="15.75" customHeight="1" x14ac:dyDescent="0.35">
      <c r="A557" s="2">
        <v>1139</v>
      </c>
      <c r="B557" s="2">
        <v>1</v>
      </c>
      <c r="C557" s="2"/>
      <c r="D557" s="2">
        <v>0</v>
      </c>
      <c r="F557" s="1">
        <f ca="1">IFERROR(__xludf.DUMMYFUNCTION("""COMPUTED_VALUE"""),2)</f>
        <v>2</v>
      </c>
      <c r="Q557" s="1">
        <v>555</v>
      </c>
      <c r="R557" s="1">
        <v>330</v>
      </c>
      <c r="S557" s="1"/>
      <c r="T557" s="1">
        <v>330</v>
      </c>
    </row>
    <row r="558" spans="1:20" ht="15.75" customHeight="1" x14ac:dyDescent="0.35">
      <c r="A558" s="2">
        <v>1140</v>
      </c>
      <c r="B558" s="2">
        <v>2</v>
      </c>
      <c r="C558" s="2"/>
      <c r="D558" s="2">
        <v>4</v>
      </c>
      <c r="F558" s="1">
        <f ca="1">IFERROR(__xludf.DUMMYFUNCTION("""COMPUTED_VALUE"""),2)</f>
        <v>2</v>
      </c>
      <c r="Q558" s="1">
        <v>556</v>
      </c>
      <c r="R558" s="1">
        <v>294</v>
      </c>
      <c r="S558" s="1"/>
      <c r="T558" s="1">
        <v>294</v>
      </c>
    </row>
    <row r="559" spans="1:20" ht="15.75" customHeight="1" x14ac:dyDescent="0.35">
      <c r="A559" s="2">
        <v>1141</v>
      </c>
      <c r="B559" s="2">
        <v>2</v>
      </c>
      <c r="C559" s="2"/>
      <c r="D559" s="2">
        <v>1</v>
      </c>
      <c r="F559" s="1">
        <f ca="1">IFERROR(__xludf.DUMMYFUNCTION("""COMPUTED_VALUE"""),2)</f>
        <v>2</v>
      </c>
      <c r="Q559" s="1">
        <v>557</v>
      </c>
      <c r="R559" s="1">
        <v>306</v>
      </c>
      <c r="S559" s="1"/>
      <c r="T559" s="1">
        <v>306</v>
      </c>
    </row>
    <row r="560" spans="1:20" ht="15.75" customHeight="1" x14ac:dyDescent="0.35">
      <c r="A560" s="2">
        <v>1142</v>
      </c>
      <c r="B560" s="2">
        <v>2</v>
      </c>
      <c r="C560" s="2"/>
      <c r="D560" s="2">
        <v>4</v>
      </c>
      <c r="F560" s="1">
        <f ca="1">IFERROR(__xludf.DUMMYFUNCTION("""COMPUTED_VALUE"""),1)</f>
        <v>1</v>
      </c>
      <c r="Q560" s="1">
        <v>558</v>
      </c>
      <c r="R560" s="1">
        <v>238</v>
      </c>
      <c r="S560" s="1"/>
      <c r="T560" s="1">
        <v>238</v>
      </c>
    </row>
    <row r="561" spans="1:20" ht="15.75" customHeight="1" x14ac:dyDescent="0.35">
      <c r="A561" s="2">
        <v>1143</v>
      </c>
      <c r="B561" s="2">
        <v>3</v>
      </c>
      <c r="C561" s="2"/>
      <c r="D561" s="2">
        <v>0</v>
      </c>
      <c r="F561" s="1">
        <f ca="1">IFERROR(__xludf.DUMMYFUNCTION("""COMPUTED_VALUE"""),3)</f>
        <v>3</v>
      </c>
      <c r="Q561" s="1">
        <v>559</v>
      </c>
      <c r="R561" s="1">
        <v>225</v>
      </c>
      <c r="S561" s="1"/>
      <c r="T561" s="1">
        <v>225</v>
      </c>
    </row>
    <row r="562" spans="1:20" ht="15.75" customHeight="1" x14ac:dyDescent="0.35">
      <c r="A562" s="2">
        <v>1144</v>
      </c>
      <c r="B562" s="2">
        <v>3</v>
      </c>
      <c r="C562" s="2"/>
      <c r="D562" s="2">
        <v>4</v>
      </c>
      <c r="F562" s="1">
        <f ca="1">IFERROR(__xludf.DUMMYFUNCTION("""COMPUTED_VALUE"""),1)</f>
        <v>1</v>
      </c>
      <c r="Q562" s="1">
        <v>560</v>
      </c>
      <c r="R562" s="1">
        <v>235</v>
      </c>
      <c r="S562" s="1"/>
      <c r="T562" s="1">
        <v>235</v>
      </c>
    </row>
    <row r="563" spans="1:20" ht="15.75" customHeight="1" x14ac:dyDescent="0.35">
      <c r="A563" s="2">
        <v>1145</v>
      </c>
      <c r="B563" s="2">
        <v>3</v>
      </c>
      <c r="C563" s="2"/>
      <c r="D563" s="2">
        <v>4</v>
      </c>
      <c r="F563" s="1">
        <f ca="1">IFERROR(__xludf.DUMMYFUNCTION("""COMPUTED_VALUE"""),1)</f>
        <v>1</v>
      </c>
      <c r="Q563" s="1">
        <v>561</v>
      </c>
      <c r="R563" s="1">
        <v>253</v>
      </c>
      <c r="S563" s="1"/>
      <c r="T563" s="1">
        <v>253</v>
      </c>
    </row>
    <row r="564" spans="1:20" ht="15.75" customHeight="1" x14ac:dyDescent="0.35">
      <c r="A564" s="2">
        <v>1146</v>
      </c>
      <c r="B564" s="2">
        <v>1</v>
      </c>
      <c r="C564" s="2"/>
      <c r="D564" s="2">
        <v>0</v>
      </c>
      <c r="F564" s="1">
        <f ca="1">IFERROR(__xludf.DUMMYFUNCTION("""COMPUTED_VALUE"""),4)</f>
        <v>4</v>
      </c>
      <c r="Q564" s="1">
        <v>562</v>
      </c>
      <c r="R564" s="1">
        <v>202</v>
      </c>
      <c r="S564" s="1"/>
      <c r="T564" s="1">
        <v>202</v>
      </c>
    </row>
    <row r="565" spans="1:20" ht="15.75" customHeight="1" x14ac:dyDescent="0.35">
      <c r="A565" s="2">
        <v>1147</v>
      </c>
      <c r="B565" s="2">
        <v>1</v>
      </c>
      <c r="C565" s="2"/>
      <c r="D565" s="2">
        <v>0</v>
      </c>
      <c r="F565" s="1">
        <f ca="1">IFERROR(__xludf.DUMMYFUNCTION("""COMPUTED_VALUE"""),1)</f>
        <v>1</v>
      </c>
      <c r="Q565" s="1">
        <v>563</v>
      </c>
      <c r="R565" s="1">
        <v>231</v>
      </c>
      <c r="S565" s="1"/>
      <c r="T565" s="1">
        <v>231</v>
      </c>
    </row>
    <row r="566" spans="1:20" ht="15.75" customHeight="1" x14ac:dyDescent="0.35">
      <c r="A566" s="2">
        <v>1148</v>
      </c>
      <c r="B566" s="2">
        <v>1</v>
      </c>
      <c r="C566" s="2"/>
      <c r="D566" s="2">
        <v>2</v>
      </c>
      <c r="F566" s="1">
        <f ca="1">IFERROR(__xludf.DUMMYFUNCTION("""COMPUTED_VALUE"""),2)</f>
        <v>2</v>
      </c>
      <c r="Q566" s="1">
        <v>564</v>
      </c>
      <c r="R566" s="1">
        <v>211</v>
      </c>
      <c r="S566" s="1"/>
      <c r="T566" s="1">
        <v>211</v>
      </c>
    </row>
    <row r="567" spans="1:20" ht="15.75" customHeight="1" x14ac:dyDescent="0.35">
      <c r="A567" s="2">
        <v>1149</v>
      </c>
      <c r="B567" s="2">
        <v>1</v>
      </c>
      <c r="C567" s="2"/>
      <c r="D567" s="2">
        <v>0</v>
      </c>
      <c r="F567" s="1">
        <f ca="1">IFERROR(__xludf.DUMMYFUNCTION("""COMPUTED_VALUE"""),3)</f>
        <v>3</v>
      </c>
      <c r="Q567" s="1">
        <v>565</v>
      </c>
      <c r="R567" s="1">
        <v>221</v>
      </c>
      <c r="S567" s="1"/>
      <c r="T567" s="1">
        <v>221</v>
      </c>
    </row>
    <row r="568" spans="1:20" ht="15.75" customHeight="1" x14ac:dyDescent="0.35">
      <c r="A568" s="2">
        <v>1150</v>
      </c>
      <c r="B568" s="2">
        <v>1</v>
      </c>
      <c r="C568" s="2"/>
      <c r="D568" s="2">
        <v>1</v>
      </c>
      <c r="F568" s="1">
        <f ca="1">IFERROR(__xludf.DUMMYFUNCTION("""COMPUTED_VALUE"""),1)</f>
        <v>1</v>
      </c>
      <c r="Q568" s="1">
        <v>566</v>
      </c>
      <c r="R568" s="1">
        <v>241</v>
      </c>
      <c r="S568" s="1"/>
      <c r="T568" s="1">
        <v>241</v>
      </c>
    </row>
    <row r="569" spans="1:20" ht="15.75" customHeight="1" x14ac:dyDescent="0.35">
      <c r="A569" s="2">
        <v>1151</v>
      </c>
      <c r="B569" s="2">
        <v>1</v>
      </c>
      <c r="C569" s="2"/>
      <c r="D569" s="2">
        <v>1</v>
      </c>
      <c r="F569" s="1">
        <f ca="1">IFERROR(__xludf.DUMMYFUNCTION("""COMPUTED_VALUE"""),1)</f>
        <v>1</v>
      </c>
      <c r="Q569" s="1">
        <v>567</v>
      </c>
      <c r="R569" s="1">
        <v>251</v>
      </c>
      <c r="S569" s="1"/>
      <c r="T569" s="1">
        <v>251</v>
      </c>
    </row>
    <row r="570" spans="1:20" ht="15.75" customHeight="1" x14ac:dyDescent="0.35">
      <c r="A570" s="2">
        <v>1152</v>
      </c>
      <c r="B570" s="2">
        <v>1</v>
      </c>
      <c r="C570" s="2"/>
      <c r="D570" s="2">
        <v>1</v>
      </c>
      <c r="F570" s="1">
        <f ca="1">IFERROR(__xludf.DUMMYFUNCTION("""COMPUTED_VALUE"""),4)</f>
        <v>4</v>
      </c>
      <c r="Q570" s="1">
        <v>568</v>
      </c>
      <c r="R570" s="1">
        <v>311</v>
      </c>
      <c r="S570" s="1"/>
      <c r="T570" s="1">
        <v>311</v>
      </c>
    </row>
    <row r="571" spans="1:20" ht="15.75" customHeight="1" x14ac:dyDescent="0.35">
      <c r="A571" s="2">
        <v>1153</v>
      </c>
      <c r="B571" s="2">
        <v>2</v>
      </c>
      <c r="C571" s="2"/>
      <c r="D571" s="2">
        <v>2</v>
      </c>
      <c r="F571" s="1">
        <f ca="1">IFERROR(__xludf.DUMMYFUNCTION("""COMPUTED_VALUE"""),1)</f>
        <v>1</v>
      </c>
      <c r="Q571" s="1">
        <v>569</v>
      </c>
      <c r="R571" s="1">
        <v>288</v>
      </c>
      <c r="S571" s="1"/>
      <c r="T571" s="1">
        <v>288</v>
      </c>
    </row>
    <row r="572" spans="1:20" ht="15.75" customHeight="1" x14ac:dyDescent="0.35">
      <c r="A572" s="2">
        <v>1154</v>
      </c>
      <c r="B572" s="2">
        <v>2</v>
      </c>
      <c r="C572" s="2"/>
      <c r="D572" s="2">
        <v>2</v>
      </c>
      <c r="F572" s="1">
        <f ca="1">IFERROR(__xludf.DUMMYFUNCTION("""COMPUTED_VALUE"""),2)</f>
        <v>2</v>
      </c>
      <c r="Q572" s="1">
        <v>570</v>
      </c>
      <c r="R572" s="1">
        <v>301</v>
      </c>
      <c r="S572" s="1"/>
      <c r="T572" s="1">
        <v>301</v>
      </c>
    </row>
    <row r="573" spans="1:20" ht="15.75" customHeight="1" x14ac:dyDescent="0.35">
      <c r="A573" s="2">
        <v>1155</v>
      </c>
      <c r="B573" s="2">
        <v>2</v>
      </c>
      <c r="C573" s="2"/>
      <c r="D573" s="2">
        <v>2</v>
      </c>
      <c r="F573" s="1">
        <f ca="1">IFERROR(__xludf.DUMMYFUNCTION("""COMPUTED_VALUE"""),3)</f>
        <v>3</v>
      </c>
      <c r="Q573" s="1">
        <v>571</v>
      </c>
      <c r="R573" s="1">
        <v>254</v>
      </c>
      <c r="S573" s="1"/>
      <c r="T573" s="1">
        <v>254</v>
      </c>
    </row>
    <row r="574" spans="1:20" ht="15.75" customHeight="1" x14ac:dyDescent="0.35">
      <c r="A574" s="2">
        <v>1156</v>
      </c>
      <c r="B574" s="2">
        <v>2</v>
      </c>
      <c r="C574" s="2"/>
      <c r="D574" s="2">
        <v>2</v>
      </c>
      <c r="F574" s="1">
        <f ca="1">IFERROR(__xludf.DUMMYFUNCTION("""COMPUTED_VALUE"""),1)</f>
        <v>1</v>
      </c>
      <c r="Q574" s="1">
        <v>572</v>
      </c>
      <c r="R574" s="1">
        <v>266</v>
      </c>
      <c r="S574" s="1"/>
      <c r="T574" s="1">
        <v>266</v>
      </c>
    </row>
    <row r="575" spans="1:20" ht="15.75" customHeight="1" x14ac:dyDescent="0.35">
      <c r="A575" s="2">
        <v>1157</v>
      </c>
      <c r="B575" s="2">
        <v>2</v>
      </c>
      <c r="C575" s="2"/>
      <c r="D575" s="2">
        <v>2</v>
      </c>
      <c r="F575" s="1">
        <f ca="1">IFERROR(__xludf.DUMMYFUNCTION("""COMPUTED_VALUE"""),1)</f>
        <v>1</v>
      </c>
      <c r="Q575" s="1">
        <v>573</v>
      </c>
      <c r="R575" s="1">
        <v>278</v>
      </c>
      <c r="S575" s="1"/>
      <c r="T575" s="1">
        <v>278</v>
      </c>
    </row>
    <row r="576" spans="1:20" ht="15.75" customHeight="1" x14ac:dyDescent="0.35">
      <c r="A576" s="2">
        <v>1158</v>
      </c>
      <c r="B576" s="2">
        <v>2</v>
      </c>
      <c r="C576" s="2"/>
      <c r="D576" s="2">
        <v>2</v>
      </c>
      <c r="F576" s="1">
        <f ca="1">IFERROR(__xludf.DUMMYFUNCTION("""COMPUTED_VALUE"""),4)</f>
        <v>4</v>
      </c>
      <c r="Q576" s="1">
        <v>574</v>
      </c>
      <c r="R576" s="1">
        <v>266</v>
      </c>
      <c r="S576" s="1"/>
      <c r="T576" s="1">
        <v>266</v>
      </c>
    </row>
    <row r="577" spans="1:20" ht="15.75" customHeight="1" x14ac:dyDescent="0.35">
      <c r="A577" s="2">
        <v>1159</v>
      </c>
      <c r="B577" s="2">
        <v>1</v>
      </c>
      <c r="C577" s="2"/>
      <c r="D577" s="2">
        <v>1</v>
      </c>
      <c r="F577" s="1">
        <f ca="1">IFERROR(__xludf.DUMMYFUNCTION("""COMPUTED_VALUE"""),1)</f>
        <v>1</v>
      </c>
      <c r="Q577" s="1">
        <v>575</v>
      </c>
      <c r="R577" s="1">
        <v>278</v>
      </c>
      <c r="S577" s="1"/>
      <c r="T577" s="1">
        <v>278</v>
      </c>
    </row>
    <row r="578" spans="1:20" ht="15.75" customHeight="1" x14ac:dyDescent="0.35">
      <c r="A578" s="2">
        <v>1160</v>
      </c>
      <c r="B578" s="2">
        <v>1</v>
      </c>
      <c r="C578" s="2"/>
      <c r="D578" s="2">
        <v>3</v>
      </c>
      <c r="F578" s="1">
        <f ca="1">IFERROR(__xludf.DUMMYFUNCTION("""COMPUTED_VALUE"""),2)</f>
        <v>2</v>
      </c>
      <c r="Q578" s="1">
        <v>576</v>
      </c>
      <c r="R578" s="1">
        <v>258</v>
      </c>
      <c r="S578" s="1"/>
      <c r="T578" s="1">
        <v>258</v>
      </c>
    </row>
    <row r="579" spans="1:20" ht="15.75" customHeight="1" x14ac:dyDescent="0.35">
      <c r="A579" s="2">
        <v>1161</v>
      </c>
      <c r="B579" s="2">
        <v>2</v>
      </c>
      <c r="C579" s="2"/>
      <c r="D579" s="2">
        <v>1</v>
      </c>
      <c r="F579" s="1">
        <f ca="1">IFERROR(__xludf.DUMMYFUNCTION("""COMPUTED_VALUE"""),3)</f>
        <v>3</v>
      </c>
      <c r="Q579" s="1">
        <v>577</v>
      </c>
      <c r="R579" s="1">
        <v>245</v>
      </c>
      <c r="S579" s="1"/>
      <c r="T579" s="1">
        <v>245</v>
      </c>
    </row>
    <row r="580" spans="1:20" ht="15.75" customHeight="1" x14ac:dyDescent="0.35">
      <c r="A580" s="2">
        <v>1162</v>
      </c>
      <c r="B580" s="2">
        <v>2</v>
      </c>
      <c r="C580" s="2"/>
      <c r="D580" s="2">
        <v>1</v>
      </c>
      <c r="F580" s="1">
        <f ca="1">IFERROR(__xludf.DUMMYFUNCTION("""COMPUTED_VALUE"""),1)</f>
        <v>1</v>
      </c>
      <c r="Q580" s="1">
        <v>578</v>
      </c>
      <c r="R580" s="1">
        <v>255</v>
      </c>
      <c r="S580" s="1"/>
      <c r="T580" s="1">
        <v>255</v>
      </c>
    </row>
    <row r="581" spans="1:20" ht="15.75" customHeight="1" x14ac:dyDescent="0.35">
      <c r="A581" s="2">
        <v>1163</v>
      </c>
      <c r="B581" s="2">
        <v>1</v>
      </c>
      <c r="C581" s="2"/>
      <c r="D581" s="2">
        <v>4</v>
      </c>
      <c r="F581" s="1">
        <f ca="1">IFERROR(__xludf.DUMMYFUNCTION("""COMPUTED_VALUE"""),1)</f>
        <v>1</v>
      </c>
      <c r="Q581" s="1">
        <v>579</v>
      </c>
      <c r="R581" s="1">
        <v>261</v>
      </c>
      <c r="S581" s="1"/>
      <c r="T581" s="1">
        <v>261</v>
      </c>
    </row>
    <row r="582" spans="1:20" ht="15.75" customHeight="1" x14ac:dyDescent="0.35">
      <c r="A582" s="2">
        <v>1164</v>
      </c>
      <c r="B582" s="2">
        <v>2</v>
      </c>
      <c r="C582" s="2"/>
      <c r="D582" s="2">
        <v>1</v>
      </c>
      <c r="F582" s="1">
        <f ca="1">IFERROR(__xludf.DUMMYFUNCTION("""COMPUTED_VALUE"""),4)</f>
        <v>4</v>
      </c>
      <c r="Q582" s="1">
        <v>580</v>
      </c>
      <c r="R582" s="1">
        <v>271</v>
      </c>
      <c r="S582" s="1"/>
      <c r="T582" s="1">
        <v>271</v>
      </c>
    </row>
    <row r="583" spans="1:20" ht="15.75" customHeight="1" x14ac:dyDescent="0.35">
      <c r="A583" s="2">
        <v>1165</v>
      </c>
      <c r="B583" s="2">
        <v>3</v>
      </c>
      <c r="C583" s="2"/>
      <c r="D583" s="2">
        <v>2</v>
      </c>
      <c r="F583" s="1">
        <f ca="1">IFERROR(__xludf.DUMMYFUNCTION("""COMPUTED_VALUE"""),1)</f>
        <v>1</v>
      </c>
      <c r="Q583" s="1">
        <v>581</v>
      </c>
      <c r="R583" s="1">
        <v>298</v>
      </c>
      <c r="S583" s="1"/>
      <c r="T583" s="1">
        <v>298</v>
      </c>
    </row>
    <row r="584" spans="1:20" ht="15.75" customHeight="1" x14ac:dyDescent="0.35">
      <c r="A584" s="2">
        <v>1166</v>
      </c>
      <c r="B584" s="2">
        <v>2</v>
      </c>
      <c r="C584" s="2"/>
      <c r="D584" s="2">
        <v>3</v>
      </c>
      <c r="F584" s="1">
        <f ca="1">IFERROR(__xludf.DUMMYFUNCTION("""COMPUTED_VALUE"""),2)</f>
        <v>2</v>
      </c>
      <c r="Q584" s="1">
        <v>582</v>
      </c>
      <c r="R584" s="1">
        <v>322</v>
      </c>
      <c r="S584" s="1"/>
      <c r="T584" s="1">
        <v>322</v>
      </c>
    </row>
    <row r="585" spans="1:20" ht="15.75" customHeight="1" x14ac:dyDescent="0.35">
      <c r="A585" s="2">
        <v>1167</v>
      </c>
      <c r="B585" s="2">
        <v>2</v>
      </c>
      <c r="C585" s="2"/>
      <c r="D585" s="2">
        <v>1</v>
      </c>
      <c r="F585" s="1">
        <f ca="1">IFERROR(__xludf.DUMMYFUNCTION("""COMPUTED_VALUE"""),3)</f>
        <v>3</v>
      </c>
      <c r="Q585" s="1">
        <v>583</v>
      </c>
      <c r="R585" s="1">
        <v>334</v>
      </c>
      <c r="S585" s="1"/>
      <c r="T585" s="1">
        <v>334</v>
      </c>
    </row>
    <row r="586" spans="1:20" ht="15.75" customHeight="1" x14ac:dyDescent="0.35">
      <c r="A586" s="2">
        <v>1168</v>
      </c>
      <c r="B586" s="2">
        <v>2</v>
      </c>
      <c r="C586" s="2"/>
      <c r="D586" s="2">
        <v>1</v>
      </c>
      <c r="F586" s="1">
        <f ca="1">IFERROR(__xludf.DUMMYFUNCTION("""COMPUTED_VALUE"""),1)</f>
        <v>1</v>
      </c>
      <c r="Q586" s="1">
        <v>584</v>
      </c>
      <c r="R586" s="1">
        <v>342</v>
      </c>
      <c r="S586" s="1"/>
      <c r="T586" s="1">
        <v>342</v>
      </c>
    </row>
    <row r="587" spans="1:20" ht="15.75" customHeight="1" x14ac:dyDescent="0.35">
      <c r="A587" s="2">
        <v>1169</v>
      </c>
      <c r="B587" s="2">
        <v>1</v>
      </c>
      <c r="C587" s="2"/>
      <c r="D587" s="2">
        <v>4</v>
      </c>
      <c r="F587" s="1">
        <f ca="1">IFERROR(__xludf.DUMMYFUNCTION("""COMPUTED_VALUE"""),1)</f>
        <v>1</v>
      </c>
      <c r="Q587" s="1">
        <v>585</v>
      </c>
      <c r="R587" s="1">
        <v>362</v>
      </c>
      <c r="S587" s="1"/>
      <c r="T587" s="1">
        <v>362</v>
      </c>
    </row>
    <row r="588" spans="1:20" ht="15.75" customHeight="1" x14ac:dyDescent="0.35">
      <c r="A588" s="2">
        <v>1170</v>
      </c>
      <c r="B588" s="2">
        <v>2</v>
      </c>
      <c r="C588" s="2"/>
      <c r="D588" s="2">
        <v>1</v>
      </c>
      <c r="F588" s="1">
        <f ca="1">IFERROR(__xludf.DUMMYFUNCTION("""COMPUTED_VALUE"""),4)</f>
        <v>4</v>
      </c>
      <c r="Q588" s="1">
        <v>586</v>
      </c>
      <c r="R588" s="1">
        <v>371</v>
      </c>
      <c r="S588" s="1"/>
      <c r="T588" s="1">
        <v>371</v>
      </c>
    </row>
    <row r="589" spans="1:20" ht="15.75" customHeight="1" x14ac:dyDescent="0.35">
      <c r="A589" s="2">
        <v>1171</v>
      </c>
      <c r="B589" s="2">
        <v>3</v>
      </c>
      <c r="C589" s="2"/>
      <c r="D589" s="2">
        <v>2</v>
      </c>
      <c r="F589" s="1">
        <f ca="1">IFERROR(__xludf.DUMMYFUNCTION("""COMPUTED_VALUE"""),1)</f>
        <v>1</v>
      </c>
      <c r="Q589" s="1">
        <v>587</v>
      </c>
      <c r="R589" s="1">
        <v>354</v>
      </c>
      <c r="S589" s="1"/>
      <c r="T589" s="1">
        <v>354</v>
      </c>
    </row>
    <row r="590" spans="1:20" ht="15.75" customHeight="1" x14ac:dyDescent="0.35">
      <c r="A590" s="2">
        <v>1172</v>
      </c>
      <c r="B590" s="2">
        <v>2</v>
      </c>
      <c r="C590" s="2"/>
      <c r="D590" s="2">
        <v>3</v>
      </c>
      <c r="F590" s="1">
        <f ca="1">IFERROR(__xludf.DUMMYFUNCTION("""COMPUTED_VALUE"""),2)</f>
        <v>2</v>
      </c>
      <c r="Q590" s="1">
        <v>588</v>
      </c>
      <c r="R590" s="1">
        <v>230</v>
      </c>
      <c r="S590" s="1"/>
      <c r="T590" s="1">
        <v>230</v>
      </c>
    </row>
    <row r="591" spans="1:20" ht="15.75" customHeight="1" x14ac:dyDescent="0.35">
      <c r="A591" s="2">
        <v>1173</v>
      </c>
      <c r="B591" s="2">
        <v>2</v>
      </c>
      <c r="C591" s="2"/>
      <c r="D591" s="2">
        <v>1</v>
      </c>
      <c r="F591" s="1">
        <f ca="1">IFERROR(__xludf.DUMMYFUNCTION("""COMPUTED_VALUE"""),3)</f>
        <v>3</v>
      </c>
      <c r="Q591" s="1">
        <v>589</v>
      </c>
      <c r="R591" s="1">
        <v>215</v>
      </c>
      <c r="S591" s="1"/>
      <c r="T591" s="1">
        <v>215</v>
      </c>
    </row>
    <row r="592" spans="1:20" ht="15.75" customHeight="1" x14ac:dyDescent="0.35">
      <c r="A592" s="2">
        <v>1174</v>
      </c>
      <c r="B592" s="2">
        <v>2</v>
      </c>
      <c r="C592" s="2"/>
      <c r="D592" s="2">
        <v>1</v>
      </c>
      <c r="F592" s="1">
        <f ca="1">IFERROR(__xludf.DUMMYFUNCTION("""COMPUTED_VALUE"""),1)</f>
        <v>1</v>
      </c>
      <c r="Q592" s="1">
        <v>590</v>
      </c>
      <c r="R592" s="1">
        <v>225</v>
      </c>
      <c r="S592" s="1"/>
      <c r="T592" s="1">
        <v>225</v>
      </c>
    </row>
    <row r="593" spans="1:20" ht="15.75" customHeight="1" x14ac:dyDescent="0.35">
      <c r="A593" s="2">
        <v>1175</v>
      </c>
      <c r="B593" s="2">
        <v>1</v>
      </c>
      <c r="C593" s="2"/>
      <c r="D593" s="2">
        <v>4</v>
      </c>
      <c r="F593" s="1">
        <f ca="1">IFERROR(__xludf.DUMMYFUNCTION("""COMPUTED_VALUE"""),1)</f>
        <v>1</v>
      </c>
      <c r="Q593" s="1">
        <v>591</v>
      </c>
      <c r="R593" s="1">
        <v>252</v>
      </c>
      <c r="S593" s="1"/>
      <c r="T593" s="1">
        <v>252</v>
      </c>
    </row>
    <row r="594" spans="1:20" ht="15.75" customHeight="1" x14ac:dyDescent="0.35">
      <c r="A594" s="2">
        <v>1176</v>
      </c>
      <c r="B594" s="2">
        <v>2</v>
      </c>
      <c r="C594" s="2"/>
      <c r="D594" s="2">
        <v>1</v>
      </c>
      <c r="F594" s="1">
        <f ca="1">IFERROR(__xludf.DUMMYFUNCTION("""COMPUTED_VALUE"""),4)</f>
        <v>4</v>
      </c>
      <c r="Q594" s="1">
        <v>592</v>
      </c>
      <c r="R594" s="1">
        <v>233</v>
      </c>
      <c r="S594" s="1"/>
      <c r="T594" s="1">
        <v>233</v>
      </c>
    </row>
    <row r="595" spans="1:20" ht="15.75" customHeight="1" x14ac:dyDescent="0.35">
      <c r="A595" s="2">
        <v>1177</v>
      </c>
      <c r="B595" s="2">
        <v>3</v>
      </c>
      <c r="C595" s="2"/>
      <c r="D595" s="2">
        <v>2</v>
      </c>
      <c r="F595" s="1">
        <f ca="1">IFERROR(__xludf.DUMMYFUNCTION("""COMPUTED_VALUE"""),1)</f>
        <v>1</v>
      </c>
      <c r="Q595" s="1">
        <v>593</v>
      </c>
      <c r="R595" s="1">
        <v>260</v>
      </c>
      <c r="S595" s="1"/>
      <c r="T595" s="1">
        <v>260</v>
      </c>
    </row>
    <row r="596" spans="1:20" ht="15.75" customHeight="1" x14ac:dyDescent="0.35">
      <c r="A596" s="2">
        <v>1178</v>
      </c>
      <c r="B596" s="2">
        <v>2</v>
      </c>
      <c r="C596" s="2"/>
      <c r="D596" s="2">
        <v>3</v>
      </c>
      <c r="F596" s="1">
        <f ca="1">IFERROR(__xludf.DUMMYFUNCTION("""COMPUTED_VALUE"""),2)</f>
        <v>2</v>
      </c>
      <c r="Q596" s="1">
        <v>594</v>
      </c>
      <c r="R596" s="1">
        <v>184</v>
      </c>
      <c r="S596" s="1"/>
      <c r="T596" s="1">
        <v>184</v>
      </c>
    </row>
    <row r="597" spans="1:20" ht="15.75" customHeight="1" x14ac:dyDescent="0.35">
      <c r="A597" s="2">
        <v>1179</v>
      </c>
      <c r="B597" s="2">
        <v>2</v>
      </c>
      <c r="C597" s="2"/>
      <c r="D597" s="2">
        <v>1</v>
      </c>
      <c r="F597" s="1">
        <f ca="1">IFERROR(__xludf.DUMMYFUNCTION("""COMPUTED_VALUE"""),3)</f>
        <v>3</v>
      </c>
      <c r="Q597" s="1">
        <v>595</v>
      </c>
      <c r="R597" s="1">
        <v>192</v>
      </c>
      <c r="S597" s="1"/>
      <c r="T597" s="1">
        <v>192</v>
      </c>
    </row>
    <row r="598" spans="1:20" ht="15.75" customHeight="1" x14ac:dyDescent="0.35">
      <c r="A598" s="2">
        <v>1180</v>
      </c>
      <c r="B598" s="2">
        <v>2</v>
      </c>
      <c r="C598" s="2"/>
      <c r="D598" s="2">
        <v>1</v>
      </c>
      <c r="F598" s="1">
        <f ca="1">IFERROR(__xludf.DUMMYFUNCTION("""COMPUTED_VALUE"""),1)</f>
        <v>1</v>
      </c>
      <c r="Q598" s="1">
        <v>596</v>
      </c>
      <c r="R598" s="1">
        <v>208</v>
      </c>
      <c r="S598" s="1"/>
      <c r="T598" s="1">
        <v>208</v>
      </c>
    </row>
    <row r="599" spans="1:20" ht="15.75" customHeight="1" x14ac:dyDescent="0.35">
      <c r="A599" s="2">
        <v>1181</v>
      </c>
      <c r="B599" s="2">
        <v>1</v>
      </c>
      <c r="C599" s="2"/>
      <c r="D599" s="2">
        <v>4</v>
      </c>
      <c r="F599" s="1">
        <f ca="1">IFERROR(__xludf.DUMMYFUNCTION("""COMPUTED_VALUE"""),1)</f>
        <v>1</v>
      </c>
      <c r="Q599" s="1">
        <v>597</v>
      </c>
      <c r="R599" s="1">
        <v>216</v>
      </c>
      <c r="S599" s="1"/>
      <c r="T599" s="1">
        <v>216</v>
      </c>
    </row>
    <row r="600" spans="1:20" ht="15.75" customHeight="1" x14ac:dyDescent="0.35">
      <c r="A600" s="2">
        <v>1182</v>
      </c>
      <c r="B600" s="2">
        <v>2</v>
      </c>
      <c r="C600" s="2"/>
      <c r="D600" s="2">
        <v>1</v>
      </c>
      <c r="F600" s="1">
        <f ca="1">IFERROR(__xludf.DUMMYFUNCTION("""COMPUTED_VALUE"""),4)</f>
        <v>4</v>
      </c>
      <c r="Q600" s="1">
        <v>598</v>
      </c>
      <c r="R600" s="1">
        <v>245</v>
      </c>
      <c r="S600" s="1"/>
      <c r="T600" s="1">
        <v>245</v>
      </c>
    </row>
    <row r="601" spans="1:20" ht="15.75" customHeight="1" x14ac:dyDescent="0.35">
      <c r="A601" s="2">
        <v>1183</v>
      </c>
      <c r="B601" s="2">
        <v>3</v>
      </c>
      <c r="C601" s="2"/>
      <c r="D601" s="2">
        <v>2</v>
      </c>
      <c r="F601" s="1">
        <f ca="1">IFERROR(__xludf.DUMMYFUNCTION("""COMPUTED_VALUE"""),1)</f>
        <v>1</v>
      </c>
      <c r="Q601" s="1">
        <v>599</v>
      </c>
      <c r="R601" s="1">
        <v>224</v>
      </c>
      <c r="S601" s="1"/>
      <c r="T601" s="1">
        <v>224</v>
      </c>
    </row>
    <row r="602" spans="1:20" ht="15.75" customHeight="1" x14ac:dyDescent="0.35">
      <c r="A602" s="2">
        <v>1184</v>
      </c>
      <c r="B602" s="2">
        <v>2</v>
      </c>
      <c r="C602" s="2"/>
      <c r="D602" s="2">
        <v>3</v>
      </c>
      <c r="F602" s="1">
        <f ca="1">IFERROR(__xludf.DUMMYFUNCTION("""COMPUTED_VALUE"""),2)</f>
        <v>2</v>
      </c>
      <c r="Q602" s="1">
        <v>600</v>
      </c>
      <c r="R602" s="1">
        <v>220</v>
      </c>
      <c r="S602" s="1"/>
      <c r="T602" s="1">
        <v>220</v>
      </c>
    </row>
    <row r="603" spans="1:20" ht="15.75" customHeight="1" x14ac:dyDescent="0.35">
      <c r="A603" s="2">
        <v>1185</v>
      </c>
      <c r="B603" s="2">
        <v>2</v>
      </c>
      <c r="C603" s="2"/>
      <c r="D603" s="2">
        <v>1</v>
      </c>
      <c r="F603" s="1">
        <f ca="1">IFERROR(__xludf.DUMMYFUNCTION("""COMPUTED_VALUE"""),3)</f>
        <v>3</v>
      </c>
      <c r="Q603" s="1">
        <v>601</v>
      </c>
      <c r="R603" s="1">
        <v>226</v>
      </c>
      <c r="S603" s="1"/>
      <c r="T603" s="1">
        <v>226</v>
      </c>
    </row>
    <row r="604" spans="1:20" ht="15.75" customHeight="1" x14ac:dyDescent="0.35">
      <c r="A604" s="2">
        <v>1186</v>
      </c>
      <c r="B604" s="2">
        <v>2</v>
      </c>
      <c r="C604" s="2"/>
      <c r="D604" s="2">
        <v>1</v>
      </c>
      <c r="F604" s="1">
        <f ca="1">IFERROR(__xludf.DUMMYFUNCTION("""COMPUTED_VALUE"""),1)</f>
        <v>1</v>
      </c>
      <c r="Q604" s="1">
        <v>602</v>
      </c>
      <c r="R604" s="1">
        <v>216</v>
      </c>
      <c r="S604" s="1"/>
      <c r="T604" s="1">
        <v>216</v>
      </c>
    </row>
    <row r="605" spans="1:20" ht="15.75" customHeight="1" x14ac:dyDescent="0.35">
      <c r="A605" s="2">
        <v>1187</v>
      </c>
      <c r="B605" s="2">
        <v>1</v>
      </c>
      <c r="C605" s="2"/>
      <c r="D605" s="2">
        <v>4</v>
      </c>
      <c r="F605" s="1">
        <f ca="1">IFERROR(__xludf.DUMMYFUNCTION("""COMPUTED_VALUE"""),1)</f>
        <v>1</v>
      </c>
      <c r="Q605" s="1">
        <v>603</v>
      </c>
      <c r="R605" s="1">
        <v>257</v>
      </c>
      <c r="S605" s="1"/>
      <c r="T605" s="1">
        <v>257</v>
      </c>
    </row>
    <row r="606" spans="1:20" ht="15.75" customHeight="1" x14ac:dyDescent="0.35">
      <c r="A606" s="2">
        <v>1188</v>
      </c>
      <c r="B606" s="2">
        <v>2</v>
      </c>
      <c r="C606" s="2"/>
      <c r="D606" s="2">
        <v>1</v>
      </c>
      <c r="F606" s="1">
        <f ca="1">IFERROR(__xludf.DUMMYFUNCTION("""COMPUTED_VALUE"""),4)</f>
        <v>4</v>
      </c>
      <c r="Q606" s="1">
        <v>604</v>
      </c>
      <c r="R606" s="1">
        <v>236</v>
      </c>
      <c r="S606" s="1"/>
      <c r="T606" s="1">
        <v>236</v>
      </c>
    </row>
    <row r="607" spans="1:20" ht="15.75" customHeight="1" x14ac:dyDescent="0.35">
      <c r="A607" s="2">
        <v>1189</v>
      </c>
      <c r="B607" s="2">
        <v>3</v>
      </c>
      <c r="C607" s="2"/>
      <c r="D607" s="2">
        <v>2</v>
      </c>
      <c r="F607" s="1">
        <f ca="1">IFERROR(__xludf.DUMMYFUNCTION("""COMPUTED_VALUE"""),1)</f>
        <v>1</v>
      </c>
      <c r="Q607" s="1">
        <v>605</v>
      </c>
      <c r="R607" s="1">
        <v>244</v>
      </c>
      <c r="S607" s="1"/>
      <c r="T607" s="1">
        <v>244</v>
      </c>
    </row>
    <row r="608" spans="1:20" ht="15.75" customHeight="1" x14ac:dyDescent="0.35">
      <c r="A608" s="2">
        <v>1190</v>
      </c>
      <c r="B608" s="2">
        <v>2</v>
      </c>
      <c r="C608" s="2"/>
      <c r="D608" s="2">
        <v>3</v>
      </c>
      <c r="F608" s="1">
        <f ca="1">IFERROR(__xludf.DUMMYFUNCTION("""COMPUTED_VALUE"""),2)</f>
        <v>2</v>
      </c>
      <c r="Q608" s="1">
        <v>606</v>
      </c>
      <c r="R608" s="1">
        <v>135</v>
      </c>
      <c r="S608" s="1"/>
      <c r="T608" s="1">
        <v>173</v>
      </c>
    </row>
    <row r="609" spans="1:20" ht="15.75" customHeight="1" x14ac:dyDescent="0.35">
      <c r="A609" s="2">
        <v>1191</v>
      </c>
      <c r="B609" s="2">
        <v>2</v>
      </c>
      <c r="C609" s="2"/>
      <c r="D609" s="2">
        <v>1</v>
      </c>
      <c r="F609" s="1">
        <f ca="1">IFERROR(__xludf.DUMMYFUNCTION("""COMPUTED_VALUE"""),3)</f>
        <v>3</v>
      </c>
      <c r="Q609" s="1">
        <v>607</v>
      </c>
      <c r="R609" s="1">
        <v>141</v>
      </c>
      <c r="S609" s="1"/>
      <c r="T609" s="1">
        <v>183</v>
      </c>
    </row>
    <row r="610" spans="1:20" ht="15.75" customHeight="1" x14ac:dyDescent="0.35">
      <c r="A610" s="2">
        <v>1192</v>
      </c>
      <c r="B610" s="2">
        <v>2</v>
      </c>
      <c r="C610" s="2"/>
      <c r="D610" s="2">
        <v>1</v>
      </c>
      <c r="F610" s="1">
        <f ca="1">IFERROR(__xludf.DUMMYFUNCTION("""COMPUTED_VALUE"""),1)</f>
        <v>1</v>
      </c>
      <c r="Q610" s="1">
        <v>608</v>
      </c>
      <c r="R610" s="1">
        <v>147</v>
      </c>
      <c r="S610" s="1"/>
      <c r="T610" s="1">
        <v>67</v>
      </c>
    </row>
    <row r="611" spans="1:20" ht="15.75" customHeight="1" x14ac:dyDescent="0.35">
      <c r="A611" s="2">
        <v>1193</v>
      </c>
      <c r="B611" s="2">
        <v>1</v>
      </c>
      <c r="C611" s="2"/>
      <c r="D611" s="2">
        <v>4</v>
      </c>
      <c r="F611" s="1">
        <f ca="1">IFERROR(__xludf.DUMMYFUNCTION("""COMPUTED_VALUE"""),1)</f>
        <v>1</v>
      </c>
      <c r="Q611" s="1">
        <v>609</v>
      </c>
      <c r="R611" s="1">
        <v>153</v>
      </c>
      <c r="S611" s="1"/>
      <c r="T611" s="1">
        <v>153</v>
      </c>
    </row>
    <row r="612" spans="1:20" ht="15.75" customHeight="1" x14ac:dyDescent="0.35">
      <c r="A612" s="2">
        <v>1194</v>
      </c>
      <c r="B612" s="2">
        <v>2</v>
      </c>
      <c r="C612" s="2"/>
      <c r="D612" s="2">
        <v>1</v>
      </c>
      <c r="F612" s="1">
        <f ca="1">IFERROR(__xludf.DUMMYFUNCTION("""COMPUTED_VALUE"""),4)</f>
        <v>4</v>
      </c>
      <c r="Q612" s="1">
        <v>610</v>
      </c>
      <c r="R612" s="1">
        <v>159</v>
      </c>
      <c r="S612" s="1"/>
      <c r="T612" s="1">
        <v>159</v>
      </c>
    </row>
    <row r="613" spans="1:20" ht="15.75" customHeight="1" x14ac:dyDescent="0.35">
      <c r="A613" s="2">
        <v>1195</v>
      </c>
      <c r="B613" s="2">
        <v>3</v>
      </c>
      <c r="C613" s="2"/>
      <c r="D613" s="2">
        <v>2</v>
      </c>
      <c r="F613" s="1">
        <f ca="1">IFERROR(__xludf.DUMMYFUNCTION("""COMPUTED_VALUE"""),1)</f>
        <v>1</v>
      </c>
      <c r="Q613" s="1">
        <v>611</v>
      </c>
      <c r="R613" s="1">
        <v>165</v>
      </c>
      <c r="S613" s="1"/>
      <c r="T613" s="1">
        <v>201</v>
      </c>
    </row>
    <row r="614" spans="1:20" ht="15.75" customHeight="1" x14ac:dyDescent="0.35">
      <c r="A614" s="2">
        <v>1196</v>
      </c>
      <c r="B614" s="2">
        <v>2</v>
      </c>
      <c r="C614" s="2"/>
      <c r="D614" s="2">
        <v>3</v>
      </c>
      <c r="F614" s="1">
        <f ca="1">IFERROR(__xludf.DUMMYFUNCTION("""COMPUTED_VALUE"""),2)</f>
        <v>2</v>
      </c>
      <c r="Q614" s="1">
        <v>612</v>
      </c>
      <c r="R614" s="1">
        <v>196</v>
      </c>
      <c r="S614" s="1"/>
      <c r="T614" s="1">
        <v>198</v>
      </c>
    </row>
    <row r="615" spans="1:20" ht="15.75" customHeight="1" x14ac:dyDescent="0.35">
      <c r="A615" s="2">
        <v>1197</v>
      </c>
      <c r="B615" s="2">
        <v>2</v>
      </c>
      <c r="C615" s="2"/>
      <c r="D615" s="2">
        <v>1</v>
      </c>
      <c r="F615" s="1">
        <f ca="1">IFERROR(__xludf.DUMMYFUNCTION("""COMPUTED_VALUE"""),3)</f>
        <v>3</v>
      </c>
      <c r="Q615" s="1">
        <v>613</v>
      </c>
      <c r="R615" s="1">
        <v>204</v>
      </c>
      <c r="S615" s="1"/>
      <c r="T615" s="1">
        <v>206</v>
      </c>
    </row>
    <row r="616" spans="1:20" ht="15.75" customHeight="1" x14ac:dyDescent="0.35">
      <c r="A616" s="2">
        <v>1198</v>
      </c>
      <c r="B616" s="2">
        <v>2</v>
      </c>
      <c r="C616" s="2"/>
      <c r="D616" s="2">
        <v>1</v>
      </c>
      <c r="F616" s="1">
        <f ca="1">IFERROR(__xludf.DUMMYFUNCTION("""COMPUTED_VALUE"""),1)</f>
        <v>1</v>
      </c>
      <c r="Q616" s="1">
        <v>614</v>
      </c>
      <c r="R616" s="1">
        <v>212</v>
      </c>
      <c r="S616" s="1"/>
      <c r="T616" s="1">
        <v>172</v>
      </c>
    </row>
    <row r="617" spans="1:20" ht="15.75" customHeight="1" x14ac:dyDescent="0.35">
      <c r="A617" s="2">
        <v>1199</v>
      </c>
      <c r="B617" s="2">
        <v>1</v>
      </c>
      <c r="C617" s="2"/>
      <c r="D617" s="2">
        <v>4</v>
      </c>
      <c r="F617" s="1">
        <f ca="1">IFERROR(__xludf.DUMMYFUNCTION("""COMPUTED_VALUE"""),1)</f>
        <v>1</v>
      </c>
      <c r="Q617" s="1">
        <v>615</v>
      </c>
      <c r="R617" s="1">
        <v>220</v>
      </c>
      <c r="S617" s="1"/>
      <c r="T617" s="1">
        <v>220</v>
      </c>
    </row>
    <row r="618" spans="1:20" ht="15.75" customHeight="1" x14ac:dyDescent="0.35">
      <c r="A618" s="2">
        <v>1200</v>
      </c>
      <c r="B618" s="2">
        <v>2</v>
      </c>
      <c r="C618" s="2"/>
      <c r="D618" s="2">
        <v>1</v>
      </c>
      <c r="F618" s="1">
        <f ca="1">IFERROR(__xludf.DUMMYFUNCTION("""COMPUTED_VALUE"""),4)</f>
        <v>4</v>
      </c>
      <c r="Q618" s="1">
        <v>616</v>
      </c>
      <c r="R618" s="1">
        <v>228</v>
      </c>
      <c r="S618" s="1"/>
      <c r="T618" s="1">
        <v>228</v>
      </c>
    </row>
    <row r="619" spans="1:20" ht="15.75" customHeight="1" x14ac:dyDescent="0.35">
      <c r="A619" s="2">
        <v>1201</v>
      </c>
      <c r="B619" s="2">
        <v>3</v>
      </c>
      <c r="C619" s="2"/>
      <c r="D619" s="2">
        <v>2</v>
      </c>
      <c r="F619" s="1">
        <f ca="1">IFERROR(__xludf.DUMMYFUNCTION("""COMPUTED_VALUE"""),1)</f>
        <v>1</v>
      </c>
      <c r="Q619" s="1">
        <v>617</v>
      </c>
      <c r="R619" s="1">
        <v>236</v>
      </c>
      <c r="S619" s="1"/>
      <c r="T619" s="1">
        <v>236</v>
      </c>
    </row>
    <row r="620" spans="1:20" ht="15.75" customHeight="1" x14ac:dyDescent="0.35">
      <c r="A620" s="2">
        <v>1202</v>
      </c>
      <c r="B620" s="2">
        <v>2</v>
      </c>
      <c r="C620" s="2"/>
      <c r="D620" s="2">
        <v>3</v>
      </c>
      <c r="F620" s="1">
        <f ca="1">IFERROR(__xludf.DUMMYFUNCTION("""COMPUTED_VALUE"""),2)</f>
        <v>2</v>
      </c>
      <c r="Q620" s="1">
        <v>618</v>
      </c>
      <c r="R620" s="1">
        <v>123</v>
      </c>
      <c r="S620" s="1"/>
      <c r="T620" s="1">
        <v>161</v>
      </c>
    </row>
    <row r="621" spans="1:20" ht="15.75" customHeight="1" x14ac:dyDescent="0.35">
      <c r="A621" s="2">
        <v>1203</v>
      </c>
      <c r="B621" s="2">
        <v>2</v>
      </c>
      <c r="C621" s="2"/>
      <c r="D621" s="2">
        <v>1</v>
      </c>
      <c r="F621" s="1">
        <f ca="1">IFERROR(__xludf.DUMMYFUNCTION("""COMPUTED_VALUE"""),3)</f>
        <v>3</v>
      </c>
      <c r="Q621" s="1">
        <v>619</v>
      </c>
      <c r="R621" s="1">
        <v>129</v>
      </c>
      <c r="S621" s="1"/>
      <c r="T621" s="1">
        <v>171</v>
      </c>
    </row>
    <row r="622" spans="1:20" ht="15.75" customHeight="1" x14ac:dyDescent="0.35">
      <c r="A622" s="2">
        <v>1204</v>
      </c>
      <c r="B622" s="2">
        <v>2</v>
      </c>
      <c r="C622" s="2"/>
      <c r="D622" s="2">
        <v>1</v>
      </c>
      <c r="F622" s="1">
        <f ca="1">IFERROR(__xludf.DUMMYFUNCTION("""COMPUTED_VALUE"""),1)</f>
        <v>1</v>
      </c>
      <c r="Q622" s="1">
        <v>620</v>
      </c>
      <c r="R622" s="1">
        <v>135</v>
      </c>
      <c r="S622" s="1"/>
      <c r="T622" s="1">
        <v>55</v>
      </c>
    </row>
    <row r="623" spans="1:20" ht="15.75" customHeight="1" x14ac:dyDescent="0.35">
      <c r="A623" s="2">
        <v>1205</v>
      </c>
      <c r="B623" s="2">
        <v>1</v>
      </c>
      <c r="C623" s="2"/>
      <c r="D623" s="2">
        <v>4</v>
      </c>
      <c r="F623" s="1">
        <f ca="1">IFERROR(__xludf.DUMMYFUNCTION("""COMPUTED_VALUE"""),1)</f>
        <v>1</v>
      </c>
      <c r="Q623" s="1">
        <v>621</v>
      </c>
      <c r="R623" s="1">
        <v>141</v>
      </c>
      <c r="S623" s="1"/>
      <c r="T623" s="1">
        <v>141</v>
      </c>
    </row>
    <row r="624" spans="1:20" ht="15.75" customHeight="1" x14ac:dyDescent="0.35">
      <c r="A624" s="2">
        <v>1206</v>
      </c>
      <c r="B624" s="2">
        <v>2</v>
      </c>
      <c r="C624" s="2"/>
      <c r="D624" s="2">
        <v>1</v>
      </c>
      <c r="F624" s="1">
        <f ca="1">IFERROR(__xludf.DUMMYFUNCTION("""COMPUTED_VALUE"""),4)</f>
        <v>4</v>
      </c>
      <c r="Q624" s="1">
        <v>622</v>
      </c>
      <c r="R624" s="1">
        <v>147</v>
      </c>
      <c r="S624" s="1"/>
      <c r="T624" s="1">
        <v>147</v>
      </c>
    </row>
    <row r="625" spans="1:20" ht="15.75" customHeight="1" x14ac:dyDescent="0.35">
      <c r="A625" s="2">
        <v>1207</v>
      </c>
      <c r="B625" s="2">
        <v>3</v>
      </c>
      <c r="C625" s="2"/>
      <c r="D625" s="2">
        <v>2</v>
      </c>
      <c r="F625" s="1">
        <f ca="1">IFERROR(__xludf.DUMMYFUNCTION("""COMPUTED_VALUE"""),1)</f>
        <v>1</v>
      </c>
      <c r="Q625" s="1">
        <v>623</v>
      </c>
      <c r="R625" s="1">
        <v>153</v>
      </c>
      <c r="S625" s="1"/>
      <c r="T625" s="1">
        <v>189</v>
      </c>
    </row>
    <row r="626" spans="1:20" ht="15.75" customHeight="1" x14ac:dyDescent="0.35">
      <c r="A626" s="2">
        <v>1208</v>
      </c>
      <c r="B626" s="2">
        <v>2</v>
      </c>
      <c r="C626" s="2"/>
      <c r="D626" s="2">
        <v>3</v>
      </c>
      <c r="F626" s="1">
        <f ca="1">IFERROR(__xludf.DUMMYFUNCTION("""COMPUTED_VALUE"""),2)</f>
        <v>2</v>
      </c>
      <c r="Q626" s="1">
        <v>624</v>
      </c>
      <c r="R626" s="1">
        <v>159</v>
      </c>
      <c r="S626" s="1"/>
      <c r="T626" s="1">
        <v>199</v>
      </c>
    </row>
    <row r="627" spans="1:20" ht="15.75" customHeight="1" x14ac:dyDescent="0.35">
      <c r="A627" s="2">
        <v>1209</v>
      </c>
      <c r="B627" s="2">
        <v>2</v>
      </c>
      <c r="C627" s="2"/>
      <c r="D627" s="2">
        <v>1</v>
      </c>
      <c r="F627" s="1">
        <f ca="1">IFERROR(__xludf.DUMMYFUNCTION("""COMPUTED_VALUE"""),3)</f>
        <v>3</v>
      </c>
      <c r="Q627" s="1">
        <v>625</v>
      </c>
      <c r="R627" s="1">
        <v>165</v>
      </c>
      <c r="S627" s="1"/>
      <c r="T627" s="1">
        <v>127</v>
      </c>
    </row>
    <row r="628" spans="1:20" ht="15.75" customHeight="1" x14ac:dyDescent="0.35">
      <c r="A628" s="2">
        <v>1210</v>
      </c>
      <c r="B628" s="2">
        <v>2</v>
      </c>
      <c r="C628" s="2"/>
      <c r="D628" s="2">
        <v>1</v>
      </c>
      <c r="F628" s="1">
        <f ca="1">IFERROR(__xludf.DUMMYFUNCTION("""COMPUTED_VALUE"""),1)</f>
        <v>1</v>
      </c>
      <c r="Q628" s="1">
        <v>626</v>
      </c>
      <c r="R628" s="1">
        <v>153</v>
      </c>
      <c r="S628" s="1"/>
      <c r="T628" s="1">
        <v>115</v>
      </c>
    </row>
    <row r="629" spans="1:20" ht="15.75" customHeight="1" x14ac:dyDescent="0.35">
      <c r="A629" s="2">
        <v>1211</v>
      </c>
      <c r="B629" s="2">
        <v>1</v>
      </c>
      <c r="C629" s="2"/>
      <c r="D629" s="2">
        <v>4</v>
      </c>
      <c r="F629" s="1">
        <f ca="1">IFERROR(__xludf.DUMMYFUNCTION("""COMPUTED_VALUE"""),1)</f>
        <v>1</v>
      </c>
      <c r="Q629" s="1">
        <v>627</v>
      </c>
      <c r="R629" s="1">
        <v>171</v>
      </c>
      <c r="S629" s="1"/>
      <c r="T629" s="1">
        <v>171</v>
      </c>
    </row>
    <row r="630" spans="1:20" ht="15.75" customHeight="1" x14ac:dyDescent="0.35">
      <c r="A630" s="2">
        <v>1212</v>
      </c>
      <c r="B630" s="2">
        <v>2</v>
      </c>
      <c r="C630" s="2"/>
      <c r="D630" s="2">
        <v>1</v>
      </c>
      <c r="F630" s="1">
        <f ca="1">IFERROR(__xludf.DUMMYFUNCTION("""COMPUTED_VALUE"""),4)</f>
        <v>4</v>
      </c>
      <c r="Q630" s="1">
        <v>628</v>
      </c>
      <c r="R630" s="1">
        <v>177</v>
      </c>
      <c r="S630" s="1"/>
      <c r="T630" s="1">
        <v>177</v>
      </c>
    </row>
    <row r="631" spans="1:20" ht="15.75" customHeight="1" x14ac:dyDescent="0.35">
      <c r="A631" s="2">
        <v>1213</v>
      </c>
      <c r="B631" s="2">
        <v>3</v>
      </c>
      <c r="C631" s="2"/>
      <c r="D631" s="2">
        <v>2</v>
      </c>
      <c r="F631" s="1">
        <f ca="1">IFERROR(__xludf.DUMMYFUNCTION("""COMPUTED_VALUE"""),1)</f>
        <v>1</v>
      </c>
      <c r="Q631" s="1">
        <v>629</v>
      </c>
      <c r="R631" s="1">
        <v>183</v>
      </c>
      <c r="S631" s="1"/>
      <c r="T631" s="1">
        <v>219</v>
      </c>
    </row>
    <row r="632" spans="1:20" ht="15.75" customHeight="1" x14ac:dyDescent="0.35">
      <c r="A632" s="2">
        <v>1214</v>
      </c>
      <c r="B632" s="2">
        <v>2</v>
      </c>
      <c r="C632" s="2"/>
      <c r="D632" s="2">
        <v>3</v>
      </c>
      <c r="F632" s="1">
        <f ca="1">IFERROR(__xludf.DUMMYFUNCTION("""COMPUTED_VALUE"""),2)</f>
        <v>2</v>
      </c>
      <c r="Q632" s="1">
        <v>630</v>
      </c>
      <c r="R632" s="1">
        <v>172</v>
      </c>
      <c r="S632" s="1"/>
      <c r="T632" s="1">
        <v>174</v>
      </c>
    </row>
    <row r="633" spans="1:20" ht="15.75" customHeight="1" x14ac:dyDescent="0.35">
      <c r="A633" s="2">
        <v>1215</v>
      </c>
      <c r="B633" s="2">
        <v>2</v>
      </c>
      <c r="C633" s="2"/>
      <c r="D633" s="2">
        <v>1</v>
      </c>
      <c r="F633" s="1">
        <f ca="1">IFERROR(__xludf.DUMMYFUNCTION("""COMPUTED_VALUE"""),3)</f>
        <v>3</v>
      </c>
      <c r="Q633" s="1">
        <v>631</v>
      </c>
      <c r="R633" s="1">
        <v>180</v>
      </c>
      <c r="S633" s="1"/>
      <c r="T633" s="1">
        <v>182</v>
      </c>
    </row>
    <row r="634" spans="1:20" ht="15.75" customHeight="1" x14ac:dyDescent="0.35">
      <c r="A634" s="2">
        <v>1216</v>
      </c>
      <c r="B634" s="2">
        <v>2</v>
      </c>
      <c r="C634" s="2"/>
      <c r="D634" s="2">
        <v>1</v>
      </c>
      <c r="F634" s="1">
        <f ca="1">IFERROR(__xludf.DUMMYFUNCTION("""COMPUTED_VALUE"""),1)</f>
        <v>1</v>
      </c>
      <c r="Q634" s="1">
        <v>632</v>
      </c>
      <c r="R634" s="1">
        <v>182</v>
      </c>
      <c r="S634" s="1"/>
      <c r="T634" s="1">
        <v>142</v>
      </c>
    </row>
    <row r="635" spans="1:20" ht="15.75" customHeight="1" x14ac:dyDescent="0.35">
      <c r="A635" s="2">
        <v>1217</v>
      </c>
      <c r="B635" s="2">
        <v>1</v>
      </c>
      <c r="C635" s="2"/>
      <c r="D635" s="2">
        <v>4</v>
      </c>
      <c r="F635" s="1">
        <f ca="1">IFERROR(__xludf.DUMMYFUNCTION("""COMPUTED_VALUE"""),1)</f>
        <v>1</v>
      </c>
      <c r="Q635" s="1">
        <v>633</v>
      </c>
      <c r="R635" s="1">
        <v>194</v>
      </c>
      <c r="S635" s="1"/>
      <c r="T635" s="1">
        <v>194</v>
      </c>
    </row>
    <row r="636" spans="1:20" ht="15.75" customHeight="1" x14ac:dyDescent="0.35">
      <c r="A636" s="2">
        <v>1218</v>
      </c>
      <c r="B636" s="2">
        <v>2</v>
      </c>
      <c r="C636" s="2"/>
      <c r="D636" s="2">
        <v>1</v>
      </c>
      <c r="F636" s="1">
        <f ca="1">IFERROR(__xludf.DUMMYFUNCTION("""COMPUTED_VALUE"""),4)</f>
        <v>4</v>
      </c>
      <c r="Q636" s="1">
        <v>634</v>
      </c>
      <c r="R636" s="1">
        <v>202</v>
      </c>
      <c r="S636" s="1"/>
      <c r="T636" s="1">
        <v>202</v>
      </c>
    </row>
    <row r="637" spans="1:20" ht="15.75" customHeight="1" x14ac:dyDescent="0.35">
      <c r="A637" s="2">
        <v>1219</v>
      </c>
      <c r="B637" s="2">
        <v>3</v>
      </c>
      <c r="C637" s="2"/>
      <c r="D637" s="2">
        <v>2</v>
      </c>
      <c r="F637" s="1">
        <f ca="1">IFERROR(__xludf.DUMMYFUNCTION("""COMPUTED_VALUE"""),1)</f>
        <v>1</v>
      </c>
      <c r="Q637" s="1">
        <v>635</v>
      </c>
      <c r="R637" s="1">
        <v>210</v>
      </c>
      <c r="S637" s="1"/>
      <c r="T637" s="1">
        <v>210</v>
      </c>
    </row>
    <row r="638" spans="1:20" ht="15.75" customHeight="1" x14ac:dyDescent="0.35">
      <c r="A638" s="2">
        <v>1220</v>
      </c>
      <c r="B638" s="2">
        <v>2</v>
      </c>
      <c r="C638" s="2"/>
      <c r="D638" s="2">
        <v>3</v>
      </c>
      <c r="F638" s="1">
        <f ca="1">IFERROR(__xludf.DUMMYFUNCTION("""COMPUTED_VALUE"""),2)</f>
        <v>2</v>
      </c>
      <c r="Q638" s="1">
        <v>636</v>
      </c>
      <c r="R638" s="1">
        <v>258</v>
      </c>
      <c r="S638" s="1"/>
      <c r="T638" s="1">
        <v>258</v>
      </c>
    </row>
    <row r="639" spans="1:20" ht="15.75" customHeight="1" x14ac:dyDescent="0.35">
      <c r="A639" s="2">
        <v>1221</v>
      </c>
      <c r="B639" s="2">
        <v>2</v>
      </c>
      <c r="C639" s="2"/>
      <c r="D639" s="2">
        <v>1</v>
      </c>
      <c r="F639" s="1">
        <f ca="1">IFERROR(__xludf.DUMMYFUNCTION("""COMPUTED_VALUE"""),3)</f>
        <v>3</v>
      </c>
      <c r="Q639" s="1">
        <v>637</v>
      </c>
      <c r="R639" s="1">
        <v>270</v>
      </c>
      <c r="S639" s="1"/>
      <c r="T639" s="1">
        <v>270</v>
      </c>
    </row>
    <row r="640" spans="1:20" ht="15.75" customHeight="1" x14ac:dyDescent="0.35">
      <c r="A640" s="2">
        <v>1222</v>
      </c>
      <c r="B640" s="2">
        <v>2</v>
      </c>
      <c r="C640" s="2"/>
      <c r="D640" s="2">
        <v>1</v>
      </c>
      <c r="F640" s="1">
        <f ca="1">IFERROR(__xludf.DUMMYFUNCTION("""COMPUTED_VALUE"""),1)</f>
        <v>1</v>
      </c>
      <c r="Q640" s="1">
        <v>638</v>
      </c>
      <c r="R640" s="1">
        <v>303</v>
      </c>
      <c r="S640" s="1"/>
      <c r="T640" s="1">
        <v>303</v>
      </c>
    </row>
    <row r="641" spans="1:20" ht="15.75" customHeight="1" x14ac:dyDescent="0.35">
      <c r="A641" s="2">
        <v>1223</v>
      </c>
      <c r="B641" s="2">
        <v>1</v>
      </c>
      <c r="C641" s="2"/>
      <c r="D641" s="2">
        <v>4</v>
      </c>
      <c r="F641" s="1">
        <f ca="1">IFERROR(__xludf.DUMMYFUNCTION("""COMPUTED_VALUE"""),1)</f>
        <v>1</v>
      </c>
      <c r="Q641" s="1">
        <v>639</v>
      </c>
      <c r="R641" s="1">
        <v>286</v>
      </c>
      <c r="S641" s="1"/>
      <c r="T641" s="1">
        <v>286</v>
      </c>
    </row>
    <row r="642" spans="1:20" ht="15.75" customHeight="1" x14ac:dyDescent="0.35">
      <c r="A642" s="2">
        <v>1224</v>
      </c>
      <c r="B642" s="2">
        <v>2</v>
      </c>
      <c r="C642" s="2"/>
      <c r="D642" s="2">
        <v>1</v>
      </c>
      <c r="F642" s="1">
        <f ca="1">IFERROR(__xludf.DUMMYFUNCTION("""COMPUTED_VALUE"""),4)</f>
        <v>4</v>
      </c>
      <c r="Q642" s="1">
        <v>640</v>
      </c>
      <c r="R642" s="1">
        <v>298</v>
      </c>
      <c r="S642" s="1"/>
      <c r="T642" s="1">
        <v>298</v>
      </c>
    </row>
    <row r="643" spans="1:20" ht="15.75" customHeight="1" x14ac:dyDescent="0.35">
      <c r="A643" s="2">
        <v>1225</v>
      </c>
      <c r="B643" s="2">
        <v>3</v>
      </c>
      <c r="C643" s="2"/>
      <c r="D643" s="2">
        <v>2</v>
      </c>
      <c r="F643" s="1">
        <f ca="1">IFERROR(__xludf.DUMMYFUNCTION("""COMPUTED_VALUE"""),1)</f>
        <v>1</v>
      </c>
      <c r="Q643" s="1">
        <v>641</v>
      </c>
      <c r="R643" s="1">
        <v>308</v>
      </c>
      <c r="S643" s="1"/>
      <c r="T643" s="1">
        <v>308</v>
      </c>
    </row>
    <row r="644" spans="1:20" ht="15.75" customHeight="1" x14ac:dyDescent="0.35">
      <c r="A644" s="2">
        <v>1226</v>
      </c>
      <c r="B644" s="2">
        <v>2</v>
      </c>
      <c r="C644" s="2"/>
      <c r="D644" s="2">
        <v>3</v>
      </c>
      <c r="F644" s="1">
        <f ca="1">IFERROR(__xludf.DUMMYFUNCTION("""COMPUTED_VALUE"""),2)</f>
        <v>2</v>
      </c>
      <c r="Q644" s="1">
        <v>642</v>
      </c>
      <c r="R644" s="1">
        <v>297</v>
      </c>
      <c r="S644" s="1"/>
      <c r="T644" s="1">
        <v>297</v>
      </c>
    </row>
    <row r="645" spans="1:20" ht="15.75" customHeight="1" x14ac:dyDescent="0.35">
      <c r="A645" s="2">
        <v>1227</v>
      </c>
      <c r="B645" s="2">
        <v>2</v>
      </c>
      <c r="C645" s="2"/>
      <c r="D645" s="2">
        <v>1</v>
      </c>
      <c r="F645" s="1">
        <f ca="1">IFERROR(__xludf.DUMMYFUNCTION("""COMPUTED_VALUE"""),3)</f>
        <v>3</v>
      </c>
      <c r="Q645" s="1">
        <v>643</v>
      </c>
      <c r="R645" s="1">
        <v>332</v>
      </c>
      <c r="S645" s="1"/>
      <c r="T645" s="1">
        <v>332</v>
      </c>
    </row>
    <row r="646" spans="1:20" ht="15.75" customHeight="1" x14ac:dyDescent="0.35">
      <c r="A646" s="2">
        <v>1228</v>
      </c>
      <c r="B646" s="2">
        <v>2</v>
      </c>
      <c r="C646" s="2"/>
      <c r="D646" s="2">
        <v>1</v>
      </c>
      <c r="F646" s="1">
        <f ca="1">IFERROR(__xludf.DUMMYFUNCTION("""COMPUTED_VALUE"""),1)</f>
        <v>1</v>
      </c>
      <c r="Q646" s="1">
        <v>644</v>
      </c>
      <c r="R646" s="1">
        <v>338</v>
      </c>
      <c r="S646" s="1"/>
      <c r="T646" s="1">
        <v>338</v>
      </c>
    </row>
    <row r="647" spans="1:20" ht="15.75" customHeight="1" x14ac:dyDescent="0.35">
      <c r="A647" s="2">
        <v>1229</v>
      </c>
      <c r="B647" s="2">
        <v>1</v>
      </c>
      <c r="C647" s="2"/>
      <c r="D647" s="2">
        <v>4</v>
      </c>
      <c r="F647" s="1">
        <f ca="1">IFERROR(__xludf.DUMMYFUNCTION("""COMPUTED_VALUE"""),1)</f>
        <v>1</v>
      </c>
      <c r="Q647" s="1">
        <v>645</v>
      </c>
      <c r="R647" s="1">
        <v>323</v>
      </c>
      <c r="S647" s="1"/>
      <c r="T647" s="1">
        <v>323</v>
      </c>
    </row>
    <row r="648" spans="1:20" ht="15.75" customHeight="1" x14ac:dyDescent="0.35">
      <c r="A648" s="2">
        <v>1230</v>
      </c>
      <c r="B648" s="2">
        <v>2</v>
      </c>
      <c r="C648" s="2"/>
      <c r="D648" s="2">
        <v>1</v>
      </c>
      <c r="F648" s="1">
        <f ca="1">IFERROR(__xludf.DUMMYFUNCTION("""COMPUTED_VALUE"""),4)</f>
        <v>4</v>
      </c>
      <c r="Q648" s="1">
        <v>646</v>
      </c>
      <c r="R648" s="1">
        <v>335</v>
      </c>
      <c r="S648" s="1"/>
      <c r="T648" s="1">
        <v>335</v>
      </c>
    </row>
    <row r="649" spans="1:20" ht="15.75" customHeight="1" x14ac:dyDescent="0.35">
      <c r="A649" s="2">
        <v>1231</v>
      </c>
      <c r="B649" s="2">
        <v>3</v>
      </c>
      <c r="C649" s="2"/>
      <c r="D649" s="2">
        <v>2</v>
      </c>
      <c r="F649" s="1">
        <f ca="1">IFERROR(__xludf.DUMMYFUNCTION("""COMPUTED_VALUE"""),1)</f>
        <v>1</v>
      </c>
      <c r="Q649" s="1">
        <v>647</v>
      </c>
      <c r="R649" s="1">
        <v>298</v>
      </c>
      <c r="S649" s="1"/>
      <c r="T649" s="1">
        <v>298</v>
      </c>
    </row>
    <row r="650" spans="1:20" ht="15.75" customHeight="1" x14ac:dyDescent="0.35">
      <c r="A650" s="2">
        <v>1232</v>
      </c>
      <c r="B650" s="2">
        <v>2</v>
      </c>
      <c r="C650" s="2"/>
      <c r="D650" s="2">
        <v>3</v>
      </c>
      <c r="F650" s="1">
        <f ca="1">IFERROR(__xludf.DUMMYFUNCTION("""COMPUTED_VALUE"""),2)</f>
        <v>2</v>
      </c>
      <c r="Q650" s="1">
        <v>648</v>
      </c>
      <c r="R650" s="1">
        <v>234</v>
      </c>
      <c r="S650" s="1"/>
      <c r="T650" s="1">
        <v>234</v>
      </c>
    </row>
    <row r="651" spans="1:20" ht="15.75" customHeight="1" x14ac:dyDescent="0.35">
      <c r="A651" s="2">
        <v>1233</v>
      </c>
      <c r="B651" s="2">
        <v>2</v>
      </c>
      <c r="C651" s="2"/>
      <c r="D651" s="2">
        <v>1</v>
      </c>
      <c r="F651" s="1">
        <f ca="1">IFERROR(__xludf.DUMMYFUNCTION("""COMPUTED_VALUE"""),3)</f>
        <v>3</v>
      </c>
      <c r="Q651" s="1">
        <v>649</v>
      </c>
      <c r="R651" s="1">
        <v>215</v>
      </c>
      <c r="S651" s="1"/>
      <c r="T651" s="1">
        <v>215</v>
      </c>
    </row>
    <row r="652" spans="1:20" ht="15.75" customHeight="1" x14ac:dyDescent="0.35">
      <c r="A652" s="2">
        <v>1234</v>
      </c>
      <c r="B652" s="2">
        <v>2</v>
      </c>
      <c r="C652" s="2"/>
      <c r="D652" s="2">
        <v>1</v>
      </c>
      <c r="F652" s="1">
        <f ca="1">IFERROR(__xludf.DUMMYFUNCTION("""COMPUTED_VALUE"""),1)</f>
        <v>1</v>
      </c>
      <c r="Q652" s="1">
        <v>650</v>
      </c>
      <c r="R652" s="1">
        <v>242</v>
      </c>
      <c r="S652" s="1"/>
      <c r="T652" s="1">
        <v>242</v>
      </c>
    </row>
    <row r="653" spans="1:20" ht="15.75" customHeight="1" x14ac:dyDescent="0.35">
      <c r="A653" s="2">
        <v>1235</v>
      </c>
      <c r="B653" s="2">
        <v>1</v>
      </c>
      <c r="C653" s="2"/>
      <c r="D653" s="2">
        <v>4</v>
      </c>
      <c r="F653" s="1">
        <f ca="1">IFERROR(__xludf.DUMMYFUNCTION("""COMPUTED_VALUE"""),1)</f>
        <v>1</v>
      </c>
      <c r="Q653" s="1">
        <v>651</v>
      </c>
      <c r="R653" s="1">
        <v>215</v>
      </c>
      <c r="S653" s="1"/>
      <c r="T653" s="1">
        <v>215</v>
      </c>
    </row>
    <row r="654" spans="1:20" ht="15.75" customHeight="1" x14ac:dyDescent="0.35">
      <c r="A654" s="2">
        <v>1236</v>
      </c>
      <c r="B654" s="2">
        <v>2</v>
      </c>
      <c r="C654" s="2"/>
      <c r="D654" s="2">
        <v>1</v>
      </c>
      <c r="F654" s="1">
        <f ca="1">IFERROR(__xludf.DUMMYFUNCTION("""COMPUTED_VALUE"""),4)</f>
        <v>4</v>
      </c>
      <c r="Q654" s="1">
        <v>652</v>
      </c>
      <c r="R654" s="1">
        <v>225</v>
      </c>
      <c r="S654" s="1"/>
      <c r="T654" s="1">
        <v>225</v>
      </c>
    </row>
    <row r="655" spans="1:20" ht="15.75" customHeight="1" x14ac:dyDescent="0.35">
      <c r="A655" s="2">
        <v>1237</v>
      </c>
      <c r="B655" s="2">
        <v>3</v>
      </c>
      <c r="C655" s="2"/>
      <c r="D655" s="2">
        <v>2</v>
      </c>
      <c r="F655" s="1">
        <f ca="1">IFERROR(__xludf.DUMMYFUNCTION("""COMPUTED_VALUE"""),1)</f>
        <v>1</v>
      </c>
      <c r="Q655" s="1">
        <v>653</v>
      </c>
      <c r="R655" s="1">
        <v>260</v>
      </c>
      <c r="S655" s="1"/>
      <c r="T655" s="1">
        <v>260</v>
      </c>
    </row>
    <row r="656" spans="1:20" ht="15.75" customHeight="1" x14ac:dyDescent="0.35">
      <c r="A656" s="2">
        <v>1238</v>
      </c>
      <c r="B656" s="2">
        <v>2</v>
      </c>
      <c r="C656" s="2"/>
      <c r="D656" s="2">
        <v>3</v>
      </c>
      <c r="F656" s="1">
        <f ca="1">IFERROR(__xludf.DUMMYFUNCTION("""COMPUTED_VALUE"""),2)</f>
        <v>2</v>
      </c>
      <c r="Q656" s="1">
        <v>654</v>
      </c>
      <c r="R656" s="1">
        <v>187</v>
      </c>
      <c r="S656" s="1"/>
      <c r="T656" s="1">
        <v>187</v>
      </c>
    </row>
    <row r="657" spans="1:20" ht="15.75" customHeight="1" x14ac:dyDescent="0.35">
      <c r="A657" s="2">
        <v>1239</v>
      </c>
      <c r="B657" s="2">
        <v>2</v>
      </c>
      <c r="C657" s="2"/>
      <c r="D657" s="2">
        <v>1</v>
      </c>
      <c r="F657" s="1">
        <f ca="1">IFERROR(__xludf.DUMMYFUNCTION("""COMPUTED_VALUE"""),3)</f>
        <v>3</v>
      </c>
      <c r="Q657" s="1">
        <v>655</v>
      </c>
      <c r="R657" s="1">
        <v>218</v>
      </c>
      <c r="S657" s="1"/>
      <c r="T657" s="1">
        <v>218</v>
      </c>
    </row>
    <row r="658" spans="1:20" ht="15.75" customHeight="1" x14ac:dyDescent="0.35">
      <c r="A658" s="2">
        <v>1240</v>
      </c>
      <c r="B658" s="2">
        <v>2</v>
      </c>
      <c r="C658" s="2"/>
      <c r="D658" s="2">
        <v>1</v>
      </c>
      <c r="F658" s="1">
        <f ca="1">IFERROR(__xludf.DUMMYFUNCTION("""COMPUTED_VALUE"""),1)</f>
        <v>1</v>
      </c>
      <c r="Q658" s="1">
        <v>656</v>
      </c>
      <c r="R658" s="1">
        <v>207</v>
      </c>
      <c r="S658" s="1"/>
      <c r="T658" s="1">
        <v>207</v>
      </c>
    </row>
    <row r="659" spans="1:20" ht="15.75" customHeight="1" x14ac:dyDescent="0.35">
      <c r="A659" s="2">
        <v>1241</v>
      </c>
      <c r="B659" s="2">
        <v>1</v>
      </c>
      <c r="C659" s="2"/>
      <c r="D659" s="2">
        <v>4</v>
      </c>
      <c r="F659" s="1">
        <f ca="1">IFERROR(__xludf.DUMMYFUNCTION("""COMPUTED_VALUE"""),1)</f>
        <v>1</v>
      </c>
      <c r="Q659" s="1">
        <v>657</v>
      </c>
      <c r="R659" s="1">
        <v>217</v>
      </c>
      <c r="S659" s="1"/>
      <c r="T659" s="1">
        <v>217</v>
      </c>
    </row>
    <row r="660" spans="1:20" ht="15.75" customHeight="1" x14ac:dyDescent="0.35">
      <c r="A660" s="2">
        <v>1242</v>
      </c>
      <c r="B660" s="2">
        <v>2</v>
      </c>
      <c r="C660" s="2"/>
      <c r="D660" s="2">
        <v>1</v>
      </c>
      <c r="F660" s="1">
        <f ca="1">IFERROR(__xludf.DUMMYFUNCTION("""COMPUTED_VALUE"""),4)</f>
        <v>4</v>
      </c>
      <c r="Q660" s="1">
        <v>658</v>
      </c>
      <c r="R660" s="1">
        <v>258</v>
      </c>
      <c r="S660" s="1"/>
      <c r="T660" s="1">
        <v>258</v>
      </c>
    </row>
    <row r="661" spans="1:20" ht="15.75" customHeight="1" x14ac:dyDescent="0.35">
      <c r="A661" s="2">
        <v>1243</v>
      </c>
      <c r="B661" s="2">
        <v>3</v>
      </c>
      <c r="C661" s="2"/>
      <c r="D661" s="2">
        <v>2</v>
      </c>
      <c r="F661" s="1">
        <f ca="1">IFERROR(__xludf.DUMMYFUNCTION("""COMPUTED_VALUE"""),1)</f>
        <v>1</v>
      </c>
      <c r="Q661" s="1">
        <v>659</v>
      </c>
      <c r="R661" s="1">
        <v>239</v>
      </c>
      <c r="S661" s="1"/>
      <c r="T661" s="1">
        <v>239</v>
      </c>
    </row>
    <row r="662" spans="1:20" ht="15.75" customHeight="1" x14ac:dyDescent="0.35">
      <c r="A662" s="2">
        <v>1244</v>
      </c>
      <c r="B662" s="2">
        <v>2</v>
      </c>
      <c r="C662" s="2"/>
      <c r="D662" s="2">
        <v>3</v>
      </c>
      <c r="F662" s="1">
        <f ca="1">IFERROR(__xludf.DUMMYFUNCTION("""COMPUTED_VALUE"""),2)</f>
        <v>2</v>
      </c>
      <c r="Q662" s="1">
        <v>660</v>
      </c>
      <c r="R662" s="1">
        <v>335</v>
      </c>
      <c r="S662" s="1"/>
      <c r="T662" s="1">
        <v>335</v>
      </c>
    </row>
    <row r="663" spans="1:20" ht="15.75" customHeight="1" x14ac:dyDescent="0.35">
      <c r="A663" s="2">
        <v>1245</v>
      </c>
      <c r="B663" s="2">
        <v>2</v>
      </c>
      <c r="C663" s="2"/>
      <c r="D663" s="2">
        <v>1</v>
      </c>
      <c r="F663" s="1">
        <f ca="1">IFERROR(__xludf.DUMMYFUNCTION("""COMPUTED_VALUE"""),3)</f>
        <v>3</v>
      </c>
      <c r="Q663" s="1">
        <v>661</v>
      </c>
      <c r="R663" s="1">
        <v>310</v>
      </c>
      <c r="S663" s="1"/>
      <c r="T663" s="1">
        <v>310</v>
      </c>
    </row>
    <row r="664" spans="1:20" ht="15.75" customHeight="1" x14ac:dyDescent="0.35">
      <c r="A664" s="2">
        <v>1246</v>
      </c>
      <c r="B664" s="2">
        <v>2</v>
      </c>
      <c r="C664" s="2"/>
      <c r="D664" s="2">
        <v>1</v>
      </c>
      <c r="F664" s="1">
        <f ca="1">IFERROR(__xludf.DUMMYFUNCTION("""COMPUTED_VALUE"""),1)</f>
        <v>1</v>
      </c>
      <c r="Q664" s="1">
        <v>662</v>
      </c>
      <c r="R664" s="1">
        <v>322</v>
      </c>
      <c r="S664" s="1"/>
      <c r="T664" s="1">
        <v>322</v>
      </c>
    </row>
    <row r="665" spans="1:20" ht="15.75" customHeight="1" x14ac:dyDescent="0.35">
      <c r="A665" s="2">
        <v>1247</v>
      </c>
      <c r="B665" s="2">
        <v>1</v>
      </c>
      <c r="C665" s="2"/>
      <c r="D665" s="2">
        <v>4</v>
      </c>
      <c r="F665" s="1">
        <f ca="1">IFERROR(__xludf.DUMMYFUNCTION("""COMPUTED_VALUE"""),1)</f>
        <v>1</v>
      </c>
      <c r="Q665" s="1">
        <v>663</v>
      </c>
      <c r="R665" s="1">
        <v>294</v>
      </c>
      <c r="S665" s="1"/>
      <c r="T665" s="1">
        <v>294</v>
      </c>
    </row>
    <row r="666" spans="1:20" ht="15.75" customHeight="1" x14ac:dyDescent="0.35">
      <c r="A666" s="2">
        <v>1248</v>
      </c>
      <c r="B666" s="2">
        <v>2</v>
      </c>
      <c r="C666" s="2"/>
      <c r="D666" s="2">
        <v>1</v>
      </c>
      <c r="F666" s="1">
        <f ca="1">IFERROR(__xludf.DUMMYFUNCTION("""COMPUTED_VALUE"""),4)</f>
        <v>4</v>
      </c>
      <c r="Q666" s="1">
        <v>664</v>
      </c>
      <c r="R666" s="1">
        <v>275</v>
      </c>
      <c r="S666" s="1"/>
      <c r="T666" s="1">
        <v>275</v>
      </c>
    </row>
    <row r="667" spans="1:20" ht="15.75" customHeight="1" x14ac:dyDescent="0.35">
      <c r="A667" s="2">
        <v>1249</v>
      </c>
      <c r="B667" s="2">
        <v>3</v>
      </c>
      <c r="C667" s="2"/>
      <c r="D667" s="2">
        <v>2</v>
      </c>
      <c r="F667" s="1">
        <f ca="1">IFERROR(__xludf.DUMMYFUNCTION("""COMPUTED_VALUE"""),1)</f>
        <v>1</v>
      </c>
      <c r="Q667" s="1">
        <v>665</v>
      </c>
      <c r="R667" s="1">
        <v>285</v>
      </c>
      <c r="S667" s="1"/>
      <c r="T667" s="1">
        <v>285</v>
      </c>
    </row>
    <row r="668" spans="1:20" ht="15.75" customHeight="1" x14ac:dyDescent="0.35">
      <c r="A668" s="2">
        <v>1250</v>
      </c>
      <c r="B668" s="2">
        <v>2</v>
      </c>
      <c r="C668" s="2"/>
      <c r="D668" s="2">
        <v>3</v>
      </c>
      <c r="F668" s="1">
        <f ca="1">IFERROR(__xludf.DUMMYFUNCTION("""COMPUTED_VALUE"""),2)</f>
        <v>2</v>
      </c>
      <c r="Q668" s="1">
        <v>666</v>
      </c>
      <c r="R668" s="1">
        <v>185</v>
      </c>
      <c r="S668" s="1"/>
      <c r="T668" s="1">
        <v>185</v>
      </c>
    </row>
    <row r="669" spans="1:20" ht="15.75" customHeight="1" x14ac:dyDescent="0.35">
      <c r="A669" s="2">
        <v>1251</v>
      </c>
      <c r="B669" s="2">
        <v>2</v>
      </c>
      <c r="C669" s="2"/>
      <c r="D669" s="2">
        <v>1</v>
      </c>
      <c r="F669" s="1">
        <f ca="1">IFERROR(__xludf.DUMMYFUNCTION("""COMPUTED_VALUE"""),3)</f>
        <v>3</v>
      </c>
      <c r="Q669" s="1">
        <v>667</v>
      </c>
      <c r="R669" s="1">
        <v>195</v>
      </c>
      <c r="S669" s="1"/>
      <c r="T669" s="1">
        <v>195</v>
      </c>
    </row>
    <row r="670" spans="1:20" ht="15.75" customHeight="1" x14ac:dyDescent="0.35">
      <c r="A670" s="2">
        <v>1252</v>
      </c>
      <c r="B670" s="2">
        <v>2</v>
      </c>
      <c r="C670" s="2"/>
      <c r="D670" s="2">
        <v>1</v>
      </c>
      <c r="F670" s="1">
        <f ca="1">IFERROR(__xludf.DUMMYFUNCTION("""COMPUTED_VALUE"""),1)</f>
        <v>1</v>
      </c>
      <c r="Q670" s="1">
        <v>668</v>
      </c>
      <c r="R670" s="1">
        <v>247</v>
      </c>
      <c r="S670" s="1"/>
      <c r="T670" s="1">
        <v>247</v>
      </c>
    </row>
    <row r="671" spans="1:20" ht="15.75" customHeight="1" x14ac:dyDescent="0.35">
      <c r="A671" s="2">
        <v>1253</v>
      </c>
      <c r="B671" s="2">
        <v>1</v>
      </c>
      <c r="C671" s="2"/>
      <c r="D671" s="2">
        <v>4</v>
      </c>
      <c r="F671" s="1">
        <f ca="1">IFERROR(__xludf.DUMMYFUNCTION("""COMPUTED_VALUE"""),1)</f>
        <v>1</v>
      </c>
      <c r="Q671" s="1">
        <v>669</v>
      </c>
      <c r="R671" s="1">
        <v>199</v>
      </c>
      <c r="S671" s="1"/>
      <c r="T671" s="1">
        <v>199</v>
      </c>
    </row>
    <row r="672" spans="1:20" ht="15.75" customHeight="1" x14ac:dyDescent="0.35">
      <c r="A672" s="2">
        <v>1254</v>
      </c>
      <c r="B672" s="2">
        <v>2</v>
      </c>
      <c r="C672" s="2"/>
      <c r="D672" s="2">
        <v>1</v>
      </c>
      <c r="F672" s="1">
        <f ca="1">IFERROR(__xludf.DUMMYFUNCTION("""COMPUTED_VALUE"""),4)</f>
        <v>4</v>
      </c>
      <c r="Q672" s="1">
        <v>670</v>
      </c>
      <c r="R672" s="1">
        <v>209</v>
      </c>
      <c r="S672" s="1"/>
      <c r="T672" s="1">
        <v>209</v>
      </c>
    </row>
    <row r="673" spans="1:20" ht="15.75" customHeight="1" x14ac:dyDescent="0.35">
      <c r="A673" s="2">
        <v>1255</v>
      </c>
      <c r="B673" s="2">
        <v>3</v>
      </c>
      <c r="C673" s="2"/>
      <c r="D673" s="2">
        <v>2</v>
      </c>
      <c r="F673" s="1">
        <f ca="1">IFERROR(__xludf.DUMMYFUNCTION("""COMPUTED_VALUE"""),1)</f>
        <v>1</v>
      </c>
      <c r="Q673" s="1">
        <v>671</v>
      </c>
      <c r="R673" s="1">
        <v>215</v>
      </c>
      <c r="S673" s="1"/>
      <c r="T673" s="1">
        <v>215</v>
      </c>
    </row>
    <row r="674" spans="1:20" ht="15.75" customHeight="1" x14ac:dyDescent="0.35">
      <c r="A674" s="2">
        <v>1256</v>
      </c>
      <c r="B674" s="2">
        <v>2</v>
      </c>
      <c r="C674" s="2"/>
      <c r="D674" s="2">
        <v>3</v>
      </c>
      <c r="F674" s="1">
        <f ca="1">IFERROR(__xludf.DUMMYFUNCTION("""COMPUTED_VALUE"""),2)</f>
        <v>2</v>
      </c>
      <c r="Q674" s="1">
        <v>672</v>
      </c>
      <c r="R674" s="1">
        <v>200</v>
      </c>
      <c r="S674" s="1"/>
      <c r="T674" s="1">
        <v>200</v>
      </c>
    </row>
    <row r="675" spans="1:20" ht="15.75" customHeight="1" x14ac:dyDescent="0.35">
      <c r="A675" s="2">
        <v>1257</v>
      </c>
      <c r="B675" s="2">
        <v>2</v>
      </c>
      <c r="C675" s="2"/>
      <c r="D675" s="2">
        <v>1</v>
      </c>
      <c r="F675" s="1">
        <f ca="1">IFERROR(__xludf.DUMMYFUNCTION("""COMPUTED_VALUE"""),3)</f>
        <v>3</v>
      </c>
      <c r="Q675" s="1">
        <v>673</v>
      </c>
      <c r="R675" s="1">
        <v>250</v>
      </c>
      <c r="S675" s="1"/>
      <c r="T675" s="1">
        <v>250</v>
      </c>
    </row>
    <row r="676" spans="1:20" ht="15.75" customHeight="1" x14ac:dyDescent="0.35">
      <c r="A676" s="2">
        <v>1258</v>
      </c>
      <c r="B676" s="2">
        <v>2</v>
      </c>
      <c r="C676" s="2"/>
      <c r="D676" s="2">
        <v>1</v>
      </c>
      <c r="F676" s="1">
        <f ca="1">IFERROR(__xludf.DUMMYFUNCTION("""COMPUTED_VALUE"""),1)</f>
        <v>1</v>
      </c>
      <c r="Q676" s="1">
        <v>674</v>
      </c>
      <c r="R676" s="1">
        <v>200</v>
      </c>
      <c r="S676" s="1"/>
      <c r="T676" s="1">
        <v>200</v>
      </c>
    </row>
    <row r="677" spans="1:20" ht="15.75" customHeight="1" x14ac:dyDescent="0.35">
      <c r="A677" s="2">
        <v>1259</v>
      </c>
      <c r="B677" s="2">
        <v>1</v>
      </c>
      <c r="C677" s="2"/>
      <c r="D677" s="2">
        <v>4</v>
      </c>
      <c r="F677" s="1">
        <f ca="1">IFERROR(__xludf.DUMMYFUNCTION("""COMPUTED_VALUE"""),1)</f>
        <v>1</v>
      </c>
      <c r="Q677" s="1">
        <v>675</v>
      </c>
      <c r="R677" s="1">
        <v>208</v>
      </c>
      <c r="S677" s="1"/>
      <c r="T677" s="1">
        <v>208</v>
      </c>
    </row>
    <row r="678" spans="1:20" ht="15.75" customHeight="1" x14ac:dyDescent="0.35">
      <c r="A678" s="2">
        <v>1260</v>
      </c>
      <c r="B678" s="2">
        <v>2</v>
      </c>
      <c r="C678" s="2"/>
      <c r="D678" s="2">
        <v>1</v>
      </c>
      <c r="F678" s="1">
        <f ca="1">IFERROR(__xludf.DUMMYFUNCTION("""COMPUTED_VALUE"""),4)</f>
        <v>4</v>
      </c>
      <c r="Q678" s="1">
        <v>676</v>
      </c>
      <c r="R678" s="1">
        <v>212</v>
      </c>
      <c r="S678" s="1"/>
      <c r="T678" s="1">
        <v>212</v>
      </c>
    </row>
    <row r="679" spans="1:20" ht="15.75" customHeight="1" x14ac:dyDescent="0.35">
      <c r="A679" s="2">
        <v>1261</v>
      </c>
      <c r="B679" s="2">
        <v>3</v>
      </c>
      <c r="C679" s="2"/>
      <c r="D679" s="2">
        <v>2</v>
      </c>
      <c r="F679" s="1">
        <f ca="1">IFERROR(__xludf.DUMMYFUNCTION("""COMPUTED_VALUE"""),1)</f>
        <v>1</v>
      </c>
      <c r="Q679" s="1">
        <v>677</v>
      </c>
      <c r="R679" s="1">
        <v>220</v>
      </c>
      <c r="S679" s="1"/>
      <c r="T679" s="1">
        <v>220</v>
      </c>
    </row>
    <row r="680" spans="1:20" ht="15.75" customHeight="1" x14ac:dyDescent="0.35">
      <c r="A680" s="2">
        <v>1262</v>
      </c>
      <c r="B680" s="2">
        <v>2</v>
      </c>
      <c r="C680" s="2"/>
      <c r="D680" s="2">
        <v>3</v>
      </c>
      <c r="F680" s="1">
        <f ca="1">IFERROR(__xludf.DUMMYFUNCTION("""COMPUTED_VALUE"""),2)</f>
        <v>2</v>
      </c>
      <c r="Q680" s="1">
        <v>678</v>
      </c>
      <c r="R680" s="1">
        <v>271</v>
      </c>
      <c r="S680" s="1"/>
      <c r="T680" s="1">
        <v>271</v>
      </c>
    </row>
    <row r="681" spans="1:20" ht="15.75" customHeight="1" x14ac:dyDescent="0.35">
      <c r="A681" s="2">
        <v>1263</v>
      </c>
      <c r="B681" s="2">
        <v>2</v>
      </c>
      <c r="C681" s="2"/>
      <c r="D681" s="2">
        <v>1</v>
      </c>
      <c r="F681" s="1">
        <f ca="1">IFERROR(__xludf.DUMMYFUNCTION("""COMPUTED_VALUE"""),4)</f>
        <v>4</v>
      </c>
      <c r="Q681" s="1">
        <v>679</v>
      </c>
      <c r="R681" s="1">
        <v>223</v>
      </c>
      <c r="S681" s="1"/>
      <c r="T681" s="1">
        <v>223</v>
      </c>
    </row>
    <row r="682" spans="1:20" ht="15.75" customHeight="1" x14ac:dyDescent="0.35">
      <c r="A682" s="2">
        <v>1264</v>
      </c>
      <c r="B682" s="2">
        <v>2</v>
      </c>
      <c r="C682" s="2"/>
      <c r="D682" s="2">
        <v>1</v>
      </c>
      <c r="F682" s="1">
        <f ca="1">IFERROR(__xludf.DUMMYFUNCTION("""COMPUTED_VALUE"""),1)</f>
        <v>1</v>
      </c>
      <c r="Q682" s="1">
        <v>680</v>
      </c>
      <c r="R682" s="1">
        <v>233</v>
      </c>
      <c r="S682" s="1"/>
      <c r="T682" s="1">
        <v>233</v>
      </c>
    </row>
    <row r="683" spans="1:20" ht="15.75" customHeight="1" x14ac:dyDescent="0.35">
      <c r="A683" s="2">
        <v>1265</v>
      </c>
      <c r="B683" s="2">
        <v>1</v>
      </c>
      <c r="C683" s="2"/>
      <c r="D683" s="2">
        <v>4</v>
      </c>
      <c r="F683" s="1">
        <f ca="1">IFERROR(__xludf.DUMMYFUNCTION("""COMPUTED_VALUE"""),1)</f>
        <v>1</v>
      </c>
      <c r="Q683" s="1">
        <v>681</v>
      </c>
      <c r="R683" s="1">
        <v>190</v>
      </c>
      <c r="S683" s="1"/>
      <c r="T683" s="1">
        <v>190</v>
      </c>
    </row>
    <row r="684" spans="1:20" ht="15.75" customHeight="1" x14ac:dyDescent="0.35">
      <c r="A684" s="2">
        <v>1266</v>
      </c>
      <c r="B684" s="2">
        <v>2</v>
      </c>
      <c r="C684" s="2"/>
      <c r="D684" s="2">
        <v>1</v>
      </c>
      <c r="F684" s="1">
        <f ca="1">IFERROR(__xludf.DUMMYFUNCTION("""COMPUTED_VALUE"""),4)</f>
        <v>4</v>
      </c>
      <c r="Q684" s="1">
        <v>682</v>
      </c>
      <c r="R684" s="1">
        <v>198</v>
      </c>
      <c r="S684" s="1"/>
      <c r="T684" s="1">
        <v>198</v>
      </c>
    </row>
    <row r="685" spans="1:20" ht="15.75" customHeight="1" x14ac:dyDescent="0.35">
      <c r="A685" s="2">
        <v>1267</v>
      </c>
      <c r="B685" s="2">
        <v>3</v>
      </c>
      <c r="C685" s="2"/>
      <c r="D685" s="2">
        <v>2</v>
      </c>
      <c r="F685" s="1">
        <f ca="1">IFERROR(__xludf.DUMMYFUNCTION("""COMPUTED_VALUE"""),4)</f>
        <v>4</v>
      </c>
      <c r="Q685" s="1">
        <v>683</v>
      </c>
      <c r="R685" s="1">
        <v>227</v>
      </c>
      <c r="S685" s="1"/>
      <c r="T685" s="1">
        <v>227</v>
      </c>
    </row>
    <row r="686" spans="1:20" ht="15.75" customHeight="1" x14ac:dyDescent="0.35">
      <c r="A686" s="2">
        <v>1268</v>
      </c>
      <c r="B686" s="2">
        <v>2</v>
      </c>
      <c r="C686" s="2"/>
      <c r="D686" s="2">
        <v>3</v>
      </c>
      <c r="F686" s="1">
        <f ca="1">IFERROR(__xludf.DUMMYFUNCTION("""COMPUTED_VALUE"""),4)</f>
        <v>4</v>
      </c>
      <c r="Q686" s="1">
        <v>684</v>
      </c>
      <c r="R686" s="1">
        <v>363</v>
      </c>
      <c r="S686" s="1"/>
      <c r="T686" s="1">
        <v>363</v>
      </c>
    </row>
    <row r="687" spans="1:20" ht="15.75" customHeight="1" x14ac:dyDescent="0.35">
      <c r="A687" s="2">
        <v>1269</v>
      </c>
      <c r="B687" s="2">
        <v>2</v>
      </c>
      <c r="C687" s="2"/>
      <c r="D687" s="2">
        <v>1</v>
      </c>
      <c r="F687" s="1">
        <f ca="1">IFERROR(__xludf.DUMMYFUNCTION("""COMPUTED_VALUE"""),4)</f>
        <v>4</v>
      </c>
      <c r="Q687" s="1">
        <v>685</v>
      </c>
      <c r="R687" s="1">
        <v>373</v>
      </c>
      <c r="S687" s="1"/>
      <c r="T687" s="1">
        <v>373</v>
      </c>
    </row>
    <row r="688" spans="1:20" ht="15.75" customHeight="1" x14ac:dyDescent="0.35">
      <c r="A688" s="2">
        <v>1270</v>
      </c>
      <c r="B688" s="2">
        <v>2</v>
      </c>
      <c r="C688" s="2"/>
      <c r="D688" s="2">
        <v>1</v>
      </c>
      <c r="F688" s="1">
        <f ca="1">IFERROR(__xludf.DUMMYFUNCTION("""COMPUTED_VALUE"""),5)</f>
        <v>5</v>
      </c>
      <c r="Q688" s="1">
        <v>686</v>
      </c>
      <c r="R688" s="1">
        <v>406</v>
      </c>
      <c r="S688" s="1"/>
      <c r="T688" s="1">
        <v>406</v>
      </c>
    </row>
    <row r="689" spans="1:20" ht="15.75" customHeight="1" x14ac:dyDescent="0.35">
      <c r="A689" s="2">
        <v>1271</v>
      </c>
      <c r="B689" s="2">
        <v>1</v>
      </c>
      <c r="C689" s="2"/>
      <c r="D689" s="2">
        <v>4</v>
      </c>
      <c r="F689" s="1">
        <f ca="1">IFERROR(__xludf.DUMMYFUNCTION("""COMPUTED_VALUE"""),6)</f>
        <v>6</v>
      </c>
      <c r="Q689" s="1">
        <v>687</v>
      </c>
      <c r="R689" s="1">
        <v>399</v>
      </c>
      <c r="S689" s="1"/>
      <c r="T689" s="1">
        <v>399</v>
      </c>
    </row>
    <row r="690" spans="1:20" ht="15.75" customHeight="1" x14ac:dyDescent="0.35">
      <c r="A690" s="2">
        <v>1272</v>
      </c>
      <c r="B690" s="2">
        <v>2</v>
      </c>
      <c r="C690" s="2"/>
      <c r="D690" s="2">
        <v>1</v>
      </c>
      <c r="F690" s="1">
        <f ca="1">IFERROR(__xludf.DUMMYFUNCTION("""COMPUTED_VALUE"""),8)</f>
        <v>8</v>
      </c>
      <c r="Q690" s="1">
        <v>688</v>
      </c>
      <c r="R690" s="1">
        <v>434</v>
      </c>
      <c r="S690" s="1"/>
      <c r="T690" s="1">
        <v>434</v>
      </c>
    </row>
    <row r="691" spans="1:20" ht="15.75" customHeight="1" x14ac:dyDescent="0.35">
      <c r="A691" s="2">
        <v>1273</v>
      </c>
      <c r="B691" s="2">
        <v>3</v>
      </c>
      <c r="C691" s="2"/>
      <c r="D691" s="2">
        <v>2</v>
      </c>
      <c r="F691" s="1">
        <f ca="1">IFERROR(__xludf.DUMMYFUNCTION("""COMPUTED_VALUE"""),6)</f>
        <v>6</v>
      </c>
      <c r="Q691" s="1">
        <v>689</v>
      </c>
      <c r="R691" s="1">
        <v>427</v>
      </c>
      <c r="S691" s="1"/>
      <c r="T691" s="1">
        <v>427</v>
      </c>
    </row>
    <row r="692" spans="1:20" ht="15.75" customHeight="1" x14ac:dyDescent="0.35">
      <c r="A692" s="2">
        <v>1274</v>
      </c>
      <c r="B692" s="2">
        <v>2</v>
      </c>
      <c r="C692" s="2"/>
      <c r="D692" s="2">
        <v>3</v>
      </c>
      <c r="F692" s="1">
        <f ca="1">IFERROR(__xludf.DUMMYFUNCTION("""COMPUTED_VALUE"""),4)</f>
        <v>4</v>
      </c>
      <c r="Q692" s="1">
        <v>690</v>
      </c>
      <c r="R692" s="1">
        <v>234</v>
      </c>
      <c r="S692" s="1"/>
      <c r="T692" s="1">
        <v>234</v>
      </c>
    </row>
    <row r="693" spans="1:20" ht="15.75" customHeight="1" x14ac:dyDescent="0.35">
      <c r="A693" s="2">
        <v>1275</v>
      </c>
      <c r="B693" s="2">
        <v>2</v>
      </c>
      <c r="C693" s="2"/>
      <c r="D693" s="2">
        <v>1</v>
      </c>
      <c r="F693" s="1">
        <f ca="1">IFERROR(__xludf.DUMMYFUNCTION("""COMPUTED_VALUE"""),4)</f>
        <v>4</v>
      </c>
      <c r="Q693" s="1">
        <v>691</v>
      </c>
      <c r="R693" s="1">
        <v>206</v>
      </c>
      <c r="S693" s="1"/>
      <c r="T693" s="1">
        <v>206</v>
      </c>
    </row>
    <row r="694" spans="1:20" ht="15.75" customHeight="1" x14ac:dyDescent="0.35">
      <c r="A694" s="2">
        <v>1276</v>
      </c>
      <c r="B694" s="2">
        <v>2</v>
      </c>
      <c r="C694" s="2"/>
      <c r="D694" s="2">
        <v>1</v>
      </c>
      <c r="F694" s="1">
        <f ca="1">IFERROR(__xludf.DUMMYFUNCTION("""COMPUTED_VALUE"""),4)</f>
        <v>4</v>
      </c>
      <c r="Q694" s="1">
        <v>692</v>
      </c>
      <c r="R694" s="1">
        <v>187</v>
      </c>
      <c r="S694" s="1"/>
      <c r="T694" s="1">
        <v>187</v>
      </c>
    </row>
    <row r="695" spans="1:20" ht="15.75" customHeight="1" x14ac:dyDescent="0.35">
      <c r="A695" s="2">
        <v>1277</v>
      </c>
      <c r="B695" s="2">
        <v>1</v>
      </c>
      <c r="C695" s="2"/>
      <c r="D695" s="2">
        <v>4</v>
      </c>
      <c r="F695" s="1">
        <f ca="1">IFERROR(__xludf.DUMMYFUNCTION("""COMPUTED_VALUE"""),4)</f>
        <v>4</v>
      </c>
      <c r="Q695" s="1">
        <v>693</v>
      </c>
      <c r="R695" s="1">
        <v>197</v>
      </c>
      <c r="S695" s="1"/>
      <c r="T695" s="1">
        <v>197</v>
      </c>
    </row>
    <row r="696" spans="1:20" ht="15.75" customHeight="1" x14ac:dyDescent="0.35">
      <c r="A696" s="2">
        <v>1278</v>
      </c>
      <c r="B696" s="2">
        <v>2</v>
      </c>
      <c r="C696" s="2"/>
      <c r="D696" s="2">
        <v>1</v>
      </c>
      <c r="F696" s="1">
        <f ca="1">IFERROR(__xludf.DUMMYFUNCTION("""COMPUTED_VALUE"""),4)</f>
        <v>4</v>
      </c>
      <c r="Q696" s="1">
        <v>694</v>
      </c>
      <c r="R696" s="1">
        <v>205</v>
      </c>
      <c r="S696" s="1"/>
      <c r="T696" s="1">
        <v>205</v>
      </c>
    </row>
    <row r="697" spans="1:20" ht="15.75" customHeight="1" x14ac:dyDescent="0.35">
      <c r="A697" s="2">
        <v>1279</v>
      </c>
      <c r="B697" s="2">
        <v>3</v>
      </c>
      <c r="C697" s="2"/>
      <c r="D697" s="2">
        <v>2</v>
      </c>
      <c r="F697" s="1">
        <f ca="1">IFERROR(__xludf.DUMMYFUNCTION("""COMPUTED_VALUE"""),5)</f>
        <v>5</v>
      </c>
      <c r="Q697" s="1">
        <v>695</v>
      </c>
      <c r="R697" s="1">
        <v>215</v>
      </c>
      <c r="S697" s="1"/>
      <c r="T697" s="1">
        <v>215</v>
      </c>
    </row>
    <row r="698" spans="1:20" ht="15.75" customHeight="1" x14ac:dyDescent="0.35">
      <c r="A698" s="2">
        <v>1280</v>
      </c>
      <c r="B698" s="2">
        <v>2</v>
      </c>
      <c r="C698" s="2"/>
      <c r="D698" s="2">
        <v>4</v>
      </c>
      <c r="F698" s="1">
        <f ca="1">IFERROR(__xludf.DUMMYFUNCTION("""COMPUTED_VALUE"""),5)</f>
        <v>5</v>
      </c>
      <c r="Q698" s="1">
        <v>696</v>
      </c>
      <c r="R698" s="1">
        <v>234</v>
      </c>
      <c r="S698" s="1"/>
      <c r="T698" s="1">
        <v>234</v>
      </c>
    </row>
    <row r="699" spans="1:20" ht="15.75" customHeight="1" x14ac:dyDescent="0.35">
      <c r="A699" s="2">
        <v>1281</v>
      </c>
      <c r="B699" s="2">
        <v>2</v>
      </c>
      <c r="C699" s="2"/>
      <c r="D699" s="2">
        <v>1</v>
      </c>
      <c r="F699" s="1">
        <f ca="1">IFERROR(__xludf.DUMMYFUNCTION("""COMPUTED_VALUE"""),5)</f>
        <v>5</v>
      </c>
      <c r="Q699" s="1">
        <v>697</v>
      </c>
      <c r="R699" s="1">
        <v>215</v>
      </c>
      <c r="S699" s="1"/>
      <c r="T699" s="1">
        <v>215</v>
      </c>
    </row>
    <row r="700" spans="1:20" ht="15.75" customHeight="1" x14ac:dyDescent="0.35">
      <c r="A700" s="2">
        <v>1282</v>
      </c>
      <c r="B700" s="2">
        <v>2</v>
      </c>
      <c r="C700" s="2"/>
      <c r="D700" s="2">
        <v>1</v>
      </c>
      <c r="F700" s="1">
        <f ca="1">IFERROR(__xludf.DUMMYFUNCTION("""COMPUTED_VALUE"""),4)</f>
        <v>4</v>
      </c>
      <c r="Q700" s="1">
        <v>698</v>
      </c>
      <c r="R700" s="1">
        <v>225</v>
      </c>
      <c r="S700" s="1"/>
      <c r="T700" s="1">
        <v>225</v>
      </c>
    </row>
    <row r="701" spans="1:20" ht="15.75" customHeight="1" x14ac:dyDescent="0.35">
      <c r="A701" s="2">
        <v>1283</v>
      </c>
      <c r="B701" s="2">
        <v>3</v>
      </c>
      <c r="C701" s="2"/>
      <c r="D701" s="2">
        <v>4</v>
      </c>
      <c r="F701" s="1">
        <f ca="1">IFERROR(__xludf.DUMMYFUNCTION("""COMPUTED_VALUE"""),4)</f>
        <v>4</v>
      </c>
      <c r="Q701" s="1">
        <v>699</v>
      </c>
      <c r="R701" s="1">
        <v>233</v>
      </c>
      <c r="S701" s="1"/>
      <c r="T701" s="1">
        <v>233</v>
      </c>
    </row>
    <row r="702" spans="1:20" ht="15.75" customHeight="1" x14ac:dyDescent="0.35">
      <c r="A702" s="2">
        <v>1284</v>
      </c>
      <c r="B702" s="2">
        <v>4</v>
      </c>
      <c r="C702" s="2"/>
      <c r="D702" s="2">
        <v>4</v>
      </c>
      <c r="F702" s="1">
        <f ca="1">IFERROR(__xludf.DUMMYFUNCTION("""COMPUTED_VALUE"""),4)</f>
        <v>4</v>
      </c>
      <c r="Q702" s="1">
        <v>700</v>
      </c>
      <c r="R702" s="1">
        <v>243</v>
      </c>
      <c r="S702" s="1"/>
      <c r="T702" s="1">
        <v>243</v>
      </c>
    </row>
    <row r="703" spans="1:20" ht="15.75" customHeight="1" x14ac:dyDescent="0.35">
      <c r="A703" s="2">
        <v>1285</v>
      </c>
      <c r="B703" s="2">
        <v>4</v>
      </c>
      <c r="C703" s="2"/>
      <c r="D703" s="2">
        <v>4</v>
      </c>
      <c r="F703" s="1">
        <f ca="1">IFERROR(__xludf.DUMMYFUNCTION("""COMPUTED_VALUE"""),4)</f>
        <v>4</v>
      </c>
      <c r="Q703" s="1">
        <v>701</v>
      </c>
      <c r="R703" s="1">
        <v>274</v>
      </c>
      <c r="S703" s="1"/>
      <c r="T703" s="1">
        <v>274</v>
      </c>
    </row>
    <row r="704" spans="1:20" ht="15.75" customHeight="1" x14ac:dyDescent="0.35">
      <c r="A704" s="2">
        <v>1286</v>
      </c>
      <c r="B704" s="2">
        <v>5</v>
      </c>
      <c r="C704" s="2"/>
      <c r="D704" s="2">
        <v>4</v>
      </c>
      <c r="F704" s="1">
        <f ca="1">IFERROR(__xludf.DUMMYFUNCTION("""COMPUTED_VALUE"""),4)</f>
        <v>4</v>
      </c>
      <c r="Q704" s="1">
        <v>702</v>
      </c>
      <c r="R704" s="1">
        <v>195</v>
      </c>
      <c r="S704" s="1"/>
      <c r="T704" s="1">
        <v>195</v>
      </c>
    </row>
    <row r="705" spans="1:20" ht="15.75" customHeight="1" x14ac:dyDescent="0.35">
      <c r="A705" s="2">
        <v>1287</v>
      </c>
      <c r="B705" s="2">
        <v>6</v>
      </c>
      <c r="C705" s="2"/>
      <c r="D705" s="2">
        <v>5</v>
      </c>
      <c r="F705" s="1">
        <f ca="1">IFERROR(__xludf.DUMMYFUNCTION("""COMPUTED_VALUE"""),4)</f>
        <v>4</v>
      </c>
      <c r="Q705" s="1">
        <v>703</v>
      </c>
      <c r="R705" s="1">
        <v>205</v>
      </c>
      <c r="S705" s="1"/>
      <c r="T705" s="1">
        <v>205</v>
      </c>
    </row>
    <row r="706" spans="1:20" ht="15.75" customHeight="1" x14ac:dyDescent="0.35">
      <c r="A706" s="2">
        <v>1288</v>
      </c>
      <c r="B706" s="2">
        <v>6</v>
      </c>
      <c r="C706" s="2"/>
      <c r="D706" s="2">
        <v>6</v>
      </c>
      <c r="F706" s="1">
        <f ca="1">IFERROR(__xludf.DUMMYFUNCTION("""COMPUTED_VALUE"""),4)</f>
        <v>4</v>
      </c>
      <c r="Q706" s="1">
        <v>704</v>
      </c>
      <c r="R706" s="1">
        <v>226</v>
      </c>
      <c r="S706" s="1"/>
      <c r="T706" s="1">
        <v>226</v>
      </c>
    </row>
    <row r="707" spans="1:20" ht="15.75" customHeight="1" x14ac:dyDescent="0.35">
      <c r="A707" s="2">
        <v>1289</v>
      </c>
      <c r="B707" s="2">
        <v>8</v>
      </c>
      <c r="C707" s="2"/>
      <c r="D707" s="2">
        <v>8</v>
      </c>
      <c r="F707" s="1">
        <f ca="1">IFERROR(__xludf.DUMMYFUNCTION("""COMPUTED_VALUE"""),1)</f>
        <v>1</v>
      </c>
      <c r="Q707" s="1">
        <v>705</v>
      </c>
      <c r="R707" s="1">
        <v>219</v>
      </c>
      <c r="S707" s="1"/>
      <c r="T707" s="1">
        <v>219</v>
      </c>
    </row>
    <row r="708" spans="1:20" ht="15.75" customHeight="1" x14ac:dyDescent="0.35">
      <c r="A708" s="2">
        <v>1290</v>
      </c>
      <c r="B708" s="2">
        <v>6</v>
      </c>
      <c r="C708" s="2"/>
      <c r="D708" s="2">
        <v>6</v>
      </c>
      <c r="F708" s="1">
        <f ca="1">IFERROR(__xludf.DUMMYFUNCTION("""COMPUTED_VALUE"""),4)</f>
        <v>4</v>
      </c>
      <c r="Q708" s="1">
        <v>706</v>
      </c>
      <c r="R708" s="1">
        <v>250</v>
      </c>
      <c r="S708" s="1"/>
      <c r="T708" s="1">
        <v>250</v>
      </c>
    </row>
    <row r="709" spans="1:20" ht="15.75" customHeight="1" x14ac:dyDescent="0.35">
      <c r="A709" s="2">
        <v>1291</v>
      </c>
      <c r="B709" s="2">
        <v>4</v>
      </c>
      <c r="C709" s="2"/>
      <c r="D709" s="2">
        <v>4</v>
      </c>
      <c r="F709" s="1">
        <f ca="1">IFERROR(__xludf.DUMMYFUNCTION("""COMPUTED_VALUE"""),4)</f>
        <v>4</v>
      </c>
      <c r="Q709" s="1">
        <v>707</v>
      </c>
      <c r="R709" s="1">
        <v>249</v>
      </c>
      <c r="S709" s="1"/>
      <c r="T709" s="1">
        <v>249</v>
      </c>
    </row>
    <row r="710" spans="1:20" ht="15.75" customHeight="1" x14ac:dyDescent="0.35">
      <c r="A710" s="2">
        <v>1292</v>
      </c>
      <c r="B710" s="2">
        <v>4</v>
      </c>
      <c r="C710" s="2"/>
      <c r="D710" s="2">
        <v>4</v>
      </c>
      <c r="F710" s="1">
        <f ca="1">IFERROR(__xludf.DUMMYFUNCTION("""COMPUTED_VALUE"""),4)</f>
        <v>4</v>
      </c>
      <c r="Q710" s="1">
        <v>708</v>
      </c>
      <c r="R710" s="1">
        <v>174</v>
      </c>
      <c r="S710" s="1"/>
      <c r="T710" s="1">
        <v>174</v>
      </c>
    </row>
    <row r="711" spans="1:20" ht="15.75" customHeight="1" x14ac:dyDescent="0.35">
      <c r="A711" s="2">
        <v>1293</v>
      </c>
      <c r="B711" s="2">
        <v>4</v>
      </c>
      <c r="C711" s="2"/>
      <c r="D711" s="2">
        <v>4</v>
      </c>
      <c r="F711" s="1">
        <f ca="1">IFERROR(__xludf.DUMMYFUNCTION("""COMPUTED_VALUE"""),2)</f>
        <v>2</v>
      </c>
      <c r="Q711" s="1">
        <v>709</v>
      </c>
      <c r="R711" s="1">
        <v>201</v>
      </c>
      <c r="S711" s="1"/>
      <c r="T711" s="1">
        <v>201</v>
      </c>
    </row>
    <row r="712" spans="1:20" ht="15.75" customHeight="1" x14ac:dyDescent="0.35">
      <c r="A712" s="2">
        <v>1294</v>
      </c>
      <c r="B712" s="2">
        <v>4</v>
      </c>
      <c r="C712" s="2"/>
      <c r="D712" s="2">
        <v>4</v>
      </c>
      <c r="F712" s="1">
        <f ca="1">IFERROR(__xludf.DUMMYFUNCTION("""COMPUTED_VALUE"""),3)</f>
        <v>3</v>
      </c>
      <c r="Q712" s="1">
        <v>710</v>
      </c>
      <c r="R712" s="1">
        <v>180</v>
      </c>
      <c r="S712" s="1"/>
      <c r="T712" s="1">
        <v>180</v>
      </c>
    </row>
    <row r="713" spans="1:20" ht="15.75" customHeight="1" x14ac:dyDescent="0.35">
      <c r="A713" s="2">
        <v>1295</v>
      </c>
      <c r="B713" s="2">
        <v>4</v>
      </c>
      <c r="C713" s="2"/>
      <c r="D713" s="2">
        <v>4</v>
      </c>
      <c r="F713" s="1">
        <f ca="1">IFERROR(__xludf.DUMMYFUNCTION("""COMPUTED_VALUE"""),1)</f>
        <v>1</v>
      </c>
      <c r="Q713" s="1">
        <v>711</v>
      </c>
      <c r="R713" s="1">
        <v>209</v>
      </c>
      <c r="S713" s="1"/>
      <c r="T713" s="1">
        <v>209</v>
      </c>
    </row>
    <row r="714" spans="1:20" ht="15.75" customHeight="1" x14ac:dyDescent="0.35">
      <c r="A714" s="2">
        <v>1296</v>
      </c>
      <c r="B714" s="2">
        <v>5</v>
      </c>
      <c r="C714" s="2"/>
      <c r="D714" s="2">
        <v>5</v>
      </c>
      <c r="F714" s="1">
        <f ca="1">IFERROR(__xludf.DUMMYFUNCTION("""COMPUTED_VALUE"""),1)</f>
        <v>1</v>
      </c>
      <c r="Q714" s="1">
        <v>712</v>
      </c>
      <c r="R714" s="1">
        <v>186</v>
      </c>
      <c r="S714" s="1"/>
      <c r="T714" s="1">
        <v>186</v>
      </c>
    </row>
    <row r="715" spans="1:20" ht="15.75" customHeight="1" x14ac:dyDescent="0.35">
      <c r="A715" s="2">
        <v>1297</v>
      </c>
      <c r="B715" s="2">
        <v>5</v>
      </c>
      <c r="C715" s="2"/>
      <c r="D715" s="2">
        <v>5</v>
      </c>
      <c r="F715" s="1">
        <f ca="1">IFERROR(__xludf.DUMMYFUNCTION("""COMPUTED_VALUE"""),1)</f>
        <v>1</v>
      </c>
      <c r="Q715" s="1">
        <v>713</v>
      </c>
      <c r="R715" s="1">
        <v>194</v>
      </c>
      <c r="S715" s="1"/>
      <c r="T715" s="1">
        <v>194</v>
      </c>
    </row>
    <row r="716" spans="1:20" ht="15.75" customHeight="1" x14ac:dyDescent="0.35">
      <c r="A716" s="2">
        <v>1298</v>
      </c>
      <c r="B716" s="2">
        <v>5</v>
      </c>
      <c r="C716" s="2"/>
      <c r="D716" s="2">
        <v>5</v>
      </c>
      <c r="Q716" s="1">
        <v>714</v>
      </c>
      <c r="R716" s="1">
        <v>221</v>
      </c>
      <c r="S716" s="1"/>
      <c r="T716" s="1">
        <v>221</v>
      </c>
    </row>
    <row r="717" spans="1:20" ht="15.75" customHeight="1" x14ac:dyDescent="0.35">
      <c r="A717" s="2">
        <v>1299</v>
      </c>
      <c r="B717" s="2">
        <v>3</v>
      </c>
      <c r="C717" s="2"/>
      <c r="D717" s="2">
        <v>4</v>
      </c>
      <c r="Q717" s="1">
        <v>715</v>
      </c>
      <c r="R717" s="1">
        <v>200</v>
      </c>
      <c r="S717" s="1"/>
      <c r="T717" s="1">
        <v>200</v>
      </c>
    </row>
    <row r="718" spans="1:20" ht="15.75" customHeight="1" x14ac:dyDescent="0.35">
      <c r="A718" s="2">
        <v>1300</v>
      </c>
      <c r="B718" s="2">
        <v>3</v>
      </c>
      <c r="C718" s="2"/>
      <c r="D718" s="2">
        <v>4</v>
      </c>
      <c r="Q718" s="1">
        <v>716</v>
      </c>
      <c r="R718" s="1">
        <v>233</v>
      </c>
      <c r="S718" s="1"/>
      <c r="T718" s="1">
        <v>233</v>
      </c>
    </row>
    <row r="719" spans="1:20" ht="15.75" customHeight="1" x14ac:dyDescent="0.35">
      <c r="A719" s="2">
        <v>1301</v>
      </c>
      <c r="B719" s="2">
        <v>2</v>
      </c>
      <c r="C719" s="2"/>
      <c r="D719" s="2">
        <v>0</v>
      </c>
      <c r="Q719" s="1">
        <v>717</v>
      </c>
      <c r="R719" s="1">
        <v>204</v>
      </c>
      <c r="S719" s="1"/>
      <c r="T719" s="1">
        <v>204</v>
      </c>
    </row>
    <row r="720" spans="1:20" ht="15.75" customHeight="1" x14ac:dyDescent="0.35">
      <c r="A720" s="2">
        <v>1302</v>
      </c>
      <c r="B720" s="2">
        <v>2</v>
      </c>
      <c r="C720" s="2"/>
      <c r="D720" s="2">
        <v>4</v>
      </c>
      <c r="Q720" s="1">
        <v>718</v>
      </c>
      <c r="R720" s="1">
        <v>212</v>
      </c>
      <c r="S720" s="1"/>
      <c r="T720" s="1">
        <v>212</v>
      </c>
    </row>
    <row r="721" spans="1:20" ht="15.75" customHeight="1" x14ac:dyDescent="0.35">
      <c r="A721" s="2">
        <v>1303</v>
      </c>
      <c r="B721" s="2">
        <v>2</v>
      </c>
      <c r="C721" s="2"/>
      <c r="D721" s="2">
        <v>0</v>
      </c>
      <c r="Q721" s="1">
        <v>719</v>
      </c>
      <c r="R721" s="1">
        <v>180</v>
      </c>
      <c r="S721" s="1"/>
      <c r="T721" s="1">
        <v>180</v>
      </c>
    </row>
    <row r="722" spans="1:20" ht="15.75" customHeight="1" x14ac:dyDescent="0.35">
      <c r="A722" s="2">
        <v>1304</v>
      </c>
      <c r="B722" s="2">
        <v>2</v>
      </c>
      <c r="C722" s="2"/>
      <c r="D722" s="2">
        <v>4</v>
      </c>
      <c r="Q722" s="1">
        <v>720</v>
      </c>
      <c r="R722" s="1">
        <v>182</v>
      </c>
      <c r="S722" s="1"/>
      <c r="T722" s="1">
        <v>182</v>
      </c>
    </row>
    <row r="723" spans="1:20" ht="15.75" customHeight="1" x14ac:dyDescent="0.35">
      <c r="A723" s="2">
        <v>1305</v>
      </c>
      <c r="B723" s="2">
        <v>2</v>
      </c>
      <c r="C723" s="2"/>
      <c r="D723" s="2">
        <v>0</v>
      </c>
      <c r="Q723" s="1">
        <v>721</v>
      </c>
      <c r="R723" s="1">
        <v>190</v>
      </c>
      <c r="S723" s="1"/>
      <c r="T723" s="1">
        <v>190</v>
      </c>
    </row>
    <row r="724" spans="1:20" ht="15.75" customHeight="1" x14ac:dyDescent="0.35">
      <c r="A724" s="2">
        <v>1306</v>
      </c>
      <c r="B724" s="2">
        <v>2</v>
      </c>
      <c r="C724" s="2"/>
      <c r="D724" s="2">
        <v>4</v>
      </c>
      <c r="Q724" s="1">
        <v>722</v>
      </c>
      <c r="R724" s="1">
        <v>213</v>
      </c>
      <c r="S724" s="1"/>
      <c r="T724" s="1">
        <v>213</v>
      </c>
    </row>
    <row r="725" spans="1:20" ht="15.75" customHeight="1" x14ac:dyDescent="0.35">
      <c r="A725" s="2">
        <v>1307</v>
      </c>
      <c r="B725" s="2">
        <v>2</v>
      </c>
      <c r="C725" s="2"/>
      <c r="D725" s="2">
        <v>0</v>
      </c>
      <c r="Q725" s="1">
        <v>723</v>
      </c>
      <c r="R725" s="1">
        <v>198</v>
      </c>
      <c r="S725" s="1"/>
      <c r="T725" s="1">
        <v>198</v>
      </c>
    </row>
    <row r="726" spans="1:20" ht="15.75" customHeight="1" x14ac:dyDescent="0.35">
      <c r="A726" s="2">
        <v>1308</v>
      </c>
      <c r="B726" s="2">
        <v>2</v>
      </c>
      <c r="C726" s="2"/>
      <c r="D726" s="2">
        <v>4</v>
      </c>
      <c r="Q726" s="1">
        <v>724</v>
      </c>
      <c r="R726" s="1">
        <v>227</v>
      </c>
      <c r="S726" s="1"/>
      <c r="T726" s="1">
        <v>227</v>
      </c>
    </row>
    <row r="727" spans="1:20" ht="15.75" customHeight="1" x14ac:dyDescent="0.35">
      <c r="A727" s="2">
        <v>1309</v>
      </c>
      <c r="B727" s="2">
        <v>2</v>
      </c>
      <c r="C727" s="2"/>
      <c r="D727" s="2">
        <v>0</v>
      </c>
      <c r="Q727" s="1">
        <v>725</v>
      </c>
      <c r="R727" s="1">
        <v>214</v>
      </c>
      <c r="S727" s="1"/>
      <c r="T727" s="1">
        <v>214</v>
      </c>
    </row>
    <row r="728" spans="1:20" ht="15.75" customHeight="1" x14ac:dyDescent="0.35">
      <c r="A728" s="2">
        <v>1310</v>
      </c>
      <c r="B728" s="2">
        <v>2</v>
      </c>
      <c r="C728" s="2"/>
      <c r="D728" s="2">
        <v>4</v>
      </c>
      <c r="Q728" s="1">
        <v>726</v>
      </c>
      <c r="R728" s="1">
        <v>210</v>
      </c>
      <c r="S728" s="1"/>
      <c r="T728" s="1">
        <v>210</v>
      </c>
    </row>
    <row r="729" spans="1:20" ht="15.75" customHeight="1" x14ac:dyDescent="0.35">
      <c r="A729" s="2">
        <v>1311</v>
      </c>
      <c r="B729" s="2">
        <v>2</v>
      </c>
      <c r="C729" s="2"/>
      <c r="D729" s="2">
        <v>1</v>
      </c>
      <c r="Q729" s="1">
        <v>727</v>
      </c>
      <c r="R729" s="1">
        <v>237</v>
      </c>
      <c r="S729" s="1"/>
      <c r="T729" s="1">
        <v>237</v>
      </c>
    </row>
    <row r="730" spans="1:20" ht="15.75" customHeight="1" x14ac:dyDescent="0.35">
      <c r="A730" s="2">
        <v>1312</v>
      </c>
      <c r="B730" s="2">
        <v>2</v>
      </c>
      <c r="C730" s="2"/>
      <c r="D730" s="2">
        <v>4</v>
      </c>
      <c r="Q730" s="1">
        <v>728</v>
      </c>
      <c r="R730" s="1">
        <v>216</v>
      </c>
      <c r="S730" s="1"/>
      <c r="T730" s="1">
        <v>216</v>
      </c>
    </row>
    <row r="731" spans="1:20" ht="15.75" customHeight="1" x14ac:dyDescent="0.35">
      <c r="A731" s="2">
        <v>1313</v>
      </c>
      <c r="B731" s="2">
        <v>1</v>
      </c>
      <c r="C731" s="2"/>
      <c r="D731" s="2">
        <v>0</v>
      </c>
      <c r="Q731" s="1">
        <v>729</v>
      </c>
      <c r="R731" s="1">
        <v>245</v>
      </c>
      <c r="S731" s="1"/>
      <c r="T731" s="1">
        <v>245</v>
      </c>
    </row>
    <row r="732" spans="1:20" ht="15.75" customHeight="1" x14ac:dyDescent="0.35">
      <c r="A732" s="2">
        <v>1314</v>
      </c>
      <c r="B732" s="2">
        <v>1</v>
      </c>
      <c r="C732" s="2"/>
      <c r="D732" s="2">
        <v>0</v>
      </c>
      <c r="Q732" s="1">
        <v>730</v>
      </c>
      <c r="R732" s="1">
        <v>222</v>
      </c>
      <c r="S732" s="1"/>
      <c r="T732" s="1">
        <v>222</v>
      </c>
    </row>
    <row r="733" spans="1:20" ht="15.75" customHeight="1" x14ac:dyDescent="0.35">
      <c r="A733" s="2">
        <v>1315</v>
      </c>
      <c r="B733" s="2">
        <v>1</v>
      </c>
      <c r="C733" s="2"/>
      <c r="D733" s="2">
        <v>0</v>
      </c>
      <c r="Q733" s="1">
        <v>731</v>
      </c>
      <c r="R733" s="1">
        <v>230</v>
      </c>
      <c r="S733" s="1"/>
      <c r="T733" s="1">
        <v>230</v>
      </c>
    </row>
    <row r="734" spans="1:20" ht="15.75" customHeight="1" x14ac:dyDescent="0.35">
      <c r="A734" s="2">
        <v>1316</v>
      </c>
      <c r="B734" s="2">
        <v>1</v>
      </c>
      <c r="C734" s="2"/>
      <c r="D734" s="2">
        <v>4</v>
      </c>
      <c r="Q734" s="1">
        <v>732</v>
      </c>
      <c r="R734" s="1">
        <v>306</v>
      </c>
      <c r="S734" s="1"/>
      <c r="T734" s="1">
        <v>306</v>
      </c>
    </row>
    <row r="735" spans="1:20" ht="15.75" customHeight="1" x14ac:dyDescent="0.35">
      <c r="A735" s="2">
        <v>1317</v>
      </c>
      <c r="B735" s="2">
        <v>1</v>
      </c>
      <c r="C735" s="2"/>
      <c r="D735" s="2">
        <v>0</v>
      </c>
      <c r="Q735" s="1">
        <v>733</v>
      </c>
      <c r="R735" s="1">
        <v>287</v>
      </c>
      <c r="S735" s="1"/>
      <c r="T735" s="1">
        <v>287</v>
      </c>
    </row>
    <row r="736" spans="1:20" ht="15.75" customHeight="1" x14ac:dyDescent="0.35">
      <c r="A736" s="2">
        <v>1318</v>
      </c>
      <c r="B736" s="2">
        <v>1</v>
      </c>
      <c r="C736" s="2"/>
      <c r="D736" s="2">
        <v>0</v>
      </c>
      <c r="Q736" s="1">
        <v>734</v>
      </c>
      <c r="R736" s="1">
        <v>335</v>
      </c>
      <c r="S736" s="1"/>
      <c r="T736" s="1">
        <v>335</v>
      </c>
    </row>
    <row r="737" spans="1:20" ht="15.75" customHeight="1" x14ac:dyDescent="0.35">
      <c r="A737" s="2">
        <v>1319</v>
      </c>
      <c r="B737" s="2">
        <v>1</v>
      </c>
      <c r="C737" s="2"/>
      <c r="D737" s="2">
        <v>0</v>
      </c>
      <c r="Q737" s="1">
        <v>735</v>
      </c>
      <c r="R737" s="1">
        <v>291</v>
      </c>
      <c r="S737" s="1"/>
      <c r="T737" s="1">
        <v>291</v>
      </c>
    </row>
    <row r="738" spans="1:20" ht="15.75" customHeight="1" x14ac:dyDescent="0.35">
      <c r="A738" s="2">
        <v>1320</v>
      </c>
      <c r="B738" s="2">
        <v>1</v>
      </c>
      <c r="C738" s="2"/>
      <c r="D738" s="2">
        <v>4</v>
      </c>
      <c r="Q738" s="1">
        <v>736</v>
      </c>
      <c r="R738" s="1">
        <v>301</v>
      </c>
      <c r="S738" s="1"/>
      <c r="T738" s="1">
        <v>301</v>
      </c>
    </row>
    <row r="739" spans="1:20" ht="15.75" customHeight="1" x14ac:dyDescent="0.35">
      <c r="A739" s="2">
        <v>1321</v>
      </c>
      <c r="B739" s="2">
        <v>1</v>
      </c>
      <c r="C739" s="2"/>
      <c r="D739" s="2">
        <v>0</v>
      </c>
      <c r="Q739" s="1">
        <v>737</v>
      </c>
      <c r="R739" s="1">
        <v>338</v>
      </c>
      <c r="S739" s="1"/>
      <c r="T739" s="1">
        <v>338</v>
      </c>
    </row>
    <row r="740" spans="1:20" ht="15.75" customHeight="1" x14ac:dyDescent="0.35">
      <c r="A740" s="2">
        <v>1322</v>
      </c>
      <c r="B740" s="2">
        <v>1</v>
      </c>
      <c r="C740" s="2"/>
      <c r="D740" s="2">
        <v>0</v>
      </c>
      <c r="Q740" s="1">
        <v>738</v>
      </c>
      <c r="R740" s="1">
        <v>223</v>
      </c>
      <c r="S740" s="1"/>
      <c r="T740" s="1">
        <v>223</v>
      </c>
    </row>
    <row r="741" spans="1:20" ht="15.75" customHeight="1" x14ac:dyDescent="0.35">
      <c r="A741" s="2">
        <v>1323</v>
      </c>
      <c r="B741" s="2">
        <v>1</v>
      </c>
      <c r="C741" s="2"/>
      <c r="D741" s="2">
        <v>0</v>
      </c>
      <c r="Q741" s="1">
        <v>739</v>
      </c>
      <c r="R741" s="1">
        <v>275</v>
      </c>
      <c r="S741" s="1"/>
      <c r="T741" s="1">
        <v>275</v>
      </c>
    </row>
    <row r="742" spans="1:20" ht="15.75" customHeight="1" x14ac:dyDescent="0.35">
      <c r="A742" s="2">
        <v>1324</v>
      </c>
      <c r="B742" s="2">
        <v>1</v>
      </c>
      <c r="C742" s="2"/>
      <c r="D742" s="2">
        <v>2</v>
      </c>
      <c r="Q742" s="1">
        <v>740</v>
      </c>
      <c r="R742" s="1">
        <v>259</v>
      </c>
      <c r="S742" s="1"/>
      <c r="T742" s="1">
        <v>259</v>
      </c>
    </row>
    <row r="743" spans="1:20" ht="15.75" customHeight="1" x14ac:dyDescent="0.35">
      <c r="A743" s="2">
        <v>1325</v>
      </c>
      <c r="B743" s="2">
        <v>1</v>
      </c>
      <c r="C743" s="2"/>
      <c r="D743" s="2">
        <v>0</v>
      </c>
      <c r="Q743" s="1">
        <v>741</v>
      </c>
      <c r="R743" s="1">
        <v>223</v>
      </c>
      <c r="S743" s="1"/>
      <c r="T743" s="1">
        <v>223</v>
      </c>
    </row>
    <row r="744" spans="1:20" ht="15.75" customHeight="1" x14ac:dyDescent="0.35">
      <c r="A744" s="2">
        <v>1326</v>
      </c>
      <c r="B744" s="2">
        <v>1</v>
      </c>
      <c r="C744" s="2"/>
      <c r="D744" s="2">
        <v>3</v>
      </c>
      <c r="Q744" s="1">
        <v>742</v>
      </c>
      <c r="R744" s="1">
        <v>250</v>
      </c>
      <c r="S744" s="1"/>
      <c r="T744" s="1">
        <v>250</v>
      </c>
    </row>
    <row r="745" spans="1:20" ht="15.75" customHeight="1" x14ac:dyDescent="0.35">
      <c r="A745" s="2">
        <v>1327</v>
      </c>
      <c r="B745" s="2">
        <v>1</v>
      </c>
      <c r="C745" s="2"/>
      <c r="D745" s="2">
        <v>0</v>
      </c>
      <c r="Q745" s="1">
        <v>743</v>
      </c>
      <c r="R745" s="1">
        <v>284</v>
      </c>
      <c r="S745" s="1"/>
      <c r="T745" s="1">
        <v>284</v>
      </c>
    </row>
    <row r="746" spans="1:20" ht="15.75" customHeight="1" x14ac:dyDescent="0.35">
      <c r="A746" s="2">
        <v>1328</v>
      </c>
      <c r="B746" s="2">
        <v>1</v>
      </c>
      <c r="C746" s="2"/>
      <c r="D746" s="2">
        <v>0</v>
      </c>
      <c r="Q746" s="1">
        <v>744</v>
      </c>
      <c r="R746" s="1">
        <v>338</v>
      </c>
      <c r="S746" s="1"/>
      <c r="T746" s="1">
        <v>338</v>
      </c>
    </row>
    <row r="747" spans="1:20" ht="15.75" customHeight="1" x14ac:dyDescent="0.35">
      <c r="A747" s="2">
        <v>1329</v>
      </c>
      <c r="B747" s="2">
        <v>1</v>
      </c>
      <c r="C747" s="2"/>
      <c r="D747" s="2">
        <v>1</v>
      </c>
      <c r="Q747" s="1">
        <v>745</v>
      </c>
      <c r="R747" s="1">
        <v>349</v>
      </c>
      <c r="S747" s="1"/>
      <c r="T747" s="1">
        <v>349</v>
      </c>
    </row>
    <row r="748" spans="1:20" ht="15.75" customHeight="1" x14ac:dyDescent="0.35">
      <c r="A748" s="2">
        <v>1330</v>
      </c>
      <c r="B748" s="2">
        <v>1</v>
      </c>
      <c r="C748" s="2"/>
      <c r="D748" s="2">
        <v>1</v>
      </c>
      <c r="Q748" s="1">
        <v>746</v>
      </c>
      <c r="R748" s="1">
        <v>280</v>
      </c>
      <c r="S748" s="1"/>
      <c r="T748" s="1">
        <v>280</v>
      </c>
    </row>
    <row r="749" spans="1:20" ht="15.75" customHeight="1" x14ac:dyDescent="0.35">
      <c r="A749" s="2">
        <v>1331</v>
      </c>
      <c r="B749" s="2">
        <v>1</v>
      </c>
      <c r="C749" s="2"/>
      <c r="D749" s="2">
        <v>1</v>
      </c>
      <c r="Q749" s="1">
        <v>747</v>
      </c>
      <c r="R749" s="1">
        <v>309</v>
      </c>
      <c r="S749" s="1"/>
      <c r="T749" s="1">
        <v>309</v>
      </c>
    </row>
    <row r="750" spans="1:20" ht="15.75" customHeight="1" x14ac:dyDescent="0.35">
      <c r="A750" s="2" t="s">
        <v>16</v>
      </c>
      <c r="B750" s="2">
        <f>SUM(B2:B749)</f>
        <v>2928</v>
      </c>
      <c r="C750" s="2"/>
      <c r="D750" s="2">
        <f>SUM(D2:D749)</f>
        <v>2928</v>
      </c>
      <c r="Q750" s="1">
        <v>748</v>
      </c>
      <c r="R750" s="1">
        <v>345</v>
      </c>
      <c r="S750" s="1"/>
      <c r="T750" s="1">
        <v>345</v>
      </c>
    </row>
    <row r="751" spans="1:20" ht="15.75" customHeight="1" x14ac:dyDescent="0.35">
      <c r="A751" s="70" t="s">
        <v>66</v>
      </c>
      <c r="B751">
        <f>COUNTIF(B2:B749,"&lt;&gt;0")</f>
        <v>748</v>
      </c>
      <c r="C751" s="2"/>
      <c r="D751" s="2"/>
      <c r="Q751" s="1">
        <v>749</v>
      </c>
      <c r="R751" s="1">
        <v>401</v>
      </c>
      <c r="S751" s="1"/>
      <c r="T751" s="1">
        <v>401</v>
      </c>
    </row>
    <row r="752" spans="1:20" ht="15.75" customHeight="1" x14ac:dyDescent="0.35">
      <c r="A752" s="2"/>
      <c r="B752" s="2"/>
      <c r="C752" s="2"/>
      <c r="D752" s="2"/>
      <c r="Q752" s="1">
        <v>750</v>
      </c>
      <c r="R752" s="1">
        <v>439</v>
      </c>
      <c r="S752" s="1"/>
      <c r="T752" s="1">
        <v>439</v>
      </c>
    </row>
    <row r="753" spans="1:20" ht="15.75" customHeight="1" x14ac:dyDescent="0.35">
      <c r="A753" s="2"/>
      <c r="B753" s="2"/>
      <c r="C753" s="2"/>
      <c r="D753" s="2"/>
      <c r="Q753" s="1">
        <v>751</v>
      </c>
      <c r="R753" s="1">
        <v>337</v>
      </c>
      <c r="S753" s="1"/>
      <c r="T753" s="1">
        <v>337</v>
      </c>
    </row>
    <row r="754" spans="1:20" ht="15.75" customHeight="1" x14ac:dyDescent="0.35">
      <c r="A754" s="2"/>
      <c r="B754" s="2"/>
      <c r="C754" s="2"/>
      <c r="D754" s="2"/>
      <c r="Q754" s="1">
        <v>752</v>
      </c>
      <c r="R754" s="1">
        <v>380</v>
      </c>
      <c r="S754" s="1"/>
      <c r="T754" s="1">
        <v>380</v>
      </c>
    </row>
    <row r="755" spans="1:20" ht="15.75" customHeight="1" x14ac:dyDescent="0.35">
      <c r="A755" s="2"/>
      <c r="B755" s="2"/>
      <c r="C755" s="2"/>
      <c r="D755" s="2"/>
      <c r="Q755" s="1">
        <v>753</v>
      </c>
      <c r="R755" s="1">
        <v>357</v>
      </c>
      <c r="S755" s="1"/>
      <c r="T755" s="1">
        <v>357</v>
      </c>
    </row>
    <row r="756" spans="1:20" ht="15.75" customHeight="1" x14ac:dyDescent="0.35">
      <c r="A756" s="2"/>
      <c r="B756" s="2"/>
      <c r="C756" s="2"/>
      <c r="D756" s="2"/>
      <c r="Q756" s="1">
        <v>754</v>
      </c>
      <c r="R756" s="1">
        <v>417</v>
      </c>
      <c r="S756" s="1"/>
      <c r="T756" s="1">
        <v>417</v>
      </c>
    </row>
    <row r="757" spans="1:20" ht="15.75" customHeight="1" x14ac:dyDescent="0.35">
      <c r="A757" s="2"/>
      <c r="B757" s="2"/>
      <c r="C757" s="2"/>
      <c r="D757" s="2"/>
      <c r="Q757" s="1">
        <v>755</v>
      </c>
      <c r="R757" s="1">
        <v>449</v>
      </c>
      <c r="S757" s="1"/>
      <c r="T757" s="1">
        <v>449</v>
      </c>
    </row>
    <row r="758" spans="1:20" ht="15.75" customHeight="1" x14ac:dyDescent="0.35">
      <c r="A758" s="2"/>
      <c r="B758" s="2"/>
      <c r="C758" s="2"/>
      <c r="D758" s="2"/>
      <c r="Q758" s="1">
        <v>756</v>
      </c>
      <c r="R758" s="1">
        <v>347</v>
      </c>
      <c r="S758" s="1"/>
      <c r="T758" s="1">
        <v>347</v>
      </c>
    </row>
    <row r="759" spans="1:20" ht="15.75" customHeight="1" x14ac:dyDescent="0.35">
      <c r="A759" s="2"/>
      <c r="B759" s="2"/>
      <c r="C759" s="2"/>
      <c r="D759" s="2"/>
      <c r="Q759" s="1">
        <v>757</v>
      </c>
      <c r="R759" s="1">
        <v>319</v>
      </c>
      <c r="S759" s="1"/>
      <c r="T759" s="1">
        <v>319</v>
      </c>
    </row>
    <row r="760" spans="1:20" ht="15.75" customHeight="1" x14ac:dyDescent="0.35">
      <c r="A760" s="2"/>
      <c r="B760" s="2"/>
      <c r="C760" s="2"/>
      <c r="D760" s="2"/>
      <c r="Q760" s="1">
        <v>758</v>
      </c>
      <c r="R760" s="1">
        <v>331</v>
      </c>
      <c r="S760" s="1"/>
      <c r="T760" s="1">
        <v>331</v>
      </c>
    </row>
    <row r="761" spans="1:20" ht="15.75" customHeight="1" x14ac:dyDescent="0.35">
      <c r="A761" s="2"/>
      <c r="B761" s="2"/>
      <c r="C761" s="2"/>
      <c r="D761" s="2"/>
      <c r="Q761" s="1">
        <v>759</v>
      </c>
      <c r="R761" s="1">
        <v>366</v>
      </c>
      <c r="S761" s="1"/>
      <c r="T761" s="1">
        <v>366</v>
      </c>
    </row>
    <row r="762" spans="1:20" ht="15.75" customHeight="1" x14ac:dyDescent="0.35">
      <c r="A762" s="2"/>
      <c r="B762" s="2"/>
      <c r="C762" s="2"/>
      <c r="D762" s="2"/>
      <c r="Q762" s="1">
        <v>760</v>
      </c>
      <c r="R762" s="1">
        <v>450</v>
      </c>
      <c r="S762" s="1"/>
      <c r="T762" s="1">
        <v>450</v>
      </c>
    </row>
    <row r="763" spans="1:20" ht="15.75" customHeight="1" x14ac:dyDescent="0.35">
      <c r="A763" s="2"/>
      <c r="B763" s="2"/>
      <c r="C763" s="2"/>
      <c r="D763" s="2"/>
      <c r="Q763" s="1">
        <v>761</v>
      </c>
      <c r="R763" s="1">
        <v>325</v>
      </c>
      <c r="S763" s="1"/>
      <c r="T763" s="1">
        <v>325</v>
      </c>
    </row>
    <row r="764" spans="1:20" ht="15.75" customHeight="1" x14ac:dyDescent="0.35">
      <c r="A764" s="2"/>
      <c r="B764" s="2"/>
      <c r="C764" s="2"/>
      <c r="D764" s="2"/>
      <c r="Q764" s="1">
        <v>762</v>
      </c>
      <c r="R764" s="1">
        <v>358</v>
      </c>
      <c r="S764" s="1"/>
      <c r="T764" s="1">
        <v>358</v>
      </c>
    </row>
    <row r="765" spans="1:20" ht="15.75" customHeight="1" x14ac:dyDescent="0.35">
      <c r="A765" s="2"/>
      <c r="B765" s="2"/>
      <c r="C765" s="2"/>
      <c r="D765" s="2"/>
      <c r="Q765" s="1">
        <v>763</v>
      </c>
      <c r="R765" s="1">
        <v>392</v>
      </c>
      <c r="S765" s="1"/>
      <c r="T765" s="1">
        <v>392</v>
      </c>
    </row>
    <row r="766" spans="1:20" ht="15.75" customHeight="1" x14ac:dyDescent="0.35">
      <c r="A766" s="2"/>
      <c r="B766" s="2"/>
      <c r="C766" s="2"/>
      <c r="D766" s="2"/>
      <c r="Q766" s="1">
        <v>764</v>
      </c>
      <c r="R766" s="1">
        <v>429</v>
      </c>
      <c r="S766" s="1"/>
      <c r="T766" s="1">
        <v>429</v>
      </c>
    </row>
    <row r="767" spans="1:20" ht="15.75" customHeight="1" x14ac:dyDescent="0.35">
      <c r="A767" s="2"/>
      <c r="B767" s="2"/>
      <c r="C767" s="2"/>
      <c r="D767" s="2"/>
      <c r="Q767" s="1">
        <v>765</v>
      </c>
      <c r="R767" s="1">
        <v>540</v>
      </c>
      <c r="S767" s="1"/>
      <c r="T767" s="1">
        <v>540</v>
      </c>
    </row>
    <row r="768" spans="1:20" ht="15.75" customHeight="1" x14ac:dyDescent="0.35">
      <c r="A768" s="2"/>
      <c r="B768" s="2"/>
      <c r="C768" s="2"/>
      <c r="D768" s="2"/>
      <c r="Q768" s="1">
        <v>766</v>
      </c>
      <c r="R768" s="1">
        <v>382</v>
      </c>
      <c r="S768" s="1"/>
      <c r="T768" s="1">
        <v>382</v>
      </c>
    </row>
    <row r="769" spans="1:20" ht="15.75" customHeight="1" x14ac:dyDescent="0.35">
      <c r="A769" s="2"/>
      <c r="B769" s="2"/>
      <c r="C769" s="2"/>
      <c r="D769" s="2"/>
      <c r="Q769" s="1">
        <v>767</v>
      </c>
      <c r="R769" s="1">
        <v>417</v>
      </c>
      <c r="S769" s="1"/>
      <c r="T769" s="1">
        <v>417</v>
      </c>
    </row>
    <row r="770" spans="1:20" ht="15.75" customHeight="1" x14ac:dyDescent="0.35">
      <c r="A770" s="2"/>
      <c r="B770" s="2"/>
      <c r="C770" s="2"/>
      <c r="D770" s="2"/>
      <c r="Q770" s="1">
        <v>768</v>
      </c>
      <c r="R770" s="1">
        <v>392</v>
      </c>
      <c r="S770" s="1"/>
      <c r="T770" s="1">
        <v>392</v>
      </c>
    </row>
    <row r="771" spans="1:20" ht="15.75" customHeight="1" x14ac:dyDescent="0.35">
      <c r="A771" s="2"/>
      <c r="B771" s="2"/>
      <c r="C771" s="2"/>
      <c r="D771" s="2"/>
      <c r="Q771" s="1">
        <v>769</v>
      </c>
      <c r="R771" s="1">
        <v>429</v>
      </c>
      <c r="S771" s="1"/>
      <c r="T771" s="1">
        <v>429</v>
      </c>
    </row>
    <row r="772" spans="1:20" ht="15.75" customHeight="1" x14ac:dyDescent="0.35">
      <c r="A772" s="2"/>
      <c r="B772" s="2"/>
      <c r="C772" s="2"/>
      <c r="D772" s="2"/>
      <c r="Q772" s="1">
        <v>770</v>
      </c>
      <c r="R772" s="1">
        <v>491</v>
      </c>
      <c r="S772" s="1"/>
      <c r="T772" s="1">
        <v>491</v>
      </c>
    </row>
    <row r="773" spans="1:20" ht="15.75" customHeight="1" x14ac:dyDescent="0.35">
      <c r="A773" s="2"/>
      <c r="B773" s="2"/>
      <c r="C773" s="2"/>
      <c r="D773" s="2"/>
      <c r="Q773" s="1">
        <v>771</v>
      </c>
      <c r="R773" s="1">
        <v>331</v>
      </c>
      <c r="S773" s="1"/>
      <c r="T773" s="1">
        <v>331</v>
      </c>
    </row>
    <row r="774" spans="1:20" ht="15.75" customHeight="1" x14ac:dyDescent="0.35">
      <c r="A774" s="2"/>
      <c r="B774" s="2"/>
      <c r="C774" s="2"/>
      <c r="D774" s="2"/>
      <c r="Q774" s="1">
        <v>772</v>
      </c>
      <c r="R774" s="1">
        <v>355</v>
      </c>
      <c r="S774" s="1"/>
      <c r="T774" s="1">
        <v>355</v>
      </c>
    </row>
    <row r="775" spans="1:20" ht="15.75" customHeight="1" x14ac:dyDescent="0.35">
      <c r="A775" s="2"/>
      <c r="B775" s="2"/>
      <c r="C775" s="2"/>
      <c r="D775" s="2"/>
      <c r="Q775" s="1">
        <v>773</v>
      </c>
      <c r="R775" s="1">
        <v>394</v>
      </c>
      <c r="S775" s="1"/>
      <c r="T775" s="1">
        <v>394</v>
      </c>
    </row>
    <row r="776" spans="1:20" ht="15.75" customHeight="1" x14ac:dyDescent="0.35">
      <c r="A776" s="2"/>
      <c r="B776" s="2"/>
      <c r="C776" s="2"/>
      <c r="D776" s="2"/>
      <c r="Q776" s="1">
        <v>774</v>
      </c>
      <c r="R776" s="1">
        <v>435</v>
      </c>
      <c r="S776" s="1"/>
      <c r="T776" s="1">
        <v>435</v>
      </c>
    </row>
    <row r="777" spans="1:20" ht="15.75" customHeight="1" x14ac:dyDescent="0.35">
      <c r="A777" s="2"/>
      <c r="B777" s="2"/>
      <c r="C777" s="2"/>
      <c r="D777" s="2"/>
      <c r="Q777" s="1">
        <v>775</v>
      </c>
      <c r="R777" s="1">
        <v>559</v>
      </c>
      <c r="S777" s="1"/>
      <c r="T777" s="1">
        <v>559</v>
      </c>
    </row>
    <row r="778" spans="1:20" ht="15.75" customHeight="1" x14ac:dyDescent="0.35">
      <c r="A778" s="2"/>
      <c r="B778" s="2"/>
      <c r="C778" s="2"/>
      <c r="D778" s="2"/>
      <c r="Q778" s="1">
        <v>776</v>
      </c>
      <c r="R778" s="1">
        <v>378</v>
      </c>
      <c r="S778" s="1"/>
      <c r="T778" s="1">
        <v>378</v>
      </c>
    </row>
    <row r="779" spans="1:20" ht="15.75" customHeight="1" x14ac:dyDescent="0.35">
      <c r="A779" s="2"/>
      <c r="B779" s="2"/>
      <c r="C779" s="2"/>
      <c r="D779" s="2"/>
      <c r="Q779" s="1">
        <v>777</v>
      </c>
      <c r="R779" s="1">
        <v>333</v>
      </c>
      <c r="S779" s="1"/>
      <c r="T779" s="1">
        <v>333</v>
      </c>
    </row>
    <row r="780" spans="1:20" ht="15.75" customHeight="1" x14ac:dyDescent="0.35">
      <c r="A780" s="2"/>
      <c r="B780" s="2"/>
      <c r="C780" s="2"/>
      <c r="D780" s="2"/>
      <c r="Q780" s="1">
        <v>778</v>
      </c>
      <c r="R780" s="1">
        <v>392</v>
      </c>
      <c r="S780" s="1"/>
      <c r="T780" s="1">
        <v>392</v>
      </c>
    </row>
    <row r="781" spans="1:20" ht="15.75" customHeight="1" x14ac:dyDescent="0.35">
      <c r="A781" s="2"/>
      <c r="B781" s="2"/>
      <c r="C781" s="2"/>
      <c r="D781" s="2"/>
      <c r="Q781" s="1">
        <v>779</v>
      </c>
      <c r="R781" s="1">
        <v>408</v>
      </c>
      <c r="S781" s="1"/>
      <c r="T781" s="1">
        <v>408</v>
      </c>
    </row>
    <row r="782" spans="1:20" ht="15.75" customHeight="1" x14ac:dyDescent="0.35">
      <c r="A782" s="2"/>
      <c r="B782" s="2"/>
      <c r="C782" s="2"/>
      <c r="D782" s="2"/>
      <c r="Q782" s="1">
        <v>780</v>
      </c>
      <c r="R782" s="1">
        <v>592</v>
      </c>
      <c r="S782" s="1"/>
      <c r="T782" s="1">
        <v>592</v>
      </c>
    </row>
    <row r="783" spans="1:20" ht="15.75" customHeight="1" x14ac:dyDescent="0.35">
      <c r="A783" s="2"/>
      <c r="B783" s="2"/>
      <c r="C783" s="2"/>
      <c r="D783" s="2"/>
      <c r="Q783" s="1">
        <v>781</v>
      </c>
      <c r="R783" s="1">
        <v>374</v>
      </c>
      <c r="S783" s="1"/>
      <c r="T783" s="1">
        <v>374</v>
      </c>
    </row>
    <row r="784" spans="1:20" ht="15.75" customHeight="1" x14ac:dyDescent="0.35">
      <c r="A784" s="2"/>
      <c r="B784" s="2"/>
      <c r="C784" s="2"/>
      <c r="D784" s="2"/>
      <c r="Q784" s="1">
        <v>782</v>
      </c>
      <c r="R784" s="1">
        <v>392</v>
      </c>
      <c r="S784" s="1"/>
      <c r="T784" s="1">
        <v>392</v>
      </c>
    </row>
    <row r="785" spans="1:20" ht="15.75" customHeight="1" x14ac:dyDescent="0.35">
      <c r="A785" s="2"/>
      <c r="B785" s="2"/>
      <c r="C785" s="2"/>
      <c r="D785" s="2"/>
      <c r="Q785" s="1">
        <v>783</v>
      </c>
      <c r="R785" s="1">
        <v>392</v>
      </c>
      <c r="S785" s="1"/>
      <c r="T785" s="1">
        <v>392</v>
      </c>
    </row>
    <row r="786" spans="1:20" ht="15.75" customHeight="1" x14ac:dyDescent="0.35">
      <c r="A786" s="2"/>
      <c r="B786" s="2"/>
      <c r="C786" s="2"/>
      <c r="D786" s="2"/>
      <c r="Q786" s="1">
        <v>784</v>
      </c>
      <c r="R786" s="1">
        <v>408</v>
      </c>
      <c r="S786" s="1"/>
      <c r="T786" s="1">
        <v>408</v>
      </c>
    </row>
    <row r="787" spans="1:20" ht="15.75" customHeight="1" x14ac:dyDescent="0.35">
      <c r="A787" s="2"/>
      <c r="B787" s="2"/>
      <c r="C787" s="2"/>
      <c r="D787" s="2"/>
      <c r="Q787" s="1">
        <v>785</v>
      </c>
      <c r="R787" s="1">
        <v>592</v>
      </c>
      <c r="S787" s="1"/>
      <c r="T787" s="1">
        <v>592</v>
      </c>
    </row>
    <row r="788" spans="1:20" ht="15.75" customHeight="1" x14ac:dyDescent="0.35">
      <c r="A788" s="2"/>
      <c r="B788" s="2"/>
      <c r="C788" s="2"/>
      <c r="D788" s="2"/>
      <c r="Q788" s="1">
        <v>786</v>
      </c>
      <c r="R788" s="1">
        <v>376</v>
      </c>
      <c r="S788" s="1"/>
      <c r="T788" s="1">
        <v>376</v>
      </c>
    </row>
    <row r="789" spans="1:20" ht="15.75" customHeight="1" x14ac:dyDescent="0.35">
      <c r="A789" s="2"/>
      <c r="B789" s="2"/>
      <c r="C789" s="2"/>
      <c r="D789" s="2"/>
      <c r="Q789" s="1">
        <v>787</v>
      </c>
      <c r="R789" s="1">
        <v>392</v>
      </c>
      <c r="S789" s="1"/>
      <c r="T789" s="1">
        <v>392</v>
      </c>
    </row>
    <row r="790" spans="1:20" ht="15.75" customHeight="1" x14ac:dyDescent="0.35">
      <c r="A790" s="2"/>
      <c r="B790" s="2"/>
      <c r="C790" s="2"/>
      <c r="D790" s="2"/>
      <c r="Q790" s="1">
        <v>788</v>
      </c>
      <c r="R790" s="1">
        <v>392</v>
      </c>
      <c r="S790" s="1"/>
      <c r="T790" s="1">
        <v>392</v>
      </c>
    </row>
    <row r="791" spans="1:20" ht="15.75" customHeight="1" x14ac:dyDescent="0.35">
      <c r="A791" s="2"/>
      <c r="B791" s="2"/>
      <c r="C791" s="2"/>
      <c r="D791" s="2"/>
      <c r="Q791" s="1">
        <v>789</v>
      </c>
      <c r="R791" s="1">
        <v>408</v>
      </c>
      <c r="S791" s="1"/>
      <c r="T791" s="1">
        <v>408</v>
      </c>
    </row>
    <row r="792" spans="1:20" ht="15.75" customHeight="1" x14ac:dyDescent="0.35">
      <c r="A792" s="2"/>
      <c r="B792" s="2"/>
      <c r="C792" s="2"/>
      <c r="D792" s="2"/>
      <c r="Q792" s="1">
        <v>790</v>
      </c>
      <c r="R792" s="1">
        <v>592</v>
      </c>
      <c r="S792" s="1"/>
      <c r="T792" s="1">
        <v>592</v>
      </c>
    </row>
    <row r="793" spans="1:20" ht="15.75" customHeight="1" x14ac:dyDescent="0.35">
      <c r="A793" s="2"/>
      <c r="B793" s="2"/>
      <c r="C793" s="2"/>
      <c r="D793" s="2"/>
      <c r="Q793" s="1">
        <v>791</v>
      </c>
      <c r="R793" s="1">
        <v>376</v>
      </c>
      <c r="S793" s="1"/>
      <c r="T793" s="1">
        <v>376</v>
      </c>
    </row>
    <row r="794" spans="1:20" ht="15.75" customHeight="1" x14ac:dyDescent="0.35">
      <c r="A794" s="2"/>
      <c r="B794" s="2"/>
      <c r="C794" s="2"/>
      <c r="D794" s="2"/>
      <c r="Q794" s="1">
        <v>792</v>
      </c>
      <c r="R794" s="1">
        <v>392</v>
      </c>
      <c r="S794" s="1"/>
      <c r="T794" s="1">
        <v>392</v>
      </c>
    </row>
    <row r="795" spans="1:20" ht="15.75" customHeight="1" x14ac:dyDescent="0.35">
      <c r="A795" s="2"/>
      <c r="B795" s="2"/>
      <c r="C795" s="2"/>
      <c r="D795" s="2"/>
      <c r="Q795" s="1">
        <v>793</v>
      </c>
      <c r="R795" s="1">
        <v>343</v>
      </c>
      <c r="S795" s="1"/>
      <c r="T795" s="1">
        <v>343</v>
      </c>
    </row>
    <row r="796" spans="1:20" ht="15.75" customHeight="1" x14ac:dyDescent="0.35">
      <c r="A796" s="2"/>
      <c r="B796" s="2"/>
      <c r="C796" s="2"/>
      <c r="D796" s="2"/>
      <c r="Q796" s="1">
        <v>794</v>
      </c>
      <c r="R796" s="1">
        <v>357</v>
      </c>
      <c r="S796" s="1"/>
      <c r="T796" s="1">
        <v>357</v>
      </c>
    </row>
    <row r="797" spans="1:20" ht="15.75" customHeight="1" x14ac:dyDescent="0.35">
      <c r="A797" s="2"/>
      <c r="B797" s="2"/>
      <c r="C797" s="2"/>
      <c r="D797" s="2"/>
      <c r="Q797" s="1">
        <v>795</v>
      </c>
      <c r="R797" s="1">
        <v>518</v>
      </c>
      <c r="S797" s="1"/>
      <c r="T797" s="1">
        <v>518</v>
      </c>
    </row>
    <row r="798" spans="1:20" ht="15.75" customHeight="1" x14ac:dyDescent="0.35">
      <c r="A798" s="2"/>
      <c r="B798" s="2"/>
      <c r="C798" s="2"/>
      <c r="D798" s="2"/>
      <c r="Q798" s="1">
        <v>796</v>
      </c>
      <c r="R798" s="1">
        <v>329</v>
      </c>
      <c r="S798" s="1"/>
      <c r="T798" s="1">
        <v>329</v>
      </c>
    </row>
    <row r="799" spans="1:20" ht="15.75" customHeight="1" x14ac:dyDescent="0.35">
      <c r="A799" s="2"/>
      <c r="B799" s="2"/>
      <c r="C799" s="2"/>
      <c r="D799" s="2"/>
      <c r="Q799" s="1">
        <v>797</v>
      </c>
      <c r="R799" s="1">
        <v>343</v>
      </c>
      <c r="S799" s="1"/>
      <c r="T799" s="1">
        <v>343</v>
      </c>
    </row>
    <row r="800" spans="1:20" ht="15.75" customHeight="1" x14ac:dyDescent="0.35">
      <c r="A800" s="2"/>
      <c r="B800" s="2"/>
      <c r="C800" s="2"/>
      <c r="D800" s="2"/>
      <c r="Q800" s="1">
        <v>798</v>
      </c>
      <c r="R800" s="1">
        <v>294</v>
      </c>
      <c r="S800" s="1"/>
      <c r="T800" s="1">
        <v>294</v>
      </c>
    </row>
    <row r="801" spans="1:20" ht="15.75" customHeight="1" x14ac:dyDescent="0.35">
      <c r="A801" s="2"/>
      <c r="B801" s="2"/>
      <c r="C801" s="2"/>
      <c r="D801" s="2"/>
      <c r="Q801" s="1">
        <v>799</v>
      </c>
      <c r="R801" s="1">
        <v>306</v>
      </c>
      <c r="S801" s="1"/>
      <c r="T801" s="1">
        <v>306</v>
      </c>
    </row>
    <row r="802" spans="1:20" ht="15.75" customHeight="1" x14ac:dyDescent="0.35">
      <c r="A802" s="2"/>
      <c r="B802" s="2"/>
      <c r="C802" s="2"/>
      <c r="D802" s="2"/>
      <c r="Q802" s="1">
        <v>800</v>
      </c>
      <c r="R802" s="1">
        <v>444</v>
      </c>
      <c r="S802" s="1"/>
      <c r="T802" s="1">
        <v>444</v>
      </c>
    </row>
    <row r="803" spans="1:20" ht="15.75" customHeight="1" x14ac:dyDescent="0.35">
      <c r="A803" s="2"/>
      <c r="B803" s="2"/>
      <c r="C803" s="2"/>
      <c r="D803" s="2"/>
      <c r="Q803" s="1">
        <v>801</v>
      </c>
      <c r="R803" s="1">
        <v>282</v>
      </c>
      <c r="S803" s="1"/>
      <c r="T803" s="1">
        <v>282</v>
      </c>
    </row>
    <row r="804" spans="1:20" ht="15.75" customHeight="1" x14ac:dyDescent="0.35">
      <c r="A804" s="2"/>
      <c r="B804" s="2"/>
      <c r="C804" s="2"/>
      <c r="D804" s="2"/>
      <c r="Q804" s="1">
        <v>802</v>
      </c>
      <c r="R804" s="1">
        <v>294</v>
      </c>
      <c r="S804" s="1"/>
      <c r="T804" s="1">
        <v>294</v>
      </c>
    </row>
    <row r="805" spans="1:20" ht="15.75" customHeight="1" x14ac:dyDescent="0.35">
      <c r="A805" s="2"/>
      <c r="B805" s="2"/>
      <c r="C805" s="2"/>
      <c r="D805" s="2"/>
      <c r="Q805" s="1">
        <v>803</v>
      </c>
      <c r="R805" s="1">
        <v>282</v>
      </c>
      <c r="S805" s="1"/>
      <c r="T805" s="1">
        <v>282</v>
      </c>
    </row>
    <row r="806" spans="1:20" ht="15.75" customHeight="1" x14ac:dyDescent="0.35">
      <c r="A806" s="2"/>
      <c r="B806" s="2"/>
      <c r="C806" s="2"/>
      <c r="D806" s="2"/>
      <c r="Q806" s="1">
        <v>804</v>
      </c>
      <c r="R806" s="1">
        <v>294</v>
      </c>
      <c r="S806" s="1"/>
      <c r="T806" s="1">
        <v>294</v>
      </c>
    </row>
    <row r="807" spans="1:20" ht="15.75" customHeight="1" x14ac:dyDescent="0.35">
      <c r="A807" s="2"/>
      <c r="B807" s="2"/>
      <c r="C807" s="2"/>
      <c r="D807" s="2"/>
      <c r="Q807" s="1">
        <v>805</v>
      </c>
      <c r="R807" s="1">
        <v>428</v>
      </c>
      <c r="S807" s="1"/>
      <c r="T807" s="1">
        <v>428</v>
      </c>
    </row>
    <row r="808" spans="1:20" ht="15.75" customHeight="1" x14ac:dyDescent="0.35">
      <c r="A808" s="2"/>
      <c r="B808" s="2"/>
      <c r="C808" s="2"/>
      <c r="D808" s="2"/>
      <c r="Q808" s="1">
        <v>806</v>
      </c>
      <c r="R808" s="1">
        <v>272</v>
      </c>
      <c r="S808" s="1"/>
      <c r="T808" s="1">
        <v>272</v>
      </c>
    </row>
    <row r="809" spans="1:20" ht="15.75" customHeight="1" x14ac:dyDescent="0.35">
      <c r="A809" s="2"/>
      <c r="B809" s="2"/>
      <c r="C809" s="2"/>
      <c r="D809" s="2"/>
      <c r="Q809" s="1">
        <v>807</v>
      </c>
      <c r="R809" s="1">
        <v>284</v>
      </c>
      <c r="S809" s="1"/>
      <c r="T809" s="1">
        <v>284</v>
      </c>
    </row>
    <row r="810" spans="1:20" ht="15.75" customHeight="1" x14ac:dyDescent="0.35">
      <c r="A810" s="2"/>
      <c r="B810" s="2"/>
      <c r="C810" s="2"/>
      <c r="D810" s="2"/>
      <c r="Q810" s="1">
        <v>808</v>
      </c>
      <c r="R810" s="1">
        <v>294</v>
      </c>
      <c r="S810" s="1"/>
      <c r="T810" s="1">
        <v>294</v>
      </c>
    </row>
    <row r="811" spans="1:20" ht="15.75" customHeight="1" x14ac:dyDescent="0.35">
      <c r="A811" s="2"/>
      <c r="B811" s="2"/>
      <c r="C811" s="2"/>
      <c r="D811" s="2"/>
      <c r="Q811" s="1">
        <v>809</v>
      </c>
      <c r="R811" s="1">
        <v>306</v>
      </c>
      <c r="S811" s="1"/>
      <c r="T811" s="1">
        <v>306</v>
      </c>
    </row>
    <row r="812" spans="1:20" ht="15.75" customHeight="1" x14ac:dyDescent="0.35">
      <c r="A812" s="2"/>
      <c r="B812" s="2"/>
      <c r="C812" s="2"/>
      <c r="D812" s="2"/>
      <c r="Q812" s="1">
        <v>810</v>
      </c>
      <c r="R812" s="1">
        <v>442</v>
      </c>
      <c r="S812" s="1"/>
      <c r="T812" s="1">
        <v>442</v>
      </c>
    </row>
    <row r="813" spans="1:20" ht="15.75" customHeight="1" x14ac:dyDescent="0.35">
      <c r="A813" s="2"/>
      <c r="B813" s="2"/>
      <c r="C813" s="2"/>
      <c r="D813" s="2"/>
      <c r="Q813" s="1">
        <v>811</v>
      </c>
      <c r="R813" s="1">
        <v>280</v>
      </c>
      <c r="S813" s="1"/>
      <c r="T813" s="1">
        <v>280</v>
      </c>
    </row>
    <row r="814" spans="1:20" ht="15.75" customHeight="1" x14ac:dyDescent="0.35">
      <c r="A814" s="2"/>
      <c r="B814" s="2"/>
      <c r="C814" s="2"/>
      <c r="D814" s="2"/>
      <c r="Q814" s="1">
        <v>812</v>
      </c>
      <c r="R814" s="1">
        <v>294</v>
      </c>
      <c r="S814" s="1"/>
      <c r="T814" s="1">
        <v>294</v>
      </c>
    </row>
    <row r="815" spans="1:20" ht="15.75" customHeight="1" x14ac:dyDescent="0.35">
      <c r="A815" s="2"/>
      <c r="B815" s="2"/>
      <c r="C815" s="2"/>
      <c r="D815" s="2"/>
      <c r="Q815" s="1">
        <v>813</v>
      </c>
      <c r="R815" s="1">
        <v>257</v>
      </c>
      <c r="S815" s="1"/>
      <c r="T815" s="1">
        <v>257</v>
      </c>
    </row>
    <row r="816" spans="1:20" ht="15.75" customHeight="1" x14ac:dyDescent="0.35">
      <c r="A816" s="2"/>
      <c r="B816" s="2"/>
      <c r="C816" s="2"/>
      <c r="D816" s="2"/>
      <c r="Q816" s="1">
        <v>814</v>
      </c>
      <c r="R816" s="1">
        <v>267</v>
      </c>
      <c r="S816" s="1"/>
      <c r="T816" s="1">
        <v>267</v>
      </c>
    </row>
    <row r="817" spans="1:20" ht="15.75" customHeight="1" x14ac:dyDescent="0.35">
      <c r="A817" s="2"/>
      <c r="B817" s="2"/>
      <c r="C817" s="2"/>
      <c r="D817" s="2"/>
      <c r="Q817" s="1">
        <v>815</v>
      </c>
      <c r="R817" s="1">
        <v>386</v>
      </c>
      <c r="S817" s="1"/>
      <c r="T817" s="1">
        <v>386</v>
      </c>
    </row>
    <row r="818" spans="1:20" ht="15.75" customHeight="1" x14ac:dyDescent="0.35">
      <c r="A818" s="2"/>
      <c r="B818" s="2"/>
      <c r="C818" s="2"/>
      <c r="D818" s="2"/>
      <c r="Q818" s="1">
        <v>816</v>
      </c>
      <c r="R818" s="1">
        <v>245</v>
      </c>
      <c r="S818" s="1"/>
      <c r="T818" s="1">
        <v>245</v>
      </c>
    </row>
    <row r="819" spans="1:20" ht="15.75" customHeight="1" x14ac:dyDescent="0.35">
      <c r="A819" s="2"/>
      <c r="B819" s="2"/>
      <c r="C819" s="2"/>
      <c r="D819" s="2"/>
      <c r="Q819" s="1">
        <v>817</v>
      </c>
      <c r="R819" s="1">
        <v>255</v>
      </c>
      <c r="S819" s="1"/>
      <c r="T819" s="1">
        <v>255</v>
      </c>
    </row>
    <row r="820" spans="1:20" ht="15.75" customHeight="1" x14ac:dyDescent="0.35">
      <c r="A820" s="2"/>
      <c r="B820" s="2"/>
      <c r="C820" s="2"/>
      <c r="D820" s="2"/>
      <c r="Q820" s="1">
        <v>818</v>
      </c>
      <c r="R820" s="1">
        <v>245</v>
      </c>
      <c r="S820" s="1"/>
      <c r="T820" s="1">
        <v>245</v>
      </c>
    </row>
    <row r="821" spans="1:20" ht="15.75" customHeight="1" x14ac:dyDescent="0.35">
      <c r="A821" s="2"/>
      <c r="B821" s="2"/>
      <c r="C821" s="2"/>
      <c r="D821" s="2"/>
      <c r="Q821" s="1">
        <v>819</v>
      </c>
      <c r="R821" s="1">
        <v>255</v>
      </c>
      <c r="S821" s="1"/>
      <c r="T821" s="1">
        <v>255</v>
      </c>
    </row>
    <row r="822" spans="1:20" ht="15.75" customHeight="1" x14ac:dyDescent="0.35">
      <c r="A822" s="2"/>
      <c r="B822" s="2"/>
      <c r="C822" s="2"/>
      <c r="D822" s="2"/>
      <c r="Q822" s="1">
        <v>820</v>
      </c>
      <c r="R822" s="1">
        <v>370</v>
      </c>
      <c r="S822" s="1"/>
      <c r="T822" s="1">
        <v>370</v>
      </c>
    </row>
    <row r="823" spans="1:20" ht="15.75" customHeight="1" x14ac:dyDescent="0.35">
      <c r="A823" s="2"/>
      <c r="B823" s="2"/>
      <c r="C823" s="2"/>
      <c r="D823" s="2"/>
      <c r="Q823" s="1">
        <v>821</v>
      </c>
      <c r="R823" s="1">
        <v>235</v>
      </c>
      <c r="S823" s="1"/>
      <c r="T823" s="1">
        <v>235</v>
      </c>
    </row>
    <row r="824" spans="1:20" ht="15.75" customHeight="1" x14ac:dyDescent="0.35">
      <c r="A824" s="2"/>
      <c r="B824" s="2"/>
      <c r="C824" s="2"/>
      <c r="D824" s="2"/>
      <c r="Q824" s="1">
        <v>822</v>
      </c>
      <c r="R824" s="1">
        <v>245</v>
      </c>
      <c r="S824" s="1"/>
      <c r="T824" s="1">
        <v>245</v>
      </c>
    </row>
    <row r="825" spans="1:20" ht="15.75" customHeight="1" x14ac:dyDescent="0.35">
      <c r="A825" s="2"/>
      <c r="B825" s="2"/>
      <c r="C825" s="2"/>
      <c r="D825" s="2"/>
      <c r="Q825" s="1">
        <v>823</v>
      </c>
      <c r="R825" s="1">
        <v>294</v>
      </c>
      <c r="S825" s="1"/>
      <c r="T825" s="1">
        <v>294</v>
      </c>
    </row>
    <row r="826" spans="1:20" ht="15.75" customHeight="1" x14ac:dyDescent="0.35">
      <c r="A826" s="2"/>
      <c r="B826" s="2"/>
      <c r="C826" s="2"/>
      <c r="D826" s="2"/>
      <c r="Q826" s="1">
        <v>824</v>
      </c>
      <c r="R826" s="1">
        <v>306</v>
      </c>
      <c r="S826" s="1"/>
      <c r="T826" s="1">
        <v>306</v>
      </c>
    </row>
    <row r="827" spans="1:20" ht="15.75" customHeight="1" x14ac:dyDescent="0.35">
      <c r="A827" s="2"/>
      <c r="B827" s="2"/>
      <c r="C827" s="2"/>
      <c r="D827" s="2"/>
      <c r="Q827" s="1">
        <v>825</v>
      </c>
      <c r="R827" s="1">
        <v>444</v>
      </c>
      <c r="S827" s="1"/>
      <c r="T827" s="1">
        <v>444</v>
      </c>
    </row>
    <row r="828" spans="1:20" ht="15.75" customHeight="1" x14ac:dyDescent="0.35">
      <c r="A828" s="2"/>
      <c r="B828" s="2"/>
      <c r="C828" s="2"/>
      <c r="D828" s="2"/>
      <c r="Q828" s="1">
        <v>826</v>
      </c>
      <c r="R828" s="1">
        <v>282</v>
      </c>
      <c r="S828" s="1"/>
      <c r="T828" s="1">
        <v>282</v>
      </c>
    </row>
    <row r="829" spans="1:20" ht="15.75" customHeight="1" x14ac:dyDescent="0.35">
      <c r="A829" s="2"/>
      <c r="B829" s="2"/>
      <c r="C829" s="2"/>
      <c r="D829" s="2"/>
      <c r="Q829" s="1">
        <v>827</v>
      </c>
      <c r="R829" s="1">
        <v>294</v>
      </c>
      <c r="S829" s="1"/>
      <c r="T829" s="1">
        <v>294</v>
      </c>
    </row>
    <row r="830" spans="1:20" ht="15.75" customHeight="1" x14ac:dyDescent="0.35">
      <c r="A830" s="2"/>
      <c r="B830" s="2"/>
      <c r="C830" s="2"/>
      <c r="D830" s="2"/>
      <c r="Q830" s="1">
        <v>828</v>
      </c>
      <c r="R830" s="1">
        <v>306</v>
      </c>
      <c r="S830" s="1"/>
      <c r="T830" s="1">
        <v>306</v>
      </c>
    </row>
    <row r="831" spans="1:20" ht="15.75" customHeight="1" x14ac:dyDescent="0.35">
      <c r="A831" s="2"/>
      <c r="B831" s="2"/>
      <c r="C831" s="2"/>
      <c r="D831" s="2"/>
      <c r="Q831" s="1">
        <v>829</v>
      </c>
      <c r="R831" s="1">
        <v>318</v>
      </c>
      <c r="S831" s="1"/>
      <c r="T831" s="1">
        <v>318</v>
      </c>
    </row>
    <row r="832" spans="1:20" ht="15.75" customHeight="1" x14ac:dyDescent="0.35">
      <c r="A832" s="2"/>
      <c r="B832" s="2"/>
      <c r="C832" s="2"/>
      <c r="D832" s="2"/>
      <c r="Q832" s="1">
        <v>830</v>
      </c>
      <c r="R832" s="1">
        <v>460</v>
      </c>
      <c r="S832" s="1"/>
      <c r="T832" s="1">
        <v>460</v>
      </c>
    </row>
    <row r="833" spans="1:20" ht="15.75" customHeight="1" x14ac:dyDescent="0.35">
      <c r="A833" s="2"/>
      <c r="B833" s="2"/>
      <c r="C833" s="2"/>
      <c r="D833" s="2"/>
      <c r="Q833" s="1">
        <v>831</v>
      </c>
      <c r="R833" s="1">
        <v>292</v>
      </c>
      <c r="S833" s="1"/>
      <c r="T833" s="1">
        <v>292</v>
      </c>
    </row>
    <row r="834" spans="1:20" ht="15.75" customHeight="1" x14ac:dyDescent="0.35">
      <c r="A834" s="2"/>
      <c r="B834" s="2"/>
      <c r="C834" s="2"/>
      <c r="D834" s="2"/>
      <c r="Q834" s="1">
        <v>832</v>
      </c>
      <c r="R834" s="1">
        <v>304</v>
      </c>
      <c r="S834" s="1"/>
      <c r="T834" s="1">
        <v>304</v>
      </c>
    </row>
    <row r="835" spans="1:20" ht="15.75" customHeight="1" x14ac:dyDescent="0.35">
      <c r="A835" s="2"/>
      <c r="B835" s="2"/>
      <c r="C835" s="2"/>
      <c r="D835" s="2"/>
      <c r="Q835" s="1">
        <v>833</v>
      </c>
      <c r="R835" s="1">
        <v>294</v>
      </c>
      <c r="S835" s="1"/>
      <c r="T835" s="1">
        <v>294</v>
      </c>
    </row>
    <row r="836" spans="1:20" ht="15.75" customHeight="1" x14ac:dyDescent="0.35">
      <c r="A836" s="2"/>
      <c r="B836" s="2"/>
      <c r="C836" s="2"/>
      <c r="D836" s="2"/>
      <c r="Q836" s="1">
        <v>834</v>
      </c>
      <c r="R836" s="1">
        <v>306</v>
      </c>
      <c r="S836" s="1"/>
      <c r="T836" s="1">
        <v>306</v>
      </c>
    </row>
    <row r="837" spans="1:20" ht="15.75" customHeight="1" x14ac:dyDescent="0.35">
      <c r="A837" s="2"/>
      <c r="B837" s="2"/>
      <c r="C837" s="2"/>
      <c r="D837" s="2"/>
      <c r="Q837" s="1">
        <v>835</v>
      </c>
      <c r="R837" s="1">
        <v>444</v>
      </c>
      <c r="S837" s="1"/>
      <c r="T837" s="1">
        <v>444</v>
      </c>
    </row>
    <row r="838" spans="1:20" ht="15.75" customHeight="1" x14ac:dyDescent="0.35">
      <c r="A838" s="2"/>
      <c r="B838" s="2"/>
      <c r="C838" s="2"/>
      <c r="D838" s="2"/>
      <c r="Q838" s="1">
        <v>836</v>
      </c>
      <c r="R838" s="1">
        <v>282</v>
      </c>
      <c r="S838" s="1"/>
      <c r="T838" s="1">
        <v>282</v>
      </c>
    </row>
    <row r="839" spans="1:20" ht="15.75" customHeight="1" x14ac:dyDescent="0.35">
      <c r="A839" s="2"/>
      <c r="B839" s="2"/>
      <c r="C839" s="2"/>
      <c r="D839" s="2"/>
      <c r="Q839" s="1">
        <v>837</v>
      </c>
      <c r="R839" s="1">
        <v>294</v>
      </c>
      <c r="S839" s="1"/>
      <c r="T839" s="1">
        <v>294</v>
      </c>
    </row>
    <row r="840" spans="1:20" ht="15.75" customHeight="1" x14ac:dyDescent="0.35">
      <c r="A840" s="2"/>
      <c r="B840" s="2"/>
      <c r="C840" s="2"/>
      <c r="D840" s="2"/>
      <c r="Q840" s="1">
        <v>838</v>
      </c>
      <c r="R840" s="1">
        <v>331</v>
      </c>
      <c r="S840" s="1"/>
      <c r="T840" s="1">
        <v>331</v>
      </c>
    </row>
    <row r="841" spans="1:20" ht="15.75" customHeight="1" x14ac:dyDescent="0.35">
      <c r="A841" s="2"/>
      <c r="B841" s="2"/>
      <c r="C841" s="2"/>
      <c r="D841" s="2"/>
      <c r="Q841" s="1">
        <v>839</v>
      </c>
      <c r="R841" s="1">
        <v>345</v>
      </c>
      <c r="S841" s="1"/>
      <c r="T841" s="1">
        <v>345</v>
      </c>
    </row>
    <row r="842" spans="1:20" ht="15.75" customHeight="1" x14ac:dyDescent="0.35">
      <c r="A842" s="2"/>
      <c r="B842" s="2"/>
      <c r="C842" s="2"/>
      <c r="D842" s="2"/>
      <c r="Q842" s="1">
        <v>840</v>
      </c>
      <c r="R842" s="1">
        <v>502</v>
      </c>
      <c r="S842" s="1"/>
      <c r="T842" s="1">
        <v>502</v>
      </c>
    </row>
    <row r="843" spans="1:20" ht="15.75" customHeight="1" x14ac:dyDescent="0.35">
      <c r="A843" s="2"/>
      <c r="B843" s="2"/>
      <c r="C843" s="2"/>
      <c r="D843" s="2"/>
      <c r="Q843" s="1">
        <v>841</v>
      </c>
      <c r="R843" s="1">
        <v>319</v>
      </c>
      <c r="S843" s="1"/>
      <c r="T843" s="1">
        <v>319</v>
      </c>
    </row>
    <row r="844" spans="1:20" ht="15.75" customHeight="1" x14ac:dyDescent="0.35">
      <c r="A844" s="2"/>
      <c r="B844" s="2"/>
      <c r="C844" s="2"/>
      <c r="D844" s="2"/>
      <c r="Q844" s="1">
        <v>842</v>
      </c>
      <c r="R844" s="1">
        <v>333</v>
      </c>
      <c r="S844" s="1"/>
      <c r="T844" s="1">
        <v>333</v>
      </c>
    </row>
    <row r="845" spans="1:20" ht="15.75" customHeight="1" x14ac:dyDescent="0.35">
      <c r="A845" s="2"/>
      <c r="B845" s="2"/>
      <c r="C845" s="2"/>
      <c r="D845" s="2"/>
      <c r="Q845" s="1">
        <v>843</v>
      </c>
      <c r="R845" s="1">
        <v>355</v>
      </c>
      <c r="S845" s="1"/>
      <c r="T845" s="1">
        <v>355</v>
      </c>
    </row>
    <row r="846" spans="1:20" ht="15.75" customHeight="1" x14ac:dyDescent="0.35">
      <c r="A846" s="2"/>
      <c r="B846" s="2"/>
      <c r="C846" s="2"/>
      <c r="D846" s="2"/>
      <c r="Q846" s="1">
        <v>844</v>
      </c>
      <c r="R846" s="1">
        <v>369</v>
      </c>
      <c r="S846" s="1"/>
      <c r="T846" s="1">
        <v>369</v>
      </c>
    </row>
    <row r="847" spans="1:20" ht="15.75" customHeight="1" x14ac:dyDescent="0.35">
      <c r="A847" s="2"/>
      <c r="B847" s="2"/>
      <c r="C847" s="2"/>
      <c r="D847" s="2"/>
      <c r="Q847" s="1">
        <v>845</v>
      </c>
      <c r="R847" s="1">
        <v>534</v>
      </c>
      <c r="S847" s="1"/>
      <c r="T847" s="1">
        <v>534</v>
      </c>
    </row>
    <row r="848" spans="1:20" ht="15.75" customHeight="1" x14ac:dyDescent="0.35">
      <c r="A848" s="2"/>
      <c r="B848" s="2"/>
      <c r="C848" s="2"/>
      <c r="D848" s="2"/>
      <c r="Q848" s="1">
        <v>846</v>
      </c>
      <c r="R848" s="1">
        <v>339</v>
      </c>
      <c r="S848" s="1"/>
      <c r="T848" s="1">
        <v>339</v>
      </c>
    </row>
    <row r="849" spans="1:20" ht="15.75" customHeight="1" x14ac:dyDescent="0.35">
      <c r="A849" s="2"/>
      <c r="B849" s="2"/>
      <c r="C849" s="2"/>
      <c r="D849" s="2"/>
      <c r="Q849" s="1">
        <v>847</v>
      </c>
      <c r="R849" s="1">
        <v>353</v>
      </c>
      <c r="S849" s="1"/>
      <c r="T849" s="1">
        <v>353</v>
      </c>
    </row>
    <row r="850" spans="1:20" ht="15.75" customHeight="1" x14ac:dyDescent="0.35">
      <c r="A850" s="2"/>
      <c r="B850" s="2"/>
      <c r="C850" s="2"/>
      <c r="D850" s="2"/>
      <c r="Q850" s="1">
        <v>848</v>
      </c>
      <c r="R850" s="1">
        <v>294</v>
      </c>
      <c r="S850" s="1"/>
      <c r="T850" s="1">
        <v>294</v>
      </c>
    </row>
    <row r="851" spans="1:20" ht="15.75" customHeight="1" x14ac:dyDescent="0.35">
      <c r="A851" s="2"/>
      <c r="B851" s="2"/>
      <c r="C851" s="2"/>
      <c r="D851" s="2"/>
      <c r="Q851" s="1">
        <v>849</v>
      </c>
      <c r="R851" s="1">
        <v>306</v>
      </c>
      <c r="S851" s="1"/>
      <c r="T851" s="1">
        <v>306</v>
      </c>
    </row>
    <row r="852" spans="1:20" ht="15.75" customHeight="1" x14ac:dyDescent="0.35">
      <c r="A852" s="2"/>
      <c r="B852" s="2"/>
      <c r="C852" s="2"/>
      <c r="D852" s="2"/>
      <c r="Q852" s="1">
        <v>850</v>
      </c>
      <c r="R852" s="1">
        <v>444</v>
      </c>
      <c r="S852" s="1"/>
      <c r="T852" s="1">
        <v>444</v>
      </c>
    </row>
    <row r="853" spans="1:20" ht="15.75" customHeight="1" x14ac:dyDescent="0.35">
      <c r="A853" s="2"/>
      <c r="B853" s="2"/>
      <c r="C853" s="2"/>
      <c r="D853" s="2"/>
      <c r="Q853" s="1">
        <v>851</v>
      </c>
      <c r="R853" s="1">
        <v>282</v>
      </c>
      <c r="S853" s="1"/>
      <c r="T853" s="1">
        <v>282</v>
      </c>
    </row>
    <row r="854" spans="1:20" ht="15.75" customHeight="1" x14ac:dyDescent="0.35">
      <c r="A854" s="2"/>
      <c r="B854" s="2"/>
      <c r="C854" s="2"/>
      <c r="D854" s="2"/>
      <c r="Q854" s="1">
        <v>852</v>
      </c>
      <c r="R854" s="1">
        <v>292</v>
      </c>
      <c r="S854" s="1"/>
      <c r="T854" s="1">
        <v>292</v>
      </c>
    </row>
    <row r="855" spans="1:20" ht="15.75" customHeight="1" x14ac:dyDescent="0.35">
      <c r="A855" s="2"/>
      <c r="B855" s="2"/>
      <c r="C855" s="2"/>
      <c r="D855" s="2"/>
      <c r="Q855" s="1">
        <v>853</v>
      </c>
      <c r="R855" s="1">
        <v>331</v>
      </c>
      <c r="S855" s="1"/>
      <c r="T855" s="1">
        <v>331</v>
      </c>
    </row>
    <row r="856" spans="1:20" ht="15.75" customHeight="1" x14ac:dyDescent="0.35">
      <c r="A856" s="2"/>
      <c r="B856" s="2"/>
      <c r="C856" s="2"/>
      <c r="D856" s="2"/>
      <c r="Q856" s="1">
        <v>854</v>
      </c>
      <c r="R856" s="1">
        <v>345</v>
      </c>
      <c r="S856" s="1"/>
      <c r="T856" s="1">
        <v>345</v>
      </c>
    </row>
    <row r="857" spans="1:20" ht="15.75" customHeight="1" x14ac:dyDescent="0.35">
      <c r="A857" s="2"/>
      <c r="B857" s="2"/>
      <c r="C857" s="2"/>
      <c r="D857" s="2"/>
      <c r="Q857" s="1">
        <v>855</v>
      </c>
      <c r="R857" s="1">
        <v>502</v>
      </c>
      <c r="S857" s="1"/>
      <c r="T857" s="1">
        <v>502</v>
      </c>
    </row>
    <row r="858" spans="1:20" ht="15.75" customHeight="1" x14ac:dyDescent="0.35">
      <c r="A858" s="2"/>
      <c r="B858" s="2"/>
      <c r="C858" s="2"/>
      <c r="D858" s="2"/>
      <c r="Q858" s="1">
        <v>856</v>
      </c>
      <c r="R858" s="1">
        <v>319</v>
      </c>
      <c r="S858" s="1"/>
      <c r="T858" s="1">
        <v>319</v>
      </c>
    </row>
    <row r="859" spans="1:20" ht="15.75" customHeight="1" x14ac:dyDescent="0.35">
      <c r="A859" s="2"/>
      <c r="B859" s="2"/>
      <c r="C859" s="2"/>
      <c r="D859" s="2"/>
      <c r="Q859" s="1">
        <v>857</v>
      </c>
      <c r="R859" s="1">
        <v>333</v>
      </c>
      <c r="S859" s="1"/>
      <c r="T859" s="1">
        <v>333</v>
      </c>
    </row>
    <row r="860" spans="1:20" ht="15.75" customHeight="1" x14ac:dyDescent="0.35">
      <c r="A860" s="2"/>
      <c r="B860" s="2"/>
      <c r="C860" s="2"/>
      <c r="D860" s="2"/>
      <c r="Q860" s="1">
        <v>858</v>
      </c>
      <c r="R860" s="1">
        <v>355</v>
      </c>
      <c r="S860" s="1"/>
      <c r="T860" s="1">
        <v>355</v>
      </c>
    </row>
    <row r="861" spans="1:20" ht="15.75" customHeight="1" x14ac:dyDescent="0.35">
      <c r="A861" s="2"/>
      <c r="B861" s="2"/>
      <c r="C861" s="2"/>
      <c r="D861" s="2"/>
      <c r="Q861" s="1">
        <v>859</v>
      </c>
      <c r="R861" s="1">
        <v>369</v>
      </c>
      <c r="S861" s="1"/>
      <c r="T861" s="1">
        <v>369</v>
      </c>
    </row>
    <row r="862" spans="1:20" ht="15.75" customHeight="1" x14ac:dyDescent="0.35">
      <c r="A862" s="2"/>
      <c r="B862" s="2"/>
      <c r="C862" s="2"/>
      <c r="D862" s="2"/>
      <c r="Q862" s="1">
        <v>860</v>
      </c>
      <c r="R862" s="1">
        <v>534</v>
      </c>
      <c r="S862" s="1"/>
      <c r="T862" s="1">
        <v>534</v>
      </c>
    </row>
    <row r="863" spans="1:20" ht="15.75" customHeight="1" x14ac:dyDescent="0.35">
      <c r="A863" s="2"/>
      <c r="B863" s="2"/>
      <c r="C863" s="2"/>
      <c r="D863" s="2"/>
      <c r="Q863" s="1">
        <v>861</v>
      </c>
      <c r="R863" s="1">
        <v>339</v>
      </c>
      <c r="S863" s="1"/>
      <c r="T863" s="1">
        <v>339</v>
      </c>
    </row>
    <row r="864" spans="1:20" ht="15.75" customHeight="1" x14ac:dyDescent="0.35">
      <c r="A864" s="2"/>
      <c r="B864" s="2"/>
      <c r="C864" s="2"/>
      <c r="D864" s="2"/>
      <c r="Q864" s="1">
        <v>862</v>
      </c>
      <c r="R864" s="1">
        <v>353</v>
      </c>
      <c r="S864" s="1"/>
      <c r="T864" s="1">
        <v>353</v>
      </c>
    </row>
    <row r="865" spans="1:20" ht="15.75" customHeight="1" x14ac:dyDescent="0.35">
      <c r="A865" s="2"/>
      <c r="B865" s="2"/>
      <c r="C865" s="2"/>
      <c r="D865" s="2"/>
      <c r="Q865" s="1">
        <v>863</v>
      </c>
      <c r="R865" s="1">
        <v>294</v>
      </c>
      <c r="S865" s="1"/>
      <c r="T865" s="1">
        <v>294</v>
      </c>
    </row>
    <row r="866" spans="1:20" ht="15.75" customHeight="1" x14ac:dyDescent="0.35">
      <c r="A866" s="2"/>
      <c r="B866" s="2"/>
      <c r="C866" s="2"/>
      <c r="D866" s="2"/>
      <c r="Q866" s="1">
        <v>864</v>
      </c>
      <c r="R866" s="1">
        <v>349</v>
      </c>
      <c r="S866" s="1"/>
      <c r="T866" s="1">
        <v>349</v>
      </c>
    </row>
    <row r="867" spans="1:20" ht="15.75" customHeight="1" x14ac:dyDescent="0.35">
      <c r="A867" s="2"/>
      <c r="B867" s="2"/>
      <c r="C867" s="2"/>
      <c r="D867" s="2"/>
      <c r="Q867" s="1">
        <v>865</v>
      </c>
      <c r="R867" s="1">
        <v>446</v>
      </c>
      <c r="S867" s="1"/>
      <c r="T867" s="1">
        <v>446</v>
      </c>
    </row>
    <row r="868" spans="1:20" ht="15.75" customHeight="1" x14ac:dyDescent="0.35">
      <c r="A868" s="2"/>
      <c r="B868" s="2"/>
      <c r="C868" s="2"/>
      <c r="D868" s="2"/>
      <c r="Q868" s="1">
        <v>866</v>
      </c>
      <c r="R868" s="1">
        <v>284</v>
      </c>
      <c r="S868" s="1"/>
      <c r="T868" s="1">
        <v>284</v>
      </c>
    </row>
    <row r="869" spans="1:20" ht="15.75" customHeight="1" x14ac:dyDescent="0.35">
      <c r="A869" s="2"/>
      <c r="B869" s="2"/>
      <c r="C869" s="2"/>
      <c r="D869" s="2"/>
      <c r="Q869" s="1">
        <v>867</v>
      </c>
      <c r="R869" s="1">
        <v>294</v>
      </c>
      <c r="S869" s="1"/>
      <c r="T869" s="1">
        <v>294</v>
      </c>
    </row>
    <row r="870" spans="1:20" ht="15.75" customHeight="1" x14ac:dyDescent="0.35">
      <c r="A870" s="2"/>
      <c r="B870" s="2"/>
      <c r="C870" s="2"/>
      <c r="D870" s="2"/>
      <c r="Q870" s="1">
        <v>868</v>
      </c>
      <c r="R870" s="1">
        <v>333</v>
      </c>
      <c r="S870" s="1"/>
      <c r="T870" s="1">
        <v>333</v>
      </c>
    </row>
    <row r="871" spans="1:20" ht="15.75" customHeight="1" x14ac:dyDescent="0.35">
      <c r="A871" s="2"/>
      <c r="B871" s="2"/>
      <c r="C871" s="2"/>
      <c r="D871" s="2"/>
      <c r="Q871" s="1">
        <v>869</v>
      </c>
      <c r="R871" s="1">
        <v>368</v>
      </c>
      <c r="S871" s="1"/>
      <c r="T871" s="1">
        <v>368</v>
      </c>
    </row>
    <row r="872" spans="1:20" ht="15.75" customHeight="1" x14ac:dyDescent="0.35">
      <c r="A872" s="2"/>
      <c r="B872" s="2"/>
      <c r="C872" s="2"/>
      <c r="D872" s="2"/>
      <c r="Q872" s="1">
        <v>870</v>
      </c>
      <c r="R872" s="1">
        <v>475</v>
      </c>
      <c r="S872" s="1"/>
      <c r="T872" s="1">
        <v>475</v>
      </c>
    </row>
    <row r="873" spans="1:20" ht="15.75" customHeight="1" x14ac:dyDescent="0.35">
      <c r="A873" s="2"/>
      <c r="B873" s="2"/>
      <c r="C873" s="2"/>
      <c r="D873" s="2"/>
      <c r="Q873" s="1">
        <v>871</v>
      </c>
      <c r="R873" s="1">
        <v>321</v>
      </c>
      <c r="S873" s="1"/>
      <c r="T873" s="1">
        <v>321</v>
      </c>
    </row>
    <row r="874" spans="1:20" ht="15.75" customHeight="1" x14ac:dyDescent="0.35">
      <c r="A874" s="2"/>
      <c r="B874" s="2"/>
      <c r="C874" s="2"/>
      <c r="D874" s="2"/>
      <c r="Q874" s="1">
        <v>872</v>
      </c>
      <c r="R874" s="1">
        <v>284</v>
      </c>
      <c r="S874" s="1"/>
      <c r="T874" s="1">
        <v>284</v>
      </c>
    </row>
    <row r="875" spans="1:20" ht="15.75" customHeight="1" x14ac:dyDescent="0.35">
      <c r="A875" s="2"/>
      <c r="B875" s="2"/>
      <c r="C875" s="2"/>
      <c r="D875" s="2"/>
      <c r="Q875" s="1">
        <v>873</v>
      </c>
      <c r="R875" s="1">
        <v>355</v>
      </c>
      <c r="S875" s="1"/>
      <c r="T875" s="1">
        <v>355</v>
      </c>
    </row>
    <row r="876" spans="1:20" ht="15.75" customHeight="1" x14ac:dyDescent="0.35">
      <c r="A876" s="2"/>
      <c r="B876" s="2"/>
      <c r="C876" s="2"/>
      <c r="D876" s="2"/>
      <c r="Q876" s="1">
        <v>874</v>
      </c>
      <c r="R876" s="1">
        <v>369</v>
      </c>
      <c r="S876" s="1"/>
      <c r="T876" s="1">
        <v>369</v>
      </c>
    </row>
    <row r="877" spans="1:20" ht="15.75" customHeight="1" x14ac:dyDescent="0.35">
      <c r="A877" s="2"/>
      <c r="B877" s="2"/>
      <c r="C877" s="2"/>
      <c r="D877" s="2"/>
      <c r="Q877" s="1">
        <v>875</v>
      </c>
      <c r="R877" s="1">
        <v>534</v>
      </c>
      <c r="S877" s="1"/>
      <c r="T877" s="1">
        <v>534</v>
      </c>
    </row>
    <row r="878" spans="1:20" ht="15.75" customHeight="1" x14ac:dyDescent="0.35">
      <c r="A878" s="2"/>
      <c r="B878" s="2"/>
      <c r="C878" s="2"/>
      <c r="D878" s="2"/>
      <c r="Q878" s="1">
        <v>876</v>
      </c>
      <c r="R878" s="1">
        <v>339</v>
      </c>
      <c r="S878" s="1"/>
      <c r="T878" s="1">
        <v>339</v>
      </c>
    </row>
    <row r="879" spans="1:20" ht="15.75" customHeight="1" x14ac:dyDescent="0.35">
      <c r="A879" s="2"/>
      <c r="B879" s="2"/>
      <c r="C879" s="2"/>
      <c r="D879" s="2"/>
      <c r="Q879" s="1">
        <v>877</v>
      </c>
      <c r="R879" s="1">
        <v>353</v>
      </c>
      <c r="S879" s="1"/>
      <c r="T879" s="1">
        <v>353</v>
      </c>
    </row>
    <row r="880" spans="1:20" ht="15.75" customHeight="1" x14ac:dyDescent="0.35">
      <c r="A880" s="2"/>
      <c r="B880" s="2"/>
      <c r="C880" s="2"/>
      <c r="D880" s="2"/>
      <c r="Q880" s="1">
        <v>878</v>
      </c>
      <c r="R880" s="1">
        <v>245</v>
      </c>
      <c r="S880" s="1"/>
      <c r="T880" s="1">
        <v>245</v>
      </c>
    </row>
    <row r="881" spans="1:20" ht="15.75" customHeight="1" x14ac:dyDescent="0.35">
      <c r="A881" s="2"/>
      <c r="B881" s="2"/>
      <c r="C881" s="2"/>
      <c r="D881" s="2"/>
      <c r="Q881" s="1">
        <v>879</v>
      </c>
      <c r="R881" s="1">
        <v>255</v>
      </c>
      <c r="S881" s="1"/>
      <c r="T881" s="1">
        <v>255</v>
      </c>
    </row>
    <row r="882" spans="1:20" ht="15.75" customHeight="1" x14ac:dyDescent="0.35">
      <c r="A882" s="2"/>
      <c r="B882" s="2"/>
      <c r="C882" s="2"/>
      <c r="D882" s="2"/>
      <c r="Q882" s="1">
        <v>880</v>
      </c>
      <c r="R882" s="1">
        <v>370</v>
      </c>
      <c r="S882" s="1"/>
      <c r="T882" s="1">
        <v>370</v>
      </c>
    </row>
    <row r="883" spans="1:20" ht="15.75" customHeight="1" x14ac:dyDescent="0.35">
      <c r="A883" s="2"/>
      <c r="B883" s="2"/>
      <c r="C883" s="2"/>
      <c r="D883" s="2"/>
      <c r="Q883" s="1">
        <v>881</v>
      </c>
      <c r="R883" s="1">
        <v>235</v>
      </c>
      <c r="S883" s="1"/>
      <c r="T883" s="1">
        <v>235</v>
      </c>
    </row>
    <row r="884" spans="1:20" ht="15.75" customHeight="1" x14ac:dyDescent="0.35">
      <c r="A884" s="2"/>
      <c r="B884" s="2"/>
      <c r="C884" s="2"/>
      <c r="D884" s="2"/>
      <c r="Q884" s="1">
        <v>882</v>
      </c>
      <c r="R884" s="1">
        <v>245</v>
      </c>
      <c r="S884" s="1"/>
      <c r="T884" s="1">
        <v>245</v>
      </c>
    </row>
    <row r="885" spans="1:20" ht="15.75" customHeight="1" x14ac:dyDescent="0.35">
      <c r="A885" s="2"/>
      <c r="B885" s="2"/>
      <c r="C885" s="2"/>
      <c r="D885" s="2"/>
      <c r="Q885" s="1">
        <v>883</v>
      </c>
      <c r="R885" s="1">
        <v>233</v>
      </c>
      <c r="S885" s="1"/>
      <c r="T885" s="1">
        <v>233</v>
      </c>
    </row>
    <row r="886" spans="1:20" ht="15.75" customHeight="1" x14ac:dyDescent="0.35">
      <c r="A886" s="2"/>
      <c r="B886" s="2"/>
      <c r="C886" s="2"/>
      <c r="D886" s="2"/>
      <c r="Q886" s="1">
        <v>884</v>
      </c>
      <c r="R886" s="1">
        <v>243</v>
      </c>
      <c r="S886" s="1"/>
      <c r="T886" s="1">
        <v>243</v>
      </c>
    </row>
    <row r="887" spans="1:20" ht="15.75" customHeight="1" x14ac:dyDescent="0.35">
      <c r="A887" s="2"/>
      <c r="B887" s="2"/>
      <c r="C887" s="2"/>
      <c r="D887" s="2"/>
      <c r="Q887" s="1">
        <v>885</v>
      </c>
      <c r="R887" s="1">
        <v>354</v>
      </c>
      <c r="S887" s="1"/>
      <c r="T887" s="1">
        <v>354</v>
      </c>
    </row>
    <row r="888" spans="1:20" ht="15.75" customHeight="1" x14ac:dyDescent="0.35">
      <c r="A888" s="2"/>
      <c r="B888" s="2"/>
      <c r="C888" s="2"/>
      <c r="D888" s="2"/>
      <c r="Q888" s="1">
        <v>886</v>
      </c>
      <c r="R888" s="1">
        <v>225</v>
      </c>
      <c r="S888" s="1"/>
      <c r="T888" s="1">
        <v>225</v>
      </c>
    </row>
    <row r="889" spans="1:20" ht="15.75" customHeight="1" x14ac:dyDescent="0.35">
      <c r="A889" s="2"/>
      <c r="B889" s="2"/>
      <c r="C889" s="2"/>
      <c r="D889" s="2"/>
      <c r="Q889" s="1">
        <v>887</v>
      </c>
      <c r="R889" s="1">
        <v>235</v>
      </c>
      <c r="S889" s="1"/>
      <c r="T889" s="1">
        <v>235</v>
      </c>
    </row>
    <row r="890" spans="1:20" ht="15.75" customHeight="1" x14ac:dyDescent="0.35">
      <c r="A890" s="2"/>
      <c r="B890" s="2"/>
      <c r="C890" s="2"/>
      <c r="D890" s="2"/>
      <c r="Q890" s="1">
        <v>888</v>
      </c>
      <c r="R890" s="1">
        <v>245</v>
      </c>
      <c r="S890" s="1"/>
      <c r="T890" s="1">
        <v>245</v>
      </c>
    </row>
    <row r="891" spans="1:20" ht="15.75" customHeight="1" x14ac:dyDescent="0.35">
      <c r="A891" s="2"/>
      <c r="B891" s="2"/>
      <c r="C891" s="2"/>
      <c r="D891" s="2"/>
      <c r="Q891" s="1">
        <v>889</v>
      </c>
      <c r="R891" s="1">
        <v>255</v>
      </c>
      <c r="S891" s="1"/>
      <c r="T891" s="1">
        <v>255</v>
      </c>
    </row>
    <row r="892" spans="1:20" ht="15.75" customHeight="1" x14ac:dyDescent="0.35">
      <c r="A892" s="2"/>
      <c r="B892" s="2"/>
      <c r="C892" s="2"/>
      <c r="D892" s="2"/>
      <c r="Q892" s="1">
        <v>890</v>
      </c>
      <c r="R892" s="1">
        <v>370</v>
      </c>
      <c r="S892" s="1"/>
      <c r="T892" s="1">
        <v>370</v>
      </c>
    </row>
    <row r="893" spans="1:20" ht="15.75" customHeight="1" x14ac:dyDescent="0.35">
      <c r="A893" s="2"/>
      <c r="B893" s="2"/>
      <c r="C893" s="2"/>
      <c r="D893" s="2"/>
      <c r="Q893" s="1">
        <v>891</v>
      </c>
      <c r="R893" s="1">
        <v>235</v>
      </c>
      <c r="S893" s="1"/>
      <c r="T893" s="1">
        <v>235</v>
      </c>
    </row>
    <row r="894" spans="1:20" ht="15.75" customHeight="1" x14ac:dyDescent="0.35">
      <c r="A894" s="2"/>
      <c r="B894" s="2"/>
      <c r="C894" s="2"/>
      <c r="D894" s="2"/>
      <c r="Q894" s="1">
        <v>892</v>
      </c>
      <c r="R894" s="1">
        <v>245</v>
      </c>
      <c r="S894" s="1"/>
      <c r="T894" s="1">
        <v>245</v>
      </c>
    </row>
    <row r="895" spans="1:20" ht="15.75" customHeight="1" x14ac:dyDescent="0.35">
      <c r="A895" s="2"/>
      <c r="B895" s="2"/>
      <c r="C895" s="2"/>
      <c r="D895" s="2"/>
      <c r="Q895" s="1">
        <v>893</v>
      </c>
      <c r="R895" s="1">
        <v>196</v>
      </c>
      <c r="S895" s="1"/>
      <c r="T895" s="1">
        <v>196</v>
      </c>
    </row>
    <row r="896" spans="1:20" ht="15.75" customHeight="1" x14ac:dyDescent="0.35">
      <c r="A896" s="2"/>
      <c r="B896" s="2"/>
      <c r="C896" s="2"/>
      <c r="D896" s="2"/>
      <c r="Q896" s="1">
        <v>894</v>
      </c>
      <c r="R896" s="1">
        <v>204</v>
      </c>
      <c r="S896" s="1"/>
      <c r="T896" s="1">
        <v>204</v>
      </c>
    </row>
    <row r="897" spans="1:20" ht="15.75" customHeight="1" x14ac:dyDescent="0.35">
      <c r="A897" s="2"/>
      <c r="B897" s="2"/>
      <c r="C897" s="2"/>
      <c r="D897" s="2"/>
      <c r="Q897" s="1">
        <v>895</v>
      </c>
      <c r="R897" s="1">
        <v>296</v>
      </c>
      <c r="S897" s="1"/>
      <c r="T897" s="1">
        <v>296</v>
      </c>
    </row>
    <row r="898" spans="1:20" ht="15.75" customHeight="1" x14ac:dyDescent="0.35">
      <c r="A898" s="2"/>
      <c r="B898" s="2"/>
      <c r="C898" s="2"/>
      <c r="D898" s="2"/>
      <c r="Q898" s="1">
        <v>896</v>
      </c>
      <c r="R898" s="1">
        <v>188</v>
      </c>
      <c r="S898" s="1"/>
      <c r="T898" s="1">
        <v>188</v>
      </c>
    </row>
    <row r="899" spans="1:20" ht="15.75" customHeight="1" x14ac:dyDescent="0.35">
      <c r="A899" s="2"/>
      <c r="B899" s="2"/>
      <c r="C899" s="2"/>
      <c r="D899" s="2"/>
      <c r="Q899" s="1">
        <v>897</v>
      </c>
      <c r="R899" s="1">
        <v>196</v>
      </c>
      <c r="S899" s="1"/>
      <c r="T899" s="1">
        <v>196</v>
      </c>
    </row>
    <row r="900" spans="1:20" ht="15.75" customHeight="1" x14ac:dyDescent="0.35">
      <c r="A900" s="2"/>
      <c r="B900" s="2"/>
      <c r="C900" s="2"/>
      <c r="D900" s="2"/>
      <c r="Q900" s="1">
        <v>898</v>
      </c>
      <c r="R900" s="1">
        <v>233</v>
      </c>
      <c r="S900" s="1"/>
      <c r="T900" s="1">
        <v>233</v>
      </c>
    </row>
    <row r="901" spans="1:20" ht="15.75" customHeight="1" x14ac:dyDescent="0.35">
      <c r="A901" s="2"/>
      <c r="B901" s="2"/>
      <c r="C901" s="2"/>
      <c r="D901" s="2"/>
      <c r="Q901" s="1">
        <v>899</v>
      </c>
      <c r="R901" s="1">
        <v>243</v>
      </c>
      <c r="S901" s="1"/>
      <c r="T901" s="1">
        <v>243</v>
      </c>
    </row>
    <row r="902" spans="1:20" ht="15.75" customHeight="1" x14ac:dyDescent="0.35">
      <c r="A902" s="2"/>
      <c r="B902" s="2"/>
      <c r="C902" s="2"/>
      <c r="D902" s="2"/>
      <c r="Q902" s="1">
        <v>900</v>
      </c>
      <c r="R902" s="1">
        <v>354</v>
      </c>
      <c r="S902" s="1"/>
      <c r="T902" s="1">
        <v>354</v>
      </c>
    </row>
    <row r="903" spans="1:20" ht="15.75" customHeight="1" x14ac:dyDescent="0.35">
      <c r="A903" s="2"/>
      <c r="B903" s="2"/>
      <c r="C903" s="2"/>
      <c r="D903" s="2"/>
      <c r="Q903" s="1">
        <v>901</v>
      </c>
      <c r="R903" s="1">
        <v>225</v>
      </c>
      <c r="S903" s="1"/>
      <c r="T903" s="1">
        <v>225</v>
      </c>
    </row>
    <row r="904" spans="1:20" ht="15.75" customHeight="1" x14ac:dyDescent="0.35">
      <c r="A904" s="2"/>
      <c r="B904" s="2"/>
      <c r="C904" s="2"/>
      <c r="D904" s="2"/>
      <c r="Q904" s="1">
        <v>902</v>
      </c>
      <c r="R904" s="1">
        <v>235</v>
      </c>
      <c r="S904" s="1"/>
      <c r="T904" s="1">
        <v>235</v>
      </c>
    </row>
    <row r="905" spans="1:20" ht="15.75" customHeight="1" x14ac:dyDescent="0.35">
      <c r="A905" s="2"/>
      <c r="B905" s="2"/>
      <c r="C905" s="2"/>
      <c r="D905" s="2"/>
      <c r="Q905" s="1">
        <v>903</v>
      </c>
      <c r="R905" s="1">
        <v>245</v>
      </c>
      <c r="S905" s="1"/>
      <c r="T905" s="1">
        <v>245</v>
      </c>
    </row>
    <row r="906" spans="1:20" ht="15.75" customHeight="1" x14ac:dyDescent="0.35">
      <c r="A906" s="2"/>
      <c r="B906" s="2"/>
      <c r="C906" s="2"/>
      <c r="D906" s="2"/>
      <c r="Q906" s="1">
        <v>904</v>
      </c>
      <c r="R906" s="1">
        <v>255</v>
      </c>
      <c r="S906" s="1"/>
      <c r="T906" s="1">
        <v>255</v>
      </c>
    </row>
    <row r="907" spans="1:20" ht="15.75" customHeight="1" x14ac:dyDescent="0.35">
      <c r="A907" s="2"/>
      <c r="B907" s="2"/>
      <c r="C907" s="2"/>
      <c r="D907" s="2"/>
      <c r="Q907" s="1">
        <v>905</v>
      </c>
      <c r="R907" s="1">
        <v>370</v>
      </c>
      <c r="S907" s="1"/>
      <c r="T907" s="1">
        <v>370</v>
      </c>
    </row>
    <row r="908" spans="1:20" ht="15.75" customHeight="1" x14ac:dyDescent="0.35">
      <c r="A908" s="2"/>
      <c r="B908" s="2"/>
      <c r="C908" s="2"/>
      <c r="D908" s="2"/>
      <c r="Q908" s="1">
        <v>906</v>
      </c>
      <c r="R908" s="1">
        <v>235</v>
      </c>
      <c r="S908" s="1"/>
      <c r="T908" s="1">
        <v>235</v>
      </c>
    </row>
    <row r="909" spans="1:20" ht="15.75" customHeight="1" x14ac:dyDescent="0.35">
      <c r="A909" s="2"/>
      <c r="B909" s="2"/>
      <c r="C909" s="2"/>
      <c r="D909" s="2"/>
      <c r="Q909" s="1">
        <v>907</v>
      </c>
      <c r="R909" s="1">
        <v>243</v>
      </c>
      <c r="S909" s="1"/>
      <c r="T909" s="1">
        <v>243</v>
      </c>
    </row>
    <row r="910" spans="1:20" ht="15.75" customHeight="1" x14ac:dyDescent="0.35">
      <c r="A910" s="2"/>
      <c r="B910" s="2"/>
      <c r="C910" s="2"/>
      <c r="D910" s="2"/>
      <c r="Q910" s="1">
        <v>908</v>
      </c>
      <c r="R910" s="1">
        <v>245</v>
      </c>
      <c r="S910" s="1"/>
      <c r="T910" s="1">
        <v>245</v>
      </c>
    </row>
    <row r="911" spans="1:20" ht="15.75" customHeight="1" x14ac:dyDescent="0.35">
      <c r="A911" s="2"/>
      <c r="B911" s="2"/>
      <c r="C911" s="2"/>
      <c r="D911" s="2"/>
      <c r="Q911" s="1">
        <v>909</v>
      </c>
      <c r="R911" s="1">
        <v>255</v>
      </c>
      <c r="S911" s="1"/>
      <c r="T911" s="1">
        <v>255</v>
      </c>
    </row>
    <row r="912" spans="1:20" ht="15.75" customHeight="1" x14ac:dyDescent="0.35">
      <c r="A912" s="2"/>
      <c r="B912" s="2"/>
      <c r="C912" s="2"/>
      <c r="D912" s="2"/>
      <c r="Q912" s="1">
        <v>910</v>
      </c>
      <c r="R912" s="1">
        <v>370</v>
      </c>
      <c r="S912" s="1"/>
      <c r="T912" s="1">
        <v>370</v>
      </c>
    </row>
    <row r="913" spans="1:20" ht="15.75" customHeight="1" x14ac:dyDescent="0.35">
      <c r="A913" s="2"/>
      <c r="B913" s="2"/>
      <c r="C913" s="2"/>
      <c r="D913" s="2"/>
      <c r="Q913" s="1">
        <v>911</v>
      </c>
      <c r="R913" s="1">
        <v>235</v>
      </c>
      <c r="S913" s="1"/>
      <c r="T913" s="1">
        <v>235</v>
      </c>
    </row>
    <row r="914" spans="1:20" ht="15.75" customHeight="1" x14ac:dyDescent="0.35">
      <c r="A914" s="2"/>
      <c r="B914" s="2"/>
      <c r="C914" s="2"/>
      <c r="D914" s="2"/>
      <c r="Q914" s="1">
        <v>912</v>
      </c>
      <c r="R914" s="1">
        <v>245</v>
      </c>
      <c r="S914" s="1"/>
      <c r="T914" s="1">
        <v>245</v>
      </c>
    </row>
    <row r="915" spans="1:20" ht="15.75" customHeight="1" x14ac:dyDescent="0.35">
      <c r="A915" s="2"/>
      <c r="B915" s="2"/>
      <c r="C915" s="2"/>
      <c r="D915" s="2"/>
      <c r="Q915" s="1">
        <v>913</v>
      </c>
      <c r="R915" s="1">
        <v>245</v>
      </c>
      <c r="S915" s="1"/>
      <c r="T915" s="1">
        <v>245</v>
      </c>
    </row>
    <row r="916" spans="1:20" ht="15.75" customHeight="1" x14ac:dyDescent="0.35">
      <c r="A916" s="2"/>
      <c r="B916" s="2"/>
      <c r="C916" s="2"/>
      <c r="D916" s="2"/>
      <c r="Q916" s="1">
        <v>914</v>
      </c>
      <c r="R916" s="1">
        <v>255</v>
      </c>
      <c r="S916" s="1"/>
      <c r="T916" s="1">
        <v>255</v>
      </c>
    </row>
    <row r="917" spans="1:20" ht="15.75" customHeight="1" x14ac:dyDescent="0.35">
      <c r="A917" s="2"/>
      <c r="B917" s="2"/>
      <c r="C917" s="2"/>
      <c r="D917" s="2"/>
      <c r="Q917" s="1">
        <v>915</v>
      </c>
      <c r="R917" s="1">
        <v>370</v>
      </c>
      <c r="S917" s="1"/>
      <c r="T917" s="1">
        <v>370</v>
      </c>
    </row>
    <row r="918" spans="1:20" ht="15.75" customHeight="1" x14ac:dyDescent="0.35">
      <c r="A918" s="2"/>
      <c r="B918" s="2"/>
      <c r="C918" s="2"/>
      <c r="D918" s="2"/>
      <c r="Q918" s="1">
        <v>916</v>
      </c>
      <c r="R918" s="1">
        <v>235</v>
      </c>
      <c r="S918" s="1"/>
      <c r="T918" s="1">
        <v>235</v>
      </c>
    </row>
    <row r="919" spans="1:20" ht="15.75" customHeight="1" x14ac:dyDescent="0.35">
      <c r="A919" s="2"/>
      <c r="B919" s="2"/>
      <c r="C919" s="2"/>
      <c r="D919" s="2"/>
      <c r="Q919" s="1">
        <v>917</v>
      </c>
      <c r="R919" s="1">
        <v>245</v>
      </c>
      <c r="S919" s="1"/>
      <c r="T919" s="1">
        <v>245</v>
      </c>
    </row>
    <row r="920" spans="1:20" ht="15.75" customHeight="1" x14ac:dyDescent="0.35">
      <c r="A920" s="2"/>
      <c r="B920" s="2"/>
      <c r="C920" s="2"/>
      <c r="D920" s="2"/>
      <c r="Q920" s="1">
        <v>918</v>
      </c>
      <c r="R920" s="1">
        <v>257</v>
      </c>
      <c r="S920" s="1"/>
      <c r="T920" s="1">
        <v>257</v>
      </c>
    </row>
    <row r="921" spans="1:20" ht="15.75" customHeight="1" x14ac:dyDescent="0.35">
      <c r="A921" s="2"/>
      <c r="B921" s="2"/>
      <c r="C921" s="2"/>
      <c r="D921" s="2"/>
      <c r="Q921" s="1">
        <v>919</v>
      </c>
      <c r="R921" s="1">
        <v>267</v>
      </c>
      <c r="S921" s="1"/>
      <c r="T921" s="1">
        <v>267</v>
      </c>
    </row>
    <row r="922" spans="1:20" ht="15.75" customHeight="1" x14ac:dyDescent="0.35">
      <c r="A922" s="2"/>
      <c r="B922" s="2"/>
      <c r="C922" s="2"/>
      <c r="D922" s="2"/>
      <c r="Q922" s="1">
        <v>920</v>
      </c>
      <c r="R922" s="1">
        <v>386</v>
      </c>
      <c r="S922" s="1"/>
      <c r="T922" s="1">
        <v>386</v>
      </c>
    </row>
    <row r="923" spans="1:20" ht="15.75" customHeight="1" x14ac:dyDescent="0.35">
      <c r="A923" s="2"/>
      <c r="B923" s="2"/>
      <c r="C923" s="2"/>
      <c r="D923" s="2"/>
      <c r="Q923" s="1">
        <v>921</v>
      </c>
      <c r="R923" s="1">
        <v>245</v>
      </c>
      <c r="S923" s="1"/>
      <c r="T923" s="1">
        <v>245</v>
      </c>
    </row>
    <row r="924" spans="1:20" ht="15.75" customHeight="1" x14ac:dyDescent="0.35">
      <c r="A924" s="2"/>
      <c r="B924" s="2"/>
      <c r="C924" s="2"/>
      <c r="D924" s="2"/>
      <c r="Q924" s="1">
        <v>922</v>
      </c>
      <c r="R924" s="1">
        <v>255</v>
      </c>
      <c r="S924" s="1"/>
      <c r="T924" s="1">
        <v>255</v>
      </c>
    </row>
    <row r="925" spans="1:20" ht="15.75" customHeight="1" x14ac:dyDescent="0.35">
      <c r="A925" s="2"/>
      <c r="B925" s="2"/>
      <c r="C925" s="2"/>
      <c r="D925" s="2"/>
      <c r="Q925" s="1">
        <v>923</v>
      </c>
      <c r="R925" s="1">
        <v>192</v>
      </c>
      <c r="S925" s="1"/>
      <c r="T925" s="1">
        <v>192</v>
      </c>
    </row>
    <row r="926" spans="1:20" ht="15.75" customHeight="1" x14ac:dyDescent="0.35">
      <c r="A926" s="2"/>
      <c r="B926" s="2"/>
      <c r="C926" s="2"/>
      <c r="D926" s="2"/>
      <c r="Q926" s="1">
        <v>924</v>
      </c>
      <c r="R926" s="1">
        <v>200</v>
      </c>
      <c r="S926" s="1"/>
      <c r="T926" s="1">
        <v>200</v>
      </c>
    </row>
    <row r="927" spans="1:20" ht="15.75" customHeight="1" x14ac:dyDescent="0.35">
      <c r="A927" s="2"/>
      <c r="B927" s="2"/>
      <c r="C927" s="2"/>
      <c r="D927" s="2"/>
      <c r="Q927" s="1">
        <v>925</v>
      </c>
      <c r="R927" s="1">
        <v>296</v>
      </c>
      <c r="S927" s="1"/>
      <c r="T927" s="1">
        <v>296</v>
      </c>
    </row>
    <row r="928" spans="1:20" ht="15.75" customHeight="1" x14ac:dyDescent="0.35">
      <c r="A928" s="2"/>
      <c r="B928" s="2"/>
      <c r="C928" s="2"/>
      <c r="D928" s="2"/>
      <c r="Q928" s="1">
        <v>926</v>
      </c>
      <c r="R928" s="1">
        <v>188</v>
      </c>
      <c r="S928" s="1"/>
      <c r="T928" s="1">
        <v>188</v>
      </c>
    </row>
    <row r="929" spans="1:20" ht="15.75" customHeight="1" x14ac:dyDescent="0.35">
      <c r="A929" s="2"/>
      <c r="B929" s="2"/>
      <c r="C929" s="2"/>
      <c r="D929" s="2"/>
      <c r="Q929" s="1">
        <v>927</v>
      </c>
      <c r="R929" s="1">
        <v>196</v>
      </c>
      <c r="S929" s="1"/>
      <c r="T929" s="1">
        <v>196</v>
      </c>
    </row>
    <row r="930" spans="1:20" ht="15.75" customHeight="1" x14ac:dyDescent="0.35">
      <c r="A930" s="2"/>
      <c r="B930" s="2"/>
      <c r="C930" s="2"/>
      <c r="D930" s="2"/>
      <c r="Q930" s="1">
        <v>928</v>
      </c>
      <c r="R930" s="1">
        <v>196</v>
      </c>
      <c r="S930" s="1"/>
      <c r="T930" s="1">
        <v>196</v>
      </c>
    </row>
    <row r="931" spans="1:20" ht="15.75" customHeight="1" x14ac:dyDescent="0.35">
      <c r="A931" s="2"/>
      <c r="B931" s="2"/>
      <c r="C931" s="2"/>
      <c r="D931" s="2"/>
      <c r="Q931" s="1">
        <v>929</v>
      </c>
      <c r="R931" s="1">
        <v>204</v>
      </c>
      <c r="S931" s="1"/>
      <c r="T931" s="1">
        <v>204</v>
      </c>
    </row>
    <row r="932" spans="1:20" ht="15.75" customHeight="1" x14ac:dyDescent="0.35">
      <c r="A932" s="2"/>
      <c r="B932" s="2"/>
      <c r="C932" s="2"/>
      <c r="D932" s="2"/>
      <c r="Q932" s="1">
        <v>930</v>
      </c>
      <c r="R932" s="1">
        <v>296</v>
      </c>
      <c r="S932" s="1"/>
      <c r="T932" s="1">
        <v>296</v>
      </c>
    </row>
    <row r="933" spans="1:20" ht="15.75" customHeight="1" x14ac:dyDescent="0.35">
      <c r="A933" s="2"/>
      <c r="B933" s="2"/>
      <c r="C933" s="2"/>
      <c r="D933" s="2"/>
      <c r="Q933" s="1">
        <v>931</v>
      </c>
      <c r="R933" s="1">
        <v>188</v>
      </c>
      <c r="S933" s="1"/>
      <c r="T933" s="1">
        <v>188</v>
      </c>
    </row>
    <row r="934" spans="1:20" ht="15.75" customHeight="1" x14ac:dyDescent="0.35">
      <c r="A934" s="2"/>
      <c r="B934" s="2"/>
      <c r="C934" s="2"/>
      <c r="D934" s="2"/>
      <c r="Q934" s="1">
        <v>932</v>
      </c>
      <c r="R934" s="1">
        <v>196</v>
      </c>
      <c r="S934" s="1"/>
      <c r="T934" s="1">
        <v>196</v>
      </c>
    </row>
    <row r="935" spans="1:20" ht="15.75" customHeight="1" x14ac:dyDescent="0.35">
      <c r="A935" s="2"/>
      <c r="B935" s="2"/>
      <c r="C935" s="2"/>
      <c r="D935" s="2"/>
      <c r="Q935" s="1">
        <v>933</v>
      </c>
      <c r="R935" s="1">
        <v>196</v>
      </c>
      <c r="S935" s="1"/>
      <c r="T935" s="1">
        <v>196</v>
      </c>
    </row>
    <row r="936" spans="1:20" ht="15.75" customHeight="1" x14ac:dyDescent="0.35">
      <c r="A936" s="2"/>
      <c r="B936" s="2"/>
      <c r="C936" s="2"/>
      <c r="D936" s="2"/>
      <c r="Q936" s="1">
        <v>934</v>
      </c>
      <c r="R936" s="1">
        <v>204</v>
      </c>
      <c r="S936" s="1"/>
      <c r="T936" s="1">
        <v>204</v>
      </c>
    </row>
    <row r="937" spans="1:20" ht="15.75" customHeight="1" x14ac:dyDescent="0.35">
      <c r="A937" s="2"/>
      <c r="B937" s="2"/>
      <c r="C937" s="2"/>
      <c r="D937" s="2"/>
      <c r="Q937" s="1">
        <v>935</v>
      </c>
      <c r="R937" s="1">
        <v>296</v>
      </c>
      <c r="S937" s="1"/>
      <c r="T937" s="1">
        <v>296</v>
      </c>
    </row>
    <row r="938" spans="1:20" ht="15.75" customHeight="1" x14ac:dyDescent="0.35">
      <c r="A938" s="2"/>
      <c r="B938" s="2"/>
      <c r="C938" s="2"/>
      <c r="D938" s="2"/>
      <c r="Q938" s="1">
        <v>936</v>
      </c>
      <c r="R938" s="1">
        <v>188</v>
      </c>
      <c r="S938" s="1"/>
      <c r="T938" s="1">
        <v>188</v>
      </c>
    </row>
    <row r="939" spans="1:20" ht="15.75" customHeight="1" x14ac:dyDescent="0.35">
      <c r="A939" s="2"/>
      <c r="B939" s="2"/>
      <c r="C939" s="2"/>
      <c r="D939" s="2"/>
      <c r="Q939" s="1">
        <v>937</v>
      </c>
      <c r="R939" s="1">
        <v>196</v>
      </c>
      <c r="S939" s="1"/>
      <c r="T939" s="1">
        <v>196</v>
      </c>
    </row>
    <row r="940" spans="1:20" ht="15.75" customHeight="1" x14ac:dyDescent="0.35">
      <c r="A940" s="2"/>
      <c r="B940" s="2"/>
      <c r="C940" s="2"/>
      <c r="D940" s="2"/>
      <c r="Q940" s="1">
        <v>938</v>
      </c>
      <c r="R940" s="1">
        <v>196</v>
      </c>
      <c r="S940" s="1"/>
      <c r="T940" s="1">
        <v>196</v>
      </c>
    </row>
    <row r="941" spans="1:20" ht="15.75" customHeight="1" x14ac:dyDescent="0.35">
      <c r="A941" s="2"/>
      <c r="B941" s="2"/>
      <c r="C941" s="2"/>
      <c r="D941" s="2"/>
      <c r="Q941" s="1">
        <v>939</v>
      </c>
      <c r="R941" s="1">
        <v>204</v>
      </c>
      <c r="S941" s="1"/>
      <c r="T941" s="1">
        <v>204</v>
      </c>
    </row>
    <row r="942" spans="1:20" ht="15.75" customHeight="1" x14ac:dyDescent="0.35">
      <c r="A942" s="2"/>
      <c r="B942" s="2"/>
      <c r="C942" s="2"/>
      <c r="D942" s="2"/>
      <c r="Q942" s="1">
        <v>940</v>
      </c>
      <c r="R942" s="1">
        <v>296</v>
      </c>
      <c r="S942" s="1"/>
      <c r="T942" s="1">
        <v>296</v>
      </c>
    </row>
    <row r="943" spans="1:20" ht="15.75" customHeight="1" x14ac:dyDescent="0.35">
      <c r="A943" s="2"/>
      <c r="B943" s="2"/>
      <c r="C943" s="2"/>
      <c r="D943" s="2"/>
      <c r="Q943" s="1">
        <v>941</v>
      </c>
      <c r="R943" s="1">
        <v>188</v>
      </c>
      <c r="S943" s="1"/>
      <c r="T943" s="1">
        <v>188</v>
      </c>
    </row>
    <row r="944" spans="1:20" ht="15.75" customHeight="1" x14ac:dyDescent="0.35">
      <c r="A944" s="2"/>
      <c r="B944" s="2"/>
      <c r="C944" s="2"/>
      <c r="D944" s="2"/>
      <c r="Q944" s="1">
        <v>942</v>
      </c>
      <c r="R944" s="1">
        <v>196</v>
      </c>
      <c r="S944" s="1"/>
      <c r="T944" s="1">
        <v>196</v>
      </c>
    </row>
    <row r="945" spans="1:20" ht="15.75" customHeight="1" x14ac:dyDescent="0.35">
      <c r="A945" s="2"/>
      <c r="B945" s="2"/>
      <c r="C945" s="2"/>
      <c r="D945" s="2"/>
      <c r="Q945" s="1">
        <v>943</v>
      </c>
      <c r="R945" s="1">
        <v>208</v>
      </c>
      <c r="S945" s="1"/>
      <c r="T945" s="1">
        <v>208</v>
      </c>
    </row>
    <row r="946" spans="1:20" ht="15.75" customHeight="1" x14ac:dyDescent="0.35">
      <c r="A946" s="2"/>
      <c r="B946" s="2"/>
      <c r="C946" s="2"/>
      <c r="D946" s="2"/>
      <c r="Q946" s="1">
        <v>944</v>
      </c>
      <c r="R946" s="1">
        <v>216</v>
      </c>
      <c r="S946" s="1"/>
      <c r="T946" s="1">
        <v>216</v>
      </c>
    </row>
    <row r="947" spans="1:20" ht="15.75" customHeight="1" x14ac:dyDescent="0.35">
      <c r="A947" s="2"/>
      <c r="B947" s="2"/>
      <c r="C947" s="2"/>
      <c r="D947" s="2"/>
      <c r="Q947" s="1">
        <v>945</v>
      </c>
      <c r="R947" s="1">
        <v>312</v>
      </c>
      <c r="S947" s="1"/>
      <c r="T947" s="1">
        <v>312</v>
      </c>
    </row>
    <row r="948" spans="1:20" ht="15.75" customHeight="1" x14ac:dyDescent="0.35">
      <c r="A948" s="2"/>
      <c r="B948" s="2"/>
      <c r="C948" s="2"/>
      <c r="D948" s="2"/>
      <c r="Q948" s="1">
        <v>946</v>
      </c>
      <c r="R948" s="1">
        <v>198</v>
      </c>
      <c r="S948" s="1"/>
      <c r="T948" s="1">
        <v>198</v>
      </c>
    </row>
    <row r="949" spans="1:20" ht="15.75" customHeight="1" x14ac:dyDescent="0.35">
      <c r="A949" s="2"/>
      <c r="B949" s="2"/>
      <c r="C949" s="2"/>
      <c r="D949" s="2"/>
      <c r="Q949" s="1">
        <v>947</v>
      </c>
      <c r="R949" s="1">
        <v>206</v>
      </c>
      <c r="S949" s="1"/>
      <c r="T949" s="1">
        <v>206</v>
      </c>
    </row>
    <row r="950" spans="1:20" ht="15.75" customHeight="1" x14ac:dyDescent="0.35">
      <c r="A950" s="2"/>
      <c r="B950" s="2"/>
      <c r="C950" s="2"/>
      <c r="D950" s="2"/>
      <c r="Q950" s="1">
        <v>948</v>
      </c>
      <c r="R950" s="1">
        <v>147</v>
      </c>
      <c r="S950" s="1"/>
      <c r="T950" s="1">
        <v>147</v>
      </c>
    </row>
    <row r="951" spans="1:20" ht="15.75" customHeight="1" x14ac:dyDescent="0.35">
      <c r="A951" s="1"/>
      <c r="B951" s="1"/>
      <c r="C951" s="1"/>
      <c r="D951" s="1"/>
      <c r="Q951" s="1">
        <v>949</v>
      </c>
      <c r="R951" s="1">
        <v>153</v>
      </c>
      <c r="S951" s="1"/>
      <c r="T951" s="1">
        <v>181</v>
      </c>
    </row>
    <row r="952" spans="1:20" ht="15.75" customHeight="1" x14ac:dyDescent="0.35">
      <c r="A952" s="1"/>
      <c r="B952" s="1"/>
      <c r="C952" s="1"/>
      <c r="D952" s="1"/>
      <c r="Q952" s="1">
        <v>950</v>
      </c>
      <c r="R952" s="1">
        <v>222</v>
      </c>
      <c r="S952" s="1"/>
      <c r="T952" s="1">
        <v>194</v>
      </c>
    </row>
    <row r="953" spans="1:20" ht="15.75" customHeight="1" x14ac:dyDescent="0.35">
      <c r="A953" s="1"/>
      <c r="B953" s="1"/>
      <c r="C953" s="1"/>
      <c r="D953" s="1"/>
      <c r="Q953" s="1">
        <v>951</v>
      </c>
      <c r="R953" s="1">
        <v>141</v>
      </c>
      <c r="S953" s="1"/>
      <c r="T953" s="1">
        <v>141</v>
      </c>
    </row>
    <row r="954" spans="1:20" ht="15.75" customHeight="1" x14ac:dyDescent="0.35">
      <c r="A954" s="1"/>
      <c r="B954" s="1"/>
      <c r="C954" s="1"/>
      <c r="D954" s="1"/>
      <c r="Q954" s="1">
        <v>952</v>
      </c>
      <c r="R954" s="1">
        <v>147</v>
      </c>
      <c r="S954" s="1"/>
      <c r="T954" s="1">
        <v>147</v>
      </c>
    </row>
    <row r="955" spans="1:20" ht="15.75" customHeight="1" x14ac:dyDescent="0.35">
      <c r="A955" s="1"/>
      <c r="B955" s="1"/>
      <c r="C955" s="1"/>
      <c r="D955" s="1"/>
      <c r="Q955" s="1">
        <v>953</v>
      </c>
      <c r="R955" s="1">
        <v>147</v>
      </c>
      <c r="S955" s="1"/>
      <c r="T955" s="1">
        <v>147</v>
      </c>
    </row>
    <row r="956" spans="1:20" ht="15.75" customHeight="1" x14ac:dyDescent="0.35">
      <c r="A956" s="1"/>
      <c r="B956" s="1"/>
      <c r="C956" s="1"/>
      <c r="D956" s="1"/>
      <c r="Q956" s="1">
        <v>954</v>
      </c>
      <c r="R956" s="1">
        <v>153</v>
      </c>
      <c r="S956" s="1"/>
      <c r="T956" s="1">
        <v>181</v>
      </c>
    </row>
    <row r="957" spans="1:20" ht="15.75" customHeight="1" x14ac:dyDescent="0.35">
      <c r="A957" s="1"/>
      <c r="B957" s="1"/>
      <c r="C957" s="1"/>
      <c r="D957" s="1"/>
      <c r="Q957" s="1">
        <v>955</v>
      </c>
      <c r="R957" s="1">
        <v>222</v>
      </c>
      <c r="S957" s="1"/>
      <c r="T957" s="1">
        <v>194</v>
      </c>
    </row>
    <row r="958" spans="1:20" ht="15.75" customHeight="1" x14ac:dyDescent="0.35">
      <c r="A958" s="1"/>
      <c r="B958" s="1"/>
      <c r="C958" s="1"/>
      <c r="D958" s="1"/>
      <c r="Q958" s="1">
        <v>956</v>
      </c>
      <c r="R958" s="1">
        <v>141</v>
      </c>
      <c r="S958" s="1"/>
      <c r="T958" s="1">
        <v>141</v>
      </c>
    </row>
    <row r="959" spans="1:20" ht="15.75" customHeight="1" x14ac:dyDescent="0.35">
      <c r="A959" s="1"/>
      <c r="B959" s="1"/>
      <c r="C959" s="1"/>
      <c r="D959" s="1"/>
      <c r="Q959" s="1">
        <v>957</v>
      </c>
      <c r="R959" s="1">
        <v>147</v>
      </c>
      <c r="S959" s="1"/>
      <c r="T959" s="1">
        <v>147</v>
      </c>
    </row>
    <row r="960" spans="1:20" ht="15.75" customHeight="1" x14ac:dyDescent="0.35">
      <c r="A960" s="1"/>
      <c r="B960" s="1"/>
      <c r="C960" s="1"/>
      <c r="D960" s="1"/>
      <c r="Q960" s="1">
        <v>958</v>
      </c>
      <c r="R960" s="1">
        <v>147</v>
      </c>
      <c r="S960" s="1"/>
      <c r="T960" s="1">
        <v>147</v>
      </c>
    </row>
    <row r="961" spans="1:20" ht="15.75" customHeight="1" x14ac:dyDescent="0.35">
      <c r="A961" s="1"/>
      <c r="B961" s="1"/>
      <c r="C961" s="1"/>
      <c r="D961" s="1"/>
      <c r="Q961" s="1">
        <v>959</v>
      </c>
      <c r="R961" s="1">
        <v>153</v>
      </c>
      <c r="S961" s="1"/>
      <c r="T961" s="1">
        <v>181</v>
      </c>
    </row>
    <row r="962" spans="1:20" ht="15.75" customHeight="1" x14ac:dyDescent="0.35">
      <c r="A962" s="1"/>
      <c r="B962" s="1"/>
      <c r="C962" s="1"/>
      <c r="D962" s="1"/>
      <c r="Q962" s="1">
        <v>960</v>
      </c>
      <c r="R962" s="1">
        <v>222</v>
      </c>
      <c r="S962" s="1"/>
      <c r="T962" s="1">
        <v>194</v>
      </c>
    </row>
    <row r="963" spans="1:20" ht="15.75" customHeight="1" x14ac:dyDescent="0.35">
      <c r="A963" s="1"/>
      <c r="B963" s="1"/>
      <c r="C963" s="1"/>
      <c r="D963" s="1"/>
      <c r="Q963" s="1">
        <v>961</v>
      </c>
      <c r="R963" s="1">
        <v>141</v>
      </c>
      <c r="S963" s="1"/>
      <c r="T963" s="1">
        <v>141</v>
      </c>
    </row>
    <row r="964" spans="1:20" ht="15.75" customHeight="1" x14ac:dyDescent="0.35">
      <c r="A964" s="1"/>
      <c r="B964" s="1"/>
      <c r="C964" s="1"/>
      <c r="D964" s="1"/>
      <c r="Q964" s="1">
        <v>962</v>
      </c>
      <c r="R964" s="1">
        <v>147</v>
      </c>
      <c r="S964" s="1"/>
      <c r="T964" s="1">
        <v>147</v>
      </c>
    </row>
    <row r="965" spans="1:20" ht="15.75" customHeight="1" x14ac:dyDescent="0.35">
      <c r="A965" s="1"/>
      <c r="B965" s="1"/>
      <c r="C965" s="1"/>
      <c r="D965" s="1"/>
      <c r="Q965" s="1">
        <v>963</v>
      </c>
      <c r="R965" s="1">
        <v>147</v>
      </c>
      <c r="S965" s="1"/>
      <c r="T965" s="1">
        <v>147</v>
      </c>
    </row>
    <row r="966" spans="1:20" ht="15.75" customHeight="1" x14ac:dyDescent="0.35">
      <c r="A966" s="1"/>
      <c r="B966" s="1"/>
      <c r="C966" s="1"/>
      <c r="D966" s="1"/>
      <c r="Q966" s="1">
        <v>964</v>
      </c>
      <c r="R966" s="1">
        <v>153</v>
      </c>
      <c r="S966" s="1"/>
      <c r="T966" s="1">
        <v>181</v>
      </c>
    </row>
    <row r="967" spans="1:20" ht="15.75" customHeight="1" x14ac:dyDescent="0.35">
      <c r="A967" s="1"/>
      <c r="B967" s="1"/>
      <c r="C967" s="1"/>
      <c r="D967" s="1"/>
      <c r="Q967" s="1">
        <v>965</v>
      </c>
      <c r="R967" s="1">
        <v>222</v>
      </c>
      <c r="S967" s="1"/>
      <c r="T967" s="1">
        <v>194</v>
      </c>
    </row>
    <row r="968" spans="1:20" ht="15.75" customHeight="1" x14ac:dyDescent="0.35">
      <c r="A968" s="1"/>
      <c r="B968" s="1"/>
      <c r="C968" s="1"/>
      <c r="D968" s="1"/>
      <c r="Q968" s="1">
        <v>966</v>
      </c>
      <c r="R968" s="1">
        <v>141</v>
      </c>
      <c r="S968" s="1"/>
      <c r="T968" s="1">
        <v>141</v>
      </c>
    </row>
    <row r="969" spans="1:20" ht="15.75" customHeight="1" x14ac:dyDescent="0.35">
      <c r="A969" s="1"/>
      <c r="B969" s="1"/>
      <c r="C969" s="1"/>
      <c r="D969" s="1"/>
      <c r="Q969" s="1">
        <v>967</v>
      </c>
      <c r="R969" s="1">
        <v>147</v>
      </c>
      <c r="S969" s="1"/>
      <c r="T969" s="1">
        <v>147</v>
      </c>
    </row>
    <row r="970" spans="1:20" ht="15.75" customHeight="1" x14ac:dyDescent="0.35">
      <c r="A970" s="1"/>
      <c r="B970" s="1"/>
      <c r="C970" s="1"/>
      <c r="D970" s="1"/>
      <c r="Q970" s="1">
        <v>968</v>
      </c>
      <c r="R970" s="1">
        <v>159</v>
      </c>
      <c r="S970" s="1"/>
      <c r="T970" s="1">
        <v>159</v>
      </c>
    </row>
    <row r="971" spans="1:20" ht="15.75" customHeight="1" x14ac:dyDescent="0.35">
      <c r="A971" s="1"/>
      <c r="B971" s="1"/>
      <c r="C971" s="1"/>
      <c r="D971" s="1"/>
      <c r="Q971" s="1">
        <v>969</v>
      </c>
      <c r="R971" s="1">
        <v>165</v>
      </c>
      <c r="S971" s="1"/>
      <c r="T971" s="1">
        <v>199</v>
      </c>
    </row>
    <row r="972" spans="1:20" ht="15.75" customHeight="1" x14ac:dyDescent="0.35">
      <c r="A972" s="1"/>
      <c r="B972" s="1"/>
      <c r="C972" s="1"/>
      <c r="D972" s="1"/>
      <c r="Q972" s="1">
        <v>970</v>
      </c>
      <c r="R972" s="1">
        <v>238</v>
      </c>
      <c r="S972" s="1"/>
      <c r="T972" s="1">
        <v>204</v>
      </c>
    </row>
    <row r="973" spans="1:20" ht="15.75" customHeight="1" x14ac:dyDescent="0.35">
      <c r="A973" s="1"/>
      <c r="B973" s="1"/>
      <c r="C973" s="1"/>
      <c r="D973" s="1"/>
      <c r="Q973" s="1">
        <v>971</v>
      </c>
      <c r="R973" s="1">
        <v>151</v>
      </c>
      <c r="S973" s="1"/>
      <c r="T973" s="1">
        <v>151</v>
      </c>
    </row>
    <row r="974" spans="1:20" ht="15.75" customHeight="1" x14ac:dyDescent="0.35">
      <c r="A974" s="1"/>
      <c r="B974" s="1"/>
      <c r="C974" s="1"/>
      <c r="D974" s="1"/>
      <c r="Q974" s="1">
        <v>972</v>
      </c>
      <c r="R974" s="1">
        <v>157</v>
      </c>
      <c r="S974" s="1"/>
      <c r="T974" s="1">
        <v>157</v>
      </c>
    </row>
    <row r="975" spans="1:20" ht="15.75" customHeight="1" x14ac:dyDescent="0.35">
      <c r="A975" s="1"/>
      <c r="B975" s="1"/>
      <c r="C975" s="1"/>
      <c r="D975" s="1"/>
      <c r="Q975" s="1">
        <v>973</v>
      </c>
      <c r="R975" s="1">
        <v>98</v>
      </c>
      <c r="S975" s="1"/>
      <c r="T975" s="1">
        <v>98</v>
      </c>
    </row>
    <row r="976" spans="1:20" ht="15.75" customHeight="1" x14ac:dyDescent="0.35">
      <c r="A976" s="1"/>
      <c r="B976" s="1"/>
      <c r="C976" s="1"/>
      <c r="D976" s="1"/>
      <c r="Q976" s="1">
        <v>974</v>
      </c>
      <c r="R976" s="1">
        <v>102</v>
      </c>
      <c r="S976" s="1"/>
      <c r="T976" s="1">
        <v>158</v>
      </c>
    </row>
    <row r="977" spans="1:20" ht="15.75" customHeight="1" x14ac:dyDescent="0.35">
      <c r="A977" s="1"/>
      <c r="B977" s="1"/>
      <c r="C977" s="1"/>
      <c r="D977" s="1"/>
      <c r="Q977" s="1">
        <v>975</v>
      </c>
      <c r="R977" s="1">
        <v>148</v>
      </c>
      <c r="S977" s="1"/>
      <c r="T977" s="1">
        <v>92</v>
      </c>
    </row>
    <row r="978" spans="1:20" ht="15.75" customHeight="1" x14ac:dyDescent="0.35">
      <c r="A978" s="1"/>
      <c r="B978" s="1"/>
      <c r="C978" s="1"/>
      <c r="D978" s="1"/>
      <c r="Q978" s="1">
        <v>976</v>
      </c>
      <c r="R978" s="1">
        <v>94</v>
      </c>
      <c r="S978" s="1"/>
      <c r="T978" s="1">
        <v>94</v>
      </c>
    </row>
    <row r="979" spans="1:20" ht="15.75" customHeight="1" x14ac:dyDescent="0.35">
      <c r="A979" s="1"/>
      <c r="B979" s="1"/>
      <c r="C979" s="1"/>
      <c r="D979" s="1"/>
      <c r="Q979" s="1">
        <v>977</v>
      </c>
      <c r="R979" s="1">
        <v>98</v>
      </c>
      <c r="S979" s="1"/>
      <c r="T979" s="1">
        <v>98</v>
      </c>
    </row>
    <row r="980" spans="1:20" ht="15.75" customHeight="1" x14ac:dyDescent="0.35">
      <c r="A980" s="1"/>
      <c r="B980" s="1"/>
      <c r="C980" s="1"/>
      <c r="D980" s="1"/>
      <c r="Q980" s="1">
        <v>978</v>
      </c>
      <c r="R980" s="1">
        <v>98</v>
      </c>
      <c r="S980" s="1"/>
      <c r="T980" s="1">
        <v>98</v>
      </c>
    </row>
    <row r="981" spans="1:20" ht="15.75" customHeight="1" x14ac:dyDescent="0.35">
      <c r="A981" s="1"/>
      <c r="B981" s="1"/>
      <c r="C981" s="1"/>
      <c r="D981" s="1"/>
      <c r="Q981" s="1">
        <v>979</v>
      </c>
      <c r="R981" s="1">
        <v>102</v>
      </c>
      <c r="S981" s="1"/>
      <c r="T981" s="1">
        <v>158</v>
      </c>
    </row>
    <row r="982" spans="1:20" ht="15.75" customHeight="1" x14ac:dyDescent="0.35">
      <c r="A982" s="1"/>
      <c r="B982" s="1"/>
      <c r="C982" s="1"/>
      <c r="D982" s="1"/>
      <c r="Q982" s="1">
        <v>980</v>
      </c>
      <c r="R982" s="1">
        <v>148</v>
      </c>
      <c r="S982" s="1"/>
      <c r="T982" s="1">
        <v>92</v>
      </c>
    </row>
    <row r="983" spans="1:20" ht="15.75" customHeight="1" x14ac:dyDescent="0.35">
      <c r="A983" s="1"/>
      <c r="B983" s="1"/>
      <c r="C983" s="1"/>
      <c r="D983" s="1"/>
      <c r="Q983" s="1">
        <v>981</v>
      </c>
      <c r="R983" s="1">
        <v>94</v>
      </c>
      <c r="S983" s="1"/>
      <c r="T983" s="1">
        <v>94</v>
      </c>
    </row>
    <row r="984" spans="1:20" ht="15.75" customHeight="1" x14ac:dyDescent="0.35">
      <c r="A984" s="1"/>
      <c r="B984" s="1"/>
      <c r="C984" s="1"/>
      <c r="D984" s="1"/>
      <c r="Q984" s="1">
        <v>982</v>
      </c>
      <c r="R984" s="1">
        <v>98</v>
      </c>
      <c r="S984" s="1"/>
      <c r="T984" s="1">
        <v>98</v>
      </c>
    </row>
    <row r="985" spans="1:20" ht="15.75" customHeight="1" x14ac:dyDescent="0.35">
      <c r="A985" s="1"/>
      <c r="B985" s="1"/>
      <c r="C985" s="1"/>
      <c r="D985" s="1"/>
      <c r="Q985" s="1">
        <v>983</v>
      </c>
      <c r="R985" s="1">
        <v>98</v>
      </c>
      <c r="S985" s="1"/>
      <c r="T985" s="1">
        <v>98</v>
      </c>
    </row>
    <row r="986" spans="1:20" ht="15.75" customHeight="1" x14ac:dyDescent="0.35">
      <c r="A986" s="1"/>
      <c r="B986" s="1"/>
      <c r="C986" s="1"/>
      <c r="D986" s="1"/>
      <c r="Q986" s="1">
        <v>984</v>
      </c>
      <c r="R986" s="1">
        <v>102</v>
      </c>
      <c r="S986" s="1"/>
      <c r="T986" s="1">
        <v>158</v>
      </c>
    </row>
    <row r="987" spans="1:20" ht="15.75" customHeight="1" x14ac:dyDescent="0.35">
      <c r="A987" s="1"/>
      <c r="B987" s="1"/>
      <c r="C987" s="1"/>
      <c r="D987" s="1"/>
      <c r="Q987" s="1">
        <v>985</v>
      </c>
      <c r="R987" s="1">
        <v>148</v>
      </c>
      <c r="S987" s="1"/>
      <c r="T987" s="1">
        <v>92</v>
      </c>
    </row>
    <row r="988" spans="1:20" ht="15.75" customHeight="1" x14ac:dyDescent="0.35">
      <c r="A988" s="1"/>
      <c r="B988" s="1"/>
      <c r="C988" s="1"/>
      <c r="D988" s="1"/>
      <c r="Q988" s="1">
        <v>986</v>
      </c>
      <c r="R988" s="1">
        <v>94</v>
      </c>
      <c r="S988" s="1"/>
      <c r="T988" s="1">
        <v>94</v>
      </c>
    </row>
    <row r="989" spans="1:20" ht="15.75" customHeight="1" x14ac:dyDescent="0.35">
      <c r="A989" s="1"/>
      <c r="B989" s="1"/>
      <c r="C989" s="1"/>
      <c r="D989" s="1"/>
      <c r="Q989" s="1">
        <v>987</v>
      </c>
      <c r="R989" s="1">
        <v>98</v>
      </c>
      <c r="S989" s="1"/>
      <c r="T989" s="1">
        <v>98</v>
      </c>
    </row>
    <row r="990" spans="1:20" ht="15.75" customHeight="1" x14ac:dyDescent="0.35">
      <c r="A990" s="1"/>
      <c r="B990" s="1"/>
      <c r="C990" s="1"/>
      <c r="D990" s="1"/>
      <c r="Q990" s="1">
        <v>988</v>
      </c>
      <c r="R990" s="1">
        <v>98</v>
      </c>
      <c r="S990" s="1"/>
      <c r="T990" s="1">
        <v>98</v>
      </c>
    </row>
    <row r="991" spans="1:20" ht="15.75" customHeight="1" x14ac:dyDescent="0.35">
      <c r="A991" s="1"/>
      <c r="B991" s="1"/>
      <c r="C991" s="1"/>
      <c r="D991" s="1"/>
      <c r="Q991" s="1">
        <v>989</v>
      </c>
      <c r="R991" s="1">
        <v>102</v>
      </c>
      <c r="S991" s="1"/>
      <c r="T991" s="1">
        <v>158</v>
      </c>
    </row>
    <row r="992" spans="1:20" ht="15.75" customHeight="1" x14ac:dyDescent="0.35">
      <c r="A992" s="1"/>
      <c r="B992" s="1"/>
      <c r="C992" s="1"/>
      <c r="D992" s="1"/>
      <c r="Q992" s="1">
        <v>990</v>
      </c>
      <c r="R992" s="1">
        <v>148</v>
      </c>
      <c r="S992" s="1"/>
      <c r="T992" s="1">
        <v>92</v>
      </c>
    </row>
    <row r="993" spans="1:20" ht="15.75" customHeight="1" x14ac:dyDescent="0.35">
      <c r="A993" s="1"/>
      <c r="B993" s="1"/>
      <c r="C993" s="1"/>
      <c r="D993" s="1"/>
      <c r="Q993" s="1">
        <v>991</v>
      </c>
      <c r="R993" s="1">
        <v>94</v>
      </c>
      <c r="S993" s="1"/>
      <c r="T993" s="1">
        <v>94</v>
      </c>
    </row>
    <row r="994" spans="1:20" ht="15.75" customHeight="1" x14ac:dyDescent="0.35">
      <c r="A994" s="1"/>
      <c r="B994" s="1"/>
      <c r="C994" s="1"/>
      <c r="D994" s="1"/>
      <c r="Q994" s="1">
        <v>992</v>
      </c>
      <c r="R994" s="1">
        <v>98</v>
      </c>
      <c r="S994" s="1"/>
      <c r="T994" s="1">
        <v>98</v>
      </c>
    </row>
    <row r="995" spans="1:20" ht="15.75" customHeight="1" x14ac:dyDescent="0.35">
      <c r="A995" s="1"/>
      <c r="B995" s="1"/>
      <c r="C995" s="1"/>
      <c r="D995" s="1"/>
      <c r="Q995" s="1">
        <v>993</v>
      </c>
      <c r="R995" s="1">
        <v>110</v>
      </c>
      <c r="S995" s="1"/>
      <c r="T995" s="1">
        <v>110</v>
      </c>
    </row>
    <row r="996" spans="1:20" ht="15.75" customHeight="1" x14ac:dyDescent="0.35">
      <c r="A996" s="1"/>
      <c r="B996" s="1"/>
      <c r="C996" s="1"/>
      <c r="D996" s="1"/>
      <c r="Q996" s="1">
        <v>994</v>
      </c>
      <c r="R996" s="1">
        <v>114</v>
      </c>
      <c r="S996" s="1"/>
      <c r="T996" s="1">
        <v>176</v>
      </c>
    </row>
    <row r="997" spans="1:20" ht="15.75" customHeight="1" x14ac:dyDescent="0.35">
      <c r="A997" s="1"/>
      <c r="B997" s="1"/>
      <c r="C997" s="1"/>
      <c r="D997" s="1"/>
      <c r="Q997" s="1">
        <v>995</v>
      </c>
      <c r="R997" s="1">
        <v>164</v>
      </c>
      <c r="S997" s="1"/>
      <c r="T997" s="1">
        <v>102</v>
      </c>
    </row>
    <row r="998" spans="1:20" ht="15.75" customHeight="1" x14ac:dyDescent="0.35">
      <c r="A998" s="1"/>
      <c r="B998" s="1"/>
      <c r="C998" s="1"/>
      <c r="D998" s="1"/>
      <c r="Q998" s="1">
        <v>996</v>
      </c>
      <c r="R998" s="1">
        <v>104</v>
      </c>
      <c r="S998" s="1"/>
      <c r="T998" s="1">
        <v>104</v>
      </c>
    </row>
    <row r="999" spans="1:20" ht="15.75" customHeight="1" x14ac:dyDescent="0.35">
      <c r="A999" s="1"/>
      <c r="B999" s="1"/>
      <c r="C999" s="1"/>
      <c r="D999" s="1"/>
      <c r="Q999" s="1">
        <v>997</v>
      </c>
      <c r="R999" s="1">
        <v>108</v>
      </c>
      <c r="S999" s="1"/>
      <c r="T999" s="1">
        <v>180</v>
      </c>
    </row>
    <row r="1000" spans="1:20" ht="15.75" customHeight="1" x14ac:dyDescent="0.35">
      <c r="A1000" s="1"/>
      <c r="B1000" s="1"/>
      <c r="C1000" s="1"/>
      <c r="D1000" s="1"/>
      <c r="Q1000" s="1">
        <v>998</v>
      </c>
      <c r="R1000" s="1">
        <v>37</v>
      </c>
      <c r="S1000" s="1"/>
      <c r="T1000" s="1">
        <v>130</v>
      </c>
    </row>
    <row r="1001" spans="1:20" ht="15.75" customHeight="1" x14ac:dyDescent="0.35">
      <c r="A1001" s="1"/>
      <c r="B1001" s="1"/>
      <c r="C1001" s="1"/>
      <c r="D1001" s="1"/>
      <c r="Q1001" s="1">
        <v>999</v>
      </c>
      <c r="R1001" s="1">
        <v>39</v>
      </c>
      <c r="S1001" s="1"/>
      <c r="T1001" s="1">
        <v>110</v>
      </c>
    </row>
    <row r="1002" spans="1:20" ht="15.75" customHeight="1" x14ac:dyDescent="0.35">
      <c r="A1002" s="1"/>
      <c r="B1002" s="1"/>
      <c r="C1002" s="1"/>
      <c r="D1002" s="1"/>
      <c r="Q1002" s="1">
        <v>1000</v>
      </c>
      <c r="R1002" s="1">
        <v>58</v>
      </c>
      <c r="S1002" s="1"/>
      <c r="T1002" s="1">
        <v>176</v>
      </c>
    </row>
    <row r="1003" spans="1:20" ht="15.75" customHeight="1" x14ac:dyDescent="0.35">
      <c r="A1003" s="1"/>
      <c r="B1003" s="1"/>
      <c r="C1003" s="1"/>
      <c r="D1003" s="1"/>
      <c r="Q1003" s="1">
        <v>1001</v>
      </c>
      <c r="R1003" s="1">
        <v>37</v>
      </c>
      <c r="S1003" s="1"/>
      <c r="T1003" s="1">
        <v>102</v>
      </c>
    </row>
    <row r="1004" spans="1:20" ht="15.75" customHeight="1" x14ac:dyDescent="0.35">
      <c r="A1004" s="1"/>
      <c r="B1004" s="1"/>
      <c r="C1004" s="1"/>
      <c r="D1004" s="1"/>
      <c r="Q1004" s="1">
        <v>1002</v>
      </c>
      <c r="R1004" s="1">
        <v>39</v>
      </c>
      <c r="S1004" s="1"/>
      <c r="T1004" s="1">
        <v>104</v>
      </c>
    </row>
    <row r="1005" spans="1:20" ht="15.75" customHeight="1" x14ac:dyDescent="0.35">
      <c r="A1005" s="1"/>
      <c r="B1005" s="1"/>
      <c r="C1005" s="1"/>
      <c r="D1005" s="1"/>
      <c r="Q1005" s="1">
        <v>1003</v>
      </c>
      <c r="R1005" s="1">
        <v>110</v>
      </c>
      <c r="S1005" s="1"/>
      <c r="T1005" s="1">
        <v>108</v>
      </c>
    </row>
    <row r="1006" spans="1:20" ht="15.75" customHeight="1" x14ac:dyDescent="0.35">
      <c r="A1006" s="1"/>
      <c r="B1006" s="1"/>
      <c r="C1006" s="1"/>
      <c r="D1006" s="1"/>
      <c r="Q1006" s="1">
        <v>1004</v>
      </c>
      <c r="R1006" s="1">
        <v>114</v>
      </c>
      <c r="S1006" s="1"/>
      <c r="T1006" s="1">
        <v>61</v>
      </c>
    </row>
    <row r="1007" spans="1:20" ht="15.75" customHeight="1" x14ac:dyDescent="0.35">
      <c r="A1007" s="1"/>
      <c r="B1007" s="1"/>
      <c r="C1007" s="1"/>
      <c r="D1007" s="1"/>
      <c r="Q1007" s="1">
        <v>1005</v>
      </c>
      <c r="R1007" s="1">
        <v>164</v>
      </c>
      <c r="S1007" s="1"/>
      <c r="T1007" s="1">
        <v>97</v>
      </c>
    </row>
    <row r="1008" spans="1:20" ht="15.75" customHeight="1" x14ac:dyDescent="0.35">
      <c r="A1008" s="1"/>
      <c r="B1008" s="1"/>
      <c r="C1008" s="1"/>
      <c r="D1008" s="1"/>
      <c r="Q1008" s="1">
        <v>1006</v>
      </c>
      <c r="R1008" s="1">
        <v>104</v>
      </c>
      <c r="S1008" s="1"/>
      <c r="T1008" s="1">
        <v>56</v>
      </c>
    </row>
    <row r="1009" spans="1:20" ht="15.75" customHeight="1" x14ac:dyDescent="0.35">
      <c r="A1009" s="1"/>
      <c r="B1009" s="1"/>
      <c r="C1009" s="1"/>
      <c r="D1009" s="1"/>
      <c r="Q1009" s="1">
        <v>1007</v>
      </c>
      <c r="R1009" s="1">
        <v>108</v>
      </c>
      <c r="S1009" s="1"/>
      <c r="T1009" s="1">
        <v>57</v>
      </c>
    </row>
    <row r="1010" spans="1:20" ht="15.75" customHeight="1" x14ac:dyDescent="0.35">
      <c r="A1010" s="1"/>
      <c r="B1010" s="1"/>
      <c r="C1010" s="1"/>
      <c r="D1010" s="1"/>
      <c r="Q1010" s="1">
        <v>1008</v>
      </c>
      <c r="R1010" s="1">
        <v>61</v>
      </c>
      <c r="S1010" s="1"/>
      <c r="T1010" s="1">
        <v>167</v>
      </c>
    </row>
    <row r="1011" spans="1:20" ht="15.75" customHeight="1" x14ac:dyDescent="0.35">
      <c r="A1011" s="1"/>
      <c r="B1011" s="1"/>
      <c r="C1011" s="1"/>
      <c r="D1011" s="1"/>
      <c r="Q1011" s="1">
        <v>1009</v>
      </c>
      <c r="R1011" s="1">
        <v>63</v>
      </c>
      <c r="S1011" s="1"/>
      <c r="T1011" s="1">
        <v>94</v>
      </c>
    </row>
    <row r="1012" spans="1:20" ht="15.75" customHeight="1" x14ac:dyDescent="0.35">
      <c r="A1012" s="1"/>
      <c r="B1012" s="1"/>
      <c r="C1012" s="1"/>
      <c r="D1012" s="1"/>
      <c r="Q1012" s="1">
        <v>1010</v>
      </c>
      <c r="R1012" s="1">
        <v>90</v>
      </c>
      <c r="S1012" s="1"/>
      <c r="T1012" s="1">
        <v>49</v>
      </c>
    </row>
    <row r="1013" spans="1:20" ht="15.75" customHeight="1" x14ac:dyDescent="0.35">
      <c r="A1013" s="1"/>
      <c r="B1013" s="1"/>
      <c r="C1013" s="1"/>
      <c r="D1013" s="1"/>
      <c r="Q1013" s="1">
        <v>1011</v>
      </c>
      <c r="R1013" s="1">
        <v>57</v>
      </c>
      <c r="S1013" s="1"/>
      <c r="T1013" s="1">
        <v>79</v>
      </c>
    </row>
    <row r="1014" spans="1:20" ht="15.75" customHeight="1" x14ac:dyDescent="0.35">
      <c r="A1014" s="1"/>
      <c r="B1014" s="1"/>
      <c r="C1014" s="1"/>
      <c r="D1014" s="1"/>
      <c r="Q1014" s="1">
        <v>1012</v>
      </c>
      <c r="R1014" s="1">
        <v>59</v>
      </c>
      <c r="S1014" s="1"/>
      <c r="T1014" s="1">
        <v>46</v>
      </c>
    </row>
    <row r="1015" spans="1:20" ht="15.75" customHeight="1" x14ac:dyDescent="0.35">
      <c r="A1015" s="1"/>
      <c r="B1015" s="1"/>
      <c r="C1015" s="1"/>
      <c r="D1015" s="1"/>
      <c r="Q1015" s="1">
        <v>1013</v>
      </c>
      <c r="R1015" s="1">
        <v>37</v>
      </c>
      <c r="S1015" s="1"/>
      <c r="T1015" s="1">
        <v>47</v>
      </c>
    </row>
    <row r="1016" spans="1:20" ht="15.75" customHeight="1" x14ac:dyDescent="0.35">
      <c r="A1016" s="1"/>
      <c r="B1016" s="1"/>
      <c r="C1016" s="1"/>
      <c r="D1016" s="1"/>
      <c r="Q1016" s="1">
        <v>1014</v>
      </c>
      <c r="R1016" s="1">
        <v>39</v>
      </c>
      <c r="S1016" s="1"/>
      <c r="T1016" s="1">
        <v>49</v>
      </c>
    </row>
    <row r="1017" spans="1:20" ht="15.75" customHeight="1" x14ac:dyDescent="0.35">
      <c r="A1017" s="1"/>
      <c r="B1017" s="1"/>
      <c r="C1017" s="1"/>
      <c r="D1017" s="1"/>
      <c r="Q1017" s="1">
        <v>1015</v>
      </c>
      <c r="R1017" s="1">
        <v>58</v>
      </c>
      <c r="S1017" s="1"/>
      <c r="T1017" s="1">
        <v>49</v>
      </c>
    </row>
    <row r="1018" spans="1:20" ht="15.75" customHeight="1" x14ac:dyDescent="0.35">
      <c r="A1018" s="1"/>
      <c r="B1018" s="1"/>
      <c r="C1018" s="1"/>
      <c r="D1018" s="1"/>
      <c r="Q1018" s="1">
        <v>1016</v>
      </c>
      <c r="R1018" s="1">
        <v>37</v>
      </c>
      <c r="S1018" s="1"/>
      <c r="T1018" s="1">
        <v>79</v>
      </c>
    </row>
    <row r="1019" spans="1:20" ht="15.75" customHeight="1" x14ac:dyDescent="0.35">
      <c r="A1019" s="1"/>
      <c r="B1019" s="1"/>
      <c r="C1019" s="1"/>
      <c r="D1019" s="1"/>
      <c r="Q1019" s="1">
        <v>1017</v>
      </c>
      <c r="R1019" s="1">
        <v>39</v>
      </c>
      <c r="S1019" s="1"/>
      <c r="T1019" s="1">
        <v>46</v>
      </c>
    </row>
    <row r="1020" spans="1:20" ht="15.75" customHeight="1" x14ac:dyDescent="0.35">
      <c r="A1020" s="1"/>
      <c r="B1020" s="1"/>
      <c r="C1020" s="1"/>
      <c r="D1020" s="1"/>
      <c r="Q1020" s="1">
        <v>1018</v>
      </c>
      <c r="R1020" s="1">
        <v>49</v>
      </c>
      <c r="S1020" s="1"/>
      <c r="T1020" s="1">
        <v>47</v>
      </c>
    </row>
    <row r="1021" spans="1:20" ht="15.75" customHeight="1" x14ac:dyDescent="0.35">
      <c r="A1021" s="1"/>
      <c r="B1021" s="1"/>
      <c r="C1021" s="1"/>
      <c r="D1021" s="1"/>
      <c r="Q1021" s="1">
        <v>1019</v>
      </c>
      <c r="R1021" s="1">
        <v>51</v>
      </c>
      <c r="S1021" s="1"/>
      <c r="T1021" s="1">
        <v>121</v>
      </c>
    </row>
    <row r="1022" spans="1:20" ht="15.75" customHeight="1" x14ac:dyDescent="0.35">
      <c r="A1022" s="1"/>
      <c r="B1022" s="1"/>
      <c r="C1022" s="1"/>
      <c r="D1022" s="1"/>
      <c r="Q1022" s="1">
        <v>1020</v>
      </c>
      <c r="R1022" s="1">
        <v>74</v>
      </c>
      <c r="S1022" s="1"/>
      <c r="T1022" s="1">
        <v>50</v>
      </c>
    </row>
    <row r="1023" spans="1:20" ht="15.75" customHeight="1" x14ac:dyDescent="0.35">
      <c r="A1023" s="1"/>
      <c r="B1023" s="1"/>
      <c r="C1023" s="1"/>
      <c r="D1023" s="1"/>
      <c r="Q1023" s="1">
        <v>1021</v>
      </c>
      <c r="R1023" s="1">
        <v>47</v>
      </c>
      <c r="S1023" s="1"/>
      <c r="T1023" s="1">
        <v>54</v>
      </c>
    </row>
    <row r="1024" spans="1:20" ht="15.75" customHeight="1" x14ac:dyDescent="0.35">
      <c r="A1024" s="1"/>
      <c r="B1024" s="1"/>
      <c r="C1024" s="1"/>
      <c r="D1024" s="1"/>
      <c r="Q1024" s="1">
        <v>1022</v>
      </c>
      <c r="R1024" s="1">
        <v>49</v>
      </c>
      <c r="S1024" s="1"/>
      <c r="T1024" s="1">
        <v>118</v>
      </c>
    </row>
    <row r="1025" spans="1:20" ht="15.75" customHeight="1" x14ac:dyDescent="0.35">
      <c r="A1025" s="1"/>
      <c r="B1025" s="1"/>
      <c r="C1025" s="1"/>
      <c r="D1025" s="1"/>
      <c r="Q1025" s="1">
        <v>1023</v>
      </c>
      <c r="R1025" s="1">
        <v>49</v>
      </c>
      <c r="S1025" s="1"/>
      <c r="T1025" s="1">
        <v>76</v>
      </c>
    </row>
    <row r="1026" spans="1:20" ht="15.75" customHeight="1" x14ac:dyDescent="0.35">
      <c r="A1026" s="1"/>
      <c r="B1026" s="1"/>
      <c r="C1026" s="1"/>
      <c r="D1026" s="1"/>
      <c r="Q1026" s="1">
        <v>1024</v>
      </c>
      <c r="R1026" s="1">
        <v>51</v>
      </c>
      <c r="S1026" s="1"/>
      <c r="T1026" s="1">
        <v>50</v>
      </c>
    </row>
    <row r="1027" spans="1:20" ht="15.75" customHeight="1" x14ac:dyDescent="0.35">
      <c r="A1027" s="1"/>
      <c r="B1027" s="1"/>
      <c r="C1027" s="1"/>
      <c r="D1027" s="1"/>
      <c r="Q1027" s="1">
        <v>1025</v>
      </c>
      <c r="R1027" s="1">
        <v>74</v>
      </c>
      <c r="S1027" s="1"/>
      <c r="T1027" s="1">
        <v>90</v>
      </c>
    </row>
    <row r="1028" spans="1:20" ht="15.75" customHeight="1" x14ac:dyDescent="0.35">
      <c r="A1028" s="1"/>
      <c r="B1028" s="1"/>
      <c r="C1028" s="1"/>
      <c r="D1028" s="1"/>
      <c r="Q1028" s="1">
        <v>1026</v>
      </c>
      <c r="R1028" s="1">
        <v>47</v>
      </c>
      <c r="S1028" s="1"/>
      <c r="T1028" s="1">
        <v>162</v>
      </c>
    </row>
    <row r="1029" spans="1:20" ht="15.75" customHeight="1" x14ac:dyDescent="0.35">
      <c r="A1029" s="1"/>
      <c r="B1029" s="1"/>
      <c r="C1029" s="1"/>
      <c r="D1029" s="1"/>
      <c r="Q1029" s="1">
        <v>1027</v>
      </c>
      <c r="R1029" s="1">
        <v>49</v>
      </c>
      <c r="S1029" s="1"/>
      <c r="T1029" s="1">
        <v>47</v>
      </c>
    </row>
    <row r="1030" spans="1:20" ht="15.75" customHeight="1" x14ac:dyDescent="0.35">
      <c r="A1030" s="1"/>
      <c r="B1030" s="1"/>
      <c r="C1030" s="1"/>
      <c r="D1030" s="1"/>
      <c r="Q1030" s="1">
        <v>1028</v>
      </c>
      <c r="R1030" s="1">
        <v>74</v>
      </c>
      <c r="S1030" s="1"/>
      <c r="T1030" s="1">
        <v>98</v>
      </c>
    </row>
    <row r="1031" spans="1:20" ht="15.75" customHeight="1" x14ac:dyDescent="0.35">
      <c r="A1031" s="1"/>
      <c r="B1031" s="1"/>
      <c r="C1031" s="1"/>
      <c r="D1031" s="1"/>
      <c r="Q1031" s="1">
        <v>1029</v>
      </c>
      <c r="R1031" s="1">
        <v>78</v>
      </c>
      <c r="S1031" s="1"/>
      <c r="T1031" s="1">
        <v>138</v>
      </c>
    </row>
    <row r="1032" spans="1:20" ht="15.75" customHeight="1" x14ac:dyDescent="0.35">
      <c r="A1032" s="1"/>
      <c r="B1032" s="1"/>
      <c r="C1032" s="1"/>
      <c r="D1032" s="1"/>
      <c r="Q1032" s="1">
        <v>1030</v>
      </c>
      <c r="R1032" s="1">
        <v>116</v>
      </c>
      <c r="S1032" s="1"/>
      <c r="T1032" s="1">
        <v>50</v>
      </c>
    </row>
    <row r="1033" spans="1:20" ht="15.75" customHeight="1" x14ac:dyDescent="0.35">
      <c r="A1033" s="1"/>
      <c r="B1033" s="1"/>
      <c r="C1033" s="1"/>
      <c r="D1033" s="1"/>
      <c r="Q1033" s="1">
        <v>1031</v>
      </c>
      <c r="R1033" s="1">
        <v>74</v>
      </c>
      <c r="S1033" s="1"/>
      <c r="T1033" s="1">
        <v>79</v>
      </c>
    </row>
    <row r="1034" spans="1:20" ht="15.75" customHeight="1" x14ac:dyDescent="0.35">
      <c r="A1034" s="1"/>
      <c r="B1034" s="1"/>
      <c r="C1034" s="1"/>
      <c r="D1034" s="1"/>
      <c r="Q1034" s="1">
        <v>1032</v>
      </c>
      <c r="R1034" s="1">
        <v>78</v>
      </c>
      <c r="S1034" s="1"/>
      <c r="T1034" s="1">
        <v>46</v>
      </c>
    </row>
    <row r="1035" spans="1:20" ht="15.75" customHeight="1" x14ac:dyDescent="0.35">
      <c r="A1035" s="1"/>
      <c r="B1035" s="1"/>
      <c r="C1035" s="1"/>
      <c r="D1035" s="1"/>
      <c r="Q1035" s="1">
        <v>1033</v>
      </c>
      <c r="R1035" s="1">
        <v>90</v>
      </c>
      <c r="S1035" s="1"/>
      <c r="T1035" s="1">
        <v>55</v>
      </c>
    </row>
    <row r="1036" spans="1:20" ht="15.75" customHeight="1" x14ac:dyDescent="0.35">
      <c r="A1036" s="1"/>
      <c r="B1036" s="1"/>
      <c r="C1036" s="1"/>
      <c r="D1036" s="1"/>
      <c r="Q1036" s="1">
        <v>1034</v>
      </c>
      <c r="R1036" s="1">
        <v>94</v>
      </c>
      <c r="S1036" s="1"/>
      <c r="T1036" s="1">
        <v>50</v>
      </c>
    </row>
    <row r="1037" spans="1:20" ht="15.75" customHeight="1" x14ac:dyDescent="0.35">
      <c r="A1037" s="1"/>
      <c r="B1037" s="1"/>
      <c r="C1037" s="1"/>
      <c r="D1037" s="1"/>
      <c r="Q1037" s="1">
        <v>1035</v>
      </c>
      <c r="R1037" s="1">
        <v>115</v>
      </c>
      <c r="S1037" s="1"/>
      <c r="T1037" s="1">
        <v>110</v>
      </c>
    </row>
    <row r="1038" spans="1:20" ht="15.75" customHeight="1" x14ac:dyDescent="0.35">
      <c r="A1038" s="1"/>
      <c r="B1038" s="1"/>
      <c r="C1038" s="1"/>
      <c r="D1038" s="1"/>
      <c r="Q1038" s="1">
        <v>1036</v>
      </c>
      <c r="R1038" s="1">
        <v>98</v>
      </c>
      <c r="S1038" s="1"/>
      <c r="T1038" s="1">
        <v>52</v>
      </c>
    </row>
    <row r="1039" spans="1:20" ht="15.75" customHeight="1" x14ac:dyDescent="0.35">
      <c r="A1039" s="1"/>
      <c r="B1039" s="1"/>
      <c r="C1039" s="1"/>
      <c r="D1039" s="1"/>
      <c r="Q1039" s="1">
        <v>1037</v>
      </c>
      <c r="R1039" s="1">
        <v>102</v>
      </c>
      <c r="S1039" s="1"/>
      <c r="T1039" s="1">
        <v>112</v>
      </c>
    </row>
    <row r="1040" spans="1:20" ht="15.75" customHeight="1" x14ac:dyDescent="0.35">
      <c r="A1040" s="1"/>
      <c r="B1040" s="1"/>
      <c r="C1040" s="1"/>
      <c r="D1040" s="1"/>
      <c r="Q1040" s="1">
        <v>1038</v>
      </c>
      <c r="R1040" s="1">
        <v>86</v>
      </c>
      <c r="S1040" s="1"/>
      <c r="T1040" s="1">
        <v>140</v>
      </c>
    </row>
    <row r="1041" spans="1:20" ht="15.75" customHeight="1" x14ac:dyDescent="0.35">
      <c r="A1041" s="1"/>
      <c r="B1041" s="1"/>
      <c r="C1041" s="1"/>
      <c r="D1041" s="1"/>
      <c r="Q1041" s="1">
        <v>1039</v>
      </c>
      <c r="R1041" s="1">
        <v>51</v>
      </c>
      <c r="S1041" s="1"/>
      <c r="T1041" s="1">
        <v>50</v>
      </c>
    </row>
    <row r="1042" spans="1:20" ht="15.75" customHeight="1" x14ac:dyDescent="0.35">
      <c r="A1042" s="1"/>
      <c r="B1042" s="1"/>
      <c r="C1042" s="1"/>
      <c r="D1042" s="1"/>
      <c r="Q1042" s="1">
        <v>1040</v>
      </c>
      <c r="R1042" s="1">
        <v>74</v>
      </c>
      <c r="S1042" s="1"/>
      <c r="T1042" s="1">
        <v>40</v>
      </c>
    </row>
    <row r="1043" spans="1:20" ht="15.75" customHeight="1" x14ac:dyDescent="0.35">
      <c r="A1043" s="1"/>
      <c r="B1043" s="1"/>
      <c r="C1043" s="1"/>
      <c r="D1043" s="1"/>
      <c r="Q1043" s="1">
        <v>1041</v>
      </c>
      <c r="R1043" s="1">
        <v>47</v>
      </c>
      <c r="S1043" s="1"/>
      <c r="T1043" s="1">
        <v>117</v>
      </c>
    </row>
    <row r="1044" spans="1:20" ht="15.75" customHeight="1" x14ac:dyDescent="0.35">
      <c r="A1044" s="1"/>
      <c r="B1044" s="1"/>
      <c r="C1044" s="1"/>
      <c r="D1044" s="1"/>
      <c r="Q1044" s="1">
        <v>1042</v>
      </c>
      <c r="R1044" s="1">
        <v>58</v>
      </c>
      <c r="S1044" s="1"/>
      <c r="T1044" s="1">
        <v>118</v>
      </c>
    </row>
    <row r="1045" spans="1:20" ht="15.75" customHeight="1" x14ac:dyDescent="0.35">
      <c r="A1045" s="1"/>
      <c r="B1045" s="1"/>
      <c r="C1045" s="1"/>
      <c r="D1045" s="1"/>
      <c r="Q1045" s="1">
        <v>1043</v>
      </c>
      <c r="R1045" s="1">
        <v>66</v>
      </c>
      <c r="S1045" s="1"/>
      <c r="T1045" s="1">
        <v>113</v>
      </c>
    </row>
    <row r="1046" spans="1:20" ht="15.75" customHeight="1" x14ac:dyDescent="0.35">
      <c r="A1046" s="1"/>
      <c r="B1046" s="1"/>
      <c r="C1046" s="1"/>
      <c r="D1046" s="1"/>
      <c r="Q1046" s="1">
        <v>1044</v>
      </c>
      <c r="R1046" s="1">
        <v>74</v>
      </c>
      <c r="S1046" s="1"/>
      <c r="T1046" s="1">
        <v>108</v>
      </c>
    </row>
    <row r="1047" spans="1:20" ht="15.75" customHeight="1" x14ac:dyDescent="0.35">
      <c r="A1047" s="1"/>
      <c r="B1047" s="1"/>
      <c r="C1047" s="1"/>
      <c r="D1047" s="1"/>
      <c r="Q1047" s="1">
        <v>1045</v>
      </c>
      <c r="R1047" s="1">
        <v>112</v>
      </c>
      <c r="S1047" s="1"/>
      <c r="T1047" s="1">
        <v>51</v>
      </c>
    </row>
    <row r="1048" spans="1:20" ht="15.75" customHeight="1" x14ac:dyDescent="0.35">
      <c r="A1048" s="1"/>
      <c r="B1048" s="1"/>
      <c r="C1048" s="1"/>
      <c r="D1048" s="1"/>
      <c r="Q1048" s="1">
        <v>1046</v>
      </c>
      <c r="R1048" s="1">
        <v>70</v>
      </c>
      <c r="S1048" s="1"/>
      <c r="T1048" s="1">
        <v>115</v>
      </c>
    </row>
    <row r="1049" spans="1:20" ht="15.75" customHeight="1" x14ac:dyDescent="0.35">
      <c r="A1049" s="1"/>
      <c r="B1049" s="1"/>
      <c r="C1049" s="1"/>
      <c r="D1049" s="1"/>
      <c r="Q1049" s="1">
        <v>1047</v>
      </c>
      <c r="R1049" s="1">
        <v>74</v>
      </c>
      <c r="S1049" s="1"/>
      <c r="T1049" s="1">
        <v>99</v>
      </c>
    </row>
    <row r="1050" spans="1:20" ht="15.75" customHeight="1" x14ac:dyDescent="0.35">
      <c r="A1050" s="1"/>
      <c r="B1050" s="1"/>
      <c r="C1050" s="1"/>
      <c r="D1050" s="1"/>
      <c r="Q1050" s="1">
        <v>1048</v>
      </c>
      <c r="R1050" s="1">
        <v>72</v>
      </c>
      <c r="S1050" s="1"/>
      <c r="T1050" s="1">
        <v>48</v>
      </c>
    </row>
    <row r="1051" spans="1:20" ht="15.75" customHeight="1" x14ac:dyDescent="0.35">
      <c r="A1051" s="1"/>
      <c r="B1051" s="1"/>
      <c r="C1051" s="1"/>
      <c r="D1051" s="1"/>
      <c r="Q1051" s="1">
        <v>1049</v>
      </c>
      <c r="R1051" s="1">
        <v>97</v>
      </c>
      <c r="S1051" s="1"/>
      <c r="T1051" s="1">
        <v>52</v>
      </c>
    </row>
    <row r="1052" spans="1:20" ht="15.75" customHeight="1" x14ac:dyDescent="0.35">
      <c r="A1052" s="1"/>
      <c r="B1052" s="1"/>
      <c r="C1052" s="1"/>
      <c r="D1052" s="1"/>
      <c r="Q1052" s="1">
        <v>1050</v>
      </c>
      <c r="R1052" s="1">
        <v>118</v>
      </c>
      <c r="S1052" s="1"/>
      <c r="T1052" s="1">
        <v>126</v>
      </c>
    </row>
    <row r="1053" spans="1:20" ht="15.75" customHeight="1" x14ac:dyDescent="0.35">
      <c r="A1053" s="1"/>
      <c r="B1053" s="1"/>
      <c r="C1053" s="1"/>
      <c r="D1053" s="1"/>
      <c r="Q1053" s="1">
        <v>1051</v>
      </c>
      <c r="R1053" s="1">
        <v>105</v>
      </c>
      <c r="S1053" s="1"/>
      <c r="T1053" s="1">
        <v>52</v>
      </c>
    </row>
    <row r="1054" spans="1:20" ht="15.75" customHeight="1" x14ac:dyDescent="0.35">
      <c r="A1054" s="1"/>
      <c r="B1054" s="1"/>
      <c r="C1054" s="1"/>
      <c r="D1054" s="1"/>
      <c r="Q1054" s="1">
        <v>1052</v>
      </c>
      <c r="R1054" s="1">
        <v>116</v>
      </c>
      <c r="S1054" s="1"/>
      <c r="T1054" s="1">
        <v>116</v>
      </c>
    </row>
    <row r="1055" spans="1:20" ht="15.75" customHeight="1" x14ac:dyDescent="0.35">
      <c r="A1055" s="1"/>
      <c r="B1055" s="1"/>
      <c r="C1055" s="1"/>
      <c r="D1055" s="1"/>
      <c r="Q1055" s="1">
        <v>1053</v>
      </c>
      <c r="R1055" s="1">
        <v>83</v>
      </c>
      <c r="S1055" s="1"/>
      <c r="T1055" s="1">
        <v>76</v>
      </c>
    </row>
    <row r="1056" spans="1:20" ht="15.75" customHeight="1" x14ac:dyDescent="0.35">
      <c r="A1056" s="1"/>
      <c r="B1056" s="1"/>
      <c r="C1056" s="1"/>
      <c r="D1056" s="1"/>
      <c r="Q1056" s="1">
        <v>1054</v>
      </c>
      <c r="R1056" s="1">
        <v>87</v>
      </c>
      <c r="S1056" s="1"/>
      <c r="T1056" s="1">
        <v>50</v>
      </c>
    </row>
    <row r="1057" spans="1:20" ht="15.75" customHeight="1" x14ac:dyDescent="0.35">
      <c r="A1057" s="1"/>
      <c r="B1057" s="1"/>
      <c r="C1057" s="1"/>
      <c r="D1057" s="1"/>
      <c r="Q1057" s="1">
        <v>1055</v>
      </c>
      <c r="R1057" s="1">
        <v>99</v>
      </c>
      <c r="S1057" s="1"/>
      <c r="T1057" s="1">
        <v>90</v>
      </c>
    </row>
    <row r="1058" spans="1:20" ht="15.75" customHeight="1" x14ac:dyDescent="0.35">
      <c r="A1058" s="1"/>
      <c r="B1058" s="1"/>
      <c r="C1058" s="1"/>
      <c r="D1058" s="1"/>
      <c r="Q1058" s="1">
        <v>1056</v>
      </c>
      <c r="R1058" s="1">
        <v>74</v>
      </c>
      <c r="S1058" s="1"/>
      <c r="T1058" s="1">
        <v>162</v>
      </c>
    </row>
    <row r="1059" spans="1:20" ht="15.75" customHeight="1" x14ac:dyDescent="0.35">
      <c r="A1059" s="1"/>
      <c r="B1059" s="1"/>
      <c r="C1059" s="1"/>
      <c r="D1059" s="1"/>
      <c r="Q1059" s="1">
        <v>1057</v>
      </c>
      <c r="R1059" s="1">
        <v>78</v>
      </c>
      <c r="S1059" s="1"/>
      <c r="T1059" s="1">
        <v>100</v>
      </c>
    </row>
    <row r="1060" spans="1:20" ht="15.75" customHeight="1" x14ac:dyDescent="0.35">
      <c r="A1060" s="1"/>
      <c r="B1060" s="1"/>
      <c r="C1060" s="1"/>
      <c r="D1060" s="1"/>
      <c r="Q1060" s="1">
        <v>1058</v>
      </c>
      <c r="R1060" s="1">
        <v>74</v>
      </c>
      <c r="S1060" s="1"/>
      <c r="T1060" s="1">
        <v>99</v>
      </c>
    </row>
    <row r="1061" spans="1:20" ht="15.75" customHeight="1" x14ac:dyDescent="0.35">
      <c r="A1061" s="1"/>
      <c r="B1061" s="1"/>
      <c r="C1061" s="1"/>
      <c r="D1061" s="1"/>
      <c r="Q1061" s="1">
        <v>1059</v>
      </c>
      <c r="R1061" s="1">
        <v>78</v>
      </c>
      <c r="S1061" s="1"/>
      <c r="T1061" s="1">
        <v>157</v>
      </c>
    </row>
    <row r="1062" spans="1:20" ht="15.75" customHeight="1" x14ac:dyDescent="0.35">
      <c r="A1062" s="1"/>
      <c r="B1062" s="1"/>
      <c r="C1062" s="1"/>
      <c r="D1062" s="1"/>
      <c r="Q1062" s="1">
        <v>1060</v>
      </c>
      <c r="R1062" s="1">
        <v>116</v>
      </c>
      <c r="S1062" s="1"/>
      <c r="T1062" s="1">
        <v>100</v>
      </c>
    </row>
    <row r="1063" spans="1:20" ht="15.75" customHeight="1" x14ac:dyDescent="0.35">
      <c r="A1063" s="1"/>
      <c r="B1063" s="1"/>
      <c r="C1063" s="1"/>
      <c r="D1063" s="1"/>
      <c r="Q1063" s="1">
        <v>1061</v>
      </c>
      <c r="R1063" s="1">
        <v>74</v>
      </c>
      <c r="S1063" s="1"/>
      <c r="T1063" s="1">
        <v>117</v>
      </c>
    </row>
    <row r="1064" spans="1:20" ht="15.75" customHeight="1" x14ac:dyDescent="0.35">
      <c r="A1064" s="1"/>
      <c r="B1064" s="1"/>
      <c r="C1064" s="1"/>
      <c r="D1064" s="1"/>
      <c r="Q1064" s="1">
        <v>1062</v>
      </c>
      <c r="R1064" s="1">
        <v>78</v>
      </c>
      <c r="S1064" s="1"/>
      <c r="T1064" s="1">
        <v>114</v>
      </c>
    </row>
    <row r="1065" spans="1:20" ht="15.75" customHeight="1" x14ac:dyDescent="0.35">
      <c r="A1065" s="1"/>
      <c r="B1065" s="1"/>
      <c r="C1065" s="1"/>
      <c r="D1065" s="1"/>
      <c r="Q1065" s="1">
        <v>1063</v>
      </c>
      <c r="R1065" s="1">
        <v>90</v>
      </c>
      <c r="S1065" s="1"/>
      <c r="T1065" s="1">
        <v>48</v>
      </c>
    </row>
    <row r="1066" spans="1:20" ht="15.75" customHeight="1" x14ac:dyDescent="0.35">
      <c r="A1066" s="1"/>
      <c r="B1066" s="1"/>
      <c r="C1066" s="1"/>
      <c r="D1066" s="1"/>
      <c r="Q1066" s="1">
        <v>1064</v>
      </c>
      <c r="R1066" s="1">
        <v>94</v>
      </c>
      <c r="S1066" s="1"/>
      <c r="T1066" s="1">
        <v>52</v>
      </c>
    </row>
    <row r="1067" spans="1:20" ht="15.75" customHeight="1" x14ac:dyDescent="0.35">
      <c r="A1067" s="1"/>
      <c r="B1067" s="1"/>
      <c r="C1067" s="1"/>
      <c r="D1067" s="1"/>
      <c r="Q1067" s="1">
        <v>1065</v>
      </c>
      <c r="R1067" s="1">
        <v>132</v>
      </c>
      <c r="S1067" s="1"/>
      <c r="T1067" s="1">
        <v>103</v>
      </c>
    </row>
    <row r="1068" spans="1:20" ht="15.75" customHeight="1" x14ac:dyDescent="0.35">
      <c r="A1068" s="1"/>
      <c r="B1068" s="1"/>
      <c r="C1068" s="1"/>
      <c r="D1068" s="1"/>
      <c r="Q1068" s="1">
        <v>1066</v>
      </c>
      <c r="R1068" s="1">
        <v>117</v>
      </c>
      <c r="S1068" s="1"/>
      <c r="T1068" s="1">
        <v>125</v>
      </c>
    </row>
    <row r="1069" spans="1:20" ht="15.75" customHeight="1" x14ac:dyDescent="0.35">
      <c r="A1069" s="1"/>
      <c r="B1069" s="1"/>
      <c r="C1069" s="1"/>
      <c r="D1069" s="1"/>
      <c r="Q1069" s="1">
        <v>1067</v>
      </c>
      <c r="R1069" s="1">
        <v>115</v>
      </c>
      <c r="S1069" s="1"/>
      <c r="T1069" s="1">
        <v>112</v>
      </c>
    </row>
    <row r="1070" spans="1:20" ht="15.75" customHeight="1" x14ac:dyDescent="0.35">
      <c r="A1070" s="1"/>
      <c r="B1070" s="1"/>
      <c r="C1070" s="1"/>
      <c r="D1070" s="1"/>
      <c r="Q1070" s="1">
        <v>1068</v>
      </c>
      <c r="R1070" s="1">
        <v>126</v>
      </c>
      <c r="S1070" s="1"/>
      <c r="T1070" s="1">
        <v>136</v>
      </c>
    </row>
    <row r="1071" spans="1:20" ht="15.75" customHeight="1" x14ac:dyDescent="0.35">
      <c r="A1071" s="1"/>
      <c r="B1071" s="1"/>
      <c r="C1071" s="1"/>
      <c r="D1071" s="1"/>
      <c r="Q1071" s="1">
        <v>1069</v>
      </c>
      <c r="R1071" s="1">
        <v>87</v>
      </c>
      <c r="S1071" s="1"/>
      <c r="T1071" s="1">
        <v>50</v>
      </c>
    </row>
    <row r="1072" spans="1:20" ht="15.75" customHeight="1" x14ac:dyDescent="0.35">
      <c r="A1072" s="1"/>
      <c r="B1072" s="1"/>
      <c r="C1072" s="1"/>
      <c r="D1072" s="1"/>
      <c r="Q1072" s="1">
        <v>1070</v>
      </c>
      <c r="R1072" s="1">
        <v>112</v>
      </c>
      <c r="S1072" s="1"/>
      <c r="T1072" s="1">
        <v>71</v>
      </c>
    </row>
    <row r="1073" spans="1:20" ht="15.75" customHeight="1" x14ac:dyDescent="0.35">
      <c r="A1073" s="1"/>
      <c r="B1073" s="1"/>
      <c r="C1073" s="1"/>
      <c r="D1073" s="1"/>
      <c r="Q1073" s="1">
        <v>1071</v>
      </c>
      <c r="R1073" s="1">
        <v>70</v>
      </c>
      <c r="S1073" s="1"/>
      <c r="T1073" s="1">
        <v>120</v>
      </c>
    </row>
    <row r="1074" spans="1:20" ht="15.75" customHeight="1" x14ac:dyDescent="0.35">
      <c r="A1074" s="1"/>
      <c r="B1074" s="1"/>
      <c r="C1074" s="1"/>
      <c r="D1074" s="1"/>
      <c r="Q1074" s="1">
        <v>1072</v>
      </c>
      <c r="R1074" s="1">
        <v>74</v>
      </c>
      <c r="S1074" s="1"/>
      <c r="T1074" s="1">
        <v>95</v>
      </c>
    </row>
    <row r="1075" spans="1:20" ht="15.75" customHeight="1" x14ac:dyDescent="0.35">
      <c r="A1075" s="1"/>
      <c r="B1075" s="1"/>
      <c r="C1075" s="1"/>
      <c r="D1075" s="1"/>
      <c r="Q1075" s="1">
        <v>1073</v>
      </c>
      <c r="R1075" s="1">
        <v>97</v>
      </c>
      <c r="S1075" s="1"/>
      <c r="T1075" s="1">
        <v>100</v>
      </c>
    </row>
    <row r="1076" spans="1:20" ht="15.75" customHeight="1" x14ac:dyDescent="0.35">
      <c r="A1076" s="1"/>
      <c r="B1076" s="1"/>
      <c r="C1076" s="1"/>
      <c r="D1076" s="1"/>
      <c r="Q1076" s="1">
        <v>1074</v>
      </c>
      <c r="R1076" s="1">
        <v>81</v>
      </c>
      <c r="S1076" s="1"/>
      <c r="T1076" s="1">
        <v>124</v>
      </c>
    </row>
    <row r="1077" spans="1:20" ht="15.75" customHeight="1" x14ac:dyDescent="0.35">
      <c r="A1077" s="1"/>
      <c r="B1077" s="1"/>
      <c r="C1077" s="1"/>
      <c r="D1077" s="1"/>
      <c r="Q1077" s="1">
        <v>1075</v>
      </c>
      <c r="R1077" s="1">
        <v>120</v>
      </c>
      <c r="S1077" s="1"/>
      <c r="T1077" s="1">
        <v>50</v>
      </c>
    </row>
    <row r="1078" spans="1:20" ht="15.75" customHeight="1" x14ac:dyDescent="0.35">
      <c r="A1078" s="1"/>
      <c r="B1078" s="1"/>
      <c r="C1078" s="1"/>
      <c r="D1078" s="1"/>
      <c r="Q1078" s="1">
        <v>1076</v>
      </c>
      <c r="R1078" s="1">
        <v>114</v>
      </c>
      <c r="S1078" s="1"/>
      <c r="T1078" s="1">
        <v>110</v>
      </c>
    </row>
    <row r="1079" spans="1:20" ht="15.75" customHeight="1" x14ac:dyDescent="0.35">
      <c r="A1079" s="1"/>
      <c r="B1079" s="1"/>
      <c r="C1079" s="1"/>
      <c r="D1079" s="1"/>
      <c r="Q1079" s="1">
        <v>1077</v>
      </c>
      <c r="R1079" s="1">
        <v>76</v>
      </c>
      <c r="S1079" s="1"/>
      <c r="T1079" s="1">
        <v>47</v>
      </c>
    </row>
    <row r="1080" spans="1:20" ht="15.75" customHeight="1" x14ac:dyDescent="0.35">
      <c r="A1080" s="1"/>
      <c r="B1080" s="1"/>
      <c r="C1080" s="1"/>
      <c r="D1080" s="1"/>
      <c r="Q1080" s="1">
        <v>1078</v>
      </c>
      <c r="R1080" s="1">
        <v>101</v>
      </c>
      <c r="S1080" s="1"/>
      <c r="T1080" s="1">
        <v>47</v>
      </c>
    </row>
    <row r="1081" spans="1:20" ht="15.75" customHeight="1" x14ac:dyDescent="0.35">
      <c r="A1081" s="1"/>
      <c r="B1081" s="1"/>
      <c r="C1081" s="1"/>
      <c r="D1081" s="1"/>
      <c r="Q1081" s="1">
        <v>1079</v>
      </c>
      <c r="R1081" s="1">
        <v>122</v>
      </c>
      <c r="S1081" s="1"/>
      <c r="T1081" s="1">
        <v>121</v>
      </c>
    </row>
    <row r="1082" spans="1:20" ht="15.75" customHeight="1" x14ac:dyDescent="0.35">
      <c r="A1082" s="1"/>
      <c r="B1082" s="1"/>
      <c r="C1082" s="1"/>
      <c r="D1082" s="1"/>
      <c r="Q1082" s="1">
        <v>1080</v>
      </c>
      <c r="R1082" s="1">
        <v>123</v>
      </c>
      <c r="S1082" s="1"/>
      <c r="T1082" s="1">
        <v>50</v>
      </c>
    </row>
    <row r="1083" spans="1:20" ht="15.75" customHeight="1" x14ac:dyDescent="0.35">
      <c r="A1083" s="1"/>
      <c r="B1083" s="1"/>
      <c r="C1083" s="1"/>
      <c r="D1083" s="1"/>
      <c r="Q1083" s="1">
        <v>1081</v>
      </c>
      <c r="R1083" s="1">
        <v>100</v>
      </c>
      <c r="S1083" s="1"/>
      <c r="T1083" s="1">
        <v>54</v>
      </c>
    </row>
    <row r="1084" spans="1:20" ht="15.75" customHeight="1" x14ac:dyDescent="0.35">
      <c r="A1084" s="1"/>
      <c r="B1084" s="1"/>
      <c r="C1084" s="1"/>
      <c r="D1084" s="1"/>
      <c r="Q1084" s="1">
        <v>1082</v>
      </c>
      <c r="R1084" s="1">
        <v>76</v>
      </c>
      <c r="S1084" s="1"/>
      <c r="T1084" s="1">
        <v>118</v>
      </c>
    </row>
    <row r="1085" spans="1:20" ht="15.75" customHeight="1" x14ac:dyDescent="0.35">
      <c r="A1085" s="1"/>
      <c r="B1085" s="1"/>
      <c r="C1085" s="1"/>
      <c r="D1085" s="1"/>
      <c r="Q1085" s="1">
        <v>1083</v>
      </c>
      <c r="R1085" s="1">
        <v>74</v>
      </c>
      <c r="S1085" s="1"/>
      <c r="T1085" s="1">
        <v>76</v>
      </c>
    </row>
    <row r="1086" spans="1:20" ht="15.75" customHeight="1" x14ac:dyDescent="0.35">
      <c r="A1086" s="1"/>
      <c r="B1086" s="1"/>
      <c r="C1086" s="1"/>
      <c r="D1086" s="1"/>
      <c r="Q1086" s="1">
        <v>1084</v>
      </c>
      <c r="R1086" s="1">
        <v>78</v>
      </c>
      <c r="S1086" s="1"/>
      <c r="T1086" s="1">
        <v>50</v>
      </c>
    </row>
    <row r="1087" spans="1:20" ht="15.75" customHeight="1" x14ac:dyDescent="0.35">
      <c r="A1087" s="1"/>
      <c r="B1087" s="1"/>
      <c r="C1087" s="1"/>
      <c r="D1087" s="1"/>
      <c r="Q1087" s="1">
        <v>1085</v>
      </c>
      <c r="R1087" s="1">
        <v>103</v>
      </c>
      <c r="S1087" s="1"/>
      <c r="T1087" s="1">
        <v>90</v>
      </c>
    </row>
    <row r="1088" spans="1:20" ht="15.75" customHeight="1" x14ac:dyDescent="0.35">
      <c r="A1088" s="1"/>
      <c r="B1088" s="1"/>
      <c r="C1088" s="1"/>
      <c r="D1088" s="1"/>
      <c r="Q1088" s="1">
        <v>1086</v>
      </c>
      <c r="R1088" s="1">
        <v>47</v>
      </c>
      <c r="S1088" s="1"/>
      <c r="T1088" s="1">
        <v>162</v>
      </c>
    </row>
    <row r="1089" spans="1:20" ht="15.75" customHeight="1" x14ac:dyDescent="0.35">
      <c r="A1089" s="1"/>
      <c r="B1089" s="1"/>
      <c r="C1089" s="1"/>
      <c r="D1089" s="1"/>
      <c r="Q1089" s="1">
        <v>1087</v>
      </c>
      <c r="R1089" s="1">
        <v>49</v>
      </c>
      <c r="S1089" s="1"/>
      <c r="T1089" s="1">
        <v>100</v>
      </c>
    </row>
    <row r="1090" spans="1:20" ht="15.75" customHeight="1" x14ac:dyDescent="0.35">
      <c r="A1090" s="1"/>
      <c r="B1090" s="1"/>
      <c r="C1090" s="1"/>
      <c r="D1090" s="1"/>
      <c r="Q1090" s="1">
        <v>1088</v>
      </c>
      <c r="R1090" s="1">
        <v>74</v>
      </c>
      <c r="S1090" s="1"/>
      <c r="T1090" s="1">
        <v>99</v>
      </c>
    </row>
    <row r="1091" spans="1:20" ht="15.75" customHeight="1" x14ac:dyDescent="0.35">
      <c r="A1091" s="1"/>
      <c r="B1091" s="1"/>
      <c r="C1091" s="1"/>
      <c r="D1091" s="1"/>
      <c r="Q1091" s="1">
        <v>1089</v>
      </c>
      <c r="R1091" s="1">
        <v>78</v>
      </c>
      <c r="S1091" s="1"/>
      <c r="T1091" s="1">
        <v>157</v>
      </c>
    </row>
    <row r="1092" spans="1:20" ht="15.75" customHeight="1" x14ac:dyDescent="0.35">
      <c r="A1092" s="1"/>
      <c r="B1092" s="1"/>
      <c r="C1092" s="1"/>
      <c r="D1092" s="1"/>
      <c r="Q1092" s="1">
        <v>1090</v>
      </c>
      <c r="R1092" s="1">
        <v>116</v>
      </c>
      <c r="S1092" s="1"/>
      <c r="T1092" s="1">
        <v>100</v>
      </c>
    </row>
    <row r="1093" spans="1:20" ht="15.75" customHeight="1" x14ac:dyDescent="0.35">
      <c r="A1093" s="1"/>
      <c r="B1093" s="1"/>
      <c r="C1093" s="1"/>
      <c r="D1093" s="1"/>
      <c r="Q1093" s="1">
        <v>1091</v>
      </c>
      <c r="R1093" s="1">
        <v>74</v>
      </c>
      <c r="S1093" s="1"/>
      <c r="T1093" s="1">
        <v>117</v>
      </c>
    </row>
    <row r="1094" spans="1:20" ht="15.75" customHeight="1" x14ac:dyDescent="0.35">
      <c r="A1094" s="1"/>
      <c r="B1094" s="1"/>
      <c r="C1094" s="1"/>
      <c r="D1094" s="1"/>
      <c r="Q1094" s="1">
        <v>1092</v>
      </c>
      <c r="R1094" s="1">
        <v>78</v>
      </c>
      <c r="S1094" s="1"/>
      <c r="T1094" s="1">
        <v>114</v>
      </c>
    </row>
    <row r="1095" spans="1:20" ht="15.75" customHeight="1" x14ac:dyDescent="0.35">
      <c r="A1095" s="1"/>
      <c r="B1095" s="1"/>
      <c r="C1095" s="1"/>
      <c r="D1095" s="1"/>
      <c r="Q1095" s="1">
        <v>1093</v>
      </c>
      <c r="R1095" s="1">
        <v>90</v>
      </c>
      <c r="S1095" s="1"/>
      <c r="T1095" s="1">
        <v>48</v>
      </c>
    </row>
    <row r="1096" spans="1:20" ht="15.75" customHeight="1" x14ac:dyDescent="0.35">
      <c r="A1096" s="1"/>
      <c r="B1096" s="1"/>
      <c r="C1096" s="1"/>
      <c r="D1096" s="1"/>
      <c r="Q1096" s="1">
        <v>1094</v>
      </c>
      <c r="R1096" s="1">
        <v>94</v>
      </c>
      <c r="S1096" s="1"/>
      <c r="T1096" s="1">
        <v>52</v>
      </c>
    </row>
    <row r="1097" spans="1:20" ht="15.75" customHeight="1" x14ac:dyDescent="0.35">
      <c r="A1097" s="1"/>
      <c r="B1097" s="1"/>
      <c r="C1097" s="1"/>
      <c r="D1097" s="1"/>
      <c r="Q1097" s="1">
        <v>1095</v>
      </c>
      <c r="R1097" s="1">
        <v>132</v>
      </c>
      <c r="S1097" s="1"/>
      <c r="T1097" s="1">
        <v>131</v>
      </c>
    </row>
    <row r="1098" spans="1:20" ht="15.75" customHeight="1" x14ac:dyDescent="0.35">
      <c r="A1098" s="1"/>
      <c r="B1098" s="1"/>
      <c r="C1098" s="1"/>
      <c r="D1098" s="1"/>
      <c r="Q1098" s="1">
        <v>1096</v>
      </c>
      <c r="R1098" s="1">
        <v>117</v>
      </c>
      <c r="S1098" s="1"/>
      <c r="T1098" s="1">
        <v>52</v>
      </c>
    </row>
    <row r="1099" spans="1:20" ht="15.75" customHeight="1" x14ac:dyDescent="0.35">
      <c r="A1099" s="1"/>
      <c r="B1099" s="1"/>
      <c r="C1099" s="1"/>
      <c r="D1099" s="1"/>
      <c r="Q1099" s="1">
        <v>1097</v>
      </c>
      <c r="R1099" s="1">
        <v>115</v>
      </c>
      <c r="S1099" s="1"/>
      <c r="T1099" s="1">
        <v>116</v>
      </c>
    </row>
    <row r="1100" spans="1:20" ht="15.75" customHeight="1" x14ac:dyDescent="0.35">
      <c r="A1100" s="1"/>
      <c r="B1100" s="1"/>
      <c r="C1100" s="1"/>
      <c r="D1100" s="1"/>
      <c r="Q1100" s="1">
        <v>1098</v>
      </c>
      <c r="R1100" s="1">
        <v>126</v>
      </c>
      <c r="S1100" s="1"/>
      <c r="T1100" s="1">
        <v>116</v>
      </c>
    </row>
    <row r="1101" spans="1:20" ht="15.75" customHeight="1" x14ac:dyDescent="0.35">
      <c r="A1101" s="1"/>
      <c r="B1101" s="1"/>
      <c r="C1101" s="1"/>
      <c r="D1101" s="1"/>
      <c r="Q1101" s="1">
        <v>1099</v>
      </c>
      <c r="R1101" s="1">
        <v>87</v>
      </c>
      <c r="S1101" s="1"/>
      <c r="T1101" s="1">
        <v>50</v>
      </c>
    </row>
    <row r="1102" spans="1:20" ht="15.75" customHeight="1" x14ac:dyDescent="0.35">
      <c r="A1102" s="1"/>
      <c r="B1102" s="1"/>
      <c r="C1102" s="1"/>
      <c r="D1102" s="1"/>
      <c r="Q1102" s="1">
        <v>1100</v>
      </c>
      <c r="R1102" s="1">
        <v>112</v>
      </c>
      <c r="S1102" s="1"/>
      <c r="T1102" s="1">
        <v>34</v>
      </c>
    </row>
    <row r="1103" spans="1:20" ht="15.75" customHeight="1" x14ac:dyDescent="0.35">
      <c r="A1103" s="1"/>
      <c r="B1103" s="1"/>
      <c r="C1103" s="1"/>
      <c r="D1103" s="1"/>
      <c r="Q1103" s="1">
        <v>1101</v>
      </c>
      <c r="R1103" s="1">
        <v>70</v>
      </c>
      <c r="S1103" s="1"/>
      <c r="T1103" s="1">
        <v>134</v>
      </c>
    </row>
    <row r="1104" spans="1:20" ht="15.75" customHeight="1" x14ac:dyDescent="0.35">
      <c r="A1104" s="1"/>
      <c r="B1104" s="1"/>
      <c r="C1104" s="1"/>
      <c r="D1104" s="1"/>
      <c r="Q1104" s="1">
        <v>1102</v>
      </c>
      <c r="R1104" s="1">
        <v>74</v>
      </c>
      <c r="S1104" s="1"/>
      <c r="T1104" s="1">
        <v>102</v>
      </c>
    </row>
    <row r="1105" spans="1:20" ht="15.75" customHeight="1" x14ac:dyDescent="0.35">
      <c r="A1105" s="1"/>
      <c r="B1105" s="1"/>
      <c r="C1105" s="1"/>
      <c r="D1105" s="1"/>
      <c r="Q1105" s="1">
        <v>1103</v>
      </c>
      <c r="R1105" s="1">
        <v>101</v>
      </c>
      <c r="S1105" s="1"/>
      <c r="T1105" s="1">
        <v>121</v>
      </c>
    </row>
    <row r="1106" spans="1:20" ht="15.75" customHeight="1" x14ac:dyDescent="0.35">
      <c r="A1106" s="1"/>
      <c r="B1106" s="1"/>
      <c r="C1106" s="1"/>
      <c r="D1106" s="1"/>
      <c r="Q1106" s="1">
        <v>1104</v>
      </c>
      <c r="R1106" s="1">
        <v>78</v>
      </c>
      <c r="S1106" s="1"/>
      <c r="T1106" s="1">
        <v>51</v>
      </c>
    </row>
    <row r="1107" spans="1:20" ht="15.75" customHeight="1" x14ac:dyDescent="0.35">
      <c r="A1107" s="1"/>
      <c r="B1107" s="1"/>
      <c r="C1107" s="1"/>
      <c r="D1107" s="1"/>
      <c r="Q1107" s="1">
        <v>1105</v>
      </c>
      <c r="R1107" s="1">
        <v>116</v>
      </c>
      <c r="S1107" s="1"/>
      <c r="T1107" s="1">
        <v>124</v>
      </c>
    </row>
    <row r="1108" spans="1:20" ht="15.75" customHeight="1" x14ac:dyDescent="0.35">
      <c r="A1108" s="1"/>
      <c r="B1108" s="1"/>
      <c r="C1108" s="1"/>
      <c r="D1108" s="1"/>
      <c r="Q1108" s="1">
        <v>1106</v>
      </c>
      <c r="R1108" s="1">
        <v>74</v>
      </c>
      <c r="S1108" s="1"/>
      <c r="T1108" s="1">
        <v>115</v>
      </c>
    </row>
    <row r="1109" spans="1:20" ht="15.75" customHeight="1" x14ac:dyDescent="0.35">
      <c r="A1109" s="1"/>
      <c r="B1109" s="1"/>
      <c r="C1109" s="1"/>
      <c r="D1109" s="1"/>
      <c r="Q1109" s="1">
        <v>1107</v>
      </c>
      <c r="R1109" s="1">
        <v>78</v>
      </c>
      <c r="S1109" s="1"/>
      <c r="T1109" s="1">
        <v>104</v>
      </c>
    </row>
    <row r="1110" spans="1:20" ht="15.75" customHeight="1" x14ac:dyDescent="0.35">
      <c r="A1110" s="1"/>
      <c r="B1110" s="1"/>
      <c r="C1110" s="1"/>
      <c r="D1110" s="1"/>
      <c r="Q1110" s="1">
        <v>1108</v>
      </c>
      <c r="R1110" s="1">
        <v>74</v>
      </c>
      <c r="S1110" s="1"/>
      <c r="T1110" s="1">
        <v>48</v>
      </c>
    </row>
    <row r="1111" spans="1:20" ht="15.75" customHeight="1" x14ac:dyDescent="0.35">
      <c r="A1111" s="1"/>
      <c r="B1111" s="1"/>
      <c r="C1111" s="1"/>
      <c r="D1111" s="1"/>
      <c r="Q1111" s="1">
        <v>1109</v>
      </c>
      <c r="R1111" s="1">
        <v>74</v>
      </c>
      <c r="S1111" s="1"/>
      <c r="T1111" s="1">
        <v>128</v>
      </c>
    </row>
    <row r="1112" spans="1:20" ht="15.75" customHeight="1" x14ac:dyDescent="0.35">
      <c r="A1112" s="1"/>
      <c r="B1112" s="1"/>
      <c r="C1112" s="1"/>
      <c r="D1112" s="1"/>
      <c r="Q1112" s="1">
        <v>1110</v>
      </c>
      <c r="R1112" s="1">
        <v>120</v>
      </c>
      <c r="S1112" s="1"/>
      <c r="T1112" s="1">
        <v>51</v>
      </c>
    </row>
    <row r="1113" spans="1:20" ht="15.75" customHeight="1" x14ac:dyDescent="0.35">
      <c r="A1113" s="1"/>
      <c r="B1113" s="1"/>
      <c r="C1113" s="1"/>
      <c r="D1113" s="1"/>
      <c r="Q1113" s="1">
        <v>1111</v>
      </c>
      <c r="R1113" s="1">
        <v>91</v>
      </c>
      <c r="S1113" s="1"/>
      <c r="T1113" s="1">
        <v>122</v>
      </c>
    </row>
    <row r="1114" spans="1:20" ht="15.75" customHeight="1" x14ac:dyDescent="0.35">
      <c r="A1114" s="1"/>
      <c r="B1114" s="1"/>
      <c r="C1114" s="1"/>
      <c r="D1114" s="1"/>
      <c r="Q1114" s="1">
        <v>1112</v>
      </c>
      <c r="R1114" s="1">
        <v>107</v>
      </c>
      <c r="S1114" s="1"/>
      <c r="T1114" s="1">
        <v>100</v>
      </c>
    </row>
    <row r="1115" spans="1:20" ht="15.75" customHeight="1" x14ac:dyDescent="0.35">
      <c r="A1115" s="1"/>
      <c r="B1115" s="1"/>
      <c r="C1115" s="1"/>
      <c r="D1115" s="1"/>
      <c r="Q1115" s="1">
        <v>1113</v>
      </c>
      <c r="R1115" s="1">
        <v>116</v>
      </c>
      <c r="S1115" s="1"/>
      <c r="T1115" s="1">
        <v>48</v>
      </c>
    </row>
    <row r="1116" spans="1:20" ht="15.75" customHeight="1" x14ac:dyDescent="0.35">
      <c r="A1116" s="1"/>
      <c r="B1116" s="1"/>
      <c r="C1116" s="1"/>
      <c r="D1116" s="1"/>
      <c r="Q1116" s="1">
        <v>1114</v>
      </c>
      <c r="R1116" s="1">
        <v>85</v>
      </c>
      <c r="S1116" s="1"/>
      <c r="T1116" s="1">
        <v>52</v>
      </c>
    </row>
    <row r="1117" spans="1:20" ht="15.75" customHeight="1" x14ac:dyDescent="0.35">
      <c r="A1117" s="1"/>
      <c r="B1117" s="1"/>
      <c r="C1117" s="1"/>
      <c r="D1117" s="1"/>
      <c r="Q1117" s="1">
        <v>1115</v>
      </c>
      <c r="R1117" s="1">
        <v>110</v>
      </c>
      <c r="S1117" s="1"/>
      <c r="T1117" s="1">
        <v>90</v>
      </c>
    </row>
    <row r="1118" spans="1:20" ht="15.75" customHeight="1" x14ac:dyDescent="0.35">
      <c r="A1118" s="1"/>
      <c r="B1118" s="1"/>
      <c r="C1118" s="1"/>
      <c r="D1118" s="1"/>
      <c r="Q1118" s="1">
        <v>1116</v>
      </c>
      <c r="R1118" s="1">
        <v>72</v>
      </c>
      <c r="S1118" s="1"/>
      <c r="T1118" s="1">
        <v>162</v>
      </c>
    </row>
    <row r="1119" spans="1:20" ht="15.75" customHeight="1" x14ac:dyDescent="0.35">
      <c r="A1119" s="1"/>
      <c r="B1119" s="1"/>
      <c r="C1119" s="1"/>
      <c r="D1119" s="1"/>
      <c r="Q1119" s="1">
        <v>1117</v>
      </c>
      <c r="R1119" s="1">
        <v>76</v>
      </c>
      <c r="S1119" s="1"/>
      <c r="T1119" s="1">
        <v>100</v>
      </c>
    </row>
    <row r="1120" spans="1:20" ht="15.75" customHeight="1" x14ac:dyDescent="0.35">
      <c r="A1120" s="1"/>
      <c r="B1120" s="1"/>
      <c r="C1120" s="1"/>
      <c r="D1120" s="1"/>
      <c r="Q1120" s="1">
        <v>1118</v>
      </c>
      <c r="R1120" s="1">
        <v>103</v>
      </c>
      <c r="S1120" s="1"/>
      <c r="T1120" s="1">
        <v>99</v>
      </c>
    </row>
    <row r="1121" spans="1:20" ht="15.75" customHeight="1" x14ac:dyDescent="0.35">
      <c r="A1121" s="1"/>
      <c r="B1121" s="1"/>
      <c r="C1121" s="1"/>
      <c r="D1121" s="1"/>
      <c r="Q1121" s="1">
        <v>1119</v>
      </c>
      <c r="R1121" s="1">
        <v>78</v>
      </c>
      <c r="S1121" s="1"/>
      <c r="T1121" s="1">
        <v>157</v>
      </c>
    </row>
    <row r="1122" spans="1:20" ht="15.75" customHeight="1" x14ac:dyDescent="0.35">
      <c r="A1122" s="1"/>
      <c r="B1122" s="1"/>
      <c r="C1122" s="1"/>
      <c r="D1122" s="1"/>
      <c r="Q1122" s="1">
        <v>1120</v>
      </c>
      <c r="R1122" s="1">
        <v>116</v>
      </c>
      <c r="S1122" s="1"/>
      <c r="T1122" s="1">
        <v>112</v>
      </c>
    </row>
    <row r="1123" spans="1:20" ht="15.75" customHeight="1" x14ac:dyDescent="0.35">
      <c r="A1123" s="1"/>
      <c r="B1123" s="1"/>
      <c r="C1123" s="1"/>
      <c r="D1123" s="1"/>
      <c r="Q1123" s="1">
        <v>1121</v>
      </c>
      <c r="R1123" s="1">
        <v>74</v>
      </c>
      <c r="S1123" s="1"/>
      <c r="T1123" s="1">
        <v>135</v>
      </c>
    </row>
    <row r="1124" spans="1:20" ht="15.75" customHeight="1" x14ac:dyDescent="0.35">
      <c r="A1124" s="1"/>
      <c r="B1124" s="1"/>
      <c r="C1124" s="1"/>
      <c r="D1124" s="1"/>
      <c r="Q1124" s="1">
        <v>1122</v>
      </c>
      <c r="R1124" s="1">
        <v>78</v>
      </c>
      <c r="S1124" s="1"/>
      <c r="T1124" s="1">
        <v>124</v>
      </c>
    </row>
    <row r="1125" spans="1:20" ht="15.75" customHeight="1" x14ac:dyDescent="0.35">
      <c r="A1125" s="1"/>
      <c r="B1125" s="1"/>
      <c r="C1125" s="1"/>
      <c r="D1125" s="1"/>
      <c r="Q1125" s="1">
        <v>1123</v>
      </c>
      <c r="R1125" s="1">
        <v>90</v>
      </c>
      <c r="S1125" s="1"/>
      <c r="T1125" s="1">
        <v>58</v>
      </c>
    </row>
    <row r="1126" spans="1:20" ht="15.75" customHeight="1" x14ac:dyDescent="0.35">
      <c r="A1126" s="1"/>
      <c r="B1126" s="1"/>
      <c r="C1126" s="1"/>
      <c r="D1126" s="1"/>
      <c r="Q1126" s="1">
        <v>1124</v>
      </c>
      <c r="R1126" s="1">
        <v>94</v>
      </c>
      <c r="S1126" s="1"/>
      <c r="T1126" s="1">
        <v>62</v>
      </c>
    </row>
    <row r="1127" spans="1:20" ht="15.75" customHeight="1" x14ac:dyDescent="0.35">
      <c r="A1127" s="1"/>
      <c r="B1127" s="1"/>
      <c r="C1127" s="1"/>
      <c r="D1127" s="1"/>
      <c r="Q1127" s="1">
        <v>1125</v>
      </c>
      <c r="R1127" s="1">
        <v>132</v>
      </c>
      <c r="S1127" s="1"/>
      <c r="T1127" s="1">
        <v>86</v>
      </c>
    </row>
    <row r="1128" spans="1:20" ht="15.75" customHeight="1" x14ac:dyDescent="0.35">
      <c r="A1128" s="1"/>
      <c r="B1128" s="1"/>
      <c r="C1128" s="1"/>
      <c r="D1128" s="1"/>
      <c r="Q1128" s="1">
        <v>1126</v>
      </c>
      <c r="R1128" s="1">
        <v>117</v>
      </c>
      <c r="S1128" s="1"/>
      <c r="T1128" s="1">
        <v>123</v>
      </c>
    </row>
    <row r="1129" spans="1:20" ht="15.75" customHeight="1" x14ac:dyDescent="0.35">
      <c r="A1129" s="1"/>
      <c r="B1129" s="1"/>
      <c r="C1129" s="1"/>
      <c r="D1129" s="1"/>
      <c r="Q1129" s="1">
        <v>1127</v>
      </c>
      <c r="R1129" s="1">
        <v>115</v>
      </c>
      <c r="S1129" s="1"/>
      <c r="T1129" s="1">
        <v>88</v>
      </c>
    </row>
    <row r="1130" spans="1:20" ht="15.75" customHeight="1" x14ac:dyDescent="0.35">
      <c r="A1130" s="1"/>
      <c r="B1130" s="1"/>
      <c r="C1130" s="1"/>
      <c r="D1130" s="1"/>
      <c r="Q1130" s="1">
        <v>1128</v>
      </c>
      <c r="R1130" s="1">
        <v>138</v>
      </c>
      <c r="S1130" s="1"/>
      <c r="T1130" s="1">
        <v>50</v>
      </c>
    </row>
    <row r="1131" spans="1:20" ht="15.75" customHeight="1" x14ac:dyDescent="0.35">
      <c r="A1131" s="1"/>
      <c r="B1131" s="1"/>
      <c r="C1131" s="1"/>
      <c r="D1131" s="1"/>
      <c r="Q1131" s="1">
        <v>1129</v>
      </c>
      <c r="R1131" s="1">
        <v>99</v>
      </c>
      <c r="S1131" s="1"/>
      <c r="T1131" s="1">
        <v>130</v>
      </c>
    </row>
    <row r="1132" spans="1:20" ht="15.75" customHeight="1" x14ac:dyDescent="0.35">
      <c r="A1132" s="1"/>
      <c r="B1132" s="1"/>
      <c r="C1132" s="1"/>
      <c r="D1132" s="1"/>
      <c r="Q1132" s="1">
        <v>1130</v>
      </c>
      <c r="R1132" s="1">
        <v>128</v>
      </c>
      <c r="S1132" s="1"/>
      <c r="T1132" s="1">
        <v>109</v>
      </c>
    </row>
    <row r="1133" spans="1:20" ht="15.75" customHeight="1" x14ac:dyDescent="0.35">
      <c r="A1133" s="1"/>
      <c r="B1133" s="1"/>
      <c r="C1133" s="1"/>
      <c r="D1133" s="1"/>
      <c r="Q1133" s="1">
        <v>1131</v>
      </c>
      <c r="R1133" s="1">
        <v>80</v>
      </c>
      <c r="S1133" s="1"/>
      <c r="T1133" s="1">
        <v>123</v>
      </c>
    </row>
    <row r="1134" spans="1:20" ht="15.75" customHeight="1" x14ac:dyDescent="0.35">
      <c r="A1134" s="1"/>
      <c r="B1134" s="1"/>
      <c r="C1134" s="1"/>
      <c r="D1134" s="1"/>
      <c r="Q1134" s="1">
        <v>1132</v>
      </c>
      <c r="R1134" s="1">
        <v>84</v>
      </c>
      <c r="S1134" s="1"/>
      <c r="T1134" s="1">
        <v>75</v>
      </c>
    </row>
    <row r="1135" spans="1:20" ht="15.75" customHeight="1" x14ac:dyDescent="0.35">
      <c r="A1135" s="1"/>
      <c r="B1135" s="1"/>
      <c r="C1135" s="1"/>
      <c r="D1135" s="1"/>
      <c r="Q1135" s="1">
        <v>1133</v>
      </c>
      <c r="R1135" s="1">
        <v>44</v>
      </c>
      <c r="S1135" s="1"/>
      <c r="T1135" s="1">
        <v>55</v>
      </c>
    </row>
    <row r="1136" spans="1:20" ht="15.75" customHeight="1" x14ac:dyDescent="0.35">
      <c r="A1136" s="1"/>
      <c r="B1136" s="1"/>
      <c r="C1136" s="1"/>
      <c r="D1136" s="1"/>
      <c r="Q1136" s="1">
        <v>1134</v>
      </c>
      <c r="R1136" s="1">
        <v>21</v>
      </c>
      <c r="S1136" s="1"/>
      <c r="T1136" s="1">
        <v>57</v>
      </c>
    </row>
    <row r="1137" spans="1:20" ht="15.75" customHeight="1" x14ac:dyDescent="0.35">
      <c r="A1137" s="1"/>
      <c r="B1137" s="1"/>
      <c r="C1137" s="1"/>
      <c r="D1137" s="1"/>
      <c r="Q1137" s="1">
        <v>1135</v>
      </c>
      <c r="R1137" s="1">
        <v>36</v>
      </c>
      <c r="S1137" s="1"/>
      <c r="T1137" s="1">
        <v>45</v>
      </c>
    </row>
    <row r="1138" spans="1:20" ht="15.75" customHeight="1" x14ac:dyDescent="0.35">
      <c r="A1138" s="1"/>
      <c r="B1138" s="1"/>
      <c r="C1138" s="1"/>
      <c r="D1138" s="1"/>
      <c r="Q1138" s="1">
        <v>1136</v>
      </c>
      <c r="R1138" s="1">
        <v>19</v>
      </c>
      <c r="S1138" s="1"/>
      <c r="T1138" s="1">
        <v>142</v>
      </c>
    </row>
    <row r="1139" spans="1:20" ht="15.75" customHeight="1" x14ac:dyDescent="0.35">
      <c r="A1139" s="1"/>
      <c r="B1139" s="1"/>
      <c r="C1139" s="1"/>
      <c r="D1139" s="1"/>
      <c r="Q1139" s="1">
        <v>1137</v>
      </c>
      <c r="R1139" s="1">
        <v>25</v>
      </c>
      <c r="S1139" s="1"/>
      <c r="T1139" s="1">
        <v>146</v>
      </c>
    </row>
    <row r="1140" spans="1:20" ht="15.75" customHeight="1" x14ac:dyDescent="0.35">
      <c r="A1140" s="1"/>
      <c r="B1140" s="1"/>
      <c r="C1140" s="1"/>
      <c r="D1140" s="1"/>
      <c r="Q1140" s="1">
        <v>1138</v>
      </c>
      <c r="R1140" s="1">
        <v>37</v>
      </c>
      <c r="S1140" s="1"/>
      <c r="T1140" s="1">
        <v>112</v>
      </c>
    </row>
    <row r="1141" spans="1:20" ht="15.75" customHeight="1" x14ac:dyDescent="0.35">
      <c r="A1141" s="1"/>
      <c r="B1141" s="1"/>
      <c r="C1141" s="1"/>
      <c r="D1141" s="1"/>
      <c r="Q1141" s="1">
        <v>1139</v>
      </c>
      <c r="R1141" s="1">
        <v>39</v>
      </c>
      <c r="S1141" s="1"/>
      <c r="T1141" s="1">
        <v>150</v>
      </c>
    </row>
    <row r="1142" spans="1:20" ht="15.75" customHeight="1" x14ac:dyDescent="0.35">
      <c r="A1142" s="1"/>
      <c r="B1142" s="1"/>
      <c r="C1142" s="1"/>
      <c r="D1142" s="1"/>
      <c r="Q1142" s="1">
        <v>1140</v>
      </c>
      <c r="R1142" s="1">
        <v>52</v>
      </c>
      <c r="S1142" s="1"/>
      <c r="T1142" s="1">
        <v>154</v>
      </c>
    </row>
    <row r="1143" spans="1:20" ht="15.75" customHeight="1" x14ac:dyDescent="0.35">
      <c r="A1143" s="1"/>
      <c r="B1143" s="1"/>
      <c r="C1143" s="1"/>
      <c r="D1143" s="1"/>
      <c r="Q1143" s="1">
        <v>1141</v>
      </c>
      <c r="R1143" s="1">
        <v>64</v>
      </c>
      <c r="S1143" s="1"/>
      <c r="T1143" s="1">
        <v>128</v>
      </c>
    </row>
    <row r="1144" spans="1:20" ht="15.75" customHeight="1" x14ac:dyDescent="0.35">
      <c r="A1144" s="1"/>
      <c r="B1144" s="1"/>
      <c r="C1144" s="1"/>
      <c r="D1144" s="1"/>
      <c r="Q1144" s="1">
        <v>1142</v>
      </c>
      <c r="R1144" s="1">
        <v>72</v>
      </c>
      <c r="S1144" s="1"/>
      <c r="T1144" s="1">
        <v>81</v>
      </c>
    </row>
    <row r="1145" spans="1:20" ht="15.75" customHeight="1" x14ac:dyDescent="0.35">
      <c r="A1145" s="1"/>
      <c r="B1145" s="1"/>
      <c r="C1145" s="1"/>
      <c r="D1145" s="1"/>
      <c r="Q1145" s="1">
        <v>1143</v>
      </c>
      <c r="R1145" s="1">
        <v>83</v>
      </c>
      <c r="S1145" s="1"/>
      <c r="T1145" s="1">
        <v>107</v>
      </c>
    </row>
    <row r="1146" spans="1:20" ht="15.75" customHeight="1" x14ac:dyDescent="0.35">
      <c r="A1146" s="1"/>
      <c r="B1146" s="1"/>
      <c r="C1146" s="1"/>
      <c r="D1146" s="1"/>
      <c r="Q1146" s="1">
        <v>1144</v>
      </c>
      <c r="R1146" s="1">
        <v>83</v>
      </c>
      <c r="S1146" s="1"/>
      <c r="T1146" s="1">
        <v>62</v>
      </c>
    </row>
    <row r="1147" spans="1:20" ht="15.75" customHeight="1" x14ac:dyDescent="0.35">
      <c r="A1147" s="1"/>
      <c r="B1147" s="1"/>
      <c r="C1147" s="1"/>
      <c r="D1147" s="1"/>
      <c r="Q1147" s="1">
        <v>1145</v>
      </c>
      <c r="R1147" s="1">
        <v>89</v>
      </c>
      <c r="S1147" s="1"/>
      <c r="T1147" s="1">
        <v>86</v>
      </c>
    </row>
    <row r="1148" spans="1:20" ht="15.75" customHeight="1" x14ac:dyDescent="0.35">
      <c r="A1148" s="1"/>
      <c r="B1148" s="1"/>
      <c r="C1148" s="1"/>
      <c r="D1148" s="1"/>
      <c r="Q1148" s="1">
        <v>1146</v>
      </c>
      <c r="R1148" s="1">
        <v>31</v>
      </c>
      <c r="S1148" s="1"/>
      <c r="T1148" s="1">
        <v>139</v>
      </c>
    </row>
    <row r="1149" spans="1:20" ht="15.75" customHeight="1" x14ac:dyDescent="0.35">
      <c r="A1149" s="1"/>
      <c r="B1149" s="1"/>
      <c r="C1149" s="1"/>
      <c r="D1149" s="1"/>
      <c r="Q1149" s="1">
        <v>1147</v>
      </c>
      <c r="R1149" s="1">
        <v>33</v>
      </c>
      <c r="S1149" s="1"/>
      <c r="T1149" s="1">
        <v>74</v>
      </c>
    </row>
    <row r="1150" spans="1:20" ht="15.75" customHeight="1" x14ac:dyDescent="0.35">
      <c r="A1150" s="1"/>
      <c r="B1150" s="1"/>
      <c r="C1150" s="1"/>
      <c r="D1150" s="1"/>
      <c r="Q1150" s="1">
        <v>1148</v>
      </c>
      <c r="R1150" s="1">
        <v>35</v>
      </c>
      <c r="S1150" s="1"/>
      <c r="T1150" s="1">
        <v>71</v>
      </c>
    </row>
    <row r="1151" spans="1:20" ht="15.75" customHeight="1" x14ac:dyDescent="0.35">
      <c r="A1151" s="1"/>
      <c r="B1151" s="1"/>
      <c r="C1151" s="1"/>
      <c r="D1151" s="1"/>
      <c r="Q1151" s="1">
        <v>1149</v>
      </c>
      <c r="R1151" s="1">
        <v>41</v>
      </c>
      <c r="S1151" s="1"/>
      <c r="T1151" s="1">
        <v>100</v>
      </c>
    </row>
    <row r="1152" spans="1:20" ht="15.75" customHeight="1" x14ac:dyDescent="0.35">
      <c r="A1152" s="1"/>
      <c r="B1152" s="1"/>
      <c r="C1152" s="1"/>
      <c r="D1152" s="1"/>
      <c r="Q1152" s="1">
        <v>1150</v>
      </c>
      <c r="R1152" s="1">
        <v>55</v>
      </c>
      <c r="S1152" s="1"/>
      <c r="T1152" s="1">
        <v>52</v>
      </c>
    </row>
    <row r="1153" spans="1:20" ht="15.75" customHeight="1" x14ac:dyDescent="0.35">
      <c r="A1153" s="1"/>
      <c r="B1153" s="1"/>
      <c r="C1153" s="1"/>
      <c r="D1153" s="1"/>
      <c r="Q1153" s="1">
        <v>1151</v>
      </c>
      <c r="R1153" s="1">
        <v>57</v>
      </c>
      <c r="S1153" s="1"/>
      <c r="T1153" s="1">
        <v>70</v>
      </c>
    </row>
    <row r="1154" spans="1:20" ht="15.75" customHeight="1" x14ac:dyDescent="0.35">
      <c r="A1154" s="1"/>
      <c r="B1154" s="1"/>
      <c r="C1154" s="1"/>
      <c r="D1154" s="1"/>
      <c r="Q1154" s="1">
        <v>1152</v>
      </c>
      <c r="R1154" s="1">
        <v>45</v>
      </c>
      <c r="S1154" s="1"/>
      <c r="T1154" s="1">
        <v>141</v>
      </c>
    </row>
    <row r="1155" spans="1:20" ht="15.75" customHeight="1" x14ac:dyDescent="0.35">
      <c r="A1155" s="1"/>
      <c r="B1155" s="1"/>
      <c r="C1155" s="1"/>
      <c r="D1155" s="1"/>
      <c r="Q1155" s="1">
        <v>1153</v>
      </c>
      <c r="R1155" s="1">
        <v>142</v>
      </c>
      <c r="S1155" s="1"/>
      <c r="T1155" s="1">
        <v>56</v>
      </c>
    </row>
    <row r="1156" spans="1:20" ht="15.75" customHeight="1" x14ac:dyDescent="0.35">
      <c r="A1156" s="1"/>
      <c r="B1156" s="1"/>
      <c r="C1156" s="1"/>
      <c r="D1156" s="1"/>
      <c r="Q1156" s="1">
        <v>1154</v>
      </c>
      <c r="R1156" s="1">
        <v>146</v>
      </c>
      <c r="S1156" s="1"/>
      <c r="T1156" s="1">
        <v>73</v>
      </c>
    </row>
    <row r="1157" spans="1:20" ht="15.75" customHeight="1" x14ac:dyDescent="0.35">
      <c r="A1157" s="1"/>
      <c r="B1157" s="1"/>
      <c r="C1157" s="1"/>
      <c r="D1157" s="1"/>
      <c r="Q1157" s="1">
        <v>1155</v>
      </c>
      <c r="R1157" s="1">
        <v>112</v>
      </c>
      <c r="S1157" s="1"/>
      <c r="T1157" s="1">
        <v>100</v>
      </c>
    </row>
    <row r="1158" spans="1:20" ht="15.75" customHeight="1" x14ac:dyDescent="0.35">
      <c r="A1158" s="1"/>
      <c r="B1158" s="1"/>
      <c r="C1158" s="1"/>
      <c r="D1158" s="1"/>
      <c r="Q1158" s="1">
        <v>1156</v>
      </c>
      <c r="R1158" s="1">
        <v>150</v>
      </c>
      <c r="S1158" s="1"/>
      <c r="T1158" s="1">
        <v>52</v>
      </c>
    </row>
    <row r="1159" spans="1:20" ht="15.75" customHeight="1" x14ac:dyDescent="0.35">
      <c r="A1159" s="1"/>
      <c r="B1159" s="1"/>
      <c r="C1159" s="1"/>
      <c r="D1159" s="1"/>
      <c r="Q1159" s="1">
        <v>1157</v>
      </c>
      <c r="R1159" s="1">
        <v>154</v>
      </c>
      <c r="S1159" s="1"/>
      <c r="T1159" s="1">
        <v>70</v>
      </c>
    </row>
    <row r="1160" spans="1:20" ht="15.75" customHeight="1" x14ac:dyDescent="0.35">
      <c r="A1160" s="1"/>
      <c r="B1160" s="1"/>
      <c r="C1160" s="1"/>
      <c r="D1160" s="1"/>
      <c r="Q1160" s="1">
        <v>1158</v>
      </c>
      <c r="R1160" s="1">
        <v>128</v>
      </c>
      <c r="S1160" s="1"/>
      <c r="T1160" s="1">
        <v>141</v>
      </c>
    </row>
    <row r="1161" spans="1:20" ht="15.75" customHeight="1" x14ac:dyDescent="0.35">
      <c r="A1161" s="1"/>
      <c r="B1161" s="1"/>
      <c r="C1161" s="1"/>
      <c r="D1161" s="1"/>
      <c r="Q1161" s="1">
        <v>1159</v>
      </c>
      <c r="R1161" s="1">
        <v>81</v>
      </c>
      <c r="S1161" s="1"/>
      <c r="T1161" s="1">
        <v>56</v>
      </c>
    </row>
    <row r="1162" spans="1:20" ht="15.75" customHeight="1" x14ac:dyDescent="0.35">
      <c r="A1162" s="1"/>
      <c r="B1162" s="1"/>
      <c r="C1162" s="1"/>
      <c r="D1162" s="1"/>
      <c r="Q1162" s="1">
        <v>1160</v>
      </c>
      <c r="R1162" s="1">
        <v>83</v>
      </c>
      <c r="S1162" s="1"/>
      <c r="T1162" s="1">
        <v>83</v>
      </c>
    </row>
    <row r="1163" spans="1:20" ht="15.75" customHeight="1" x14ac:dyDescent="0.35">
      <c r="A1163" s="1"/>
      <c r="B1163" s="1"/>
      <c r="C1163" s="1"/>
      <c r="D1163" s="1"/>
      <c r="Q1163" s="1">
        <v>1161</v>
      </c>
      <c r="R1163" s="1">
        <v>74</v>
      </c>
      <c r="S1163" s="1"/>
      <c r="T1163" s="1">
        <v>106</v>
      </c>
    </row>
    <row r="1164" spans="1:20" ht="15.75" customHeight="1" x14ac:dyDescent="0.35">
      <c r="A1164" s="1"/>
      <c r="B1164" s="1"/>
      <c r="C1164" s="1"/>
      <c r="D1164" s="1"/>
      <c r="Q1164" s="1">
        <v>1162</v>
      </c>
      <c r="R1164" s="1">
        <v>98</v>
      </c>
      <c r="S1164" s="1"/>
      <c r="T1164" s="1">
        <v>58</v>
      </c>
    </row>
    <row r="1165" spans="1:20" ht="15.75" customHeight="1" x14ac:dyDescent="0.35">
      <c r="A1165" s="1"/>
      <c r="B1165" s="1"/>
      <c r="C1165" s="1"/>
      <c r="D1165" s="1"/>
      <c r="Q1165" s="1">
        <v>1163</v>
      </c>
      <c r="R1165" s="1">
        <v>85</v>
      </c>
      <c r="S1165" s="1"/>
      <c r="T1165" s="1">
        <v>72</v>
      </c>
    </row>
    <row r="1166" spans="1:20" ht="15.75" customHeight="1" x14ac:dyDescent="0.35">
      <c r="A1166" s="1"/>
      <c r="B1166" s="1"/>
      <c r="C1166" s="1"/>
      <c r="D1166" s="1"/>
      <c r="Q1166" s="1">
        <v>1164</v>
      </c>
      <c r="R1166" s="1">
        <v>92</v>
      </c>
      <c r="S1166" s="1"/>
      <c r="T1166" s="1">
        <v>151</v>
      </c>
    </row>
    <row r="1167" spans="1:20" ht="15.75" customHeight="1" x14ac:dyDescent="0.35">
      <c r="A1167" s="1"/>
      <c r="B1167" s="1"/>
      <c r="C1167" s="1"/>
      <c r="D1167" s="1"/>
      <c r="Q1167" s="1">
        <v>1165</v>
      </c>
      <c r="R1167" s="1">
        <v>89</v>
      </c>
      <c r="S1167" s="1"/>
      <c r="T1167" s="1">
        <v>66</v>
      </c>
    </row>
    <row r="1168" spans="1:20" ht="15.75" customHeight="1" x14ac:dyDescent="0.35">
      <c r="A1168" s="1"/>
      <c r="B1168" s="1"/>
      <c r="C1168" s="1"/>
      <c r="D1168" s="1"/>
      <c r="Q1168" s="1">
        <v>1166</v>
      </c>
      <c r="R1168" s="1">
        <v>86</v>
      </c>
      <c r="S1168" s="1"/>
      <c r="T1168" s="1">
        <v>73</v>
      </c>
    </row>
    <row r="1169" spans="1:20" ht="15.75" customHeight="1" x14ac:dyDescent="0.35">
      <c r="A1169" s="1"/>
      <c r="B1169" s="1"/>
      <c r="C1169" s="1"/>
      <c r="D1169" s="1"/>
      <c r="Q1169" s="1">
        <v>1167</v>
      </c>
      <c r="R1169" s="1">
        <v>68</v>
      </c>
      <c r="S1169" s="1"/>
      <c r="T1169" s="1">
        <v>100</v>
      </c>
    </row>
    <row r="1170" spans="1:20" ht="15.75" customHeight="1" x14ac:dyDescent="0.35">
      <c r="A1170" s="1"/>
      <c r="B1170" s="1"/>
      <c r="C1170" s="1"/>
      <c r="D1170" s="1"/>
      <c r="Q1170" s="1">
        <v>1168</v>
      </c>
      <c r="R1170" s="1">
        <v>86</v>
      </c>
      <c r="S1170" s="1"/>
      <c r="T1170" s="1">
        <v>52</v>
      </c>
    </row>
    <row r="1171" spans="1:20" ht="15.75" customHeight="1" x14ac:dyDescent="0.35">
      <c r="A1171" s="1"/>
      <c r="B1171" s="1"/>
      <c r="C1171" s="1"/>
      <c r="D1171" s="1"/>
      <c r="Q1171" s="1">
        <v>1169</v>
      </c>
      <c r="R1171" s="1">
        <v>69</v>
      </c>
      <c r="S1171" s="1"/>
      <c r="T1171" s="1">
        <v>70</v>
      </c>
    </row>
    <row r="1172" spans="1:20" ht="15.75" customHeight="1" x14ac:dyDescent="0.35">
      <c r="A1172" s="1"/>
      <c r="B1172" s="1"/>
      <c r="C1172" s="1"/>
      <c r="D1172" s="1"/>
      <c r="Q1172" s="1">
        <v>1170</v>
      </c>
      <c r="R1172" s="1">
        <v>80</v>
      </c>
      <c r="S1172" s="1"/>
      <c r="T1172" s="1">
        <v>141</v>
      </c>
    </row>
    <row r="1173" spans="1:20" ht="15.75" customHeight="1" x14ac:dyDescent="0.35">
      <c r="A1173" s="1"/>
      <c r="B1173" s="1"/>
      <c r="C1173" s="1"/>
      <c r="D1173" s="1"/>
      <c r="Q1173" s="1">
        <v>1171</v>
      </c>
      <c r="R1173" s="1">
        <v>97</v>
      </c>
      <c r="S1173" s="1"/>
      <c r="T1173" s="1">
        <v>56</v>
      </c>
    </row>
    <row r="1174" spans="1:20" ht="15.75" customHeight="1" x14ac:dyDescent="0.35">
      <c r="A1174" s="1"/>
      <c r="B1174" s="1"/>
      <c r="C1174" s="1"/>
      <c r="D1174" s="1"/>
      <c r="Q1174" s="1">
        <v>1172</v>
      </c>
      <c r="R1174" s="1">
        <v>92</v>
      </c>
      <c r="S1174" s="1"/>
      <c r="T1174" s="1">
        <v>73</v>
      </c>
    </row>
    <row r="1175" spans="1:20" ht="15.75" customHeight="1" x14ac:dyDescent="0.35">
      <c r="A1175" s="1"/>
      <c r="B1175" s="1"/>
      <c r="C1175" s="1"/>
      <c r="D1175" s="1"/>
      <c r="Q1175" s="1">
        <v>1173</v>
      </c>
      <c r="R1175" s="1">
        <v>68</v>
      </c>
      <c r="S1175" s="1"/>
      <c r="T1175" s="1">
        <v>100</v>
      </c>
    </row>
    <row r="1176" spans="1:20" ht="15.75" customHeight="1" x14ac:dyDescent="0.35">
      <c r="A1176" s="1"/>
      <c r="B1176" s="1"/>
      <c r="C1176" s="1"/>
      <c r="D1176" s="1"/>
      <c r="Q1176" s="1">
        <v>1174</v>
      </c>
      <c r="R1176" s="1">
        <v>86</v>
      </c>
      <c r="S1176" s="1"/>
      <c r="T1176" s="1">
        <v>52</v>
      </c>
    </row>
    <row r="1177" spans="1:20" ht="15.75" customHeight="1" x14ac:dyDescent="0.35">
      <c r="A1177" s="1"/>
      <c r="B1177" s="1"/>
      <c r="C1177" s="1"/>
      <c r="D1177" s="1"/>
      <c r="Q1177" s="1">
        <v>1175</v>
      </c>
      <c r="R1177" s="1">
        <v>69</v>
      </c>
      <c r="S1177" s="1"/>
      <c r="T1177" s="1">
        <v>70</v>
      </c>
    </row>
    <row r="1178" spans="1:20" ht="15.75" customHeight="1" x14ac:dyDescent="0.35">
      <c r="A1178" s="1"/>
      <c r="B1178" s="1"/>
      <c r="C1178" s="1"/>
      <c r="D1178" s="1"/>
      <c r="Q1178" s="1">
        <v>1176</v>
      </c>
      <c r="R1178" s="1">
        <v>80</v>
      </c>
      <c r="S1178" s="1"/>
      <c r="T1178" s="1">
        <v>141</v>
      </c>
    </row>
    <row r="1179" spans="1:20" ht="15.75" customHeight="1" x14ac:dyDescent="0.35">
      <c r="A1179" s="1"/>
      <c r="B1179" s="1"/>
      <c r="C1179" s="1"/>
      <c r="D1179" s="1"/>
      <c r="Q1179" s="1">
        <v>1177</v>
      </c>
      <c r="R1179" s="1">
        <v>107</v>
      </c>
      <c r="S1179" s="1"/>
      <c r="T1179" s="1">
        <v>56</v>
      </c>
    </row>
    <row r="1180" spans="1:20" ht="15.75" customHeight="1" x14ac:dyDescent="0.35">
      <c r="A1180" s="1"/>
      <c r="B1180" s="1"/>
      <c r="C1180" s="1"/>
      <c r="D1180" s="1"/>
      <c r="Q1180" s="1">
        <v>1178</v>
      </c>
      <c r="R1180" s="1">
        <v>98</v>
      </c>
      <c r="S1180" s="1"/>
      <c r="T1180" s="1">
        <v>93</v>
      </c>
    </row>
    <row r="1181" spans="1:20" ht="15.75" customHeight="1" x14ac:dyDescent="0.35">
      <c r="A1181" s="1"/>
      <c r="B1181" s="1"/>
      <c r="C1181" s="1"/>
      <c r="D1181" s="1"/>
      <c r="Q1181" s="1">
        <v>1179</v>
      </c>
      <c r="R1181" s="1">
        <v>74</v>
      </c>
      <c r="S1181" s="1"/>
      <c r="T1181" s="1">
        <v>120</v>
      </c>
    </row>
    <row r="1182" spans="1:20" ht="15.75" customHeight="1" x14ac:dyDescent="0.35">
      <c r="A1182" s="1"/>
      <c r="B1182" s="1"/>
      <c r="C1182" s="1"/>
      <c r="D1182" s="1"/>
      <c r="Q1182" s="1">
        <v>1180</v>
      </c>
      <c r="R1182" s="1">
        <v>88</v>
      </c>
      <c r="S1182" s="1"/>
      <c r="T1182" s="1">
        <v>62</v>
      </c>
    </row>
    <row r="1183" spans="1:20" ht="15.75" customHeight="1" x14ac:dyDescent="0.35">
      <c r="A1183" s="1"/>
      <c r="B1183" s="1"/>
      <c r="C1183" s="1"/>
      <c r="D1183" s="1"/>
      <c r="Q1183" s="1">
        <v>1181</v>
      </c>
      <c r="R1183" s="1">
        <v>79</v>
      </c>
      <c r="S1183" s="1"/>
      <c r="T1183" s="1">
        <v>86</v>
      </c>
    </row>
    <row r="1184" spans="1:20" ht="15.75" customHeight="1" x14ac:dyDescent="0.35">
      <c r="A1184" s="1"/>
      <c r="B1184" s="1"/>
      <c r="C1184" s="1"/>
      <c r="D1184" s="1"/>
      <c r="Q1184" s="1">
        <v>1182</v>
      </c>
      <c r="R1184" s="1">
        <v>90</v>
      </c>
      <c r="S1184" s="1"/>
      <c r="T1184" s="1">
        <v>157</v>
      </c>
    </row>
    <row r="1185" spans="1:20" ht="15.75" customHeight="1" x14ac:dyDescent="0.35">
      <c r="A1185" s="1"/>
      <c r="B1185" s="1"/>
      <c r="C1185" s="1"/>
      <c r="D1185" s="1"/>
      <c r="Q1185" s="1">
        <v>1183</v>
      </c>
      <c r="R1185" s="1">
        <v>97</v>
      </c>
      <c r="S1185" s="1"/>
      <c r="T1185" s="1">
        <v>74</v>
      </c>
    </row>
    <row r="1186" spans="1:20" ht="15.75" customHeight="1" x14ac:dyDescent="0.35">
      <c r="A1186" s="1"/>
      <c r="B1186" s="1"/>
      <c r="C1186" s="1"/>
      <c r="D1186" s="1"/>
      <c r="Q1186" s="1">
        <v>1184</v>
      </c>
      <c r="R1186" s="1">
        <v>92</v>
      </c>
      <c r="S1186" s="1"/>
      <c r="T1186" s="1">
        <v>73</v>
      </c>
    </row>
    <row r="1187" spans="1:20" ht="15.75" customHeight="1" x14ac:dyDescent="0.35">
      <c r="A1187" s="1"/>
      <c r="B1187" s="1"/>
      <c r="C1187" s="1"/>
      <c r="D1187" s="1"/>
      <c r="Q1187" s="1">
        <v>1185</v>
      </c>
      <c r="R1187" s="1">
        <v>68</v>
      </c>
      <c r="S1187" s="1"/>
      <c r="T1187" s="1">
        <v>100</v>
      </c>
    </row>
    <row r="1188" spans="1:20" ht="15.75" customHeight="1" x14ac:dyDescent="0.35">
      <c r="A1188" s="1"/>
      <c r="B1188" s="1"/>
      <c r="C1188" s="1"/>
      <c r="D1188" s="1"/>
      <c r="Q1188" s="1">
        <v>1186</v>
      </c>
      <c r="R1188" s="1">
        <v>86</v>
      </c>
      <c r="S1188" s="1"/>
      <c r="T1188" s="1">
        <v>52</v>
      </c>
    </row>
    <row r="1189" spans="1:20" ht="15.75" customHeight="1" x14ac:dyDescent="0.35">
      <c r="A1189" s="1"/>
      <c r="B1189" s="1"/>
      <c r="C1189" s="1"/>
      <c r="D1189" s="1"/>
      <c r="Q1189" s="1">
        <v>1187</v>
      </c>
      <c r="R1189" s="1">
        <v>69</v>
      </c>
      <c r="S1189" s="1"/>
      <c r="T1189" s="1">
        <v>70</v>
      </c>
    </row>
    <row r="1190" spans="1:20" ht="15.75" customHeight="1" x14ac:dyDescent="0.35">
      <c r="A1190" s="1"/>
      <c r="B1190" s="1"/>
      <c r="C1190" s="1"/>
      <c r="D1190" s="1"/>
      <c r="Q1190" s="1">
        <v>1188</v>
      </c>
      <c r="R1190" s="1">
        <v>80</v>
      </c>
      <c r="S1190" s="1"/>
      <c r="T1190" s="1">
        <v>141</v>
      </c>
    </row>
    <row r="1191" spans="1:20" ht="15.75" customHeight="1" x14ac:dyDescent="0.35">
      <c r="A1191" s="1"/>
      <c r="B1191" s="1"/>
      <c r="C1191" s="1"/>
      <c r="D1191" s="1"/>
      <c r="Q1191" s="1">
        <v>1189</v>
      </c>
      <c r="R1191" s="1">
        <v>97</v>
      </c>
      <c r="S1191" s="1"/>
      <c r="T1191" s="1">
        <v>56</v>
      </c>
    </row>
    <row r="1192" spans="1:20" ht="15.75" customHeight="1" x14ac:dyDescent="0.35">
      <c r="A1192" s="1"/>
      <c r="B1192" s="1"/>
      <c r="C1192" s="1"/>
      <c r="D1192" s="1"/>
      <c r="Q1192" s="1">
        <v>1190</v>
      </c>
      <c r="R1192" s="1">
        <v>92</v>
      </c>
      <c r="S1192" s="1"/>
      <c r="T1192" s="1">
        <v>73</v>
      </c>
    </row>
    <row r="1193" spans="1:20" ht="15.75" customHeight="1" x14ac:dyDescent="0.35">
      <c r="A1193" s="1"/>
      <c r="B1193" s="1"/>
      <c r="C1193" s="1"/>
      <c r="D1193" s="1"/>
      <c r="Q1193" s="1">
        <v>1191</v>
      </c>
      <c r="R1193" s="1">
        <v>68</v>
      </c>
      <c r="S1193" s="1"/>
      <c r="T1193" s="1">
        <v>100</v>
      </c>
    </row>
    <row r="1194" spans="1:20" ht="15.75" customHeight="1" x14ac:dyDescent="0.35">
      <c r="A1194" s="1"/>
      <c r="B1194" s="1"/>
      <c r="C1194" s="1"/>
      <c r="D1194" s="1"/>
      <c r="Q1194" s="1">
        <v>1192</v>
      </c>
      <c r="R1194" s="1">
        <v>86</v>
      </c>
      <c r="S1194" s="1"/>
      <c r="T1194" s="1">
        <v>52</v>
      </c>
    </row>
    <row r="1195" spans="1:20" ht="15.75" customHeight="1" x14ac:dyDescent="0.35">
      <c r="A1195" s="1"/>
      <c r="B1195" s="1"/>
      <c r="C1195" s="1"/>
      <c r="D1195" s="1"/>
      <c r="Q1195" s="1">
        <v>1193</v>
      </c>
      <c r="R1195" s="1">
        <v>69</v>
      </c>
      <c r="S1195" s="1"/>
      <c r="T1195" s="1">
        <v>70</v>
      </c>
    </row>
    <row r="1196" spans="1:20" ht="15.75" customHeight="1" x14ac:dyDescent="0.35">
      <c r="A1196" s="1"/>
      <c r="B1196" s="1"/>
      <c r="C1196" s="1"/>
      <c r="D1196" s="1"/>
      <c r="Q1196" s="1">
        <v>1194</v>
      </c>
      <c r="R1196" s="1">
        <v>80</v>
      </c>
      <c r="S1196" s="1"/>
      <c r="T1196" s="1">
        <v>141</v>
      </c>
    </row>
    <row r="1197" spans="1:20" ht="15.75" customHeight="1" x14ac:dyDescent="0.35">
      <c r="A1197" s="1"/>
      <c r="B1197" s="1"/>
      <c r="C1197" s="1"/>
      <c r="D1197" s="1"/>
      <c r="Q1197" s="1">
        <v>1195</v>
      </c>
      <c r="R1197" s="1">
        <v>117</v>
      </c>
      <c r="S1197" s="1"/>
      <c r="T1197" s="1">
        <v>56</v>
      </c>
    </row>
    <row r="1198" spans="1:20" ht="15.75" customHeight="1" x14ac:dyDescent="0.35">
      <c r="A1198" s="1"/>
      <c r="B1198" s="1"/>
      <c r="C1198" s="1"/>
      <c r="D1198" s="1"/>
      <c r="Q1198" s="1">
        <v>1196</v>
      </c>
      <c r="R1198" s="1">
        <v>112</v>
      </c>
      <c r="S1198" s="1"/>
      <c r="T1198" s="1">
        <v>79</v>
      </c>
    </row>
    <row r="1199" spans="1:20" ht="15.75" customHeight="1" x14ac:dyDescent="0.35">
      <c r="A1199" s="1"/>
      <c r="B1199" s="1"/>
      <c r="C1199" s="1"/>
      <c r="D1199" s="1"/>
      <c r="Q1199" s="1">
        <v>1197</v>
      </c>
      <c r="R1199" s="1">
        <v>78</v>
      </c>
      <c r="S1199" s="1"/>
      <c r="T1199" s="1">
        <v>110</v>
      </c>
    </row>
    <row r="1200" spans="1:20" ht="15.75" customHeight="1" x14ac:dyDescent="0.35">
      <c r="A1200" s="1"/>
      <c r="B1200" s="1"/>
      <c r="C1200" s="1"/>
      <c r="D1200" s="1"/>
      <c r="Q1200" s="1">
        <v>1198</v>
      </c>
      <c r="R1200" s="1">
        <v>102</v>
      </c>
      <c r="S1200" s="1"/>
      <c r="T1200" s="1">
        <v>58</v>
      </c>
    </row>
    <row r="1201" spans="1:20" ht="15.75" customHeight="1" x14ac:dyDescent="0.35">
      <c r="A1201" s="1"/>
      <c r="B1201" s="1"/>
      <c r="C1201" s="1"/>
      <c r="D1201" s="1"/>
      <c r="Q1201" s="1">
        <v>1199</v>
      </c>
      <c r="R1201" s="1">
        <v>85</v>
      </c>
      <c r="S1201" s="1"/>
      <c r="T1201" s="1">
        <v>80</v>
      </c>
    </row>
    <row r="1202" spans="1:20" ht="15.75" customHeight="1" x14ac:dyDescent="0.35">
      <c r="A1202" s="1"/>
      <c r="B1202" s="1"/>
      <c r="C1202" s="1"/>
      <c r="D1202" s="1"/>
      <c r="Q1202" s="1">
        <v>1200</v>
      </c>
      <c r="R1202" s="1">
        <v>98</v>
      </c>
      <c r="S1202" s="1"/>
      <c r="T1202" s="1">
        <v>143</v>
      </c>
    </row>
    <row r="1203" spans="1:20" ht="15.75" customHeight="1" x14ac:dyDescent="0.35">
      <c r="A1203" s="1"/>
      <c r="B1203" s="1"/>
      <c r="C1203" s="1"/>
      <c r="D1203" s="1"/>
      <c r="Q1203" s="1">
        <v>1201</v>
      </c>
      <c r="R1203" s="1">
        <v>97</v>
      </c>
      <c r="S1203" s="1"/>
      <c r="T1203" s="1">
        <v>66</v>
      </c>
    </row>
    <row r="1204" spans="1:20" ht="15.75" customHeight="1" x14ac:dyDescent="0.35">
      <c r="A1204" s="1"/>
      <c r="B1204" s="1"/>
      <c r="C1204" s="1"/>
      <c r="D1204" s="1"/>
      <c r="Q1204" s="1">
        <v>1202</v>
      </c>
      <c r="R1204" s="1">
        <v>92</v>
      </c>
      <c r="S1204" s="1"/>
      <c r="T1204" s="1">
        <v>73</v>
      </c>
    </row>
    <row r="1205" spans="1:20" ht="15.75" customHeight="1" x14ac:dyDescent="0.35">
      <c r="A1205" s="1"/>
      <c r="B1205" s="1"/>
      <c r="C1205" s="1"/>
      <c r="D1205" s="1"/>
      <c r="Q1205" s="1">
        <v>1203</v>
      </c>
      <c r="R1205" s="1">
        <v>68</v>
      </c>
      <c r="S1205" s="1"/>
      <c r="T1205" s="1">
        <v>100</v>
      </c>
    </row>
    <row r="1206" spans="1:20" ht="15.75" customHeight="1" x14ac:dyDescent="0.35">
      <c r="A1206" s="1"/>
      <c r="B1206" s="1"/>
      <c r="C1206" s="1"/>
      <c r="D1206" s="1"/>
      <c r="Q1206" s="1">
        <v>1204</v>
      </c>
      <c r="R1206" s="1">
        <v>86</v>
      </c>
      <c r="S1206" s="1"/>
      <c r="T1206" s="1">
        <v>52</v>
      </c>
    </row>
    <row r="1207" spans="1:20" ht="15.75" customHeight="1" x14ac:dyDescent="0.35">
      <c r="A1207" s="1"/>
      <c r="B1207" s="1"/>
      <c r="C1207" s="1"/>
      <c r="D1207" s="1"/>
      <c r="Q1207" s="1">
        <v>1205</v>
      </c>
      <c r="R1207" s="1">
        <v>69</v>
      </c>
      <c r="S1207" s="1"/>
      <c r="T1207" s="1">
        <v>70</v>
      </c>
    </row>
    <row r="1208" spans="1:20" ht="15.75" customHeight="1" x14ac:dyDescent="0.35">
      <c r="A1208" s="1"/>
      <c r="B1208" s="1"/>
      <c r="C1208" s="1"/>
      <c r="D1208" s="1"/>
      <c r="Q1208" s="1">
        <v>1206</v>
      </c>
      <c r="R1208" s="1">
        <v>80</v>
      </c>
      <c r="S1208" s="1"/>
      <c r="T1208" s="1">
        <v>141</v>
      </c>
    </row>
    <row r="1209" spans="1:20" ht="15.75" customHeight="1" x14ac:dyDescent="0.35">
      <c r="A1209" s="1"/>
      <c r="B1209" s="1"/>
      <c r="C1209" s="1"/>
      <c r="D1209" s="1"/>
      <c r="Q1209" s="1">
        <v>1207</v>
      </c>
      <c r="R1209" s="1">
        <v>97</v>
      </c>
      <c r="S1209" s="1"/>
      <c r="T1209" s="1">
        <v>56</v>
      </c>
    </row>
    <row r="1210" spans="1:20" ht="15.75" customHeight="1" x14ac:dyDescent="0.35">
      <c r="A1210" s="1"/>
      <c r="B1210" s="1"/>
      <c r="C1210" s="1"/>
      <c r="D1210" s="1"/>
      <c r="Q1210" s="1">
        <v>1208</v>
      </c>
      <c r="R1210" s="1">
        <v>92</v>
      </c>
      <c r="S1210" s="1"/>
      <c r="T1210" s="1">
        <v>73</v>
      </c>
    </row>
    <row r="1211" spans="1:20" ht="15.75" customHeight="1" x14ac:dyDescent="0.35">
      <c r="A1211" s="1"/>
      <c r="B1211" s="1"/>
      <c r="C1211" s="1"/>
      <c r="D1211" s="1"/>
      <c r="Q1211" s="1">
        <v>1209</v>
      </c>
      <c r="R1211" s="1">
        <v>68</v>
      </c>
      <c r="S1211" s="1"/>
      <c r="T1211" s="1">
        <v>100</v>
      </c>
    </row>
    <row r="1212" spans="1:20" ht="15.75" customHeight="1" x14ac:dyDescent="0.35">
      <c r="A1212" s="1"/>
      <c r="B1212" s="1"/>
      <c r="C1212" s="1"/>
      <c r="D1212" s="1"/>
      <c r="Q1212" s="1">
        <v>1210</v>
      </c>
      <c r="R1212" s="1">
        <v>86</v>
      </c>
      <c r="S1212" s="1"/>
      <c r="T1212" s="1">
        <v>52</v>
      </c>
    </row>
    <row r="1213" spans="1:20" ht="15.75" customHeight="1" x14ac:dyDescent="0.35">
      <c r="A1213" s="1"/>
      <c r="B1213" s="1"/>
      <c r="C1213" s="1"/>
      <c r="D1213" s="1"/>
      <c r="Q1213" s="1">
        <v>1211</v>
      </c>
      <c r="R1213" s="1">
        <v>69</v>
      </c>
      <c r="S1213" s="1"/>
      <c r="T1213" s="1">
        <v>70</v>
      </c>
    </row>
    <row r="1214" spans="1:20" ht="15.75" customHeight="1" x14ac:dyDescent="0.35">
      <c r="A1214" s="1"/>
      <c r="B1214" s="1"/>
      <c r="C1214" s="1"/>
      <c r="D1214" s="1"/>
      <c r="Q1214" s="1">
        <v>1212</v>
      </c>
      <c r="R1214" s="1">
        <v>80</v>
      </c>
      <c r="S1214" s="1"/>
      <c r="T1214" s="1">
        <v>141</v>
      </c>
    </row>
    <row r="1215" spans="1:20" ht="15.75" customHeight="1" x14ac:dyDescent="0.35">
      <c r="A1215" s="1"/>
      <c r="B1215" s="1"/>
      <c r="C1215" s="1"/>
      <c r="D1215" s="1"/>
      <c r="Q1215" s="1">
        <v>1213</v>
      </c>
      <c r="R1215" s="1">
        <v>103</v>
      </c>
      <c r="S1215" s="1"/>
      <c r="T1215" s="1">
        <v>56</v>
      </c>
    </row>
    <row r="1216" spans="1:20" ht="15.75" customHeight="1" x14ac:dyDescent="0.35">
      <c r="A1216" s="1"/>
      <c r="B1216" s="1"/>
      <c r="C1216" s="1"/>
      <c r="D1216" s="1"/>
      <c r="Q1216" s="1">
        <v>1214</v>
      </c>
      <c r="R1216" s="1">
        <v>102</v>
      </c>
      <c r="S1216" s="1"/>
      <c r="T1216" s="1">
        <v>93</v>
      </c>
    </row>
    <row r="1217" spans="1:20" ht="15.75" customHeight="1" x14ac:dyDescent="0.35">
      <c r="A1217" s="1"/>
      <c r="B1217" s="1"/>
      <c r="C1217" s="1"/>
      <c r="D1217" s="1"/>
      <c r="Q1217" s="1">
        <v>1215</v>
      </c>
      <c r="R1217" s="1">
        <v>74</v>
      </c>
      <c r="S1217" s="1"/>
      <c r="T1217" s="1">
        <v>120</v>
      </c>
    </row>
    <row r="1218" spans="1:20" ht="15.75" customHeight="1" x14ac:dyDescent="0.35">
      <c r="A1218" s="1"/>
      <c r="B1218" s="1"/>
      <c r="C1218" s="1"/>
      <c r="D1218" s="1"/>
      <c r="Q1218" s="1">
        <v>1216</v>
      </c>
      <c r="R1218" s="1">
        <v>96</v>
      </c>
      <c r="S1218" s="1"/>
      <c r="T1218" s="1">
        <v>62</v>
      </c>
    </row>
    <row r="1219" spans="1:20" ht="15.75" customHeight="1" x14ac:dyDescent="0.35">
      <c r="A1219" s="1"/>
      <c r="B1219" s="1"/>
      <c r="C1219" s="1"/>
      <c r="D1219" s="1"/>
      <c r="Q1219" s="1">
        <v>1217</v>
      </c>
      <c r="R1219" s="1">
        <v>71</v>
      </c>
      <c r="S1219" s="1"/>
      <c r="T1219" s="1">
        <v>86</v>
      </c>
    </row>
    <row r="1220" spans="1:20" ht="15.75" customHeight="1" x14ac:dyDescent="0.35">
      <c r="A1220" s="1"/>
      <c r="B1220" s="1"/>
      <c r="C1220" s="1"/>
      <c r="D1220" s="1"/>
      <c r="Q1220" s="1">
        <v>1218</v>
      </c>
      <c r="R1220" s="1">
        <v>90</v>
      </c>
      <c r="S1220" s="1"/>
      <c r="T1220" s="1">
        <v>157</v>
      </c>
    </row>
    <row r="1221" spans="1:20" ht="15.75" customHeight="1" x14ac:dyDescent="0.35">
      <c r="A1221" s="1"/>
      <c r="B1221" s="1"/>
      <c r="C1221" s="1"/>
      <c r="D1221" s="1"/>
      <c r="Q1221" s="1">
        <v>1219</v>
      </c>
      <c r="R1221" s="1">
        <v>97</v>
      </c>
      <c r="S1221" s="1"/>
      <c r="T1221" s="1">
        <v>74</v>
      </c>
    </row>
    <row r="1222" spans="1:20" ht="15.75" customHeight="1" x14ac:dyDescent="0.35">
      <c r="A1222" s="1"/>
      <c r="B1222" s="1"/>
      <c r="C1222" s="1"/>
      <c r="D1222" s="1"/>
      <c r="Q1222" s="1">
        <v>1220</v>
      </c>
      <c r="R1222" s="1">
        <v>92</v>
      </c>
      <c r="S1222" s="1"/>
      <c r="T1222" s="1">
        <v>73</v>
      </c>
    </row>
    <row r="1223" spans="1:20" ht="15.75" customHeight="1" x14ac:dyDescent="0.35">
      <c r="A1223" s="1"/>
      <c r="B1223" s="1"/>
      <c r="C1223" s="1"/>
      <c r="D1223" s="1"/>
      <c r="Q1223" s="1">
        <v>1221</v>
      </c>
      <c r="R1223" s="1">
        <v>68</v>
      </c>
      <c r="S1223" s="1"/>
      <c r="T1223" s="1">
        <v>100</v>
      </c>
    </row>
    <row r="1224" spans="1:20" ht="15.75" customHeight="1" x14ac:dyDescent="0.35">
      <c r="A1224" s="1"/>
      <c r="B1224" s="1"/>
      <c r="C1224" s="1"/>
      <c r="D1224" s="1"/>
      <c r="Q1224" s="1">
        <v>1222</v>
      </c>
      <c r="R1224" s="1">
        <v>86</v>
      </c>
      <c r="S1224" s="1"/>
      <c r="T1224" s="1">
        <v>52</v>
      </c>
    </row>
    <row r="1225" spans="1:20" ht="15.75" customHeight="1" x14ac:dyDescent="0.35">
      <c r="A1225" s="1"/>
      <c r="B1225" s="1"/>
      <c r="C1225" s="1"/>
      <c r="D1225" s="1"/>
      <c r="Q1225" s="1">
        <v>1223</v>
      </c>
      <c r="R1225" s="1">
        <v>69</v>
      </c>
      <c r="S1225" s="1"/>
      <c r="T1225" s="1">
        <v>70</v>
      </c>
    </row>
    <row r="1226" spans="1:20" ht="15.75" customHeight="1" x14ac:dyDescent="0.35">
      <c r="A1226" s="1"/>
      <c r="B1226" s="1"/>
      <c r="C1226" s="1"/>
      <c r="D1226" s="1"/>
      <c r="Q1226" s="1">
        <v>1224</v>
      </c>
      <c r="R1226" s="1">
        <v>80</v>
      </c>
      <c r="S1226" s="1"/>
      <c r="T1226" s="1">
        <v>141</v>
      </c>
    </row>
    <row r="1227" spans="1:20" ht="15.75" customHeight="1" x14ac:dyDescent="0.35">
      <c r="A1227" s="1"/>
      <c r="B1227" s="1"/>
      <c r="C1227" s="1"/>
      <c r="D1227" s="1"/>
      <c r="Q1227" s="1">
        <v>1225</v>
      </c>
      <c r="R1227" s="1">
        <v>97</v>
      </c>
      <c r="S1227" s="1"/>
      <c r="T1227" s="1">
        <v>56</v>
      </c>
    </row>
    <row r="1228" spans="1:20" ht="15.75" customHeight="1" x14ac:dyDescent="0.35">
      <c r="A1228" s="1"/>
      <c r="B1228" s="1"/>
      <c r="C1228" s="1"/>
      <c r="D1228" s="1"/>
      <c r="Q1228" s="1">
        <v>1226</v>
      </c>
      <c r="R1228" s="1">
        <v>92</v>
      </c>
      <c r="S1228" s="1"/>
      <c r="T1228" s="1">
        <v>73</v>
      </c>
    </row>
    <row r="1229" spans="1:20" ht="15.75" customHeight="1" x14ac:dyDescent="0.35">
      <c r="A1229" s="1"/>
      <c r="B1229" s="1"/>
      <c r="C1229" s="1"/>
      <c r="D1229" s="1"/>
      <c r="Q1229" s="1">
        <v>1227</v>
      </c>
      <c r="R1229" s="1">
        <v>68</v>
      </c>
      <c r="S1229" s="1"/>
      <c r="T1229" s="1">
        <v>100</v>
      </c>
    </row>
    <row r="1230" spans="1:20" ht="15.75" customHeight="1" x14ac:dyDescent="0.35">
      <c r="A1230" s="1"/>
      <c r="B1230" s="1"/>
      <c r="C1230" s="1"/>
      <c r="D1230" s="1"/>
      <c r="Q1230" s="1">
        <v>1228</v>
      </c>
      <c r="R1230" s="1">
        <v>86</v>
      </c>
      <c r="S1230" s="1"/>
      <c r="T1230" s="1">
        <v>52</v>
      </c>
    </row>
    <row r="1231" spans="1:20" ht="15.75" customHeight="1" x14ac:dyDescent="0.35">
      <c r="A1231" s="1"/>
      <c r="B1231" s="1"/>
      <c r="C1231" s="1"/>
      <c r="D1231" s="1"/>
      <c r="Q1231" s="1">
        <v>1229</v>
      </c>
      <c r="R1231" s="1">
        <v>69</v>
      </c>
      <c r="S1231" s="1"/>
      <c r="T1231" s="1">
        <v>70</v>
      </c>
    </row>
    <row r="1232" spans="1:20" ht="15.75" customHeight="1" x14ac:dyDescent="0.35">
      <c r="A1232" s="1"/>
      <c r="B1232" s="1"/>
      <c r="C1232" s="1"/>
      <c r="D1232" s="1"/>
      <c r="Q1232" s="1">
        <v>1230</v>
      </c>
      <c r="R1232" s="1">
        <v>80</v>
      </c>
      <c r="S1232" s="1"/>
      <c r="T1232" s="1">
        <v>141</v>
      </c>
    </row>
    <row r="1233" spans="1:20" ht="15.75" customHeight="1" x14ac:dyDescent="0.35">
      <c r="A1233" s="1"/>
      <c r="B1233" s="1"/>
      <c r="C1233" s="1"/>
      <c r="D1233" s="1"/>
      <c r="Q1233" s="1">
        <v>1231</v>
      </c>
      <c r="R1233" s="1">
        <v>117</v>
      </c>
      <c r="S1233" s="1"/>
      <c r="T1233" s="1">
        <v>56</v>
      </c>
    </row>
    <row r="1234" spans="1:20" ht="15.75" customHeight="1" x14ac:dyDescent="0.35">
      <c r="A1234" s="1"/>
      <c r="B1234" s="1"/>
      <c r="C1234" s="1"/>
      <c r="D1234" s="1"/>
      <c r="Q1234" s="1">
        <v>1232</v>
      </c>
      <c r="R1234" s="1">
        <v>112</v>
      </c>
      <c r="S1234" s="1"/>
      <c r="T1234" s="1">
        <v>83</v>
      </c>
    </row>
    <row r="1235" spans="1:20" ht="15.75" customHeight="1" x14ac:dyDescent="0.35">
      <c r="A1235" s="1"/>
      <c r="B1235" s="1"/>
      <c r="C1235" s="1"/>
      <c r="D1235" s="1"/>
      <c r="Q1235" s="1">
        <v>1233</v>
      </c>
      <c r="R1235" s="1">
        <v>78</v>
      </c>
      <c r="S1235" s="1"/>
      <c r="T1235" s="1">
        <v>106</v>
      </c>
    </row>
    <row r="1236" spans="1:20" ht="15.75" customHeight="1" x14ac:dyDescent="0.35">
      <c r="A1236" s="1"/>
      <c r="B1236" s="1"/>
      <c r="C1236" s="1"/>
      <c r="D1236" s="1"/>
      <c r="Q1236" s="1">
        <v>1234</v>
      </c>
      <c r="R1236" s="1">
        <v>102</v>
      </c>
      <c r="S1236" s="1"/>
      <c r="T1236" s="1">
        <v>58</v>
      </c>
    </row>
    <row r="1237" spans="1:20" ht="15.75" customHeight="1" x14ac:dyDescent="0.35">
      <c r="A1237" s="1"/>
      <c r="B1237" s="1"/>
      <c r="C1237" s="1"/>
      <c r="D1237" s="1"/>
      <c r="Q1237" s="1">
        <v>1235</v>
      </c>
      <c r="R1237" s="1">
        <v>85</v>
      </c>
      <c r="S1237" s="1"/>
      <c r="T1237" s="1">
        <v>72</v>
      </c>
    </row>
    <row r="1238" spans="1:20" ht="15.75" customHeight="1" x14ac:dyDescent="0.35">
      <c r="A1238" s="1"/>
      <c r="B1238" s="1"/>
      <c r="C1238" s="1"/>
      <c r="D1238" s="1"/>
      <c r="Q1238" s="1">
        <v>1236</v>
      </c>
      <c r="R1238" s="1">
        <v>98</v>
      </c>
      <c r="S1238" s="1"/>
      <c r="T1238" s="1">
        <v>151</v>
      </c>
    </row>
    <row r="1239" spans="1:20" ht="15.75" customHeight="1" x14ac:dyDescent="0.35">
      <c r="A1239" s="1"/>
      <c r="B1239" s="1"/>
      <c r="C1239" s="1"/>
      <c r="D1239" s="1"/>
      <c r="Q1239" s="1">
        <v>1237</v>
      </c>
      <c r="R1239" s="1">
        <v>97</v>
      </c>
      <c r="S1239" s="1"/>
      <c r="T1239" s="1">
        <v>66</v>
      </c>
    </row>
    <row r="1240" spans="1:20" ht="15.75" customHeight="1" x14ac:dyDescent="0.35">
      <c r="A1240" s="1"/>
      <c r="B1240" s="1"/>
      <c r="C1240" s="1"/>
      <c r="D1240" s="1"/>
      <c r="Q1240" s="1">
        <v>1238</v>
      </c>
      <c r="R1240" s="1">
        <v>92</v>
      </c>
      <c r="S1240" s="1"/>
      <c r="T1240" s="1">
        <v>73</v>
      </c>
    </row>
    <row r="1241" spans="1:20" ht="15.75" customHeight="1" x14ac:dyDescent="0.35">
      <c r="A1241" s="1"/>
      <c r="B1241" s="1"/>
      <c r="C1241" s="1"/>
      <c r="D1241" s="1"/>
      <c r="Q1241" s="1">
        <v>1239</v>
      </c>
      <c r="R1241" s="1">
        <v>68</v>
      </c>
      <c r="S1241" s="1"/>
      <c r="T1241" s="1">
        <v>100</v>
      </c>
    </row>
    <row r="1242" spans="1:20" ht="15.75" customHeight="1" x14ac:dyDescent="0.35">
      <c r="A1242" s="1"/>
      <c r="B1242" s="1"/>
      <c r="C1242" s="1"/>
      <c r="D1242" s="1"/>
      <c r="Q1242" s="1">
        <v>1240</v>
      </c>
      <c r="R1242" s="1">
        <v>86</v>
      </c>
      <c r="S1242" s="1"/>
      <c r="T1242" s="1">
        <v>52</v>
      </c>
    </row>
    <row r="1243" spans="1:20" ht="15.75" customHeight="1" x14ac:dyDescent="0.35">
      <c r="A1243" s="1"/>
      <c r="B1243" s="1"/>
      <c r="C1243" s="1"/>
      <c r="D1243" s="1"/>
      <c r="Q1243" s="1">
        <v>1241</v>
      </c>
      <c r="R1243" s="1">
        <v>69</v>
      </c>
      <c r="S1243" s="1"/>
      <c r="T1243" s="1">
        <v>70</v>
      </c>
    </row>
    <row r="1244" spans="1:20" ht="15.75" customHeight="1" x14ac:dyDescent="0.35">
      <c r="A1244" s="1"/>
      <c r="B1244" s="1"/>
      <c r="C1244" s="1"/>
      <c r="D1244" s="1"/>
      <c r="Q1244" s="1">
        <v>1242</v>
      </c>
      <c r="R1244" s="1">
        <v>80</v>
      </c>
      <c r="S1244" s="1"/>
      <c r="T1244" s="1">
        <v>141</v>
      </c>
    </row>
    <row r="1245" spans="1:20" ht="15.75" customHeight="1" x14ac:dyDescent="0.35">
      <c r="A1245" s="1"/>
      <c r="B1245" s="1"/>
      <c r="C1245" s="1"/>
      <c r="D1245" s="1"/>
      <c r="Q1245" s="1">
        <v>1243</v>
      </c>
      <c r="R1245" s="1">
        <v>97</v>
      </c>
      <c r="S1245" s="1"/>
      <c r="T1245" s="1">
        <v>56</v>
      </c>
    </row>
    <row r="1246" spans="1:20" ht="15.75" customHeight="1" x14ac:dyDescent="0.35">
      <c r="A1246" s="1"/>
      <c r="B1246" s="1"/>
      <c r="C1246" s="1"/>
      <c r="D1246" s="1"/>
      <c r="Q1246" s="1">
        <v>1244</v>
      </c>
      <c r="R1246" s="1">
        <v>92</v>
      </c>
      <c r="S1246" s="1"/>
      <c r="T1246" s="1">
        <v>73</v>
      </c>
    </row>
    <row r="1247" spans="1:20" ht="15.75" customHeight="1" x14ac:dyDescent="0.35">
      <c r="A1247" s="1"/>
      <c r="B1247" s="1"/>
      <c r="C1247" s="1"/>
      <c r="D1247" s="1"/>
      <c r="Q1247" s="1">
        <v>1245</v>
      </c>
      <c r="R1247" s="1">
        <v>68</v>
      </c>
      <c r="S1247" s="1"/>
      <c r="T1247" s="1">
        <v>100</v>
      </c>
    </row>
    <row r="1248" spans="1:20" ht="15.75" customHeight="1" x14ac:dyDescent="0.35">
      <c r="A1248" s="1"/>
      <c r="B1248" s="1"/>
      <c r="C1248" s="1"/>
      <c r="D1248" s="1"/>
      <c r="Q1248" s="1">
        <v>1246</v>
      </c>
      <c r="R1248" s="1">
        <v>86</v>
      </c>
      <c r="S1248" s="1"/>
      <c r="T1248" s="1">
        <v>52</v>
      </c>
    </row>
    <row r="1249" spans="1:20" ht="15.75" customHeight="1" x14ac:dyDescent="0.35">
      <c r="A1249" s="1"/>
      <c r="B1249" s="1"/>
      <c r="C1249" s="1"/>
      <c r="D1249" s="1"/>
      <c r="Q1249" s="1">
        <v>1247</v>
      </c>
      <c r="R1249" s="1">
        <v>69</v>
      </c>
      <c r="S1249" s="1"/>
      <c r="T1249" s="1">
        <v>70</v>
      </c>
    </row>
    <row r="1250" spans="1:20" ht="15.75" customHeight="1" x14ac:dyDescent="0.35">
      <c r="A1250" s="1"/>
      <c r="B1250" s="1"/>
      <c r="C1250" s="1"/>
      <c r="D1250" s="1"/>
      <c r="Q1250" s="1">
        <v>1248</v>
      </c>
      <c r="R1250" s="1">
        <v>80</v>
      </c>
      <c r="S1250" s="1"/>
      <c r="T1250" s="1">
        <v>141</v>
      </c>
    </row>
    <row r="1251" spans="1:20" ht="15.75" customHeight="1" x14ac:dyDescent="0.35">
      <c r="A1251" s="1"/>
      <c r="B1251" s="1"/>
      <c r="C1251" s="1"/>
      <c r="D1251" s="1"/>
      <c r="Q1251" s="1">
        <v>1249</v>
      </c>
      <c r="R1251" s="1">
        <v>107</v>
      </c>
      <c r="S1251" s="1"/>
      <c r="T1251" s="1">
        <v>56</v>
      </c>
    </row>
    <row r="1252" spans="1:20" ht="15.75" customHeight="1" x14ac:dyDescent="0.35">
      <c r="A1252" s="1"/>
      <c r="B1252" s="1"/>
      <c r="C1252" s="1"/>
      <c r="D1252" s="1"/>
      <c r="Q1252" s="1">
        <v>1250</v>
      </c>
      <c r="R1252" s="1">
        <v>98</v>
      </c>
      <c r="S1252" s="1"/>
      <c r="T1252" s="1">
        <v>93</v>
      </c>
    </row>
    <row r="1253" spans="1:20" ht="15.75" customHeight="1" x14ac:dyDescent="0.35">
      <c r="A1253" s="1"/>
      <c r="B1253" s="1"/>
      <c r="C1253" s="1"/>
      <c r="D1253" s="1"/>
      <c r="Q1253" s="1">
        <v>1251</v>
      </c>
      <c r="R1253" s="1">
        <v>74</v>
      </c>
      <c r="S1253" s="1"/>
      <c r="T1253" s="1">
        <v>120</v>
      </c>
    </row>
    <row r="1254" spans="1:20" ht="15.75" customHeight="1" x14ac:dyDescent="0.35">
      <c r="A1254" s="1"/>
      <c r="B1254" s="1"/>
      <c r="C1254" s="1"/>
      <c r="D1254" s="1"/>
      <c r="Q1254" s="1">
        <v>1252</v>
      </c>
      <c r="R1254" s="1">
        <v>88</v>
      </c>
      <c r="S1254" s="1"/>
      <c r="T1254" s="1">
        <v>62</v>
      </c>
    </row>
    <row r="1255" spans="1:20" ht="15.75" customHeight="1" x14ac:dyDescent="0.35">
      <c r="A1255" s="1"/>
      <c r="B1255" s="1"/>
      <c r="C1255" s="1"/>
      <c r="D1255" s="1"/>
      <c r="Q1255" s="1">
        <v>1253</v>
      </c>
      <c r="R1255" s="1">
        <v>79</v>
      </c>
      <c r="S1255" s="1"/>
      <c r="T1255" s="1">
        <v>86</v>
      </c>
    </row>
    <row r="1256" spans="1:20" ht="15.75" customHeight="1" x14ac:dyDescent="0.35">
      <c r="A1256" s="1"/>
      <c r="B1256" s="1"/>
      <c r="C1256" s="1"/>
      <c r="D1256" s="1"/>
      <c r="Q1256" s="1">
        <v>1254</v>
      </c>
      <c r="R1256" s="1">
        <v>90</v>
      </c>
      <c r="S1256" s="1"/>
      <c r="T1256" s="1">
        <v>157</v>
      </c>
    </row>
    <row r="1257" spans="1:20" ht="15.75" customHeight="1" x14ac:dyDescent="0.35">
      <c r="A1257" s="1"/>
      <c r="B1257" s="1"/>
      <c r="C1257" s="1"/>
      <c r="D1257" s="1"/>
      <c r="Q1257" s="1">
        <v>1255</v>
      </c>
      <c r="R1257" s="1">
        <v>97</v>
      </c>
      <c r="S1257" s="1"/>
      <c r="T1257" s="1">
        <v>74</v>
      </c>
    </row>
    <row r="1258" spans="1:20" ht="15.75" customHeight="1" x14ac:dyDescent="0.35">
      <c r="A1258" s="1"/>
      <c r="B1258" s="1"/>
      <c r="C1258" s="1"/>
      <c r="D1258" s="1"/>
      <c r="Q1258" s="1">
        <v>1256</v>
      </c>
      <c r="R1258" s="1">
        <v>92</v>
      </c>
      <c r="S1258" s="1"/>
      <c r="T1258" s="1">
        <v>73</v>
      </c>
    </row>
    <row r="1259" spans="1:20" ht="15.75" customHeight="1" x14ac:dyDescent="0.35">
      <c r="A1259" s="1"/>
      <c r="B1259" s="1"/>
      <c r="C1259" s="1"/>
      <c r="D1259" s="1"/>
      <c r="Q1259" s="1">
        <v>1257</v>
      </c>
      <c r="R1259" s="1">
        <v>68</v>
      </c>
      <c r="S1259" s="1"/>
      <c r="T1259" s="1">
        <v>100</v>
      </c>
    </row>
    <row r="1260" spans="1:20" ht="15.75" customHeight="1" x14ac:dyDescent="0.35">
      <c r="A1260" s="1"/>
      <c r="B1260" s="1"/>
      <c r="C1260" s="1"/>
      <c r="D1260" s="1"/>
      <c r="Q1260" s="1">
        <v>1258</v>
      </c>
      <c r="R1260" s="1">
        <v>86</v>
      </c>
      <c r="S1260" s="1"/>
      <c r="T1260" s="1">
        <v>52</v>
      </c>
    </row>
    <row r="1261" spans="1:20" ht="15.75" customHeight="1" x14ac:dyDescent="0.35">
      <c r="A1261" s="1"/>
      <c r="B1261" s="1"/>
      <c r="C1261" s="1"/>
      <c r="D1261" s="1"/>
      <c r="Q1261" s="1">
        <v>1259</v>
      </c>
      <c r="R1261" s="1">
        <v>69</v>
      </c>
      <c r="S1261" s="1"/>
      <c r="T1261" s="1">
        <v>70</v>
      </c>
    </row>
    <row r="1262" spans="1:20" ht="15.75" customHeight="1" x14ac:dyDescent="0.35">
      <c r="A1262" s="1"/>
      <c r="B1262" s="1"/>
      <c r="C1262" s="1"/>
      <c r="D1262" s="1"/>
      <c r="Q1262" s="1">
        <v>1260</v>
      </c>
      <c r="R1262" s="1">
        <v>80</v>
      </c>
      <c r="S1262" s="1"/>
      <c r="T1262" s="1">
        <v>141</v>
      </c>
    </row>
    <row r="1263" spans="1:20" ht="15.75" customHeight="1" x14ac:dyDescent="0.35">
      <c r="A1263" s="1"/>
      <c r="B1263" s="1"/>
      <c r="C1263" s="1"/>
      <c r="D1263" s="1"/>
      <c r="Q1263" s="1">
        <v>1261</v>
      </c>
      <c r="R1263" s="1">
        <v>97</v>
      </c>
      <c r="S1263" s="1"/>
      <c r="T1263" s="1">
        <v>56</v>
      </c>
    </row>
    <row r="1264" spans="1:20" ht="15.75" customHeight="1" x14ac:dyDescent="0.35">
      <c r="A1264" s="1"/>
      <c r="B1264" s="1"/>
      <c r="C1264" s="1"/>
      <c r="D1264" s="1"/>
      <c r="Q1264" s="1">
        <v>1262</v>
      </c>
      <c r="R1264" s="1">
        <v>92</v>
      </c>
      <c r="S1264" s="1"/>
      <c r="T1264" s="1">
        <v>85</v>
      </c>
    </row>
    <row r="1265" spans="1:20" ht="15.75" customHeight="1" x14ac:dyDescent="0.35">
      <c r="A1265" s="1"/>
      <c r="B1265" s="1"/>
      <c r="C1265" s="1"/>
      <c r="D1265" s="1"/>
      <c r="Q1265" s="1">
        <v>1263</v>
      </c>
      <c r="R1265" s="1">
        <v>68</v>
      </c>
      <c r="S1265" s="1"/>
      <c r="T1265" s="1">
        <v>124</v>
      </c>
    </row>
    <row r="1266" spans="1:20" ht="15.75" customHeight="1" x14ac:dyDescent="0.35">
      <c r="A1266" s="1"/>
      <c r="B1266" s="1"/>
      <c r="C1266" s="1"/>
      <c r="D1266" s="1"/>
      <c r="Q1266" s="1">
        <v>1264</v>
      </c>
      <c r="R1266" s="1">
        <v>86</v>
      </c>
      <c r="S1266" s="1"/>
      <c r="T1266" s="1">
        <v>62</v>
      </c>
    </row>
    <row r="1267" spans="1:20" ht="15.75" customHeight="1" x14ac:dyDescent="0.35">
      <c r="A1267" s="1"/>
      <c r="B1267" s="1"/>
      <c r="C1267" s="1"/>
      <c r="D1267" s="1"/>
      <c r="Q1267" s="1">
        <v>1265</v>
      </c>
      <c r="R1267" s="1">
        <v>69</v>
      </c>
      <c r="S1267" s="1"/>
      <c r="T1267" s="1">
        <v>82</v>
      </c>
    </row>
    <row r="1268" spans="1:20" ht="15.75" customHeight="1" x14ac:dyDescent="0.35">
      <c r="A1268" s="1"/>
      <c r="B1268" s="1"/>
      <c r="C1268" s="1"/>
      <c r="D1268" s="1"/>
      <c r="Q1268" s="1">
        <v>1266</v>
      </c>
      <c r="R1268" s="1">
        <v>80</v>
      </c>
      <c r="S1268" s="1"/>
      <c r="T1268" s="1">
        <v>139</v>
      </c>
    </row>
    <row r="1269" spans="1:20" ht="15.75" customHeight="1" x14ac:dyDescent="0.35">
      <c r="A1269" s="1"/>
      <c r="B1269" s="1"/>
      <c r="C1269" s="1"/>
      <c r="D1269" s="1"/>
      <c r="Q1269" s="1">
        <v>1267</v>
      </c>
      <c r="R1269" s="1">
        <v>117</v>
      </c>
      <c r="S1269" s="1"/>
      <c r="T1269" s="1">
        <v>112</v>
      </c>
    </row>
    <row r="1270" spans="1:20" ht="15.75" customHeight="1" x14ac:dyDescent="0.35">
      <c r="A1270" s="1"/>
      <c r="B1270" s="1"/>
      <c r="C1270" s="1"/>
      <c r="D1270" s="1"/>
      <c r="Q1270" s="1">
        <v>1268</v>
      </c>
      <c r="R1270" s="1">
        <v>112</v>
      </c>
      <c r="S1270" s="1"/>
      <c r="T1270" s="1">
        <v>68</v>
      </c>
    </row>
    <row r="1271" spans="1:20" ht="15.75" customHeight="1" x14ac:dyDescent="0.35">
      <c r="A1271" s="1"/>
      <c r="B1271" s="1"/>
      <c r="C1271" s="1"/>
      <c r="D1271" s="1"/>
      <c r="Q1271" s="1">
        <v>1269</v>
      </c>
      <c r="R1271" s="1">
        <v>78</v>
      </c>
      <c r="S1271" s="1"/>
      <c r="T1271" s="1">
        <v>79</v>
      </c>
    </row>
    <row r="1272" spans="1:20" ht="15.75" customHeight="1" x14ac:dyDescent="0.35">
      <c r="A1272" s="1"/>
      <c r="B1272" s="1"/>
      <c r="C1272" s="1"/>
      <c r="D1272" s="1"/>
      <c r="Q1272" s="1">
        <v>1270</v>
      </c>
      <c r="R1272" s="1">
        <v>102</v>
      </c>
      <c r="S1272" s="1"/>
      <c r="T1272" s="1">
        <v>82</v>
      </c>
    </row>
    <row r="1273" spans="1:20" ht="15.75" customHeight="1" x14ac:dyDescent="0.35">
      <c r="A1273" s="1"/>
      <c r="B1273" s="1"/>
      <c r="C1273" s="1"/>
      <c r="D1273" s="1"/>
      <c r="Q1273" s="1">
        <v>1271</v>
      </c>
      <c r="R1273" s="1">
        <v>85</v>
      </c>
      <c r="S1273" s="1"/>
      <c r="T1273" s="1">
        <v>122</v>
      </c>
    </row>
    <row r="1274" spans="1:20" ht="15.75" customHeight="1" x14ac:dyDescent="0.35">
      <c r="A1274" s="1"/>
      <c r="B1274" s="1"/>
      <c r="C1274" s="1"/>
      <c r="D1274" s="1"/>
      <c r="Q1274" s="1">
        <v>1272</v>
      </c>
      <c r="R1274" s="1">
        <v>98</v>
      </c>
      <c r="S1274" s="1"/>
      <c r="T1274" s="1">
        <v>154</v>
      </c>
    </row>
    <row r="1275" spans="1:20" ht="15.75" customHeight="1" x14ac:dyDescent="0.35">
      <c r="A1275" s="1"/>
      <c r="B1275" s="1"/>
      <c r="C1275" s="1"/>
      <c r="D1275" s="1"/>
      <c r="Q1275" s="1">
        <v>1273</v>
      </c>
      <c r="R1275" s="1">
        <v>97</v>
      </c>
      <c r="S1275" s="1"/>
      <c r="T1275" s="1">
        <v>124</v>
      </c>
    </row>
    <row r="1276" spans="1:20" ht="15.75" customHeight="1" x14ac:dyDescent="0.35">
      <c r="A1276" s="1"/>
      <c r="B1276" s="1"/>
      <c r="C1276" s="1"/>
      <c r="D1276" s="1"/>
      <c r="Q1276" s="1">
        <v>1274</v>
      </c>
      <c r="R1276" s="1">
        <v>92</v>
      </c>
      <c r="S1276" s="1"/>
      <c r="T1276" s="1">
        <v>82</v>
      </c>
    </row>
    <row r="1277" spans="1:20" ht="15.75" customHeight="1" x14ac:dyDescent="0.35">
      <c r="A1277" s="1"/>
      <c r="B1277" s="1"/>
      <c r="C1277" s="1"/>
      <c r="D1277" s="1"/>
      <c r="Q1277" s="1">
        <v>1275</v>
      </c>
      <c r="R1277" s="1">
        <v>68</v>
      </c>
      <c r="S1277" s="1"/>
      <c r="T1277" s="1">
        <v>88</v>
      </c>
    </row>
    <row r="1278" spans="1:20" ht="15.75" customHeight="1" x14ac:dyDescent="0.35">
      <c r="A1278" s="1"/>
      <c r="B1278" s="1"/>
      <c r="C1278" s="1"/>
      <c r="D1278" s="1"/>
      <c r="Q1278" s="1">
        <v>1276</v>
      </c>
      <c r="R1278" s="1">
        <v>86</v>
      </c>
      <c r="S1278" s="1"/>
      <c r="T1278" s="1">
        <v>86</v>
      </c>
    </row>
    <row r="1279" spans="1:20" ht="15.75" customHeight="1" x14ac:dyDescent="0.35">
      <c r="A1279" s="1"/>
      <c r="B1279" s="1"/>
      <c r="C1279" s="1"/>
      <c r="D1279" s="1"/>
      <c r="Q1279" s="1">
        <v>1277</v>
      </c>
      <c r="R1279" s="1">
        <v>69</v>
      </c>
      <c r="S1279" s="1"/>
      <c r="T1279" s="1">
        <v>92</v>
      </c>
    </row>
    <row r="1280" spans="1:20" ht="15.75" customHeight="1" x14ac:dyDescent="0.35">
      <c r="A1280" s="1"/>
      <c r="B1280" s="1"/>
      <c r="C1280" s="1"/>
      <c r="D1280" s="1"/>
      <c r="Q1280" s="1">
        <v>1278</v>
      </c>
      <c r="R1280" s="1">
        <v>80</v>
      </c>
      <c r="S1280" s="1"/>
      <c r="T1280" s="1">
        <v>96</v>
      </c>
    </row>
    <row r="1281" spans="1:20" ht="15.75" customHeight="1" x14ac:dyDescent="0.35">
      <c r="A1281" s="1"/>
      <c r="B1281" s="1"/>
      <c r="C1281" s="1"/>
      <c r="D1281" s="1"/>
      <c r="Q1281" s="1">
        <v>1279</v>
      </c>
      <c r="R1281" s="1">
        <v>109</v>
      </c>
      <c r="S1281" s="1"/>
      <c r="T1281" s="1">
        <v>121</v>
      </c>
    </row>
    <row r="1282" spans="1:20" ht="15.75" customHeight="1" x14ac:dyDescent="0.35">
      <c r="A1282" s="1"/>
      <c r="B1282" s="1"/>
      <c r="C1282" s="1"/>
      <c r="D1282" s="1"/>
      <c r="Q1282" s="1">
        <v>1280</v>
      </c>
      <c r="R1282" s="1">
        <v>104</v>
      </c>
      <c r="S1282" s="1"/>
      <c r="T1282" s="1">
        <v>119</v>
      </c>
    </row>
    <row r="1283" spans="1:20" ht="15.75" customHeight="1" x14ac:dyDescent="0.35">
      <c r="A1283" s="1"/>
      <c r="B1283" s="1"/>
      <c r="C1283" s="1"/>
      <c r="D1283" s="1"/>
      <c r="Q1283" s="1">
        <v>1281</v>
      </c>
      <c r="R1283" s="1">
        <v>74</v>
      </c>
      <c r="S1283" s="1"/>
      <c r="T1283" s="1">
        <v>127</v>
      </c>
    </row>
    <row r="1284" spans="1:20" ht="15.75" customHeight="1" x14ac:dyDescent="0.35">
      <c r="A1284" s="1"/>
      <c r="B1284" s="1"/>
      <c r="C1284" s="1"/>
      <c r="D1284" s="1"/>
      <c r="Q1284" s="1">
        <v>1282</v>
      </c>
      <c r="R1284" s="1">
        <v>94</v>
      </c>
      <c r="S1284" s="1"/>
      <c r="T1284" s="1">
        <v>81</v>
      </c>
    </row>
    <row r="1285" spans="1:20" ht="15.75" customHeight="1" x14ac:dyDescent="0.35">
      <c r="A1285" s="1"/>
      <c r="B1285" s="1"/>
      <c r="C1285" s="1"/>
      <c r="D1285" s="1"/>
      <c r="Q1285" s="1">
        <v>1283</v>
      </c>
      <c r="R1285" s="1">
        <v>119</v>
      </c>
      <c r="S1285" s="1"/>
      <c r="T1285" s="1">
        <v>101</v>
      </c>
    </row>
    <row r="1286" spans="1:20" ht="15.75" customHeight="1" x14ac:dyDescent="0.35">
      <c r="A1286" s="1"/>
      <c r="B1286" s="1"/>
      <c r="C1286" s="1"/>
      <c r="D1286" s="1"/>
      <c r="Q1286" s="1">
        <v>1284</v>
      </c>
      <c r="R1286" s="1">
        <v>126</v>
      </c>
      <c r="S1286" s="1"/>
      <c r="T1286" s="1">
        <v>106</v>
      </c>
    </row>
    <row r="1287" spans="1:20" ht="15.75" customHeight="1" x14ac:dyDescent="0.35">
      <c r="A1287" s="1"/>
      <c r="B1287" s="1"/>
      <c r="C1287" s="1"/>
      <c r="D1287" s="1"/>
      <c r="Q1287" s="1">
        <v>1285</v>
      </c>
      <c r="R1287" s="1">
        <v>62</v>
      </c>
      <c r="S1287" s="1"/>
      <c r="T1287" s="1">
        <v>104</v>
      </c>
    </row>
    <row r="1288" spans="1:20" ht="15.75" customHeight="1" x14ac:dyDescent="0.35">
      <c r="A1288" s="1"/>
      <c r="B1288" s="1"/>
      <c r="C1288" s="1"/>
      <c r="D1288" s="1"/>
      <c r="Q1288" s="1">
        <v>1286</v>
      </c>
      <c r="R1288" s="1">
        <v>81</v>
      </c>
      <c r="S1288" s="1"/>
      <c r="T1288" s="1">
        <v>102</v>
      </c>
    </row>
    <row r="1289" spans="1:20" ht="15.75" customHeight="1" x14ac:dyDescent="0.35">
      <c r="A1289" s="1"/>
      <c r="B1289" s="1"/>
      <c r="C1289" s="1"/>
      <c r="D1289" s="1"/>
      <c r="Q1289" s="1">
        <v>1287</v>
      </c>
      <c r="R1289" s="1">
        <v>112</v>
      </c>
      <c r="S1289" s="1"/>
      <c r="T1289" s="1">
        <v>94</v>
      </c>
    </row>
    <row r="1290" spans="1:20" ht="15.75" customHeight="1" x14ac:dyDescent="0.35">
      <c r="A1290" s="1"/>
      <c r="B1290" s="1"/>
      <c r="C1290" s="1"/>
      <c r="D1290" s="1"/>
      <c r="Q1290" s="1">
        <v>1288</v>
      </c>
      <c r="R1290" s="1">
        <v>122</v>
      </c>
      <c r="S1290" s="1"/>
      <c r="T1290" s="1">
        <v>104</v>
      </c>
    </row>
    <row r="1291" spans="1:20" ht="15.75" customHeight="1" x14ac:dyDescent="0.35">
      <c r="A1291" s="1"/>
      <c r="B1291" s="1"/>
      <c r="C1291" s="1"/>
      <c r="D1291" s="1"/>
      <c r="Q1291" s="1">
        <v>1289</v>
      </c>
      <c r="R1291" s="1">
        <v>154</v>
      </c>
      <c r="S1291" s="1"/>
      <c r="T1291" s="1">
        <v>66</v>
      </c>
    </row>
    <row r="1292" spans="1:20" ht="15.75" customHeight="1" x14ac:dyDescent="0.35">
      <c r="A1292" s="1"/>
      <c r="B1292" s="1"/>
      <c r="C1292" s="1"/>
      <c r="D1292" s="1"/>
      <c r="Q1292" s="1">
        <v>1290</v>
      </c>
      <c r="R1292" s="1">
        <v>124</v>
      </c>
      <c r="S1292" s="1"/>
      <c r="T1292" s="1">
        <v>178</v>
      </c>
    </row>
    <row r="1293" spans="1:20" ht="15.75" customHeight="1" x14ac:dyDescent="0.35">
      <c r="A1293" s="1"/>
      <c r="B1293" s="1"/>
      <c r="C1293" s="1"/>
      <c r="D1293" s="1"/>
      <c r="Q1293" s="1">
        <v>1291</v>
      </c>
      <c r="R1293" s="1">
        <v>82</v>
      </c>
      <c r="S1293" s="1"/>
      <c r="T1293" s="1">
        <v>125</v>
      </c>
    </row>
    <row r="1294" spans="1:20" ht="15.75" customHeight="1" x14ac:dyDescent="0.35">
      <c r="A1294" s="1"/>
      <c r="B1294" s="1"/>
      <c r="C1294" s="1"/>
      <c r="D1294" s="1"/>
      <c r="Q1294" s="1">
        <v>1292</v>
      </c>
      <c r="R1294" s="1">
        <v>88</v>
      </c>
      <c r="S1294" s="1"/>
      <c r="T1294" s="1">
        <v>109</v>
      </c>
    </row>
    <row r="1295" spans="1:20" ht="15.75" customHeight="1" x14ac:dyDescent="0.35">
      <c r="A1295" s="1"/>
      <c r="B1295" s="1"/>
      <c r="C1295" s="1"/>
      <c r="D1295" s="1"/>
      <c r="Q1295" s="1">
        <v>1293</v>
      </c>
      <c r="R1295" s="1">
        <v>86</v>
      </c>
      <c r="S1295" s="1"/>
      <c r="T1295" s="1">
        <v>55</v>
      </c>
    </row>
    <row r="1296" spans="1:20" ht="15.75" customHeight="1" x14ac:dyDescent="0.35">
      <c r="A1296" s="1"/>
      <c r="B1296" s="1"/>
      <c r="C1296" s="1"/>
      <c r="D1296" s="1"/>
      <c r="Q1296" s="1">
        <v>1294</v>
      </c>
      <c r="R1296" s="1">
        <v>92</v>
      </c>
      <c r="S1296" s="1"/>
      <c r="T1296" s="1">
        <v>113</v>
      </c>
    </row>
    <row r="1297" spans="1:20" ht="15.75" customHeight="1" x14ac:dyDescent="0.35">
      <c r="A1297" s="1"/>
      <c r="B1297" s="1"/>
      <c r="C1297" s="1"/>
      <c r="D1297" s="1"/>
      <c r="Q1297" s="1">
        <v>1295</v>
      </c>
      <c r="R1297" s="1">
        <v>96</v>
      </c>
      <c r="S1297" s="1"/>
      <c r="T1297" s="1">
        <v>97</v>
      </c>
    </row>
    <row r="1298" spans="1:20" ht="15.75" customHeight="1" x14ac:dyDescent="0.35">
      <c r="A1298" s="1"/>
      <c r="B1298" s="1"/>
      <c r="C1298" s="1"/>
      <c r="D1298" s="1"/>
      <c r="Q1298" s="1">
        <v>1296</v>
      </c>
      <c r="R1298" s="1">
        <v>121</v>
      </c>
      <c r="S1298" s="1"/>
      <c r="T1298" s="1">
        <v>99</v>
      </c>
    </row>
    <row r="1299" spans="1:20" ht="15.75" customHeight="1" x14ac:dyDescent="0.35">
      <c r="A1299" s="1"/>
      <c r="B1299" s="1"/>
      <c r="C1299" s="1"/>
      <c r="D1299" s="1"/>
      <c r="Q1299" s="1">
        <v>1297</v>
      </c>
      <c r="R1299" s="1">
        <v>119</v>
      </c>
      <c r="S1299" s="1"/>
      <c r="T1299" s="1">
        <v>101</v>
      </c>
    </row>
    <row r="1300" spans="1:20" ht="15.75" customHeight="1" x14ac:dyDescent="0.35">
      <c r="A1300" s="1"/>
      <c r="B1300" s="1"/>
      <c r="C1300" s="1"/>
      <c r="D1300" s="1"/>
      <c r="Q1300" s="1">
        <v>1298</v>
      </c>
      <c r="R1300" s="1">
        <v>127</v>
      </c>
      <c r="S1300" s="1"/>
    </row>
    <row r="1301" spans="1:20" ht="15.75" customHeight="1" x14ac:dyDescent="0.35">
      <c r="A1301" s="1"/>
      <c r="B1301" s="1"/>
      <c r="C1301" s="1"/>
      <c r="D1301" s="1"/>
      <c r="Q1301" s="1">
        <v>1299</v>
      </c>
      <c r="R1301" s="1">
        <v>55</v>
      </c>
      <c r="S1301" s="1"/>
    </row>
    <row r="1302" spans="1:20" ht="15.75" customHeight="1" x14ac:dyDescent="0.35">
      <c r="A1302" s="1"/>
      <c r="B1302" s="1"/>
      <c r="C1302" s="1"/>
      <c r="D1302" s="1"/>
      <c r="Q1302" s="1">
        <v>1300</v>
      </c>
      <c r="R1302" s="1">
        <v>79</v>
      </c>
      <c r="S1302" s="1"/>
    </row>
    <row r="1303" spans="1:20" ht="15.75" customHeight="1" x14ac:dyDescent="0.35">
      <c r="A1303" s="1"/>
      <c r="B1303" s="1"/>
      <c r="C1303" s="1"/>
      <c r="D1303" s="1"/>
      <c r="Q1303" s="1">
        <v>1301</v>
      </c>
      <c r="R1303" s="1">
        <v>50</v>
      </c>
      <c r="S1303" s="1"/>
    </row>
    <row r="1304" spans="1:20" ht="15.75" customHeight="1" x14ac:dyDescent="0.35">
      <c r="A1304" s="1"/>
      <c r="B1304" s="1"/>
      <c r="C1304" s="1"/>
      <c r="D1304" s="1"/>
      <c r="Q1304" s="1">
        <v>1302</v>
      </c>
      <c r="R1304" s="1">
        <v>54</v>
      </c>
      <c r="S1304" s="1"/>
    </row>
    <row r="1305" spans="1:20" ht="15.75" customHeight="1" x14ac:dyDescent="0.35">
      <c r="A1305" s="1"/>
      <c r="B1305" s="1"/>
      <c r="C1305" s="1"/>
      <c r="D1305" s="1"/>
      <c r="Q1305" s="1">
        <v>1303</v>
      </c>
      <c r="R1305" s="1">
        <v>54</v>
      </c>
      <c r="S1305" s="1"/>
    </row>
    <row r="1306" spans="1:20" ht="15.75" customHeight="1" x14ac:dyDescent="0.35">
      <c r="A1306" s="1"/>
      <c r="B1306" s="1"/>
      <c r="C1306" s="1"/>
      <c r="D1306" s="1"/>
      <c r="Q1306" s="1">
        <v>1304</v>
      </c>
      <c r="R1306" s="1">
        <v>58</v>
      </c>
      <c r="S1306" s="1"/>
    </row>
    <row r="1307" spans="1:20" ht="15.75" customHeight="1" x14ac:dyDescent="0.35">
      <c r="A1307" s="1"/>
      <c r="B1307" s="1"/>
      <c r="C1307" s="1"/>
      <c r="D1307" s="1"/>
      <c r="Q1307" s="1">
        <v>1305</v>
      </c>
      <c r="R1307" s="1">
        <v>48</v>
      </c>
      <c r="S1307" s="1"/>
    </row>
    <row r="1308" spans="1:20" ht="15.75" customHeight="1" x14ac:dyDescent="0.35">
      <c r="A1308" s="1"/>
      <c r="B1308" s="1"/>
      <c r="C1308" s="1"/>
      <c r="D1308" s="1"/>
      <c r="Q1308" s="1">
        <v>1306</v>
      </c>
      <c r="R1308" s="1">
        <v>52</v>
      </c>
      <c r="S1308" s="1"/>
    </row>
    <row r="1309" spans="1:20" ht="15.75" customHeight="1" x14ac:dyDescent="0.35">
      <c r="A1309" s="1"/>
      <c r="B1309" s="1"/>
      <c r="C1309" s="1"/>
      <c r="D1309" s="1"/>
      <c r="Q1309" s="1">
        <v>1307</v>
      </c>
      <c r="R1309" s="1">
        <v>52</v>
      </c>
      <c r="S1309" s="1"/>
    </row>
    <row r="1310" spans="1:20" ht="15.75" customHeight="1" x14ac:dyDescent="0.35">
      <c r="A1310" s="1"/>
      <c r="B1310" s="1"/>
      <c r="C1310" s="1"/>
      <c r="D1310" s="1"/>
      <c r="Q1310" s="1">
        <v>1308</v>
      </c>
      <c r="R1310" s="1">
        <v>44</v>
      </c>
      <c r="S1310" s="1"/>
    </row>
    <row r="1311" spans="1:20" ht="15.75" customHeight="1" x14ac:dyDescent="0.35">
      <c r="A1311" s="1"/>
      <c r="B1311" s="1"/>
      <c r="C1311" s="1"/>
      <c r="D1311" s="1"/>
      <c r="Q1311" s="1">
        <v>1309</v>
      </c>
      <c r="R1311" s="1">
        <v>52</v>
      </c>
      <c r="S1311" s="1"/>
    </row>
    <row r="1312" spans="1:20" ht="15.75" customHeight="1" x14ac:dyDescent="0.35">
      <c r="A1312" s="1"/>
      <c r="B1312" s="1"/>
      <c r="C1312" s="1"/>
      <c r="D1312" s="1"/>
      <c r="Q1312" s="1">
        <v>1310</v>
      </c>
      <c r="R1312" s="1">
        <v>56</v>
      </c>
      <c r="S1312" s="1"/>
    </row>
    <row r="1313" spans="1:19" ht="15.75" customHeight="1" x14ac:dyDescent="0.35">
      <c r="A1313" s="1"/>
      <c r="B1313" s="1"/>
      <c r="C1313" s="1"/>
      <c r="D1313" s="1"/>
      <c r="Q1313" s="1">
        <v>1311</v>
      </c>
      <c r="R1313" s="1">
        <v>90</v>
      </c>
      <c r="S1313" s="1"/>
    </row>
    <row r="1314" spans="1:19" ht="15.75" customHeight="1" x14ac:dyDescent="0.35">
      <c r="A1314" s="1"/>
      <c r="B1314" s="1"/>
      <c r="C1314" s="1"/>
      <c r="D1314" s="1"/>
      <c r="Q1314" s="1">
        <v>1312</v>
      </c>
      <c r="R1314" s="1">
        <v>94</v>
      </c>
      <c r="S1314" s="1"/>
    </row>
    <row r="1315" spans="1:19" ht="15.75" customHeight="1" x14ac:dyDescent="0.35">
      <c r="A1315" s="1"/>
      <c r="B1315" s="1"/>
      <c r="C1315" s="1"/>
      <c r="D1315" s="1"/>
      <c r="Q1315" s="1">
        <v>1313</v>
      </c>
      <c r="R1315" s="1">
        <v>29</v>
      </c>
      <c r="S1315" s="1"/>
    </row>
    <row r="1316" spans="1:19" ht="15.75" customHeight="1" x14ac:dyDescent="0.35">
      <c r="A1316" s="1"/>
      <c r="B1316" s="1"/>
      <c r="C1316" s="1"/>
      <c r="D1316" s="1"/>
      <c r="Q1316" s="1">
        <v>1314</v>
      </c>
      <c r="R1316" s="1">
        <v>31</v>
      </c>
      <c r="S1316" s="1"/>
    </row>
    <row r="1317" spans="1:19" ht="15.75" customHeight="1" x14ac:dyDescent="0.35">
      <c r="A1317" s="1"/>
      <c r="B1317" s="1"/>
      <c r="C1317" s="1"/>
      <c r="D1317" s="1"/>
      <c r="Q1317" s="1">
        <v>1315</v>
      </c>
      <c r="R1317" s="1">
        <v>33</v>
      </c>
      <c r="S1317" s="1"/>
    </row>
    <row r="1318" spans="1:19" ht="15.75" customHeight="1" x14ac:dyDescent="0.35">
      <c r="A1318" s="1"/>
      <c r="B1318" s="1"/>
      <c r="C1318" s="1"/>
      <c r="D1318" s="1"/>
      <c r="Q1318" s="1">
        <v>1316</v>
      </c>
      <c r="R1318" s="1">
        <v>35</v>
      </c>
      <c r="S1318" s="1"/>
    </row>
    <row r="1319" spans="1:19" ht="15.75" customHeight="1" x14ac:dyDescent="0.35">
      <c r="A1319" s="1"/>
      <c r="B1319" s="1"/>
      <c r="C1319" s="1"/>
      <c r="D1319" s="1"/>
      <c r="Q1319" s="1">
        <v>1317</v>
      </c>
      <c r="R1319" s="1">
        <v>31</v>
      </c>
      <c r="S1319" s="1"/>
    </row>
    <row r="1320" spans="1:19" ht="15.75" customHeight="1" x14ac:dyDescent="0.35">
      <c r="A1320" s="1"/>
      <c r="B1320" s="1"/>
      <c r="C1320" s="1"/>
      <c r="D1320" s="1"/>
      <c r="Q1320" s="1">
        <v>1318</v>
      </c>
      <c r="R1320" s="1">
        <v>33</v>
      </c>
      <c r="S1320" s="1"/>
    </row>
    <row r="1321" spans="1:19" ht="15.75" customHeight="1" x14ac:dyDescent="0.35">
      <c r="A1321" s="1"/>
      <c r="B1321" s="1"/>
      <c r="C1321" s="1"/>
      <c r="D1321" s="1"/>
      <c r="Q1321" s="1">
        <v>1319</v>
      </c>
      <c r="R1321" s="1">
        <v>35</v>
      </c>
      <c r="S1321" s="1"/>
    </row>
    <row r="1322" spans="1:19" ht="15.75" customHeight="1" x14ac:dyDescent="0.35">
      <c r="A1322" s="1"/>
      <c r="B1322" s="1"/>
      <c r="C1322" s="1"/>
      <c r="D1322" s="1"/>
      <c r="Q1322" s="1">
        <v>1320</v>
      </c>
      <c r="R1322" s="1">
        <v>25</v>
      </c>
      <c r="S1322" s="1"/>
    </row>
    <row r="1323" spans="1:19" ht="15.75" customHeight="1" x14ac:dyDescent="0.35">
      <c r="A1323" s="1"/>
      <c r="B1323" s="1"/>
      <c r="C1323" s="1"/>
      <c r="D1323" s="1"/>
      <c r="Q1323" s="1">
        <v>1321</v>
      </c>
      <c r="R1323" s="1">
        <v>27</v>
      </c>
      <c r="S1323" s="1"/>
    </row>
    <row r="1324" spans="1:19" ht="15.75" customHeight="1" x14ac:dyDescent="0.35">
      <c r="A1324" s="1"/>
      <c r="B1324" s="1"/>
      <c r="C1324" s="1"/>
      <c r="D1324" s="1"/>
      <c r="Q1324" s="1">
        <v>1322</v>
      </c>
      <c r="R1324" s="1">
        <v>29</v>
      </c>
      <c r="S1324" s="1"/>
    </row>
    <row r="1325" spans="1:19" ht="15.75" customHeight="1" x14ac:dyDescent="0.35">
      <c r="A1325" s="1"/>
      <c r="B1325" s="1"/>
      <c r="C1325" s="1"/>
      <c r="D1325" s="1"/>
      <c r="Q1325" s="1">
        <v>1323</v>
      </c>
      <c r="R1325" s="1">
        <v>25</v>
      </c>
      <c r="S1325" s="1"/>
    </row>
    <row r="1326" spans="1:19" ht="15.75" customHeight="1" x14ac:dyDescent="0.35">
      <c r="A1326" s="1"/>
      <c r="B1326" s="1"/>
      <c r="C1326" s="1"/>
      <c r="D1326" s="1"/>
      <c r="Q1326" s="1">
        <v>1324</v>
      </c>
      <c r="R1326" s="1">
        <v>27</v>
      </c>
      <c r="S1326" s="1"/>
    </row>
    <row r="1327" spans="1:19" ht="15.75" customHeight="1" x14ac:dyDescent="0.35">
      <c r="A1327" s="1"/>
      <c r="B1327" s="1"/>
      <c r="C1327" s="1"/>
      <c r="D1327" s="1"/>
      <c r="Q1327" s="1">
        <v>1325</v>
      </c>
      <c r="R1327" s="1">
        <v>29</v>
      </c>
      <c r="S1327" s="1"/>
    </row>
    <row r="1328" spans="1:19" ht="15.75" customHeight="1" x14ac:dyDescent="0.35">
      <c r="A1328" s="1"/>
      <c r="B1328" s="1"/>
      <c r="C1328" s="1"/>
      <c r="D1328" s="1"/>
      <c r="Q1328" s="1">
        <v>1326</v>
      </c>
      <c r="R1328" s="1">
        <v>37</v>
      </c>
      <c r="S1328" s="1"/>
    </row>
    <row r="1329" spans="1:19" ht="15.75" customHeight="1" x14ac:dyDescent="0.35">
      <c r="A1329" s="1"/>
      <c r="B1329" s="1"/>
      <c r="C1329" s="1"/>
      <c r="D1329" s="1"/>
      <c r="Q1329" s="1">
        <v>1327</v>
      </c>
      <c r="R1329" s="1">
        <v>39</v>
      </c>
      <c r="S1329" s="1"/>
    </row>
    <row r="1330" spans="1:19" ht="15.75" customHeight="1" x14ac:dyDescent="0.35">
      <c r="A1330" s="1"/>
      <c r="B1330" s="1"/>
      <c r="C1330" s="1"/>
      <c r="D1330" s="1"/>
      <c r="Q1330" s="1">
        <v>1328</v>
      </c>
      <c r="R1330" s="1">
        <v>41</v>
      </c>
      <c r="S1330" s="1"/>
    </row>
    <row r="1331" spans="1:19" ht="15.75" customHeight="1" x14ac:dyDescent="0.35">
      <c r="A1331" s="1"/>
      <c r="B1331" s="1"/>
      <c r="C1331" s="1"/>
      <c r="D1331" s="1"/>
      <c r="Q1331" s="1">
        <v>1329</v>
      </c>
      <c r="R1331" s="1">
        <v>97</v>
      </c>
      <c r="S1331" s="1"/>
    </row>
    <row r="1332" spans="1:19" ht="15.75" customHeight="1" x14ac:dyDescent="0.35">
      <c r="A1332" s="1"/>
      <c r="B1332" s="1"/>
      <c r="C1332" s="1"/>
      <c r="D1332" s="1"/>
      <c r="Q1332" s="1">
        <v>1330</v>
      </c>
      <c r="R1332" s="1">
        <v>99</v>
      </c>
      <c r="S1332" s="1"/>
    </row>
    <row r="1333" spans="1:19" ht="15.75" customHeight="1" x14ac:dyDescent="0.35">
      <c r="A1333" s="1"/>
      <c r="B1333" s="1"/>
      <c r="C1333" s="1"/>
      <c r="D1333" s="1"/>
      <c r="Q1333" s="1">
        <v>1331</v>
      </c>
      <c r="R1333" s="1">
        <v>101</v>
      </c>
      <c r="S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5031"/>
  <sheetViews>
    <sheetView topLeftCell="F10" workbookViewId="0">
      <selection activeCell="J16" sqref="J16:K16"/>
    </sheetView>
  </sheetViews>
  <sheetFormatPr defaultColWidth="14.453125" defaultRowHeight="15" customHeight="1" x14ac:dyDescent="0.35"/>
  <cols>
    <col min="1" max="7" width="14.453125" customWidth="1"/>
    <col min="9" max="9" width="19.6328125" customWidth="1"/>
  </cols>
  <sheetData>
    <row r="1" spans="1:21" ht="14.5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1" ht="14.5" x14ac:dyDescent="0.35">
      <c r="A2" s="1">
        <v>0</v>
      </c>
      <c r="B2" s="1">
        <v>2</v>
      </c>
      <c r="C2" s="1">
        <f>VARP(B2:B3065)</f>
        <v>1.8789154904253216</v>
      </c>
      <c r="D2" s="1">
        <v>4</v>
      </c>
      <c r="F2" s="1">
        <f ca="1">IFERROR(__xludf.DUMMYFUNCTION("FILTER(D2:D3065,D2:D3065&lt;&gt;0)"),4)</f>
        <v>4</v>
      </c>
      <c r="G2" s="1">
        <f ca="1">VARP(F2:F2765)</f>
        <v>1.9589118467541118</v>
      </c>
      <c r="I2" s="1" t="s">
        <v>8</v>
      </c>
      <c r="J2" s="1">
        <v>5030</v>
      </c>
      <c r="K2" s="1">
        <v>4730</v>
      </c>
      <c r="L2" s="1">
        <f t="shared" ref="L2:L3" si="0">1-K2/J2</f>
        <v>5.9642147117296207E-2</v>
      </c>
      <c r="M2" s="1"/>
      <c r="N2" s="1"/>
      <c r="O2" s="1"/>
      <c r="P2" s="1"/>
      <c r="Q2" s="1">
        <v>0</v>
      </c>
      <c r="R2" s="1">
        <v>2</v>
      </c>
      <c r="S2" s="1">
        <f>_xlfn.VAR.P(R2:R5031)</f>
        <v>29581.578737554792</v>
      </c>
      <c r="T2" s="1">
        <v>6</v>
      </c>
      <c r="U2" s="1">
        <f>_xlfn.VAR.P(T2:T4731)</f>
        <v>28771.629727929772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IFERROR(__xludf.DUMMYFUNCTION("""COMPUTED_VALUE"""),4)</f>
        <v>4</v>
      </c>
      <c r="I3" s="1" t="s">
        <v>9</v>
      </c>
      <c r="J3" s="6">
        <v>114098000000</v>
      </c>
      <c r="K3" s="15">
        <v>114046000000</v>
      </c>
      <c r="L3" s="15">
        <f t="shared" si="0"/>
        <v>4.5574856702135236E-4</v>
      </c>
      <c r="M3" s="15"/>
      <c r="N3" s="15"/>
      <c r="O3" s="15"/>
      <c r="P3" s="15"/>
      <c r="Q3" s="1">
        <v>1</v>
      </c>
      <c r="R3" s="1">
        <v>6</v>
      </c>
      <c r="S3" s="1"/>
      <c r="T3" s="1">
        <v>22</v>
      </c>
    </row>
    <row r="4" spans="1:21" ht="14.5" x14ac:dyDescent="0.35">
      <c r="A4" s="1">
        <v>2</v>
      </c>
      <c r="B4" s="1">
        <v>2</v>
      </c>
      <c r="C4" s="1"/>
      <c r="D4" s="1">
        <v>4</v>
      </c>
      <c r="F4" s="1">
        <f ca="1">IFERROR(__xludf.DUMMYFUNCTION("""COMPUTED_VALUE"""),4)</f>
        <v>4</v>
      </c>
      <c r="I4" s="1" t="s">
        <v>10</v>
      </c>
      <c r="J4" s="7">
        <v>226834</v>
      </c>
      <c r="K4" s="7">
        <v>241112</v>
      </c>
      <c r="L4" s="1">
        <f>K4/J4-1</f>
        <v>6.2944708465221266E-2</v>
      </c>
      <c r="M4" s="1"/>
      <c r="N4" s="1"/>
      <c r="O4" s="1"/>
      <c r="P4" s="1"/>
      <c r="Q4" s="1">
        <v>2</v>
      </c>
      <c r="R4" s="1">
        <v>10</v>
      </c>
      <c r="S4" s="1"/>
      <c r="T4" s="1">
        <v>38</v>
      </c>
    </row>
    <row r="5" spans="1:21" ht="14.5" x14ac:dyDescent="0.35">
      <c r="A5" s="1">
        <v>3</v>
      </c>
      <c r="B5" s="1">
        <v>2</v>
      </c>
      <c r="C5" s="1"/>
      <c r="D5" s="1">
        <v>0</v>
      </c>
      <c r="F5" s="1">
        <f ca="1">IFERROR(__xludf.DUMMYFUNCTION("""COMPUTED_VALUE"""),4)</f>
        <v>4</v>
      </c>
      <c r="Q5" s="1">
        <v>3</v>
      </c>
      <c r="R5" s="1">
        <v>14</v>
      </c>
      <c r="S5" s="1"/>
      <c r="T5" s="1">
        <v>54</v>
      </c>
    </row>
    <row r="6" spans="1:21" ht="14.5" x14ac:dyDescent="0.35">
      <c r="A6" s="1">
        <v>4</v>
      </c>
      <c r="B6" s="1">
        <v>2</v>
      </c>
      <c r="C6" s="1"/>
      <c r="D6" s="1">
        <v>4</v>
      </c>
      <c r="F6" s="1">
        <f ca="1">IFERROR(__xludf.DUMMYFUNCTION("""COMPUTED_VALUE"""),4)</f>
        <v>4</v>
      </c>
      <c r="Q6" s="1">
        <v>4</v>
      </c>
      <c r="R6" s="1">
        <v>18</v>
      </c>
      <c r="S6" s="1"/>
      <c r="T6" s="1">
        <v>53</v>
      </c>
    </row>
    <row r="7" spans="1:21" ht="14.5" x14ac:dyDescent="0.35">
      <c r="A7" s="1">
        <v>5</v>
      </c>
      <c r="B7" s="1">
        <v>2</v>
      </c>
      <c r="C7" s="1"/>
      <c r="D7" s="1">
        <v>0</v>
      </c>
      <c r="F7" s="1">
        <f ca="1">IFERROR(__xludf.DUMMYFUNCTION("""COMPUTED_VALUE"""),4)</f>
        <v>4</v>
      </c>
      <c r="Q7" s="1">
        <v>5</v>
      </c>
      <c r="R7" s="1">
        <v>22</v>
      </c>
      <c r="S7" s="1"/>
      <c r="T7" s="1">
        <v>55</v>
      </c>
    </row>
    <row r="8" spans="1:21" ht="14.5" x14ac:dyDescent="0.35">
      <c r="A8" s="1">
        <v>6</v>
      </c>
      <c r="B8" s="1">
        <v>2</v>
      </c>
      <c r="C8" s="1"/>
      <c r="D8" s="1">
        <v>4</v>
      </c>
      <c r="F8" s="1">
        <f ca="1">IFERROR(__xludf.DUMMYFUNCTION("""COMPUTED_VALUE"""),4)</f>
        <v>4</v>
      </c>
      <c r="Q8" s="1">
        <v>6</v>
      </c>
      <c r="R8" s="1">
        <v>26</v>
      </c>
      <c r="S8" s="1"/>
      <c r="T8" s="1">
        <v>62</v>
      </c>
    </row>
    <row r="9" spans="1:21" ht="14.5" x14ac:dyDescent="0.35">
      <c r="A9" s="1">
        <v>7</v>
      </c>
      <c r="B9" s="1">
        <v>2</v>
      </c>
      <c r="C9" s="1"/>
      <c r="D9" s="1">
        <v>0</v>
      </c>
      <c r="F9" s="1">
        <f ca="1">IFERROR(__xludf.DUMMYFUNCTION("""COMPUTED_VALUE"""),4)</f>
        <v>4</v>
      </c>
      <c r="Q9" s="1">
        <v>7</v>
      </c>
      <c r="R9" s="1">
        <v>30</v>
      </c>
      <c r="S9" s="1"/>
      <c r="T9" s="1">
        <v>56</v>
      </c>
    </row>
    <row r="10" spans="1:21" ht="14.5" x14ac:dyDescent="0.35">
      <c r="A10" s="1">
        <v>8</v>
      </c>
      <c r="B10" s="1">
        <v>3</v>
      </c>
      <c r="C10" s="1"/>
      <c r="D10" s="1">
        <v>4</v>
      </c>
      <c r="F10" s="1">
        <f ca="1">IFERROR(__xludf.DUMMYFUNCTION("""COMPUTED_VALUE"""),4)</f>
        <v>4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35</v>
      </c>
      <c r="S10" s="1"/>
      <c r="T10" s="1">
        <v>64</v>
      </c>
    </row>
    <row r="11" spans="1:21" ht="14.5" x14ac:dyDescent="0.35">
      <c r="A11" s="1">
        <v>9</v>
      </c>
      <c r="B11" s="1">
        <v>3</v>
      </c>
      <c r="C11" s="1"/>
      <c r="D11" s="1">
        <v>4</v>
      </c>
      <c r="F11" s="1">
        <f ca="1">IFERROR(__xludf.DUMMYFUNCTION("""COMPUTED_VALUE"""),4)</f>
        <v>4</v>
      </c>
      <c r="I11" s="18">
        <f>COUNTIF(B2:B3065,"&lt;&gt;")</f>
        <v>3064</v>
      </c>
      <c r="J11" s="19">
        <v>5030</v>
      </c>
      <c r="K11" s="20">
        <f>I11/J11</f>
        <v>0.60914512922465214</v>
      </c>
      <c r="Q11" s="1">
        <v>9</v>
      </c>
      <c r="R11" s="1">
        <v>41</v>
      </c>
      <c r="S11" s="1"/>
      <c r="T11" s="1">
        <v>56</v>
      </c>
    </row>
    <row r="12" spans="1:21" thickBot="1" x14ac:dyDescent="0.4">
      <c r="A12" s="1">
        <v>10</v>
      </c>
      <c r="B12" s="1">
        <v>2</v>
      </c>
      <c r="C12" s="1"/>
      <c r="D12" s="1">
        <v>0</v>
      </c>
      <c r="F12" s="1">
        <f ca="1">IFERROR(__xludf.DUMMYFUNCTION("""COMPUTED_VALUE"""),4)</f>
        <v>4</v>
      </c>
      <c r="Q12" s="1">
        <v>10</v>
      </c>
      <c r="R12" s="1">
        <v>34</v>
      </c>
      <c r="S12" s="1"/>
      <c r="T12" s="1">
        <v>65</v>
      </c>
    </row>
    <row r="13" spans="1:21" ht="47" thickBot="1" x14ac:dyDescent="0.4">
      <c r="A13" s="1">
        <v>11</v>
      </c>
      <c r="B13" s="1">
        <v>2</v>
      </c>
      <c r="C13" s="1"/>
      <c r="D13" s="1">
        <v>4</v>
      </c>
      <c r="F13" s="1">
        <f ca="1">IFERROR(__xludf.DUMMYFUNCTION("""COMPUTED_VALUE"""),4)</f>
        <v>4</v>
      </c>
      <c r="I13" s="47" t="s">
        <v>59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38</v>
      </c>
      <c r="S13" s="1"/>
      <c r="T13" s="1">
        <v>85</v>
      </c>
    </row>
    <row r="14" spans="1:21" ht="32" thickTop="1" thickBot="1" x14ac:dyDescent="0.4">
      <c r="A14" s="1">
        <v>12</v>
      </c>
      <c r="B14" s="1">
        <v>4</v>
      </c>
      <c r="C14" s="1"/>
      <c r="D14" s="1">
        <v>4</v>
      </c>
      <c r="F14" s="1">
        <f ca="1">IFERROR(__xludf.DUMMYFUNCTION("""COMPUTED_VALUE"""),4)</f>
        <v>4</v>
      </c>
      <c r="I14" s="48" t="s">
        <v>43</v>
      </c>
      <c r="J14" s="62">
        <v>2958157874</v>
      </c>
      <c r="K14" s="63">
        <v>2877162973</v>
      </c>
      <c r="L14" s="51" t="s">
        <v>60</v>
      </c>
      <c r="Q14" s="1">
        <v>12</v>
      </c>
      <c r="R14" s="1">
        <v>52</v>
      </c>
      <c r="S14" s="1"/>
      <c r="T14" s="1">
        <v>45</v>
      </c>
    </row>
    <row r="15" spans="1:21" ht="16" thickBot="1" x14ac:dyDescent="0.4">
      <c r="A15" s="1">
        <v>13</v>
      </c>
      <c r="B15" s="1">
        <v>4</v>
      </c>
      <c r="C15" s="1"/>
      <c r="D15" s="1">
        <v>4</v>
      </c>
      <c r="F15" s="1">
        <f ca="1">IFERROR(__xludf.DUMMYFUNCTION("""COMPUTED_VALUE"""),5)</f>
        <v>5</v>
      </c>
      <c r="I15" s="52" t="s">
        <v>47</v>
      </c>
      <c r="J15" s="53">
        <v>5030</v>
      </c>
      <c r="K15" s="54">
        <v>4730</v>
      </c>
      <c r="L15" s="55">
        <v>5.8999999999999997E-2</v>
      </c>
      <c r="Q15" s="1">
        <v>13</v>
      </c>
      <c r="R15" s="1">
        <v>60</v>
      </c>
      <c r="S15" s="1"/>
      <c r="T15" s="1">
        <v>79</v>
      </c>
    </row>
    <row r="16" spans="1:21" ht="31.5" thickBot="1" x14ac:dyDescent="0.4">
      <c r="A16" s="1">
        <v>14</v>
      </c>
      <c r="B16" s="1">
        <v>4</v>
      </c>
      <c r="C16" s="1"/>
      <c r="D16" s="1">
        <v>4</v>
      </c>
      <c r="F16" s="1">
        <f ca="1">IFERROR(__xludf.DUMMYFUNCTION("""COMPUTED_VALUE"""),4)</f>
        <v>4</v>
      </c>
      <c r="I16" s="52" t="s">
        <v>67</v>
      </c>
      <c r="J16" s="56">
        <v>1.8779999999999999</v>
      </c>
      <c r="K16" s="57">
        <v>1.958</v>
      </c>
      <c r="L16" s="58">
        <v>4.2000000000000003E-2</v>
      </c>
      <c r="Q16" s="1">
        <v>14</v>
      </c>
      <c r="R16" s="1">
        <v>56</v>
      </c>
      <c r="S16" s="1"/>
      <c r="T16" s="1">
        <v>80</v>
      </c>
    </row>
    <row r="17" spans="1:20" ht="31.5" thickBot="1" x14ac:dyDescent="0.4">
      <c r="A17" s="1">
        <v>15</v>
      </c>
      <c r="B17" s="1">
        <v>3</v>
      </c>
      <c r="C17" s="1"/>
      <c r="D17" s="1">
        <v>4</v>
      </c>
      <c r="F17" s="1">
        <f ca="1">IFERROR(__xludf.DUMMYFUNCTION("""COMPUTED_VALUE"""),4)</f>
        <v>4</v>
      </c>
      <c r="I17" s="52" t="s">
        <v>48</v>
      </c>
      <c r="J17" s="53">
        <v>114098</v>
      </c>
      <c r="K17" s="54">
        <v>114046</v>
      </c>
      <c r="L17" s="55">
        <v>4.5599999999999996</v>
      </c>
      <c r="Q17" s="1">
        <v>15</v>
      </c>
      <c r="R17" s="1">
        <v>45</v>
      </c>
      <c r="S17" s="1"/>
      <c r="T17" s="1">
        <v>70</v>
      </c>
    </row>
    <row r="18" spans="1:20" ht="47" thickBot="1" x14ac:dyDescent="0.4">
      <c r="A18" s="1">
        <v>16</v>
      </c>
      <c r="B18" s="1">
        <v>3</v>
      </c>
      <c r="C18" s="1"/>
      <c r="D18" s="1">
        <v>0</v>
      </c>
      <c r="F18" s="1">
        <f ca="1">IFERROR(__xludf.DUMMYFUNCTION("""COMPUTED_VALUE"""),5)</f>
        <v>5</v>
      </c>
      <c r="I18" s="52" t="s">
        <v>49</v>
      </c>
      <c r="J18" s="56">
        <v>226.834</v>
      </c>
      <c r="K18" s="57">
        <v>241.11199999999999</v>
      </c>
      <c r="L18" s="58">
        <v>6.2E-2</v>
      </c>
      <c r="Q18" s="1">
        <v>16</v>
      </c>
      <c r="R18" s="1">
        <v>55</v>
      </c>
      <c r="S18" s="1"/>
      <c r="T18" s="1">
        <v>75</v>
      </c>
    </row>
    <row r="19" spans="1:20" ht="14.5" x14ac:dyDescent="0.35">
      <c r="A19" s="1">
        <v>17</v>
      </c>
      <c r="B19" s="1">
        <v>3</v>
      </c>
      <c r="C19" s="1"/>
      <c r="D19" s="1">
        <v>4</v>
      </c>
      <c r="F19" s="1">
        <f ca="1">IFERROR(__xludf.DUMMYFUNCTION("""COMPUTED_VALUE"""),5)</f>
        <v>5</v>
      </c>
      <c r="Q19" s="1">
        <v>17</v>
      </c>
      <c r="R19" s="1">
        <v>61</v>
      </c>
      <c r="S19" s="1"/>
      <c r="T19" s="1">
        <v>85</v>
      </c>
    </row>
    <row r="20" spans="1:20" ht="14.5" x14ac:dyDescent="0.35">
      <c r="A20" s="1">
        <v>18</v>
      </c>
      <c r="B20" s="1">
        <v>5</v>
      </c>
      <c r="C20" s="1"/>
      <c r="D20" s="1">
        <v>4</v>
      </c>
      <c r="F20" s="1">
        <f ca="1">IFERROR(__xludf.DUMMYFUNCTION("""COMPUTED_VALUE"""),5)</f>
        <v>5</v>
      </c>
      <c r="Q20" s="1">
        <v>18</v>
      </c>
      <c r="R20" s="1">
        <v>69</v>
      </c>
      <c r="S20" s="1"/>
      <c r="T20" s="1">
        <v>93</v>
      </c>
    </row>
    <row r="21" spans="1:20" ht="15.75" customHeight="1" x14ac:dyDescent="0.35">
      <c r="A21" s="1">
        <v>19</v>
      </c>
      <c r="B21" s="1">
        <v>5</v>
      </c>
      <c r="C21" s="1"/>
      <c r="D21" s="1">
        <v>5</v>
      </c>
      <c r="F21" s="1">
        <f ca="1">IFERROR(__xludf.DUMMYFUNCTION("""COMPUTED_VALUE"""),5)</f>
        <v>5</v>
      </c>
      <c r="Q21" s="1">
        <v>19</v>
      </c>
      <c r="R21" s="1">
        <v>79</v>
      </c>
      <c r="S21" s="1"/>
      <c r="T21" s="1">
        <v>103</v>
      </c>
    </row>
    <row r="22" spans="1:20" ht="15.75" customHeight="1" x14ac:dyDescent="0.35">
      <c r="A22" s="1">
        <v>20</v>
      </c>
      <c r="B22" s="1">
        <v>4</v>
      </c>
      <c r="C22" s="1"/>
      <c r="D22" s="1">
        <v>4</v>
      </c>
      <c r="F22" s="1">
        <f ca="1">IFERROR(__xludf.DUMMYFUNCTION("""COMPUTED_VALUE"""),5)</f>
        <v>5</v>
      </c>
      <c r="Q22" s="1">
        <v>20</v>
      </c>
      <c r="R22" s="1">
        <v>80</v>
      </c>
      <c r="S22" s="1"/>
      <c r="T22" s="1">
        <v>105</v>
      </c>
    </row>
    <row r="23" spans="1:20" ht="15.75" customHeight="1" x14ac:dyDescent="0.35">
      <c r="A23" s="1">
        <v>21</v>
      </c>
      <c r="B23" s="1">
        <v>4</v>
      </c>
      <c r="C23" s="1"/>
      <c r="D23" s="1">
        <v>4</v>
      </c>
      <c r="F23" s="1">
        <f ca="1">IFERROR(__xludf.DUMMYFUNCTION("""COMPUTED_VALUE"""),6)</f>
        <v>6</v>
      </c>
      <c r="Q23" s="1">
        <v>21</v>
      </c>
      <c r="R23" s="1">
        <v>70</v>
      </c>
      <c r="S23" s="1"/>
      <c r="T23" s="1">
        <v>98</v>
      </c>
    </row>
    <row r="24" spans="1:20" ht="15.75" customHeight="1" x14ac:dyDescent="0.35">
      <c r="A24" s="1">
        <v>22</v>
      </c>
      <c r="B24" s="1">
        <v>5</v>
      </c>
      <c r="C24" s="1"/>
      <c r="D24" s="1">
        <v>5</v>
      </c>
      <c r="F24" s="1">
        <f ca="1">IFERROR(__xludf.DUMMYFUNCTION("""COMPUTED_VALUE"""),7)</f>
        <v>7</v>
      </c>
      <c r="Q24" s="1">
        <v>22</v>
      </c>
      <c r="R24" s="1">
        <v>75</v>
      </c>
      <c r="S24" s="1"/>
      <c r="T24" s="1">
        <v>99</v>
      </c>
    </row>
    <row r="25" spans="1:20" ht="15.75" customHeight="1" x14ac:dyDescent="0.35">
      <c r="A25" s="1">
        <v>23</v>
      </c>
      <c r="B25" s="1">
        <v>5</v>
      </c>
      <c r="C25" s="1"/>
      <c r="D25" s="1">
        <v>5</v>
      </c>
      <c r="F25" s="1">
        <f ca="1">IFERROR(__xludf.DUMMYFUNCTION("""COMPUTED_VALUE"""),7)</f>
        <v>7</v>
      </c>
      <c r="Q25" s="1">
        <v>23</v>
      </c>
      <c r="R25" s="1">
        <v>85</v>
      </c>
      <c r="S25" s="1"/>
      <c r="T25" s="1">
        <v>113</v>
      </c>
    </row>
    <row r="26" spans="1:20" ht="15.75" customHeight="1" x14ac:dyDescent="0.35">
      <c r="A26" s="1">
        <v>24</v>
      </c>
      <c r="B26" s="1">
        <v>5</v>
      </c>
      <c r="C26" s="1"/>
      <c r="D26" s="1">
        <v>5</v>
      </c>
      <c r="F26" s="1">
        <f ca="1">IFERROR(__xludf.DUMMYFUNCTION("""COMPUTED_VALUE"""),6)</f>
        <v>6</v>
      </c>
      <c r="Q26" s="1">
        <v>24</v>
      </c>
      <c r="R26" s="1">
        <v>93</v>
      </c>
      <c r="S26" s="1"/>
      <c r="T26" s="1">
        <v>118</v>
      </c>
    </row>
    <row r="27" spans="1:20" ht="15.75" customHeight="1" x14ac:dyDescent="0.35">
      <c r="A27" s="1">
        <v>25</v>
      </c>
      <c r="B27" s="1">
        <v>5</v>
      </c>
      <c r="C27" s="1"/>
      <c r="D27" s="1">
        <v>5</v>
      </c>
      <c r="F27" s="1">
        <f ca="1">IFERROR(__xludf.DUMMYFUNCTION("""COMPUTED_VALUE"""),6)</f>
        <v>6</v>
      </c>
      <c r="Q27" s="1">
        <v>25</v>
      </c>
      <c r="R27" s="1">
        <v>103</v>
      </c>
      <c r="S27" s="1"/>
      <c r="T27" s="1">
        <v>130</v>
      </c>
    </row>
    <row r="28" spans="1:20" ht="15.75" customHeight="1" x14ac:dyDescent="0.35">
      <c r="A28" s="1">
        <v>26</v>
      </c>
      <c r="B28" s="1">
        <v>5</v>
      </c>
      <c r="C28" s="1"/>
      <c r="D28" s="1">
        <v>5</v>
      </c>
      <c r="F28" s="1">
        <f ca="1">IFERROR(__xludf.DUMMYFUNCTION("""COMPUTED_VALUE"""),7)</f>
        <v>7</v>
      </c>
      <c r="Q28" s="1">
        <v>26</v>
      </c>
      <c r="R28" s="1">
        <v>105</v>
      </c>
      <c r="S28" s="1"/>
      <c r="T28" s="1">
        <v>123</v>
      </c>
    </row>
    <row r="29" spans="1:20" ht="15.75" customHeight="1" x14ac:dyDescent="0.35">
      <c r="A29" s="1">
        <v>27</v>
      </c>
      <c r="B29" s="1">
        <v>6</v>
      </c>
      <c r="C29" s="1"/>
      <c r="D29" s="1">
        <v>6</v>
      </c>
      <c r="F29" s="1">
        <f ca="1">IFERROR(__xludf.DUMMYFUNCTION("""COMPUTED_VALUE"""),8)</f>
        <v>8</v>
      </c>
      <c r="Q29" s="1">
        <v>27</v>
      </c>
      <c r="R29" s="1">
        <v>98</v>
      </c>
      <c r="S29" s="1"/>
      <c r="T29" s="1">
        <v>132</v>
      </c>
    </row>
    <row r="30" spans="1:20" ht="15.75" customHeight="1" x14ac:dyDescent="0.35">
      <c r="A30" s="1">
        <v>28</v>
      </c>
      <c r="B30" s="1">
        <v>7</v>
      </c>
      <c r="C30" s="1"/>
      <c r="D30" s="1">
        <v>7</v>
      </c>
      <c r="F30" s="1">
        <f ca="1">IFERROR(__xludf.DUMMYFUNCTION("""COMPUTED_VALUE"""),7)</f>
        <v>7</v>
      </c>
      <c r="Q30" s="1">
        <v>28</v>
      </c>
      <c r="R30" s="1">
        <v>99</v>
      </c>
      <c r="S30" s="1"/>
      <c r="T30" s="1">
        <v>127</v>
      </c>
    </row>
    <row r="31" spans="1:20" ht="15.75" customHeight="1" x14ac:dyDescent="0.35">
      <c r="A31" s="1">
        <v>29</v>
      </c>
      <c r="B31" s="1">
        <v>7</v>
      </c>
      <c r="C31" s="1"/>
      <c r="D31" s="1">
        <v>7</v>
      </c>
      <c r="F31" s="1">
        <f ca="1">IFERROR(__xludf.DUMMYFUNCTION("""COMPUTED_VALUE"""),7)</f>
        <v>7</v>
      </c>
      <c r="Q31" s="1">
        <v>29</v>
      </c>
      <c r="R31" s="1">
        <v>113</v>
      </c>
      <c r="S31" s="1"/>
      <c r="T31" s="1">
        <v>141</v>
      </c>
    </row>
    <row r="32" spans="1:20" ht="15.75" customHeight="1" x14ac:dyDescent="0.35">
      <c r="A32" s="1">
        <v>30</v>
      </c>
      <c r="B32" s="1">
        <v>6</v>
      </c>
      <c r="C32" s="1"/>
      <c r="D32" s="1">
        <v>6</v>
      </c>
      <c r="F32" s="1">
        <f ca="1">IFERROR(__xludf.DUMMYFUNCTION("""COMPUTED_VALUE"""),7)</f>
        <v>7</v>
      </c>
      <c r="Q32" s="1">
        <v>30</v>
      </c>
      <c r="R32" s="1">
        <v>118</v>
      </c>
      <c r="S32" s="1"/>
      <c r="T32" s="1">
        <v>119</v>
      </c>
    </row>
    <row r="33" spans="1:20" ht="15.75" customHeight="1" x14ac:dyDescent="0.35">
      <c r="A33" s="1">
        <v>31</v>
      </c>
      <c r="B33" s="1">
        <v>6</v>
      </c>
      <c r="C33" s="1"/>
      <c r="D33" s="1">
        <v>6</v>
      </c>
      <c r="F33" s="1">
        <f ca="1">IFERROR(__xludf.DUMMYFUNCTION("""COMPUTED_VALUE"""),7)</f>
        <v>7</v>
      </c>
      <c r="Q33" s="1">
        <v>31</v>
      </c>
      <c r="R33" s="1">
        <v>130</v>
      </c>
      <c r="S33" s="1"/>
      <c r="T33" s="1">
        <v>133</v>
      </c>
    </row>
    <row r="34" spans="1:20" ht="15.75" customHeight="1" x14ac:dyDescent="0.35">
      <c r="A34" s="1">
        <v>32</v>
      </c>
      <c r="B34" s="1">
        <v>7</v>
      </c>
      <c r="C34" s="1"/>
      <c r="D34" s="1">
        <v>7</v>
      </c>
      <c r="F34" s="1">
        <f ca="1">IFERROR(__xludf.DUMMYFUNCTION("""COMPUTED_VALUE"""),7)</f>
        <v>7</v>
      </c>
      <c r="Q34" s="1">
        <v>32</v>
      </c>
      <c r="R34" s="1">
        <v>123</v>
      </c>
      <c r="S34" s="1"/>
      <c r="T34" s="1">
        <v>131</v>
      </c>
    </row>
    <row r="35" spans="1:20" ht="15.75" customHeight="1" x14ac:dyDescent="0.35">
      <c r="A35" s="1">
        <v>33</v>
      </c>
      <c r="B35" s="1">
        <v>8</v>
      </c>
      <c r="C35" s="1"/>
      <c r="D35" s="1">
        <v>8</v>
      </c>
      <c r="F35" s="1">
        <f ca="1">IFERROR(__xludf.DUMMYFUNCTION("""COMPUTED_VALUE"""),7)</f>
        <v>7</v>
      </c>
      <c r="Q35" s="1">
        <v>33</v>
      </c>
      <c r="R35" s="1">
        <v>132</v>
      </c>
      <c r="S35" s="1"/>
      <c r="T35" s="1">
        <v>133</v>
      </c>
    </row>
    <row r="36" spans="1:20" ht="15.75" customHeight="1" x14ac:dyDescent="0.35">
      <c r="A36" s="1">
        <v>34</v>
      </c>
      <c r="B36" s="1">
        <v>7</v>
      </c>
      <c r="C36" s="1"/>
      <c r="D36" s="1">
        <v>7</v>
      </c>
      <c r="F36" s="1">
        <f ca="1">IFERROR(__xludf.DUMMYFUNCTION("""COMPUTED_VALUE"""),9)</f>
        <v>9</v>
      </c>
      <c r="Q36" s="1">
        <v>34</v>
      </c>
      <c r="R36" s="1">
        <v>127</v>
      </c>
      <c r="S36" s="1"/>
      <c r="T36" s="1">
        <v>165</v>
      </c>
    </row>
    <row r="37" spans="1:20" ht="15.75" customHeight="1" x14ac:dyDescent="0.35">
      <c r="A37" s="1">
        <v>35</v>
      </c>
      <c r="B37" s="1">
        <v>7</v>
      </c>
      <c r="C37" s="1"/>
      <c r="D37" s="1">
        <v>7</v>
      </c>
      <c r="F37" s="1">
        <f ca="1">IFERROR(__xludf.DUMMYFUNCTION("""COMPUTED_VALUE"""),9)</f>
        <v>9</v>
      </c>
      <c r="Q37" s="1">
        <v>35</v>
      </c>
      <c r="R37" s="1">
        <v>141</v>
      </c>
      <c r="S37" s="1"/>
      <c r="T37" s="1">
        <v>183</v>
      </c>
    </row>
    <row r="38" spans="1:20" ht="15.75" customHeight="1" x14ac:dyDescent="0.35">
      <c r="A38" s="1">
        <v>36</v>
      </c>
      <c r="B38" s="1">
        <v>7</v>
      </c>
      <c r="C38" s="1"/>
      <c r="D38" s="1">
        <v>7</v>
      </c>
      <c r="F38" s="1">
        <f ca="1">IFERROR(__xludf.DUMMYFUNCTION("""COMPUTED_VALUE"""),8)</f>
        <v>8</v>
      </c>
      <c r="Q38" s="1">
        <v>36</v>
      </c>
      <c r="R38" s="1">
        <v>119</v>
      </c>
      <c r="S38" s="1"/>
      <c r="T38" s="1">
        <v>134</v>
      </c>
    </row>
    <row r="39" spans="1:20" ht="15.75" customHeight="1" x14ac:dyDescent="0.35">
      <c r="A39" s="1">
        <v>37</v>
      </c>
      <c r="B39" s="1">
        <v>7</v>
      </c>
      <c r="C39" s="1"/>
      <c r="D39" s="1">
        <v>7</v>
      </c>
      <c r="F39" s="1">
        <f ca="1">IFERROR(__xludf.DUMMYFUNCTION("""COMPUTED_VALUE"""),8)</f>
        <v>8</v>
      </c>
      <c r="Q39" s="1">
        <v>37</v>
      </c>
      <c r="R39" s="1">
        <v>133</v>
      </c>
      <c r="S39" s="1"/>
      <c r="T39" s="1">
        <v>150</v>
      </c>
    </row>
    <row r="40" spans="1:20" ht="15.75" customHeight="1" x14ac:dyDescent="0.35">
      <c r="A40" s="1">
        <v>38</v>
      </c>
      <c r="B40" s="1">
        <v>7</v>
      </c>
      <c r="C40" s="1"/>
      <c r="D40" s="1">
        <v>7</v>
      </c>
      <c r="F40" s="1">
        <f ca="1">IFERROR(__xludf.DUMMYFUNCTION("""COMPUTED_VALUE"""),6)</f>
        <v>6</v>
      </c>
      <c r="Q40" s="1">
        <v>38</v>
      </c>
      <c r="R40" s="1">
        <v>131</v>
      </c>
      <c r="S40" s="1"/>
      <c r="T40" s="1">
        <v>120</v>
      </c>
    </row>
    <row r="41" spans="1:20" ht="15.75" customHeight="1" x14ac:dyDescent="0.35">
      <c r="A41" s="1">
        <v>39</v>
      </c>
      <c r="B41" s="1">
        <v>7</v>
      </c>
      <c r="C41" s="1"/>
      <c r="D41" s="1">
        <v>7</v>
      </c>
      <c r="F41" s="1">
        <f ca="1">IFERROR(__xludf.DUMMYFUNCTION("""COMPUTED_VALUE"""),6)</f>
        <v>6</v>
      </c>
      <c r="Q41" s="1">
        <v>39</v>
      </c>
      <c r="R41" s="1">
        <v>133</v>
      </c>
      <c r="S41" s="1"/>
      <c r="T41" s="1">
        <v>138</v>
      </c>
    </row>
    <row r="42" spans="1:20" ht="15.75" customHeight="1" x14ac:dyDescent="0.35">
      <c r="A42" s="1">
        <v>40</v>
      </c>
      <c r="B42" s="1">
        <v>9</v>
      </c>
      <c r="C42" s="1"/>
      <c r="D42" s="1">
        <v>9</v>
      </c>
      <c r="F42" s="1">
        <f ca="1">IFERROR(__xludf.DUMMYFUNCTION("""COMPUTED_VALUE"""),6)</f>
        <v>6</v>
      </c>
      <c r="Q42" s="1">
        <v>40</v>
      </c>
      <c r="R42" s="1">
        <v>165</v>
      </c>
      <c r="S42" s="1"/>
      <c r="T42" s="1">
        <v>138</v>
      </c>
    </row>
    <row r="43" spans="1:20" ht="15.75" customHeight="1" x14ac:dyDescent="0.35">
      <c r="A43" s="1">
        <v>41</v>
      </c>
      <c r="B43" s="1">
        <v>9</v>
      </c>
      <c r="C43" s="1"/>
      <c r="D43" s="1">
        <v>9</v>
      </c>
      <c r="F43" s="1">
        <f ca="1">IFERROR(__xludf.DUMMYFUNCTION("""COMPUTED_VALUE"""),6)</f>
        <v>6</v>
      </c>
      <c r="Q43" s="1">
        <v>41</v>
      </c>
      <c r="R43" s="1">
        <v>183</v>
      </c>
      <c r="S43" s="1"/>
      <c r="T43" s="1">
        <v>150</v>
      </c>
    </row>
    <row r="44" spans="1:20" ht="15.75" customHeight="1" x14ac:dyDescent="0.35">
      <c r="A44" s="1">
        <v>42</v>
      </c>
      <c r="B44" s="1">
        <v>8</v>
      </c>
      <c r="C44" s="1"/>
      <c r="D44" s="1">
        <v>8</v>
      </c>
      <c r="F44" s="1">
        <f ca="1">IFERROR(__xludf.DUMMYFUNCTION("""COMPUTED_VALUE"""),5)</f>
        <v>5</v>
      </c>
      <c r="Q44" s="1">
        <v>42</v>
      </c>
      <c r="R44" s="1">
        <v>134</v>
      </c>
      <c r="S44" s="1"/>
      <c r="T44" s="1">
        <v>95</v>
      </c>
    </row>
    <row r="45" spans="1:20" ht="15.75" customHeight="1" x14ac:dyDescent="0.35">
      <c r="A45" s="1">
        <v>43</v>
      </c>
      <c r="B45" s="1">
        <v>8</v>
      </c>
      <c r="C45" s="1"/>
      <c r="D45" s="1">
        <v>8</v>
      </c>
      <c r="F45" s="1">
        <f ca="1">IFERROR(__xludf.DUMMYFUNCTION("""COMPUTED_VALUE"""),5)</f>
        <v>5</v>
      </c>
      <c r="Q45" s="1">
        <v>43</v>
      </c>
      <c r="R45" s="1">
        <v>150</v>
      </c>
      <c r="S45" s="1"/>
      <c r="T45" s="1">
        <v>105</v>
      </c>
    </row>
    <row r="46" spans="1:20" ht="15.75" customHeight="1" x14ac:dyDescent="0.35">
      <c r="A46" s="1">
        <v>44</v>
      </c>
      <c r="B46" s="1">
        <v>6</v>
      </c>
      <c r="C46" s="1"/>
      <c r="D46" s="1">
        <v>6</v>
      </c>
      <c r="F46" s="1">
        <f ca="1">IFERROR(__xludf.DUMMYFUNCTION("""COMPUTED_VALUE"""),5)</f>
        <v>5</v>
      </c>
      <c r="Q46" s="1">
        <v>44</v>
      </c>
      <c r="R46" s="1">
        <v>120</v>
      </c>
      <c r="S46" s="1"/>
      <c r="T46" s="1">
        <v>115</v>
      </c>
    </row>
    <row r="47" spans="1:20" ht="15.75" customHeight="1" x14ac:dyDescent="0.35">
      <c r="A47" s="1">
        <v>45</v>
      </c>
      <c r="B47" s="1">
        <v>6</v>
      </c>
      <c r="C47" s="1"/>
      <c r="D47" s="1">
        <v>6</v>
      </c>
      <c r="F47" s="1">
        <f ca="1">IFERROR(__xludf.DUMMYFUNCTION("""COMPUTED_VALUE"""),4)</f>
        <v>4</v>
      </c>
      <c r="Q47" s="1">
        <v>45</v>
      </c>
      <c r="R47" s="1">
        <v>138</v>
      </c>
      <c r="S47" s="1"/>
      <c r="T47" s="1">
        <v>94</v>
      </c>
    </row>
    <row r="48" spans="1:20" ht="15.75" customHeight="1" x14ac:dyDescent="0.35">
      <c r="A48" s="1">
        <v>46</v>
      </c>
      <c r="B48" s="1">
        <v>6</v>
      </c>
      <c r="C48" s="1"/>
      <c r="D48" s="1">
        <v>6</v>
      </c>
      <c r="F48" s="1">
        <f ca="1">IFERROR(__xludf.DUMMYFUNCTION("""COMPUTED_VALUE"""),4)</f>
        <v>4</v>
      </c>
      <c r="Q48" s="1">
        <v>46</v>
      </c>
      <c r="R48" s="1">
        <v>138</v>
      </c>
      <c r="S48" s="1"/>
      <c r="T48" s="1">
        <v>102</v>
      </c>
    </row>
    <row r="49" spans="1:20" ht="15.75" customHeight="1" x14ac:dyDescent="0.35">
      <c r="A49" s="1">
        <v>47</v>
      </c>
      <c r="B49" s="1">
        <v>6</v>
      </c>
      <c r="C49" s="1"/>
      <c r="D49" s="1">
        <v>6</v>
      </c>
      <c r="F49" s="1">
        <f ca="1">IFERROR(__xludf.DUMMYFUNCTION("""COMPUTED_VALUE"""),4)</f>
        <v>4</v>
      </c>
      <c r="Q49" s="1">
        <v>47</v>
      </c>
      <c r="R49" s="1">
        <v>150</v>
      </c>
      <c r="S49" s="1"/>
      <c r="T49" s="1">
        <v>110</v>
      </c>
    </row>
    <row r="50" spans="1:20" ht="15.75" customHeight="1" x14ac:dyDescent="0.35">
      <c r="A50" s="1">
        <v>48</v>
      </c>
      <c r="B50" s="1">
        <v>5</v>
      </c>
      <c r="C50" s="1"/>
      <c r="D50" s="1">
        <v>5</v>
      </c>
      <c r="F50" s="1">
        <f ca="1">IFERROR(__xludf.DUMMYFUNCTION("""COMPUTED_VALUE"""),4)</f>
        <v>4</v>
      </c>
      <c r="Q50" s="1">
        <v>48</v>
      </c>
      <c r="R50" s="1">
        <v>95</v>
      </c>
      <c r="S50" s="1"/>
      <c r="T50" s="1">
        <v>82</v>
      </c>
    </row>
    <row r="51" spans="1:20" ht="15.75" customHeight="1" x14ac:dyDescent="0.35">
      <c r="A51" s="1">
        <v>49</v>
      </c>
      <c r="B51" s="1">
        <v>5</v>
      </c>
      <c r="C51" s="1"/>
      <c r="D51" s="1">
        <v>5</v>
      </c>
      <c r="F51" s="1">
        <f ca="1">IFERROR(__xludf.DUMMYFUNCTION("""COMPUTED_VALUE"""),4)</f>
        <v>4</v>
      </c>
      <c r="Q51" s="1">
        <v>49</v>
      </c>
      <c r="R51" s="1">
        <v>105</v>
      </c>
      <c r="S51" s="1"/>
      <c r="T51" s="1">
        <v>90</v>
      </c>
    </row>
    <row r="52" spans="1:20" ht="15.75" customHeight="1" x14ac:dyDescent="0.35">
      <c r="A52" s="1">
        <v>50</v>
      </c>
      <c r="B52" s="1">
        <v>5</v>
      </c>
      <c r="C52" s="1"/>
      <c r="D52" s="1">
        <v>5</v>
      </c>
      <c r="F52" s="1">
        <f ca="1">IFERROR(__xludf.DUMMYFUNCTION("""COMPUTED_VALUE"""),4)</f>
        <v>4</v>
      </c>
      <c r="Q52" s="1">
        <v>50</v>
      </c>
      <c r="R52" s="1">
        <v>115</v>
      </c>
      <c r="S52" s="1"/>
      <c r="T52" s="1">
        <v>98</v>
      </c>
    </row>
    <row r="53" spans="1:20" ht="15.75" customHeight="1" x14ac:dyDescent="0.35">
      <c r="A53" s="1">
        <v>51</v>
      </c>
      <c r="B53" s="1">
        <v>4</v>
      </c>
      <c r="C53" s="1"/>
      <c r="D53" s="1">
        <v>4</v>
      </c>
      <c r="F53" s="1">
        <f ca="1">IFERROR(__xludf.DUMMYFUNCTION("""COMPUTED_VALUE"""),4)</f>
        <v>4</v>
      </c>
      <c r="Q53" s="1">
        <v>51</v>
      </c>
      <c r="R53" s="1">
        <v>94</v>
      </c>
      <c r="S53" s="1"/>
      <c r="T53" s="1">
        <v>82</v>
      </c>
    </row>
    <row r="54" spans="1:20" ht="15.75" customHeight="1" x14ac:dyDescent="0.35">
      <c r="A54" s="1">
        <v>52</v>
      </c>
      <c r="B54" s="1">
        <v>4</v>
      </c>
      <c r="C54" s="1"/>
      <c r="D54" s="1">
        <v>4</v>
      </c>
      <c r="F54" s="1">
        <f ca="1">IFERROR(__xludf.DUMMYFUNCTION("""COMPUTED_VALUE"""),4)</f>
        <v>4</v>
      </c>
      <c r="Q54" s="1">
        <v>52</v>
      </c>
      <c r="R54" s="1">
        <v>102</v>
      </c>
      <c r="S54" s="1"/>
      <c r="T54" s="1">
        <v>90</v>
      </c>
    </row>
    <row r="55" spans="1:20" ht="15.75" customHeight="1" x14ac:dyDescent="0.35">
      <c r="A55" s="1">
        <v>53</v>
      </c>
      <c r="B55" s="1">
        <v>4</v>
      </c>
      <c r="C55" s="1"/>
      <c r="D55" s="1">
        <v>4</v>
      </c>
      <c r="F55" s="1">
        <f ca="1">IFERROR(__xludf.DUMMYFUNCTION("""COMPUTED_VALUE"""),4)</f>
        <v>4</v>
      </c>
      <c r="Q55" s="1">
        <v>53</v>
      </c>
      <c r="R55" s="1">
        <v>110</v>
      </c>
      <c r="S55" s="1"/>
      <c r="T55" s="1">
        <v>98</v>
      </c>
    </row>
    <row r="56" spans="1:20" ht="15.75" customHeight="1" x14ac:dyDescent="0.35">
      <c r="A56" s="1">
        <v>54</v>
      </c>
      <c r="B56" s="1">
        <v>4</v>
      </c>
      <c r="C56" s="1"/>
      <c r="D56" s="1">
        <v>4</v>
      </c>
      <c r="F56" s="1">
        <f ca="1">IFERROR(__xludf.DUMMYFUNCTION("""COMPUTED_VALUE"""),6)</f>
        <v>6</v>
      </c>
      <c r="Q56" s="1">
        <v>54</v>
      </c>
      <c r="R56" s="1">
        <v>82</v>
      </c>
      <c r="S56" s="1"/>
      <c r="T56" s="1">
        <v>132</v>
      </c>
    </row>
    <row r="57" spans="1:20" ht="15.75" customHeight="1" x14ac:dyDescent="0.35">
      <c r="A57" s="1">
        <v>55</v>
      </c>
      <c r="B57" s="1">
        <v>4</v>
      </c>
      <c r="C57" s="1"/>
      <c r="D57" s="1">
        <v>4</v>
      </c>
      <c r="F57" s="1">
        <f ca="1">IFERROR(__xludf.DUMMYFUNCTION("""COMPUTED_VALUE"""),6)</f>
        <v>6</v>
      </c>
      <c r="Q57" s="1">
        <v>55</v>
      </c>
      <c r="R57" s="1">
        <v>90</v>
      </c>
      <c r="S57" s="1"/>
      <c r="T57" s="1">
        <v>144</v>
      </c>
    </row>
    <row r="58" spans="1:20" ht="15.75" customHeight="1" x14ac:dyDescent="0.35">
      <c r="A58" s="1">
        <v>56</v>
      </c>
      <c r="B58" s="1">
        <v>4</v>
      </c>
      <c r="C58" s="1"/>
      <c r="D58" s="1">
        <v>4</v>
      </c>
      <c r="F58" s="1">
        <f ca="1">IFERROR(__xludf.DUMMYFUNCTION("""COMPUTED_VALUE"""),6)</f>
        <v>6</v>
      </c>
      <c r="Q58" s="1">
        <v>56</v>
      </c>
      <c r="R58" s="1">
        <v>98</v>
      </c>
      <c r="S58" s="1"/>
      <c r="T58" s="1">
        <v>156</v>
      </c>
    </row>
    <row r="59" spans="1:20" ht="15.75" customHeight="1" x14ac:dyDescent="0.35">
      <c r="A59" s="1">
        <v>57</v>
      </c>
      <c r="B59" s="1">
        <v>4</v>
      </c>
      <c r="C59" s="1"/>
      <c r="D59" s="1">
        <v>4</v>
      </c>
      <c r="F59" s="1">
        <f ca="1">IFERROR(__xludf.DUMMYFUNCTION("""COMPUTED_VALUE"""),4)</f>
        <v>4</v>
      </c>
      <c r="Q59" s="1">
        <v>57</v>
      </c>
      <c r="R59" s="1">
        <v>82</v>
      </c>
      <c r="S59" s="1"/>
      <c r="T59" s="1">
        <v>94</v>
      </c>
    </row>
    <row r="60" spans="1:20" ht="15.75" customHeight="1" x14ac:dyDescent="0.35">
      <c r="A60" s="1">
        <v>58</v>
      </c>
      <c r="B60" s="1">
        <v>4</v>
      </c>
      <c r="C60" s="1"/>
      <c r="D60" s="1">
        <v>4</v>
      </c>
      <c r="F60" s="1">
        <f ca="1">IFERROR(__xludf.DUMMYFUNCTION("""COMPUTED_VALUE"""),4)</f>
        <v>4</v>
      </c>
      <c r="Q60" s="1">
        <v>58</v>
      </c>
      <c r="R60" s="1">
        <v>90</v>
      </c>
      <c r="S60" s="1"/>
      <c r="T60" s="1">
        <v>102</v>
      </c>
    </row>
    <row r="61" spans="1:20" ht="15.75" customHeight="1" x14ac:dyDescent="0.35">
      <c r="A61" s="1">
        <v>59</v>
      </c>
      <c r="B61" s="1">
        <v>4</v>
      </c>
      <c r="C61" s="1"/>
      <c r="D61" s="1">
        <v>4</v>
      </c>
      <c r="F61" s="1">
        <f ca="1">IFERROR(__xludf.DUMMYFUNCTION("""COMPUTED_VALUE"""),4)</f>
        <v>4</v>
      </c>
      <c r="Q61" s="1">
        <v>59</v>
      </c>
      <c r="R61" s="1">
        <v>98</v>
      </c>
      <c r="S61" s="1"/>
      <c r="T61" s="1">
        <v>110</v>
      </c>
    </row>
    <row r="62" spans="1:20" ht="15.75" customHeight="1" x14ac:dyDescent="0.35">
      <c r="A62" s="1">
        <v>60</v>
      </c>
      <c r="B62" s="1">
        <v>6</v>
      </c>
      <c r="C62" s="1"/>
      <c r="D62" s="1">
        <v>6</v>
      </c>
      <c r="F62" s="1">
        <f ca="1">IFERROR(__xludf.DUMMYFUNCTION("""COMPUTED_VALUE"""),4)</f>
        <v>4</v>
      </c>
      <c r="Q62" s="1">
        <v>60</v>
      </c>
      <c r="R62" s="1">
        <v>132</v>
      </c>
      <c r="S62" s="1"/>
      <c r="T62" s="1">
        <v>102</v>
      </c>
    </row>
    <row r="63" spans="1:20" ht="15.75" customHeight="1" x14ac:dyDescent="0.35">
      <c r="A63" s="1">
        <v>61</v>
      </c>
      <c r="B63" s="1">
        <v>6</v>
      </c>
      <c r="C63" s="1"/>
      <c r="D63" s="1">
        <v>6</v>
      </c>
      <c r="F63" s="1">
        <f ca="1">IFERROR(__xludf.DUMMYFUNCTION("""COMPUTED_VALUE"""),4)</f>
        <v>4</v>
      </c>
      <c r="Q63" s="1">
        <v>61</v>
      </c>
      <c r="R63" s="1">
        <v>144</v>
      </c>
      <c r="S63" s="1"/>
      <c r="T63" s="1">
        <v>94</v>
      </c>
    </row>
    <row r="64" spans="1:20" ht="15.75" customHeight="1" x14ac:dyDescent="0.35">
      <c r="A64" s="1">
        <v>62</v>
      </c>
      <c r="B64" s="1">
        <v>6</v>
      </c>
      <c r="C64" s="1"/>
      <c r="D64" s="1">
        <v>6</v>
      </c>
      <c r="F64" s="1">
        <f ca="1">IFERROR(__xludf.DUMMYFUNCTION("""COMPUTED_VALUE"""),4)</f>
        <v>4</v>
      </c>
      <c r="Q64" s="1">
        <v>62</v>
      </c>
      <c r="R64" s="1">
        <v>156</v>
      </c>
      <c r="S64" s="1"/>
      <c r="T64" s="1">
        <v>87</v>
      </c>
    </row>
    <row r="65" spans="1:20" ht="15.75" customHeight="1" x14ac:dyDescent="0.35">
      <c r="A65" s="1">
        <v>63</v>
      </c>
      <c r="B65" s="1">
        <v>4</v>
      </c>
      <c r="C65" s="1"/>
      <c r="D65" s="1">
        <v>4</v>
      </c>
      <c r="F65" s="1">
        <f ca="1">IFERROR(__xludf.DUMMYFUNCTION("""COMPUTED_VALUE"""),4)</f>
        <v>4</v>
      </c>
      <c r="Q65" s="1">
        <v>63</v>
      </c>
      <c r="R65" s="1">
        <v>94</v>
      </c>
      <c r="S65" s="1"/>
      <c r="T65" s="1">
        <v>75</v>
      </c>
    </row>
    <row r="66" spans="1:20" ht="15.75" customHeight="1" x14ac:dyDescent="0.35">
      <c r="A66" s="1">
        <v>64</v>
      </c>
      <c r="B66" s="1">
        <v>4</v>
      </c>
      <c r="C66" s="1"/>
      <c r="D66" s="1">
        <v>4</v>
      </c>
      <c r="F66" s="1">
        <f ca="1">IFERROR(__xludf.DUMMYFUNCTION("""COMPUTED_VALUE"""),4)</f>
        <v>4</v>
      </c>
      <c r="Q66" s="1">
        <v>64</v>
      </c>
      <c r="R66" s="1">
        <v>102</v>
      </c>
      <c r="S66" s="1"/>
      <c r="T66" s="1">
        <v>117</v>
      </c>
    </row>
    <row r="67" spans="1:20" ht="15.75" customHeight="1" x14ac:dyDescent="0.35">
      <c r="A67" s="1">
        <v>65</v>
      </c>
      <c r="B67" s="1">
        <v>4</v>
      </c>
      <c r="C67" s="1"/>
      <c r="D67" s="1">
        <v>4</v>
      </c>
      <c r="F67" s="1">
        <f ca="1">IFERROR(__xludf.DUMMYFUNCTION("""COMPUTED_VALUE"""),4)</f>
        <v>4</v>
      </c>
      <c r="Q67" s="1">
        <v>65</v>
      </c>
      <c r="R67" s="1">
        <v>110</v>
      </c>
      <c r="S67" s="1"/>
      <c r="T67" s="1">
        <v>102</v>
      </c>
    </row>
    <row r="68" spans="1:20" ht="15.75" customHeight="1" x14ac:dyDescent="0.35">
      <c r="A68" s="1">
        <v>66</v>
      </c>
      <c r="B68" s="1">
        <v>2</v>
      </c>
      <c r="C68" s="1"/>
      <c r="D68" s="1">
        <v>4</v>
      </c>
      <c r="F68" s="1">
        <f ca="1">IFERROR(__xludf.DUMMYFUNCTION("""COMPUTED_VALUE"""),4)</f>
        <v>4</v>
      </c>
      <c r="Q68" s="1">
        <v>66</v>
      </c>
      <c r="R68" s="1">
        <v>50</v>
      </c>
      <c r="S68" s="1"/>
      <c r="T68" s="1">
        <v>108</v>
      </c>
    </row>
    <row r="69" spans="1:20" ht="15.75" customHeight="1" x14ac:dyDescent="0.35">
      <c r="A69" s="1">
        <v>67</v>
      </c>
      <c r="B69" s="1">
        <v>2</v>
      </c>
      <c r="C69" s="1"/>
      <c r="D69" s="1">
        <v>0</v>
      </c>
      <c r="F69" s="1">
        <f ca="1">IFERROR(__xludf.DUMMYFUNCTION("""COMPUTED_VALUE"""),4)</f>
        <v>4</v>
      </c>
      <c r="Q69" s="1">
        <v>67</v>
      </c>
      <c r="R69" s="1">
        <v>54</v>
      </c>
      <c r="S69" s="1"/>
      <c r="T69" s="1">
        <v>136</v>
      </c>
    </row>
    <row r="70" spans="1:20" ht="15.75" customHeight="1" x14ac:dyDescent="0.35">
      <c r="A70" s="1">
        <v>68</v>
      </c>
      <c r="B70" s="1">
        <v>2</v>
      </c>
      <c r="C70" s="1"/>
      <c r="D70" s="1">
        <v>4</v>
      </c>
      <c r="F70" s="1">
        <f ca="1">IFERROR(__xludf.DUMMYFUNCTION("""COMPUTED_VALUE"""),4)</f>
        <v>4</v>
      </c>
      <c r="Q70" s="1">
        <v>68</v>
      </c>
      <c r="R70" s="1">
        <v>58</v>
      </c>
      <c r="S70" s="1"/>
      <c r="T70" s="1">
        <v>126</v>
      </c>
    </row>
    <row r="71" spans="1:20" ht="15.75" customHeight="1" x14ac:dyDescent="0.35">
      <c r="A71" s="1">
        <v>69</v>
      </c>
      <c r="B71" s="1">
        <v>3</v>
      </c>
      <c r="C71" s="1"/>
      <c r="D71" s="1">
        <v>4</v>
      </c>
      <c r="F71" s="1">
        <f ca="1">IFERROR(__xludf.DUMMYFUNCTION("""COMPUTED_VALUE"""),4)</f>
        <v>4</v>
      </c>
      <c r="Q71" s="1">
        <v>69</v>
      </c>
      <c r="R71" s="1">
        <v>63</v>
      </c>
      <c r="S71" s="1"/>
      <c r="T71" s="1">
        <v>138</v>
      </c>
    </row>
    <row r="72" spans="1:20" ht="15.75" customHeight="1" x14ac:dyDescent="0.35">
      <c r="A72" s="1">
        <v>70</v>
      </c>
      <c r="B72" s="1">
        <v>3</v>
      </c>
      <c r="C72" s="1"/>
      <c r="D72" s="1">
        <v>0</v>
      </c>
      <c r="F72" s="1">
        <f ca="1">IFERROR(__xludf.DUMMYFUNCTION("""COMPUTED_VALUE"""),4)</f>
        <v>4</v>
      </c>
      <c r="Q72" s="1">
        <v>70</v>
      </c>
      <c r="R72" s="1">
        <v>63</v>
      </c>
      <c r="S72" s="1"/>
      <c r="T72" s="1">
        <v>130</v>
      </c>
    </row>
    <row r="73" spans="1:20" ht="15.75" customHeight="1" x14ac:dyDescent="0.35">
      <c r="A73" s="1">
        <v>71</v>
      </c>
      <c r="B73" s="1">
        <v>3</v>
      </c>
      <c r="C73" s="1"/>
      <c r="D73" s="1">
        <v>4</v>
      </c>
      <c r="F73" s="1">
        <f ca="1">IFERROR(__xludf.DUMMYFUNCTION("""COMPUTED_VALUE"""),3)</f>
        <v>3</v>
      </c>
      <c r="Q73" s="1">
        <v>71</v>
      </c>
      <c r="R73" s="1">
        <v>69</v>
      </c>
      <c r="S73" s="1"/>
      <c r="T73" s="1">
        <v>89</v>
      </c>
    </row>
    <row r="74" spans="1:20" ht="15.75" customHeight="1" x14ac:dyDescent="0.35">
      <c r="A74" s="1">
        <v>72</v>
      </c>
      <c r="B74" s="1">
        <v>1</v>
      </c>
      <c r="C74" s="1"/>
      <c r="D74" s="1">
        <v>0</v>
      </c>
      <c r="F74" s="1">
        <f ca="1">IFERROR(__xludf.DUMMYFUNCTION("""COMPUTED_VALUE"""),1)</f>
        <v>1</v>
      </c>
      <c r="Q74" s="1">
        <v>72</v>
      </c>
      <c r="R74" s="1">
        <v>7</v>
      </c>
      <c r="S74" s="1"/>
      <c r="T74" s="1">
        <v>59</v>
      </c>
    </row>
    <row r="75" spans="1:20" ht="15.75" customHeight="1" x14ac:dyDescent="0.35">
      <c r="A75" s="1">
        <v>73</v>
      </c>
      <c r="B75" s="1">
        <v>1</v>
      </c>
      <c r="C75" s="1"/>
      <c r="D75" s="1">
        <v>4</v>
      </c>
      <c r="F75" s="1">
        <f ca="1">IFERROR(__xludf.DUMMYFUNCTION("""COMPUTED_VALUE"""),1)</f>
        <v>1</v>
      </c>
      <c r="Q75" s="1">
        <v>73</v>
      </c>
      <c r="R75" s="1">
        <v>27</v>
      </c>
      <c r="S75" s="1"/>
      <c r="T75" s="1">
        <v>61</v>
      </c>
    </row>
    <row r="76" spans="1:20" ht="15.75" customHeight="1" x14ac:dyDescent="0.35">
      <c r="A76" s="1">
        <v>74</v>
      </c>
      <c r="B76" s="1">
        <v>1</v>
      </c>
      <c r="C76" s="1"/>
      <c r="D76" s="1">
        <v>0</v>
      </c>
      <c r="F76" s="1">
        <f ca="1">IFERROR(__xludf.DUMMYFUNCTION("""COMPUTED_VALUE"""),1)</f>
        <v>1</v>
      </c>
      <c r="Q76" s="1">
        <v>74</v>
      </c>
      <c r="R76" s="1">
        <v>29</v>
      </c>
      <c r="S76" s="1"/>
      <c r="T76" s="1">
        <v>63</v>
      </c>
    </row>
    <row r="77" spans="1:20" ht="15.75" customHeight="1" x14ac:dyDescent="0.35">
      <c r="A77" s="1">
        <v>75</v>
      </c>
      <c r="B77" s="1">
        <v>2</v>
      </c>
      <c r="C77" s="1"/>
      <c r="D77" s="1">
        <v>0</v>
      </c>
      <c r="F77" s="1">
        <f ca="1">IFERROR(__xludf.DUMMYFUNCTION("""COMPUTED_VALUE"""),1)</f>
        <v>1</v>
      </c>
      <c r="Q77" s="1">
        <v>75</v>
      </c>
      <c r="R77" s="1">
        <v>56</v>
      </c>
      <c r="S77" s="1"/>
      <c r="T77" s="1">
        <v>65</v>
      </c>
    </row>
    <row r="78" spans="1:20" ht="15.75" customHeight="1" x14ac:dyDescent="0.35">
      <c r="A78" s="1">
        <v>76</v>
      </c>
      <c r="B78" s="1">
        <v>2</v>
      </c>
      <c r="C78" s="1"/>
      <c r="D78" s="1">
        <v>4</v>
      </c>
      <c r="F78" s="1">
        <f ca="1">IFERROR(__xludf.DUMMYFUNCTION("""COMPUTED_VALUE"""),1)</f>
        <v>1</v>
      </c>
      <c r="Q78" s="1">
        <v>76</v>
      </c>
      <c r="R78" s="1">
        <v>50</v>
      </c>
      <c r="S78" s="1"/>
      <c r="T78" s="1">
        <v>67</v>
      </c>
    </row>
    <row r="79" spans="1:20" ht="15.75" customHeight="1" x14ac:dyDescent="0.35">
      <c r="A79" s="1">
        <v>77</v>
      </c>
      <c r="B79" s="1">
        <v>2</v>
      </c>
      <c r="C79" s="1"/>
      <c r="D79" s="1">
        <v>0</v>
      </c>
      <c r="F79" s="1">
        <f ca="1">IFERROR(__xludf.DUMMYFUNCTION("""COMPUTED_VALUE"""),4)</f>
        <v>4</v>
      </c>
      <c r="Q79" s="1">
        <v>77</v>
      </c>
      <c r="R79" s="1">
        <v>54</v>
      </c>
      <c r="S79" s="1"/>
      <c r="T79" s="1">
        <v>171</v>
      </c>
    </row>
    <row r="80" spans="1:20" ht="15.75" customHeight="1" x14ac:dyDescent="0.35">
      <c r="A80" s="1">
        <v>78</v>
      </c>
      <c r="B80" s="1">
        <v>2</v>
      </c>
      <c r="C80" s="1"/>
      <c r="D80" s="1">
        <v>4</v>
      </c>
      <c r="F80" s="1">
        <f ca="1">IFERROR(__xludf.DUMMYFUNCTION("""COMPUTED_VALUE"""),2)</f>
        <v>2</v>
      </c>
      <c r="Q80" s="1">
        <v>78</v>
      </c>
      <c r="R80" s="1">
        <v>38</v>
      </c>
      <c r="S80" s="1"/>
      <c r="T80" s="1">
        <v>83</v>
      </c>
    </row>
    <row r="81" spans="1:20" ht="15.75" customHeight="1" x14ac:dyDescent="0.35">
      <c r="A81" s="1">
        <v>79</v>
      </c>
      <c r="B81" s="1">
        <v>2</v>
      </c>
      <c r="C81" s="1"/>
      <c r="D81" s="1">
        <v>0</v>
      </c>
      <c r="F81" s="1">
        <f ca="1">IFERROR(__xludf.DUMMYFUNCTION("""COMPUTED_VALUE"""),1)</f>
        <v>1</v>
      </c>
      <c r="Q81" s="1">
        <v>79</v>
      </c>
      <c r="R81" s="1">
        <v>72</v>
      </c>
      <c r="S81" s="1"/>
      <c r="T81" s="1">
        <v>47</v>
      </c>
    </row>
    <row r="82" spans="1:20" ht="15.75" customHeight="1" x14ac:dyDescent="0.35">
      <c r="A82" s="1">
        <v>80</v>
      </c>
      <c r="B82" s="1">
        <v>2</v>
      </c>
      <c r="C82" s="1"/>
      <c r="D82" s="1">
        <v>4</v>
      </c>
      <c r="F82" s="1">
        <f ca="1">IFERROR(__xludf.DUMMYFUNCTION("""COMPUTED_VALUE"""),1)</f>
        <v>1</v>
      </c>
      <c r="Q82" s="1">
        <v>80</v>
      </c>
      <c r="R82" s="1">
        <v>76</v>
      </c>
      <c r="S82" s="1"/>
      <c r="T82" s="1">
        <v>49</v>
      </c>
    </row>
    <row r="83" spans="1:20" ht="15.75" customHeight="1" x14ac:dyDescent="0.35">
      <c r="A83" s="1">
        <v>81</v>
      </c>
      <c r="B83" s="1">
        <v>2</v>
      </c>
      <c r="C83" s="1"/>
      <c r="D83" s="1">
        <v>0</v>
      </c>
      <c r="F83" s="1">
        <f ca="1">IFERROR(__xludf.DUMMYFUNCTION("""COMPUTED_VALUE"""),1)</f>
        <v>1</v>
      </c>
      <c r="Q83" s="1">
        <v>81</v>
      </c>
      <c r="R83" s="1">
        <v>62</v>
      </c>
      <c r="S83" s="1"/>
      <c r="T83" s="1">
        <v>51</v>
      </c>
    </row>
    <row r="84" spans="1:20" ht="15.75" customHeight="1" x14ac:dyDescent="0.35">
      <c r="A84" s="1">
        <v>82</v>
      </c>
      <c r="B84" s="1">
        <v>2</v>
      </c>
      <c r="C84" s="1"/>
      <c r="D84" s="1">
        <v>4</v>
      </c>
      <c r="F84" s="1">
        <f ca="1">IFERROR(__xludf.DUMMYFUNCTION("""COMPUTED_VALUE"""),1)</f>
        <v>1</v>
      </c>
      <c r="Q84" s="1">
        <v>82</v>
      </c>
      <c r="R84" s="1">
        <v>62</v>
      </c>
      <c r="S84" s="1"/>
      <c r="T84" s="1">
        <v>53</v>
      </c>
    </row>
    <row r="85" spans="1:20" ht="15.75" customHeight="1" x14ac:dyDescent="0.35">
      <c r="A85" s="1">
        <v>83</v>
      </c>
      <c r="B85" s="1">
        <v>2</v>
      </c>
      <c r="C85" s="1"/>
      <c r="D85" s="1">
        <v>0</v>
      </c>
      <c r="F85" s="1">
        <f ca="1">IFERROR(__xludf.DUMMYFUNCTION("""COMPUTED_VALUE"""),4)</f>
        <v>4</v>
      </c>
      <c r="Q85" s="1">
        <v>83</v>
      </c>
      <c r="R85" s="1">
        <v>66</v>
      </c>
      <c r="S85" s="1"/>
      <c r="T85" s="1">
        <v>151</v>
      </c>
    </row>
    <row r="86" spans="1:20" ht="15.75" customHeight="1" x14ac:dyDescent="0.35">
      <c r="A86" s="1">
        <v>84</v>
      </c>
      <c r="B86" s="1">
        <v>2</v>
      </c>
      <c r="C86" s="1"/>
      <c r="D86" s="1">
        <v>4</v>
      </c>
      <c r="F86" s="1">
        <f ca="1">IFERROR(__xludf.DUMMYFUNCTION("""COMPUTED_VALUE"""),4)</f>
        <v>4</v>
      </c>
      <c r="Q86" s="1">
        <v>84</v>
      </c>
      <c r="R86" s="1">
        <v>62</v>
      </c>
      <c r="S86" s="1"/>
      <c r="T86" s="1">
        <v>159</v>
      </c>
    </row>
    <row r="87" spans="1:20" ht="15.75" customHeight="1" x14ac:dyDescent="0.35">
      <c r="A87" s="1">
        <v>85</v>
      </c>
      <c r="B87" s="1">
        <v>2</v>
      </c>
      <c r="C87" s="1"/>
      <c r="D87" s="1">
        <v>0</v>
      </c>
      <c r="F87" s="1">
        <f ca="1">IFERROR(__xludf.DUMMYFUNCTION("""COMPUTED_VALUE"""),4)</f>
        <v>4</v>
      </c>
      <c r="Q87" s="1">
        <v>85</v>
      </c>
      <c r="R87" s="1">
        <v>78</v>
      </c>
      <c r="S87" s="1"/>
      <c r="T87" s="1">
        <v>115</v>
      </c>
    </row>
    <row r="88" spans="1:20" ht="15.75" customHeight="1" x14ac:dyDescent="0.35">
      <c r="A88" s="1">
        <v>86</v>
      </c>
      <c r="B88" s="1">
        <v>2</v>
      </c>
      <c r="C88" s="1"/>
      <c r="D88" s="1">
        <v>4</v>
      </c>
      <c r="F88" s="1">
        <f ca="1">IFERROR(__xludf.DUMMYFUNCTION("""COMPUTED_VALUE"""),1)</f>
        <v>1</v>
      </c>
      <c r="Q88" s="1">
        <v>86</v>
      </c>
      <c r="R88" s="1">
        <v>82</v>
      </c>
      <c r="S88" s="1"/>
      <c r="T88" s="1">
        <v>45</v>
      </c>
    </row>
    <row r="89" spans="1:20" ht="15.75" customHeight="1" x14ac:dyDescent="0.35">
      <c r="A89" s="1">
        <v>87</v>
      </c>
      <c r="B89" s="1">
        <v>1</v>
      </c>
      <c r="C89" s="1"/>
      <c r="D89" s="1">
        <v>0</v>
      </c>
      <c r="F89" s="1">
        <f ca="1">IFERROR(__xludf.DUMMYFUNCTION("""COMPUTED_VALUE"""),1)</f>
        <v>1</v>
      </c>
      <c r="Q89" s="1">
        <v>87</v>
      </c>
      <c r="R89" s="1">
        <v>25</v>
      </c>
      <c r="S89" s="1"/>
      <c r="T89" s="1">
        <v>47</v>
      </c>
    </row>
    <row r="90" spans="1:20" ht="15.75" customHeight="1" x14ac:dyDescent="0.35">
      <c r="A90" s="1">
        <v>88</v>
      </c>
      <c r="B90" s="1">
        <v>1</v>
      </c>
      <c r="C90" s="1"/>
      <c r="D90" s="1">
        <v>0</v>
      </c>
      <c r="F90" s="1">
        <f ca="1">IFERROR(__xludf.DUMMYFUNCTION("""COMPUTED_VALUE"""),1)</f>
        <v>1</v>
      </c>
      <c r="Q90" s="1">
        <v>88</v>
      </c>
      <c r="R90" s="1">
        <v>27</v>
      </c>
      <c r="S90" s="1"/>
      <c r="T90" s="1">
        <v>49</v>
      </c>
    </row>
    <row r="91" spans="1:20" ht="15.75" customHeight="1" x14ac:dyDescent="0.35">
      <c r="A91" s="1">
        <v>89</v>
      </c>
      <c r="B91" s="1">
        <v>1</v>
      </c>
      <c r="C91" s="1"/>
      <c r="D91" s="1">
        <v>3</v>
      </c>
      <c r="F91" s="1">
        <f ca="1">IFERROR(__xludf.DUMMYFUNCTION("""COMPUTED_VALUE"""),4)</f>
        <v>4</v>
      </c>
      <c r="Q91" s="1">
        <v>89</v>
      </c>
      <c r="R91" s="1">
        <v>29</v>
      </c>
      <c r="S91" s="1"/>
      <c r="T91" s="1">
        <v>151</v>
      </c>
    </row>
    <row r="92" spans="1:20" ht="15.75" customHeight="1" x14ac:dyDescent="0.35">
      <c r="A92" s="1">
        <v>90</v>
      </c>
      <c r="B92" s="1">
        <v>1</v>
      </c>
      <c r="C92" s="1"/>
      <c r="D92" s="1">
        <v>0</v>
      </c>
      <c r="F92" s="1">
        <f ca="1">IFERROR(__xludf.DUMMYFUNCTION("""COMPUTED_VALUE"""),4)</f>
        <v>4</v>
      </c>
      <c r="Q92" s="1">
        <v>90</v>
      </c>
      <c r="R92" s="1">
        <v>31</v>
      </c>
      <c r="S92" s="1"/>
      <c r="T92" s="1">
        <v>124</v>
      </c>
    </row>
    <row r="93" spans="1:20" ht="15.75" customHeight="1" x14ac:dyDescent="0.35">
      <c r="A93" s="1">
        <v>91</v>
      </c>
      <c r="B93" s="1">
        <v>1</v>
      </c>
      <c r="C93" s="1"/>
      <c r="D93" s="1">
        <v>0</v>
      </c>
      <c r="F93" s="1">
        <f ca="1">IFERROR(__xludf.DUMMYFUNCTION("""COMPUTED_VALUE"""),4)</f>
        <v>4</v>
      </c>
      <c r="Q93" s="1">
        <v>91</v>
      </c>
      <c r="R93" s="1">
        <v>33</v>
      </c>
      <c r="S93" s="1"/>
      <c r="T93" s="1">
        <v>89</v>
      </c>
    </row>
    <row r="94" spans="1:20" ht="15.75" customHeight="1" x14ac:dyDescent="0.35">
      <c r="A94" s="1">
        <v>92</v>
      </c>
      <c r="B94" s="1">
        <v>1</v>
      </c>
      <c r="C94" s="1"/>
      <c r="D94" s="1">
        <v>1</v>
      </c>
      <c r="F94" s="1">
        <f ca="1">IFERROR(__xludf.DUMMYFUNCTION("""COMPUTED_VALUE"""),3)</f>
        <v>3</v>
      </c>
      <c r="Q94" s="1">
        <v>92</v>
      </c>
      <c r="R94" s="1">
        <v>59</v>
      </c>
      <c r="S94" s="1"/>
      <c r="T94" s="1">
        <v>81</v>
      </c>
    </row>
    <row r="95" spans="1:20" ht="15.75" customHeight="1" x14ac:dyDescent="0.35">
      <c r="A95" s="1">
        <v>93</v>
      </c>
      <c r="B95" s="1">
        <v>1</v>
      </c>
      <c r="C95" s="1"/>
      <c r="D95" s="1">
        <v>1</v>
      </c>
      <c r="F95" s="1">
        <f ca="1">IFERROR(__xludf.DUMMYFUNCTION("""COMPUTED_VALUE"""),1)</f>
        <v>1</v>
      </c>
      <c r="Q95" s="1">
        <v>93</v>
      </c>
      <c r="R95" s="1">
        <v>61</v>
      </c>
      <c r="S95" s="1"/>
      <c r="T95" s="1">
        <v>50</v>
      </c>
    </row>
    <row r="96" spans="1:20" ht="15.75" customHeight="1" x14ac:dyDescent="0.35">
      <c r="A96" s="1">
        <v>94</v>
      </c>
      <c r="B96" s="1">
        <v>1</v>
      </c>
      <c r="C96" s="1"/>
      <c r="D96" s="1">
        <v>1</v>
      </c>
      <c r="F96" s="1">
        <f ca="1">IFERROR(__xludf.DUMMYFUNCTION("""COMPUTED_VALUE"""),2)</f>
        <v>2</v>
      </c>
      <c r="Q96" s="1">
        <v>94</v>
      </c>
      <c r="R96" s="1">
        <v>63</v>
      </c>
      <c r="S96" s="1"/>
      <c r="T96" s="1">
        <v>71</v>
      </c>
    </row>
    <row r="97" spans="1:20" ht="15.75" customHeight="1" x14ac:dyDescent="0.35">
      <c r="A97" s="1">
        <v>95</v>
      </c>
      <c r="B97" s="1">
        <v>1</v>
      </c>
      <c r="C97" s="1"/>
      <c r="D97" s="1">
        <v>1</v>
      </c>
      <c r="F97" s="1">
        <f ca="1">IFERROR(__xludf.DUMMYFUNCTION("""COMPUTED_VALUE"""),4)</f>
        <v>4</v>
      </c>
      <c r="Q97" s="1">
        <v>95</v>
      </c>
      <c r="R97" s="1">
        <v>65</v>
      </c>
      <c r="S97" s="1"/>
      <c r="T97" s="1">
        <v>134</v>
      </c>
    </row>
    <row r="98" spans="1:20" ht="15.75" customHeight="1" x14ac:dyDescent="0.35">
      <c r="A98" s="1">
        <v>96</v>
      </c>
      <c r="B98" s="1">
        <v>1</v>
      </c>
      <c r="C98" s="1"/>
      <c r="D98" s="1">
        <v>1</v>
      </c>
      <c r="F98" s="1">
        <f ca="1">IFERROR(__xludf.DUMMYFUNCTION("""COMPUTED_VALUE"""),1)</f>
        <v>1</v>
      </c>
      <c r="Q98" s="1">
        <v>96</v>
      </c>
      <c r="R98" s="1">
        <v>67</v>
      </c>
      <c r="S98" s="1"/>
      <c r="T98" s="1">
        <v>48</v>
      </c>
    </row>
    <row r="99" spans="1:20" ht="15.75" customHeight="1" x14ac:dyDescent="0.35">
      <c r="A99" s="1">
        <v>97</v>
      </c>
      <c r="B99" s="1">
        <v>1</v>
      </c>
      <c r="C99" s="1"/>
      <c r="D99" s="1">
        <v>4</v>
      </c>
      <c r="F99" s="1">
        <f ca="1">IFERROR(__xludf.DUMMYFUNCTION("""COMPUTED_VALUE"""),3)</f>
        <v>3</v>
      </c>
      <c r="Q99" s="1">
        <v>97</v>
      </c>
      <c r="R99" s="1">
        <v>69</v>
      </c>
      <c r="S99" s="1"/>
      <c r="T99" s="1">
        <v>92</v>
      </c>
    </row>
    <row r="100" spans="1:20" ht="15.75" customHeight="1" x14ac:dyDescent="0.35">
      <c r="A100" s="1">
        <v>98</v>
      </c>
      <c r="B100" s="1">
        <v>1</v>
      </c>
      <c r="C100" s="1"/>
      <c r="D100" s="1">
        <v>0</v>
      </c>
      <c r="F100" s="1">
        <f ca="1">IFERROR(__xludf.DUMMYFUNCTION("""COMPUTED_VALUE"""),1)</f>
        <v>1</v>
      </c>
      <c r="Q100" s="1">
        <v>98</v>
      </c>
      <c r="R100" s="1">
        <v>35</v>
      </c>
      <c r="S100" s="1"/>
      <c r="T100" s="1">
        <v>52</v>
      </c>
    </row>
    <row r="101" spans="1:20" ht="15.75" customHeight="1" x14ac:dyDescent="0.35">
      <c r="A101" s="1">
        <v>99</v>
      </c>
      <c r="B101" s="1">
        <v>1</v>
      </c>
      <c r="C101" s="1"/>
      <c r="D101" s="1">
        <v>0</v>
      </c>
      <c r="F101" s="1">
        <f ca="1">IFERROR(__xludf.DUMMYFUNCTION("""COMPUTED_VALUE"""),2)</f>
        <v>2</v>
      </c>
      <c r="Q101" s="1">
        <v>99</v>
      </c>
      <c r="R101" s="1">
        <v>37</v>
      </c>
      <c r="S101" s="1"/>
      <c r="T101" s="1">
        <v>63</v>
      </c>
    </row>
    <row r="102" spans="1:20" ht="15.75" customHeight="1" x14ac:dyDescent="0.35">
      <c r="A102" s="1">
        <v>100</v>
      </c>
      <c r="B102" s="1">
        <v>1</v>
      </c>
      <c r="C102" s="1"/>
      <c r="D102" s="1">
        <v>0</v>
      </c>
      <c r="F102" s="1">
        <f ca="1">IFERROR(__xludf.DUMMYFUNCTION("""COMPUTED_VALUE"""),4)</f>
        <v>4</v>
      </c>
      <c r="Q102" s="1">
        <v>100</v>
      </c>
      <c r="R102" s="1">
        <v>39</v>
      </c>
      <c r="S102" s="1"/>
      <c r="T102" s="1">
        <v>126</v>
      </c>
    </row>
    <row r="103" spans="1:20" ht="15.75" customHeight="1" x14ac:dyDescent="0.35">
      <c r="A103" s="1">
        <v>101</v>
      </c>
      <c r="B103" s="1">
        <v>1</v>
      </c>
      <c r="C103" s="1"/>
      <c r="D103" s="1">
        <v>2</v>
      </c>
      <c r="F103" s="1">
        <f ca="1">IFERROR(__xludf.DUMMYFUNCTION("""COMPUTED_VALUE"""),4)</f>
        <v>4</v>
      </c>
      <c r="Q103" s="1">
        <v>101</v>
      </c>
      <c r="R103" s="1">
        <v>41</v>
      </c>
      <c r="S103" s="1"/>
      <c r="T103" s="1">
        <v>101</v>
      </c>
    </row>
    <row r="104" spans="1:20" ht="15.75" customHeight="1" x14ac:dyDescent="0.35">
      <c r="A104" s="1">
        <v>102</v>
      </c>
      <c r="B104" s="1">
        <v>1</v>
      </c>
      <c r="C104" s="1"/>
      <c r="D104" s="1">
        <v>0</v>
      </c>
      <c r="F104" s="1">
        <f ca="1">IFERROR(__xludf.DUMMYFUNCTION("""COMPUTED_VALUE"""),4)</f>
        <v>4</v>
      </c>
      <c r="Q104" s="1">
        <v>102</v>
      </c>
      <c r="R104" s="1">
        <v>43</v>
      </c>
      <c r="S104" s="1"/>
      <c r="T104" s="1">
        <v>101</v>
      </c>
    </row>
    <row r="105" spans="1:20" ht="15.75" customHeight="1" x14ac:dyDescent="0.35">
      <c r="A105" s="1">
        <v>103</v>
      </c>
      <c r="B105" s="1">
        <v>1</v>
      </c>
      <c r="C105" s="1"/>
      <c r="D105" s="1">
        <v>1</v>
      </c>
      <c r="F105" s="1">
        <f ca="1">IFERROR(__xludf.DUMMYFUNCTION("""COMPUTED_VALUE"""),1)</f>
        <v>1</v>
      </c>
      <c r="Q105" s="1">
        <v>103</v>
      </c>
      <c r="R105" s="1">
        <v>47</v>
      </c>
      <c r="S105" s="1"/>
      <c r="T105" s="1">
        <v>50</v>
      </c>
    </row>
    <row r="106" spans="1:20" ht="15.75" customHeight="1" x14ac:dyDescent="0.35">
      <c r="A106" s="1">
        <v>104</v>
      </c>
      <c r="B106" s="1">
        <v>1</v>
      </c>
      <c r="C106" s="1"/>
      <c r="D106" s="1">
        <v>1</v>
      </c>
      <c r="F106" s="1">
        <f ca="1">IFERROR(__xludf.DUMMYFUNCTION("""COMPUTED_VALUE"""),4)</f>
        <v>4</v>
      </c>
      <c r="Q106" s="1">
        <v>104</v>
      </c>
      <c r="R106" s="1">
        <v>49</v>
      </c>
      <c r="S106" s="1"/>
      <c r="T106" s="1">
        <v>141</v>
      </c>
    </row>
    <row r="107" spans="1:20" ht="15.75" customHeight="1" x14ac:dyDescent="0.35">
      <c r="A107" s="1">
        <v>105</v>
      </c>
      <c r="B107" s="1">
        <v>1</v>
      </c>
      <c r="C107" s="1"/>
      <c r="D107" s="1">
        <v>1</v>
      </c>
      <c r="F107" s="1">
        <f ca="1">IFERROR(__xludf.DUMMYFUNCTION("""COMPUTED_VALUE"""),4)</f>
        <v>4</v>
      </c>
      <c r="Q107" s="1">
        <v>105</v>
      </c>
      <c r="R107" s="1">
        <v>51</v>
      </c>
      <c r="S107" s="1"/>
      <c r="T107" s="1">
        <v>109</v>
      </c>
    </row>
    <row r="108" spans="1:20" ht="15.75" customHeight="1" x14ac:dyDescent="0.35">
      <c r="A108" s="1">
        <v>106</v>
      </c>
      <c r="B108" s="1">
        <v>1</v>
      </c>
      <c r="C108" s="1"/>
      <c r="D108" s="1">
        <v>1</v>
      </c>
      <c r="F108" s="1">
        <f ca="1">IFERROR(__xludf.DUMMYFUNCTION("""COMPUTED_VALUE"""),1)</f>
        <v>1</v>
      </c>
      <c r="Q108" s="1">
        <v>106</v>
      </c>
      <c r="R108" s="1">
        <v>53</v>
      </c>
      <c r="S108" s="1"/>
      <c r="T108" s="1">
        <v>49</v>
      </c>
    </row>
    <row r="109" spans="1:20" ht="15.75" customHeight="1" x14ac:dyDescent="0.35">
      <c r="A109" s="1">
        <v>107</v>
      </c>
      <c r="B109" s="1">
        <v>1</v>
      </c>
      <c r="C109" s="1"/>
      <c r="D109" s="1">
        <v>4</v>
      </c>
      <c r="F109" s="1">
        <f ca="1">IFERROR(__xludf.DUMMYFUNCTION("""COMPUTED_VALUE"""),4)</f>
        <v>4</v>
      </c>
      <c r="Q109" s="1">
        <v>107</v>
      </c>
      <c r="R109" s="1">
        <v>55</v>
      </c>
      <c r="S109" s="1"/>
      <c r="T109" s="1">
        <v>95</v>
      </c>
    </row>
    <row r="110" spans="1:20" ht="15.75" customHeight="1" x14ac:dyDescent="0.35">
      <c r="A110" s="1">
        <v>108</v>
      </c>
      <c r="B110" s="1">
        <v>1</v>
      </c>
      <c r="C110" s="1"/>
      <c r="D110" s="1">
        <v>0</v>
      </c>
      <c r="F110" s="1">
        <f ca="1">IFERROR(__xludf.DUMMYFUNCTION("""COMPUTED_VALUE"""),4)</f>
        <v>4</v>
      </c>
      <c r="Q110" s="1">
        <v>108</v>
      </c>
      <c r="R110" s="1">
        <v>33</v>
      </c>
      <c r="S110" s="1"/>
      <c r="T110" s="1">
        <v>133</v>
      </c>
    </row>
    <row r="111" spans="1:20" ht="15.75" customHeight="1" x14ac:dyDescent="0.35">
      <c r="A111" s="1">
        <v>109</v>
      </c>
      <c r="B111" s="1">
        <v>1</v>
      </c>
      <c r="C111" s="1"/>
      <c r="D111" s="1">
        <v>0</v>
      </c>
      <c r="F111" s="1">
        <f ca="1">IFERROR(__xludf.DUMMYFUNCTION("""COMPUTED_VALUE"""),4)</f>
        <v>4</v>
      </c>
      <c r="Q111" s="1">
        <v>109</v>
      </c>
      <c r="R111" s="1">
        <v>35</v>
      </c>
      <c r="S111" s="1"/>
      <c r="T111" s="1">
        <v>139</v>
      </c>
    </row>
    <row r="112" spans="1:20" ht="15.75" customHeight="1" x14ac:dyDescent="0.35">
      <c r="A112" s="1">
        <v>110</v>
      </c>
      <c r="B112" s="1">
        <v>1</v>
      </c>
      <c r="C112" s="1"/>
      <c r="D112" s="1">
        <v>0</v>
      </c>
      <c r="F112" s="1">
        <f ca="1">IFERROR(__xludf.DUMMYFUNCTION("""COMPUTED_VALUE"""),4)</f>
        <v>4</v>
      </c>
      <c r="Q112" s="1">
        <v>110</v>
      </c>
      <c r="R112" s="1">
        <v>37</v>
      </c>
      <c r="S112" s="1"/>
      <c r="T112" s="1">
        <v>129</v>
      </c>
    </row>
    <row r="113" spans="1:20" ht="15.75" customHeight="1" x14ac:dyDescent="0.35">
      <c r="A113" s="1">
        <v>111</v>
      </c>
      <c r="B113" s="1">
        <v>1</v>
      </c>
      <c r="C113" s="1"/>
      <c r="D113" s="1">
        <v>4</v>
      </c>
      <c r="F113" s="1">
        <f ca="1">IFERROR(__xludf.DUMMYFUNCTION("""COMPUTED_VALUE"""),4)</f>
        <v>4</v>
      </c>
      <c r="Q113" s="1">
        <v>111</v>
      </c>
      <c r="R113" s="1">
        <v>39</v>
      </c>
      <c r="S113" s="1"/>
      <c r="T113" s="1">
        <v>119</v>
      </c>
    </row>
    <row r="114" spans="1:20" ht="15.75" customHeight="1" x14ac:dyDescent="0.35">
      <c r="A114" s="1">
        <v>112</v>
      </c>
      <c r="B114" s="1">
        <v>1</v>
      </c>
      <c r="C114" s="1"/>
      <c r="D114" s="1">
        <v>0</v>
      </c>
      <c r="F114" s="1">
        <f ca="1">IFERROR(__xludf.DUMMYFUNCTION("""COMPUTED_VALUE"""),1)</f>
        <v>1</v>
      </c>
      <c r="Q114" s="1">
        <v>112</v>
      </c>
      <c r="R114" s="1">
        <v>41</v>
      </c>
      <c r="S114" s="1"/>
      <c r="T114" s="1">
        <v>49</v>
      </c>
    </row>
    <row r="115" spans="1:20" ht="15.75" customHeight="1" x14ac:dyDescent="0.35">
      <c r="A115" s="1">
        <v>113</v>
      </c>
      <c r="B115" s="1">
        <v>1</v>
      </c>
      <c r="C115" s="1"/>
      <c r="D115" s="1">
        <v>0</v>
      </c>
      <c r="F115" s="1">
        <f ca="1">IFERROR(__xludf.DUMMYFUNCTION("""COMPUTED_VALUE"""),4)</f>
        <v>4</v>
      </c>
      <c r="Q115" s="1">
        <v>113</v>
      </c>
      <c r="R115" s="1">
        <v>21</v>
      </c>
      <c r="S115" s="1"/>
      <c r="T115" s="1">
        <v>152</v>
      </c>
    </row>
    <row r="116" spans="1:20" ht="15.75" customHeight="1" x14ac:dyDescent="0.35">
      <c r="A116" s="1">
        <v>114</v>
      </c>
      <c r="B116" s="1">
        <v>1</v>
      </c>
      <c r="C116" s="1"/>
      <c r="D116" s="1">
        <v>0</v>
      </c>
      <c r="F116" s="1">
        <f ca="1">IFERROR(__xludf.DUMMYFUNCTION("""COMPUTED_VALUE"""),4)</f>
        <v>4</v>
      </c>
      <c r="Q116" s="1">
        <v>114</v>
      </c>
      <c r="R116" s="1">
        <v>23</v>
      </c>
      <c r="S116" s="1"/>
      <c r="T116" s="1">
        <v>128</v>
      </c>
    </row>
    <row r="117" spans="1:20" ht="15.75" customHeight="1" x14ac:dyDescent="0.35">
      <c r="A117" s="1">
        <v>115</v>
      </c>
      <c r="B117" s="1">
        <v>1</v>
      </c>
      <c r="C117" s="1"/>
      <c r="D117" s="1">
        <v>4</v>
      </c>
      <c r="F117" s="1">
        <f ca="1">IFERROR(__xludf.DUMMYFUNCTION("""COMPUTED_VALUE"""),1)</f>
        <v>1</v>
      </c>
      <c r="Q117" s="1">
        <v>115</v>
      </c>
      <c r="R117" s="1">
        <v>25</v>
      </c>
      <c r="S117" s="1"/>
      <c r="T117" s="1">
        <v>48</v>
      </c>
    </row>
    <row r="118" spans="1:20" ht="15.75" customHeight="1" x14ac:dyDescent="0.35">
      <c r="A118" s="1">
        <v>116</v>
      </c>
      <c r="B118" s="1">
        <v>1</v>
      </c>
      <c r="C118" s="1"/>
      <c r="D118" s="1">
        <v>0</v>
      </c>
      <c r="F118" s="1">
        <f ca="1">IFERROR(__xludf.DUMMYFUNCTION("""COMPUTED_VALUE"""),4)</f>
        <v>4</v>
      </c>
      <c r="Q118" s="1">
        <v>116</v>
      </c>
      <c r="R118" s="1">
        <v>27</v>
      </c>
      <c r="S118" s="1"/>
      <c r="T118" s="1">
        <v>123</v>
      </c>
    </row>
    <row r="119" spans="1:20" ht="15.75" customHeight="1" x14ac:dyDescent="0.35">
      <c r="A119" s="1">
        <v>117</v>
      </c>
      <c r="B119" s="1">
        <v>1</v>
      </c>
      <c r="C119" s="1"/>
      <c r="D119" s="1">
        <v>0</v>
      </c>
      <c r="F119" s="1">
        <f ca="1">IFERROR(__xludf.DUMMYFUNCTION("""COMPUTED_VALUE"""),4)</f>
        <v>4</v>
      </c>
      <c r="Q119" s="1">
        <v>117</v>
      </c>
      <c r="R119" s="1">
        <v>29</v>
      </c>
      <c r="S119" s="1"/>
      <c r="T119" s="1">
        <v>133</v>
      </c>
    </row>
    <row r="120" spans="1:20" ht="15.75" customHeight="1" x14ac:dyDescent="0.35">
      <c r="A120" s="1">
        <v>118</v>
      </c>
      <c r="B120" s="1">
        <v>1</v>
      </c>
      <c r="C120" s="1"/>
      <c r="D120" s="1">
        <v>0</v>
      </c>
      <c r="F120" s="1">
        <f ca="1">IFERROR(__xludf.DUMMYFUNCTION("""COMPUTED_VALUE"""),4)</f>
        <v>4</v>
      </c>
      <c r="Q120" s="1">
        <v>118</v>
      </c>
      <c r="R120" s="1">
        <v>43</v>
      </c>
      <c r="S120" s="1"/>
      <c r="T120" s="1">
        <v>106</v>
      </c>
    </row>
    <row r="121" spans="1:20" ht="15.75" customHeight="1" x14ac:dyDescent="0.35">
      <c r="A121" s="1">
        <v>119</v>
      </c>
      <c r="B121" s="1">
        <v>1</v>
      </c>
      <c r="C121" s="1"/>
      <c r="D121" s="1">
        <v>1</v>
      </c>
      <c r="F121" s="1">
        <f ca="1">IFERROR(__xludf.DUMMYFUNCTION("""COMPUTED_VALUE"""),4)</f>
        <v>4</v>
      </c>
      <c r="Q121" s="1">
        <v>119</v>
      </c>
      <c r="R121" s="1">
        <v>45</v>
      </c>
      <c r="S121" s="1"/>
      <c r="T121" s="1">
        <v>92</v>
      </c>
    </row>
    <row r="122" spans="1:20" ht="15.75" customHeight="1" x14ac:dyDescent="0.35">
      <c r="A122" s="1">
        <v>120</v>
      </c>
      <c r="B122" s="1">
        <v>1</v>
      </c>
      <c r="C122" s="1"/>
      <c r="D122" s="1">
        <v>1</v>
      </c>
      <c r="F122" s="1">
        <f ca="1">IFERROR(__xludf.DUMMYFUNCTION("""COMPUTED_VALUE"""),1)</f>
        <v>1</v>
      </c>
      <c r="Q122" s="1">
        <v>120</v>
      </c>
      <c r="R122" s="1">
        <v>47</v>
      </c>
      <c r="S122" s="1"/>
      <c r="T122" s="1">
        <v>49</v>
      </c>
    </row>
    <row r="123" spans="1:20" ht="15.75" customHeight="1" x14ac:dyDescent="0.35">
      <c r="A123" s="1">
        <v>121</v>
      </c>
      <c r="B123" s="1">
        <v>1</v>
      </c>
      <c r="C123" s="1"/>
      <c r="D123" s="1">
        <v>1</v>
      </c>
      <c r="F123" s="1">
        <f ca="1">IFERROR(__xludf.DUMMYFUNCTION("""COMPUTED_VALUE"""),4)</f>
        <v>4</v>
      </c>
      <c r="Q123" s="1">
        <v>121</v>
      </c>
      <c r="R123" s="1">
        <v>49</v>
      </c>
      <c r="S123" s="1"/>
      <c r="T123" s="1">
        <v>131</v>
      </c>
    </row>
    <row r="124" spans="1:20" ht="15.75" customHeight="1" x14ac:dyDescent="0.35">
      <c r="A124" s="1">
        <v>122</v>
      </c>
      <c r="B124" s="1">
        <v>1</v>
      </c>
      <c r="C124" s="1"/>
      <c r="D124" s="1">
        <v>4</v>
      </c>
      <c r="F124" s="1">
        <f ca="1">IFERROR(__xludf.DUMMYFUNCTION("""COMPUTED_VALUE"""),3)</f>
        <v>3</v>
      </c>
      <c r="Q124" s="1">
        <v>122</v>
      </c>
      <c r="R124" s="1">
        <v>51</v>
      </c>
      <c r="S124" s="1"/>
      <c r="T124" s="1">
        <v>121</v>
      </c>
    </row>
    <row r="125" spans="1:20" ht="15.75" customHeight="1" x14ac:dyDescent="0.35">
      <c r="A125" s="1">
        <v>123</v>
      </c>
      <c r="B125" s="1">
        <v>2</v>
      </c>
      <c r="C125" s="1"/>
      <c r="D125" s="1">
        <v>0</v>
      </c>
      <c r="F125" s="1">
        <f ca="1">IFERROR(__xludf.DUMMYFUNCTION("""COMPUTED_VALUE"""),1)</f>
        <v>1</v>
      </c>
      <c r="Q125" s="1">
        <v>123</v>
      </c>
      <c r="R125" s="1">
        <v>60</v>
      </c>
      <c r="S125" s="1"/>
      <c r="T125" s="1">
        <v>54</v>
      </c>
    </row>
    <row r="126" spans="1:20" ht="15.75" customHeight="1" x14ac:dyDescent="0.35">
      <c r="A126" s="1">
        <v>124</v>
      </c>
      <c r="B126" s="1">
        <v>2</v>
      </c>
      <c r="C126" s="1"/>
      <c r="D126" s="1">
        <v>4</v>
      </c>
      <c r="F126" s="1">
        <f ca="1">IFERROR(__xludf.DUMMYFUNCTION("""COMPUTED_VALUE"""),2)</f>
        <v>2</v>
      </c>
      <c r="Q126" s="1">
        <v>124</v>
      </c>
      <c r="R126" s="1">
        <v>62</v>
      </c>
      <c r="S126" s="1"/>
      <c r="T126" s="1">
        <v>69</v>
      </c>
    </row>
    <row r="127" spans="1:20" ht="15.75" customHeight="1" x14ac:dyDescent="0.35">
      <c r="A127" s="1">
        <v>125</v>
      </c>
      <c r="B127" s="1">
        <v>2</v>
      </c>
      <c r="C127" s="1"/>
      <c r="D127" s="1">
        <v>0</v>
      </c>
      <c r="F127" s="1">
        <f ca="1">IFERROR(__xludf.DUMMYFUNCTION("""COMPUTED_VALUE"""),4)</f>
        <v>4</v>
      </c>
      <c r="Q127" s="1">
        <v>125</v>
      </c>
      <c r="R127" s="1">
        <v>66</v>
      </c>
      <c r="S127" s="1"/>
      <c r="T127" s="1">
        <v>147</v>
      </c>
    </row>
    <row r="128" spans="1:20" ht="15.75" customHeight="1" x14ac:dyDescent="0.35">
      <c r="A128" s="1">
        <v>126</v>
      </c>
      <c r="B128" s="1">
        <v>3</v>
      </c>
      <c r="C128" s="1"/>
      <c r="D128" s="1">
        <v>4</v>
      </c>
      <c r="F128" s="1">
        <f ca="1">IFERROR(__xludf.DUMMYFUNCTION("""COMPUTED_VALUE"""),4)</f>
        <v>4</v>
      </c>
      <c r="Q128" s="1">
        <v>126</v>
      </c>
      <c r="R128" s="1">
        <v>83</v>
      </c>
      <c r="S128" s="1"/>
      <c r="T128" s="1">
        <v>121</v>
      </c>
    </row>
    <row r="129" spans="1:20" ht="15.75" customHeight="1" x14ac:dyDescent="0.35">
      <c r="A129" s="1">
        <v>127</v>
      </c>
      <c r="B129" s="1">
        <v>3</v>
      </c>
      <c r="C129" s="1"/>
      <c r="D129" s="1">
        <v>3</v>
      </c>
      <c r="F129" s="1">
        <f ca="1">IFERROR(__xludf.DUMMYFUNCTION("""COMPUTED_VALUE"""),3)</f>
        <v>3</v>
      </c>
      <c r="Q129" s="1">
        <v>127</v>
      </c>
      <c r="R129" s="1">
        <v>95</v>
      </c>
      <c r="S129" s="1"/>
      <c r="T129" s="1">
        <v>114</v>
      </c>
    </row>
    <row r="130" spans="1:20" ht="15.75" customHeight="1" x14ac:dyDescent="0.35">
      <c r="A130" s="1">
        <v>128</v>
      </c>
      <c r="B130" s="1">
        <v>2</v>
      </c>
      <c r="C130" s="1"/>
      <c r="D130" s="1">
        <v>1</v>
      </c>
      <c r="F130" s="1">
        <f ca="1">IFERROR(__xludf.DUMMYFUNCTION("""COMPUTED_VALUE"""),2)</f>
        <v>2</v>
      </c>
      <c r="Q130" s="1">
        <v>128</v>
      </c>
      <c r="R130" s="1">
        <v>66</v>
      </c>
      <c r="S130" s="1"/>
      <c r="T130" s="1">
        <v>101</v>
      </c>
    </row>
    <row r="131" spans="1:20" ht="15.75" customHeight="1" x14ac:dyDescent="0.35">
      <c r="A131" s="1">
        <v>129</v>
      </c>
      <c r="B131" s="1">
        <v>3</v>
      </c>
      <c r="C131" s="1"/>
      <c r="D131" s="1">
        <v>2</v>
      </c>
      <c r="F131" s="1">
        <f ca="1">IFERROR(__xludf.DUMMYFUNCTION("""COMPUTED_VALUE"""),4)</f>
        <v>4</v>
      </c>
      <c r="Q131" s="1">
        <v>129</v>
      </c>
      <c r="R131" s="1">
        <v>87</v>
      </c>
      <c r="S131" s="1"/>
      <c r="T131" s="1">
        <v>142</v>
      </c>
    </row>
    <row r="132" spans="1:20" ht="15.75" customHeight="1" x14ac:dyDescent="0.35">
      <c r="A132" s="1">
        <v>130</v>
      </c>
      <c r="B132" s="1">
        <v>2</v>
      </c>
      <c r="C132" s="1"/>
      <c r="D132" s="1">
        <v>4</v>
      </c>
      <c r="F132" s="1">
        <f ca="1">IFERROR(__xludf.DUMMYFUNCTION("""COMPUTED_VALUE"""),4)</f>
        <v>4</v>
      </c>
      <c r="Q132" s="1">
        <v>130</v>
      </c>
      <c r="R132" s="1">
        <v>72</v>
      </c>
      <c r="S132" s="1"/>
      <c r="T132" s="1">
        <v>91</v>
      </c>
    </row>
    <row r="133" spans="1:20" ht="15.75" customHeight="1" x14ac:dyDescent="0.35">
      <c r="A133" s="1">
        <v>131</v>
      </c>
      <c r="B133" s="1">
        <v>2</v>
      </c>
      <c r="C133" s="1"/>
      <c r="D133" s="1">
        <v>1</v>
      </c>
      <c r="F133" s="1">
        <f ca="1">IFERROR(__xludf.DUMMYFUNCTION("""COMPUTED_VALUE"""),1)</f>
        <v>1</v>
      </c>
      <c r="Q133" s="1">
        <v>131</v>
      </c>
      <c r="R133" s="1">
        <v>76</v>
      </c>
      <c r="S133" s="1"/>
      <c r="T133" s="1">
        <v>49</v>
      </c>
    </row>
    <row r="134" spans="1:20" ht="15.75" customHeight="1" x14ac:dyDescent="0.35">
      <c r="A134" s="1">
        <v>132</v>
      </c>
      <c r="B134" s="1">
        <v>2</v>
      </c>
      <c r="C134" s="1"/>
      <c r="D134" s="1">
        <v>3</v>
      </c>
      <c r="F134" s="1">
        <f ca="1">IFERROR(__xludf.DUMMYFUNCTION("""COMPUTED_VALUE"""),4)</f>
        <v>4</v>
      </c>
      <c r="Q134" s="1">
        <v>132</v>
      </c>
      <c r="R134" s="1">
        <v>74</v>
      </c>
      <c r="S134" s="1"/>
      <c r="T134" s="1">
        <v>129</v>
      </c>
    </row>
    <row r="135" spans="1:20" ht="15.75" customHeight="1" x14ac:dyDescent="0.35">
      <c r="A135" s="1">
        <v>133</v>
      </c>
      <c r="B135" s="1">
        <v>2</v>
      </c>
      <c r="C135" s="1"/>
      <c r="D135" s="1">
        <v>1</v>
      </c>
      <c r="F135" s="1">
        <f ca="1">IFERROR(__xludf.DUMMYFUNCTION("""COMPUTED_VALUE"""),4)</f>
        <v>4</v>
      </c>
      <c r="Q135" s="1">
        <v>133</v>
      </c>
      <c r="R135" s="1">
        <v>78</v>
      </c>
      <c r="S135" s="1"/>
      <c r="T135" s="1">
        <v>120</v>
      </c>
    </row>
    <row r="136" spans="1:20" ht="15.75" customHeight="1" x14ac:dyDescent="0.35">
      <c r="A136" s="1">
        <v>134</v>
      </c>
      <c r="B136" s="1">
        <v>3</v>
      </c>
      <c r="C136" s="1"/>
      <c r="D136" s="1">
        <v>2</v>
      </c>
      <c r="F136" s="1">
        <f ca="1">IFERROR(__xludf.DUMMYFUNCTION("""COMPUTED_VALUE"""),4)</f>
        <v>4</v>
      </c>
      <c r="Q136" s="1">
        <v>134</v>
      </c>
      <c r="R136" s="1">
        <v>89</v>
      </c>
      <c r="S136" s="1"/>
      <c r="T136" s="1">
        <v>127</v>
      </c>
    </row>
    <row r="137" spans="1:20" ht="15.75" customHeight="1" x14ac:dyDescent="0.35">
      <c r="A137" s="1">
        <v>135</v>
      </c>
      <c r="B137" s="1">
        <v>2</v>
      </c>
      <c r="C137" s="1"/>
      <c r="D137" s="1">
        <v>4</v>
      </c>
      <c r="F137" s="1">
        <f ca="1">IFERROR(__xludf.DUMMYFUNCTION("""COMPUTED_VALUE"""),1)</f>
        <v>1</v>
      </c>
      <c r="Q137" s="1">
        <v>135</v>
      </c>
      <c r="R137" s="1">
        <v>62</v>
      </c>
      <c r="S137" s="1"/>
      <c r="T137" s="1">
        <v>56</v>
      </c>
    </row>
    <row r="138" spans="1:20" ht="15.75" customHeight="1" x14ac:dyDescent="0.35">
      <c r="A138" s="1">
        <v>136</v>
      </c>
      <c r="B138" s="1">
        <v>2</v>
      </c>
      <c r="C138" s="1"/>
      <c r="D138" s="1">
        <v>0</v>
      </c>
      <c r="F138" s="1">
        <f ca="1">IFERROR(__xludf.DUMMYFUNCTION("""COMPUTED_VALUE"""),2)</f>
        <v>2</v>
      </c>
      <c r="Q138" s="1">
        <v>136</v>
      </c>
      <c r="R138" s="1">
        <v>66</v>
      </c>
      <c r="S138" s="1"/>
      <c r="T138" s="1">
        <v>89</v>
      </c>
    </row>
    <row r="139" spans="1:20" ht="15.75" customHeight="1" x14ac:dyDescent="0.35">
      <c r="A139" s="1">
        <v>137</v>
      </c>
      <c r="B139" s="1">
        <v>3</v>
      </c>
      <c r="C139" s="1"/>
      <c r="D139" s="1">
        <v>4</v>
      </c>
      <c r="F139" s="1">
        <f ca="1">IFERROR(__xludf.DUMMYFUNCTION("""COMPUTED_VALUE"""),4)</f>
        <v>4</v>
      </c>
      <c r="Q139" s="1">
        <v>137</v>
      </c>
      <c r="R139" s="1">
        <v>83</v>
      </c>
      <c r="S139" s="1"/>
      <c r="T139" s="1">
        <v>145</v>
      </c>
    </row>
    <row r="140" spans="1:20" ht="15.75" customHeight="1" x14ac:dyDescent="0.35">
      <c r="A140" s="1">
        <v>138</v>
      </c>
      <c r="B140" s="1">
        <v>3</v>
      </c>
      <c r="C140" s="1"/>
      <c r="D140" s="1">
        <v>4</v>
      </c>
      <c r="F140" s="1">
        <f ca="1">IFERROR(__xludf.DUMMYFUNCTION("""COMPUTED_VALUE"""),4)</f>
        <v>4</v>
      </c>
      <c r="Q140" s="1">
        <v>138</v>
      </c>
      <c r="R140" s="1">
        <v>95</v>
      </c>
      <c r="S140" s="1"/>
      <c r="T140" s="1">
        <v>142</v>
      </c>
    </row>
    <row r="141" spans="1:20" ht="15.75" customHeight="1" x14ac:dyDescent="0.35">
      <c r="A141" s="1">
        <v>139</v>
      </c>
      <c r="B141" s="1">
        <v>2</v>
      </c>
      <c r="C141" s="1"/>
      <c r="D141" s="1">
        <v>1</v>
      </c>
      <c r="F141" s="1">
        <f ca="1">IFERROR(__xludf.DUMMYFUNCTION("""COMPUTED_VALUE"""),4)</f>
        <v>4</v>
      </c>
      <c r="Q141" s="1">
        <v>139</v>
      </c>
      <c r="R141" s="1">
        <v>62</v>
      </c>
      <c r="S141" s="1"/>
      <c r="T141" s="1">
        <v>125</v>
      </c>
    </row>
    <row r="142" spans="1:20" ht="15.75" customHeight="1" x14ac:dyDescent="0.35">
      <c r="A142" s="1">
        <v>140</v>
      </c>
      <c r="B142" s="1">
        <v>3</v>
      </c>
      <c r="C142" s="1"/>
      <c r="D142" s="1">
        <v>4</v>
      </c>
      <c r="F142" s="1">
        <f ca="1">IFERROR(__xludf.DUMMYFUNCTION("""COMPUTED_VALUE"""),1)</f>
        <v>1</v>
      </c>
      <c r="Q142" s="1">
        <v>140</v>
      </c>
      <c r="R142" s="1">
        <v>83</v>
      </c>
      <c r="S142" s="1"/>
      <c r="T142" s="1">
        <v>57</v>
      </c>
    </row>
    <row r="143" spans="1:20" ht="15.75" customHeight="1" x14ac:dyDescent="0.35">
      <c r="A143" s="1">
        <v>141</v>
      </c>
      <c r="B143" s="1">
        <v>3</v>
      </c>
      <c r="C143" s="1"/>
      <c r="D143" s="1">
        <v>4</v>
      </c>
      <c r="F143" s="1">
        <f ca="1">IFERROR(__xludf.DUMMYFUNCTION("""COMPUTED_VALUE"""),4)</f>
        <v>4</v>
      </c>
      <c r="Q143" s="1">
        <v>141</v>
      </c>
      <c r="R143" s="1">
        <v>97</v>
      </c>
      <c r="S143" s="1"/>
      <c r="T143" s="1">
        <v>139</v>
      </c>
    </row>
    <row r="144" spans="1:20" ht="15.75" customHeight="1" x14ac:dyDescent="0.35">
      <c r="A144" s="1">
        <v>142</v>
      </c>
      <c r="B144" s="1">
        <v>3</v>
      </c>
      <c r="C144" s="1"/>
      <c r="D144" s="1">
        <v>1</v>
      </c>
      <c r="F144" s="1">
        <f ca="1">IFERROR(__xludf.DUMMYFUNCTION("""COMPUTED_VALUE"""),4)</f>
        <v>4</v>
      </c>
      <c r="Q144" s="1">
        <v>142</v>
      </c>
      <c r="R144" s="1">
        <v>103</v>
      </c>
      <c r="S144" s="1"/>
      <c r="T144" s="1">
        <v>134</v>
      </c>
    </row>
    <row r="145" spans="1:20" ht="15.75" customHeight="1" x14ac:dyDescent="0.35">
      <c r="A145" s="1">
        <v>143</v>
      </c>
      <c r="B145" s="1">
        <v>3</v>
      </c>
      <c r="C145" s="1"/>
      <c r="D145" s="1">
        <v>4</v>
      </c>
      <c r="F145" s="1">
        <f ca="1">IFERROR(__xludf.DUMMYFUNCTION("""COMPUTED_VALUE"""),4)</f>
        <v>4</v>
      </c>
      <c r="Q145" s="1">
        <v>143</v>
      </c>
      <c r="R145" s="1">
        <v>85</v>
      </c>
      <c r="S145" s="1"/>
      <c r="T145" s="1">
        <v>142</v>
      </c>
    </row>
    <row r="146" spans="1:20" ht="15.75" customHeight="1" x14ac:dyDescent="0.35">
      <c r="A146" s="1">
        <v>144</v>
      </c>
      <c r="B146" s="1">
        <v>3</v>
      </c>
      <c r="C146" s="1"/>
      <c r="D146" s="1">
        <v>4</v>
      </c>
      <c r="F146" s="1">
        <f ca="1">IFERROR(__xludf.DUMMYFUNCTION("""COMPUTED_VALUE"""),4)</f>
        <v>4</v>
      </c>
      <c r="Q146" s="1">
        <v>144</v>
      </c>
      <c r="R146" s="1">
        <v>91</v>
      </c>
      <c r="S146" s="1"/>
      <c r="T146" s="1">
        <v>112</v>
      </c>
    </row>
    <row r="147" spans="1:20" ht="15.75" customHeight="1" x14ac:dyDescent="0.35">
      <c r="A147" s="1">
        <v>145</v>
      </c>
      <c r="B147" s="1">
        <v>3</v>
      </c>
      <c r="C147" s="1"/>
      <c r="D147" s="1">
        <v>0</v>
      </c>
      <c r="F147" s="1">
        <f ca="1">IFERROR(__xludf.DUMMYFUNCTION("""COMPUTED_VALUE"""),4)</f>
        <v>4</v>
      </c>
      <c r="Q147" s="1">
        <v>145</v>
      </c>
      <c r="R147" s="1">
        <v>83</v>
      </c>
      <c r="S147" s="1"/>
      <c r="T147" s="1">
        <v>149</v>
      </c>
    </row>
    <row r="148" spans="1:20" ht="15.75" customHeight="1" x14ac:dyDescent="0.35">
      <c r="A148" s="1">
        <v>146</v>
      </c>
      <c r="B148" s="1">
        <v>3</v>
      </c>
      <c r="C148" s="1"/>
      <c r="D148" s="1">
        <v>4</v>
      </c>
      <c r="F148" s="1">
        <f ca="1">IFERROR(__xludf.DUMMYFUNCTION("""COMPUTED_VALUE"""),4)</f>
        <v>4</v>
      </c>
      <c r="Q148" s="1">
        <v>146</v>
      </c>
      <c r="R148" s="1">
        <v>99</v>
      </c>
      <c r="S148" s="1"/>
      <c r="T148" s="1">
        <v>154</v>
      </c>
    </row>
    <row r="149" spans="1:20" ht="15.75" customHeight="1" x14ac:dyDescent="0.35">
      <c r="A149" s="1">
        <v>147</v>
      </c>
      <c r="B149" s="1">
        <v>3</v>
      </c>
      <c r="C149" s="1"/>
      <c r="D149" s="1">
        <v>4</v>
      </c>
      <c r="F149" s="1">
        <f ca="1">IFERROR(__xludf.DUMMYFUNCTION("""COMPUTED_VALUE"""),4)</f>
        <v>4</v>
      </c>
      <c r="Q149" s="1">
        <v>147</v>
      </c>
      <c r="R149" s="1">
        <v>105</v>
      </c>
      <c r="S149" s="1"/>
      <c r="T149" s="1">
        <v>159</v>
      </c>
    </row>
    <row r="150" spans="1:20" ht="15.75" customHeight="1" x14ac:dyDescent="0.35">
      <c r="A150" s="1">
        <v>148</v>
      </c>
      <c r="B150" s="1">
        <v>3</v>
      </c>
      <c r="C150" s="1"/>
      <c r="D150" s="1">
        <v>4</v>
      </c>
      <c r="F150" s="1">
        <f ca="1">IFERROR(__xludf.DUMMYFUNCTION("""COMPUTED_VALUE"""),4)</f>
        <v>4</v>
      </c>
      <c r="Q150" s="1">
        <v>148</v>
      </c>
      <c r="R150" s="1">
        <v>107</v>
      </c>
      <c r="S150" s="1"/>
      <c r="T150" s="1">
        <v>126</v>
      </c>
    </row>
    <row r="151" spans="1:20" ht="15.75" customHeight="1" x14ac:dyDescent="0.35">
      <c r="A151" s="1">
        <v>149</v>
      </c>
      <c r="B151" s="1">
        <v>3</v>
      </c>
      <c r="C151" s="1"/>
      <c r="D151" s="1">
        <v>1</v>
      </c>
      <c r="F151" s="1">
        <f ca="1">IFERROR(__xludf.DUMMYFUNCTION("""COMPUTED_VALUE"""),4)</f>
        <v>4</v>
      </c>
      <c r="Q151" s="1">
        <v>149</v>
      </c>
      <c r="R151" s="1">
        <v>101</v>
      </c>
      <c r="S151" s="1"/>
      <c r="T151" s="1">
        <v>119</v>
      </c>
    </row>
    <row r="152" spans="1:20" ht="15.75" customHeight="1" x14ac:dyDescent="0.35">
      <c r="A152" s="1">
        <v>150</v>
      </c>
      <c r="B152" s="1">
        <v>2</v>
      </c>
      <c r="C152" s="1"/>
      <c r="D152" s="1">
        <v>4</v>
      </c>
      <c r="F152" s="1">
        <f ca="1">IFERROR(__xludf.DUMMYFUNCTION("""COMPUTED_VALUE"""),4)</f>
        <v>4</v>
      </c>
      <c r="Q152" s="1">
        <v>150</v>
      </c>
      <c r="R152" s="1">
        <v>76</v>
      </c>
      <c r="S152" s="1"/>
      <c r="T152" s="1">
        <v>129</v>
      </c>
    </row>
    <row r="153" spans="1:20" ht="15.75" customHeight="1" x14ac:dyDescent="0.35">
      <c r="A153" s="1">
        <v>151</v>
      </c>
      <c r="B153" s="1">
        <v>3</v>
      </c>
      <c r="C153" s="1"/>
      <c r="D153" s="1">
        <v>0</v>
      </c>
      <c r="F153" s="1">
        <f ca="1">IFERROR(__xludf.DUMMYFUNCTION("""COMPUTED_VALUE"""),1)</f>
        <v>1</v>
      </c>
      <c r="Q153" s="1">
        <v>151</v>
      </c>
      <c r="R153" s="1">
        <v>103</v>
      </c>
      <c r="S153" s="1"/>
      <c r="T153" s="1">
        <v>55</v>
      </c>
    </row>
    <row r="154" spans="1:20" ht="15.75" customHeight="1" x14ac:dyDescent="0.35">
      <c r="A154" s="1">
        <v>152</v>
      </c>
      <c r="B154" s="1">
        <v>2</v>
      </c>
      <c r="C154" s="1"/>
      <c r="D154" s="1">
        <v>4</v>
      </c>
      <c r="F154" s="1">
        <f ca="1">IFERROR(__xludf.DUMMYFUNCTION("""COMPUTED_VALUE"""),4)</f>
        <v>4</v>
      </c>
      <c r="Q154" s="1">
        <v>152</v>
      </c>
      <c r="R154" s="1">
        <v>72</v>
      </c>
      <c r="S154" s="1"/>
      <c r="T154" s="1">
        <v>150</v>
      </c>
    </row>
    <row r="155" spans="1:20" ht="15.75" customHeight="1" x14ac:dyDescent="0.35">
      <c r="A155" s="1">
        <v>153</v>
      </c>
      <c r="B155" s="1">
        <v>2</v>
      </c>
      <c r="C155" s="1"/>
      <c r="D155" s="1">
        <v>1</v>
      </c>
      <c r="F155" s="1">
        <f ca="1">IFERROR(__xludf.DUMMYFUNCTION("""COMPUTED_VALUE"""),4)</f>
        <v>4</v>
      </c>
      <c r="Q155" s="1">
        <v>153</v>
      </c>
      <c r="R155" s="1">
        <v>76</v>
      </c>
      <c r="S155" s="1"/>
      <c r="T155" s="1">
        <v>150</v>
      </c>
    </row>
    <row r="156" spans="1:20" ht="15.75" customHeight="1" x14ac:dyDescent="0.35">
      <c r="A156" s="1">
        <v>154</v>
      </c>
      <c r="B156" s="1">
        <v>3</v>
      </c>
      <c r="C156" s="1"/>
      <c r="D156" s="1">
        <v>4</v>
      </c>
      <c r="F156" s="1">
        <f ca="1">IFERROR(__xludf.DUMMYFUNCTION("""COMPUTED_VALUE"""),4)</f>
        <v>4</v>
      </c>
      <c r="Q156" s="1">
        <v>154</v>
      </c>
      <c r="R156" s="1">
        <v>99</v>
      </c>
      <c r="S156" s="1"/>
      <c r="T156" s="1">
        <v>176</v>
      </c>
    </row>
    <row r="157" spans="1:20" ht="15.75" customHeight="1" x14ac:dyDescent="0.35">
      <c r="A157" s="1">
        <v>155</v>
      </c>
      <c r="B157" s="1">
        <v>3</v>
      </c>
      <c r="C157" s="1"/>
      <c r="D157" s="1">
        <v>4</v>
      </c>
      <c r="F157" s="1">
        <f ca="1">IFERROR(__xludf.DUMMYFUNCTION("""COMPUTED_VALUE"""),1)</f>
        <v>1</v>
      </c>
      <c r="Q157" s="1">
        <v>155</v>
      </c>
      <c r="R157" s="1">
        <v>105</v>
      </c>
      <c r="S157" s="1"/>
      <c r="T157" s="1">
        <v>50</v>
      </c>
    </row>
    <row r="158" spans="1:20" ht="15.75" customHeight="1" x14ac:dyDescent="0.35">
      <c r="A158" s="1">
        <v>156</v>
      </c>
      <c r="B158" s="1">
        <v>4</v>
      </c>
      <c r="C158" s="1"/>
      <c r="D158" s="1">
        <v>4</v>
      </c>
      <c r="F158" s="1">
        <f ca="1">IFERROR(__xludf.DUMMYFUNCTION("""COMPUTED_VALUE"""),1)</f>
        <v>1</v>
      </c>
      <c r="Q158" s="1">
        <v>156</v>
      </c>
      <c r="R158" s="1">
        <v>100</v>
      </c>
      <c r="S158" s="1"/>
      <c r="T158" s="1">
        <v>54</v>
      </c>
    </row>
    <row r="159" spans="1:20" ht="15.75" customHeight="1" x14ac:dyDescent="0.35">
      <c r="A159" s="1">
        <v>157</v>
      </c>
      <c r="B159" s="1">
        <v>4</v>
      </c>
      <c r="C159" s="1"/>
      <c r="D159" s="1">
        <v>4</v>
      </c>
      <c r="F159" s="1">
        <f ca="1">IFERROR(__xludf.DUMMYFUNCTION("""COMPUTED_VALUE"""),4)</f>
        <v>4</v>
      </c>
      <c r="Q159" s="1">
        <v>157</v>
      </c>
      <c r="R159" s="1">
        <v>108</v>
      </c>
      <c r="S159" s="1"/>
      <c r="T159" s="1">
        <v>176</v>
      </c>
    </row>
    <row r="160" spans="1:20" ht="15.75" customHeight="1" x14ac:dyDescent="0.35">
      <c r="A160" s="1">
        <v>158</v>
      </c>
      <c r="B160" s="1">
        <v>3</v>
      </c>
      <c r="C160" s="1"/>
      <c r="D160" s="1">
        <v>1</v>
      </c>
      <c r="F160" s="1">
        <f ca="1">IFERROR(__xludf.DUMMYFUNCTION("""COMPUTED_VALUE"""),1)</f>
        <v>1</v>
      </c>
      <c r="Q160" s="1">
        <v>158</v>
      </c>
      <c r="R160" s="1">
        <v>95</v>
      </c>
      <c r="S160" s="1"/>
      <c r="T160" s="1">
        <v>50</v>
      </c>
    </row>
    <row r="161" spans="1:20" ht="15.75" customHeight="1" x14ac:dyDescent="0.35">
      <c r="A161" s="1">
        <v>159</v>
      </c>
      <c r="B161" s="1">
        <v>3</v>
      </c>
      <c r="C161" s="1"/>
      <c r="D161" s="1">
        <v>4</v>
      </c>
      <c r="F161" s="1">
        <f ca="1">IFERROR(__xludf.DUMMYFUNCTION("""COMPUTED_VALUE"""),1)</f>
        <v>1</v>
      </c>
      <c r="Q161" s="1">
        <v>159</v>
      </c>
      <c r="R161" s="1">
        <v>101</v>
      </c>
      <c r="S161" s="1"/>
      <c r="T161" s="1">
        <v>54</v>
      </c>
    </row>
    <row r="162" spans="1:20" ht="15.75" customHeight="1" x14ac:dyDescent="0.35">
      <c r="A162" s="1">
        <v>160</v>
      </c>
      <c r="B162" s="1">
        <v>3</v>
      </c>
      <c r="C162" s="1"/>
      <c r="D162" s="1">
        <v>3</v>
      </c>
      <c r="F162" s="1">
        <f ca="1">IFERROR(__xludf.DUMMYFUNCTION("""COMPUTED_VALUE"""),4)</f>
        <v>4</v>
      </c>
      <c r="Q162" s="1">
        <v>160</v>
      </c>
      <c r="R162" s="1">
        <v>107</v>
      </c>
      <c r="S162" s="1"/>
      <c r="T162" s="1">
        <v>158</v>
      </c>
    </row>
    <row r="163" spans="1:20" ht="15.75" customHeight="1" x14ac:dyDescent="0.35">
      <c r="A163" s="1">
        <v>161</v>
      </c>
      <c r="B163" s="1">
        <v>2</v>
      </c>
      <c r="C163" s="1"/>
      <c r="D163" s="1">
        <v>1</v>
      </c>
      <c r="F163" s="1">
        <f ca="1">IFERROR(__xludf.DUMMYFUNCTION("""COMPUTED_VALUE"""),1)</f>
        <v>1</v>
      </c>
      <c r="Q163" s="1">
        <v>161</v>
      </c>
      <c r="R163" s="1">
        <v>82</v>
      </c>
      <c r="S163" s="1"/>
      <c r="T163" s="1">
        <v>57</v>
      </c>
    </row>
    <row r="164" spans="1:20" ht="15.75" customHeight="1" x14ac:dyDescent="0.35">
      <c r="A164" s="1">
        <v>162</v>
      </c>
      <c r="B164" s="1">
        <v>3</v>
      </c>
      <c r="C164" s="1"/>
      <c r="D164" s="1">
        <v>2</v>
      </c>
      <c r="F164" s="1">
        <f ca="1">IFERROR(__xludf.DUMMYFUNCTION("""COMPUTED_VALUE"""),4)</f>
        <v>4</v>
      </c>
      <c r="Q164" s="1">
        <v>162</v>
      </c>
      <c r="R164" s="1">
        <v>109</v>
      </c>
      <c r="S164" s="1"/>
      <c r="T164" s="1">
        <v>126</v>
      </c>
    </row>
    <row r="165" spans="1:20" ht="15.75" customHeight="1" x14ac:dyDescent="0.35">
      <c r="A165" s="1">
        <v>163</v>
      </c>
      <c r="B165" s="1">
        <v>3</v>
      </c>
      <c r="C165" s="1"/>
      <c r="D165" s="1">
        <v>4</v>
      </c>
      <c r="F165" s="1">
        <f ca="1">IFERROR(__xludf.DUMMYFUNCTION("""COMPUTED_VALUE"""),1)</f>
        <v>1</v>
      </c>
      <c r="Q165" s="1">
        <v>163</v>
      </c>
      <c r="R165" s="1">
        <v>105</v>
      </c>
      <c r="S165" s="1"/>
      <c r="T165" s="1">
        <v>60</v>
      </c>
    </row>
    <row r="166" spans="1:20" ht="15.75" customHeight="1" x14ac:dyDescent="0.35">
      <c r="A166" s="1">
        <v>164</v>
      </c>
      <c r="B166" s="1">
        <v>3</v>
      </c>
      <c r="C166" s="1"/>
      <c r="D166" s="1">
        <v>4</v>
      </c>
      <c r="F166" s="1">
        <f ca="1">IFERROR(__xludf.DUMMYFUNCTION("""COMPUTED_VALUE"""),1)</f>
        <v>1</v>
      </c>
      <c r="Q166" s="1">
        <v>164</v>
      </c>
      <c r="R166" s="1">
        <v>111</v>
      </c>
      <c r="S166" s="1"/>
      <c r="T166" s="1">
        <v>48</v>
      </c>
    </row>
    <row r="167" spans="1:20" ht="15.75" customHeight="1" x14ac:dyDescent="0.35">
      <c r="A167" s="1">
        <v>165</v>
      </c>
      <c r="B167" s="1">
        <v>4</v>
      </c>
      <c r="C167" s="1"/>
      <c r="D167" s="1">
        <v>3</v>
      </c>
      <c r="F167" s="1">
        <f ca="1">IFERROR(__xludf.DUMMYFUNCTION("""COMPUTED_VALUE"""),3)</f>
        <v>3</v>
      </c>
      <c r="Q167" s="1">
        <v>165</v>
      </c>
      <c r="R167" s="1">
        <v>134</v>
      </c>
      <c r="S167" s="1"/>
      <c r="T167" s="1">
        <v>90</v>
      </c>
    </row>
    <row r="168" spans="1:20" ht="15.75" customHeight="1" x14ac:dyDescent="0.35">
      <c r="A168" s="1">
        <v>166</v>
      </c>
      <c r="B168" s="1">
        <v>3</v>
      </c>
      <c r="C168" s="1"/>
      <c r="D168" s="1">
        <v>2</v>
      </c>
      <c r="F168" s="1">
        <f ca="1">IFERROR(__xludf.DUMMYFUNCTION("""COMPUTED_VALUE"""),1)</f>
        <v>1</v>
      </c>
      <c r="Q168" s="1">
        <v>166</v>
      </c>
      <c r="R168" s="1">
        <v>133</v>
      </c>
      <c r="S168" s="1"/>
      <c r="T168" s="1">
        <v>50</v>
      </c>
    </row>
    <row r="169" spans="1:20" ht="15.75" customHeight="1" x14ac:dyDescent="0.35">
      <c r="A169" s="1">
        <v>167</v>
      </c>
      <c r="B169" s="1">
        <v>2</v>
      </c>
      <c r="C169" s="1"/>
      <c r="D169" s="1">
        <v>4</v>
      </c>
      <c r="F169" s="1">
        <f ca="1">IFERROR(__xludf.DUMMYFUNCTION("""COMPUTED_VALUE"""),2)</f>
        <v>2</v>
      </c>
      <c r="Q169" s="1">
        <v>167</v>
      </c>
      <c r="R169" s="1">
        <v>74</v>
      </c>
      <c r="S169" s="1"/>
      <c r="T169" s="1">
        <v>79</v>
      </c>
    </row>
    <row r="170" spans="1:20" ht="15.75" customHeight="1" x14ac:dyDescent="0.35">
      <c r="A170" s="1">
        <v>168</v>
      </c>
      <c r="B170" s="1">
        <v>3</v>
      </c>
      <c r="C170" s="1"/>
      <c r="D170" s="1">
        <v>4</v>
      </c>
      <c r="F170" s="1">
        <f ca="1">IFERROR(__xludf.DUMMYFUNCTION("""COMPUTED_VALUE"""),1)</f>
        <v>1</v>
      </c>
      <c r="Q170" s="1">
        <v>168</v>
      </c>
      <c r="R170" s="1">
        <v>95</v>
      </c>
      <c r="S170" s="1"/>
      <c r="T170" s="1">
        <v>53</v>
      </c>
    </row>
    <row r="171" spans="1:20" ht="15.75" customHeight="1" x14ac:dyDescent="0.35">
      <c r="A171" s="1">
        <v>169</v>
      </c>
      <c r="B171" s="1">
        <v>3</v>
      </c>
      <c r="C171" s="1"/>
      <c r="D171" s="1">
        <v>1</v>
      </c>
      <c r="F171" s="1">
        <f ca="1">IFERROR(__xludf.DUMMYFUNCTION("""COMPUTED_VALUE"""),4)</f>
        <v>4</v>
      </c>
      <c r="Q171" s="1">
        <v>169</v>
      </c>
      <c r="R171" s="1">
        <v>91</v>
      </c>
      <c r="S171" s="1"/>
      <c r="T171" s="1">
        <v>171</v>
      </c>
    </row>
    <row r="172" spans="1:20" ht="15.75" customHeight="1" x14ac:dyDescent="0.35">
      <c r="A172" s="1">
        <v>170</v>
      </c>
      <c r="B172" s="1">
        <v>3</v>
      </c>
      <c r="C172" s="1"/>
      <c r="D172" s="1">
        <v>4</v>
      </c>
      <c r="F172" s="1">
        <f ca="1">IFERROR(__xludf.DUMMYFUNCTION("""COMPUTED_VALUE"""),4)</f>
        <v>4</v>
      </c>
      <c r="Q172" s="1">
        <v>170</v>
      </c>
      <c r="R172" s="1">
        <v>97</v>
      </c>
      <c r="S172" s="1"/>
      <c r="T172" s="1">
        <v>142</v>
      </c>
    </row>
    <row r="173" spans="1:20" ht="15.75" customHeight="1" x14ac:dyDescent="0.35">
      <c r="A173" s="1">
        <v>171</v>
      </c>
      <c r="B173" s="1">
        <v>4</v>
      </c>
      <c r="C173" s="1"/>
      <c r="D173" s="1">
        <v>4</v>
      </c>
      <c r="F173" s="1">
        <f ca="1">IFERROR(__xludf.DUMMYFUNCTION("""COMPUTED_VALUE"""),4)</f>
        <v>4</v>
      </c>
      <c r="Q173" s="1">
        <v>171</v>
      </c>
      <c r="R173" s="1">
        <v>124</v>
      </c>
      <c r="S173" s="1"/>
      <c r="T173" s="1">
        <v>139</v>
      </c>
    </row>
    <row r="174" spans="1:20" ht="15.75" customHeight="1" x14ac:dyDescent="0.35">
      <c r="A174" s="1">
        <v>172</v>
      </c>
      <c r="B174" s="1">
        <v>3</v>
      </c>
      <c r="C174" s="1"/>
      <c r="D174" s="1">
        <v>4</v>
      </c>
      <c r="F174" s="1">
        <f ca="1">IFERROR(__xludf.DUMMYFUNCTION("""COMPUTED_VALUE"""),4)</f>
        <v>4</v>
      </c>
      <c r="Q174" s="1">
        <v>172</v>
      </c>
      <c r="R174" s="1">
        <v>105</v>
      </c>
      <c r="S174" s="1"/>
      <c r="T174" s="1">
        <v>97</v>
      </c>
    </row>
    <row r="175" spans="1:20" ht="15.75" customHeight="1" x14ac:dyDescent="0.35">
      <c r="A175" s="1">
        <v>173</v>
      </c>
      <c r="B175" s="1">
        <v>2</v>
      </c>
      <c r="C175" s="1"/>
      <c r="D175" s="1">
        <v>1</v>
      </c>
      <c r="F175" s="1">
        <f ca="1">IFERROR(__xludf.DUMMYFUNCTION("""COMPUTED_VALUE"""),4)</f>
        <v>4</v>
      </c>
      <c r="Q175" s="1">
        <v>173</v>
      </c>
      <c r="R175" s="1">
        <v>80</v>
      </c>
      <c r="S175" s="1"/>
      <c r="T175" s="1">
        <v>111</v>
      </c>
    </row>
    <row r="176" spans="1:20" ht="15.75" customHeight="1" x14ac:dyDescent="0.35">
      <c r="A176" s="1">
        <v>174</v>
      </c>
      <c r="B176" s="1">
        <v>3</v>
      </c>
      <c r="C176" s="1"/>
      <c r="D176" s="1">
        <v>2</v>
      </c>
      <c r="F176" s="1">
        <f ca="1">IFERROR(__xludf.DUMMYFUNCTION("""COMPUTED_VALUE"""),4)</f>
        <v>4</v>
      </c>
      <c r="Q176" s="1">
        <v>174</v>
      </c>
      <c r="R176" s="1">
        <v>113</v>
      </c>
      <c r="S176" s="1"/>
      <c r="T176" s="1">
        <v>119</v>
      </c>
    </row>
    <row r="177" spans="1:20" ht="15.75" customHeight="1" x14ac:dyDescent="0.35">
      <c r="A177" s="1">
        <v>175</v>
      </c>
      <c r="B177" s="1">
        <v>3</v>
      </c>
      <c r="C177" s="1"/>
      <c r="D177" s="1">
        <v>4</v>
      </c>
      <c r="F177" s="1">
        <f ca="1">IFERROR(__xludf.DUMMYFUNCTION("""COMPUTED_VALUE"""),4)</f>
        <v>4</v>
      </c>
      <c r="Q177" s="1">
        <v>175</v>
      </c>
      <c r="R177" s="1">
        <v>119</v>
      </c>
      <c r="S177" s="1"/>
      <c r="T177" s="1">
        <v>109</v>
      </c>
    </row>
    <row r="178" spans="1:20" ht="15.75" customHeight="1" x14ac:dyDescent="0.35">
      <c r="A178" s="1">
        <v>176</v>
      </c>
      <c r="B178" s="1">
        <v>4</v>
      </c>
      <c r="C178" s="1"/>
      <c r="D178" s="1">
        <v>4</v>
      </c>
      <c r="F178" s="1">
        <f ca="1">IFERROR(__xludf.DUMMYFUNCTION("""COMPUTED_VALUE"""),4)</f>
        <v>4</v>
      </c>
      <c r="Q178" s="1">
        <v>176</v>
      </c>
      <c r="R178" s="1">
        <v>132</v>
      </c>
      <c r="S178" s="1"/>
      <c r="T178" s="1">
        <v>87</v>
      </c>
    </row>
    <row r="179" spans="1:20" ht="15.75" customHeight="1" x14ac:dyDescent="0.35">
      <c r="A179" s="1">
        <v>177</v>
      </c>
      <c r="B179" s="1">
        <v>3</v>
      </c>
      <c r="C179" s="1"/>
      <c r="D179" s="1">
        <v>4</v>
      </c>
      <c r="F179" s="1">
        <f ca="1">IFERROR(__xludf.DUMMYFUNCTION("""COMPUTED_VALUE"""),1)</f>
        <v>1</v>
      </c>
      <c r="Q179" s="1">
        <v>177</v>
      </c>
      <c r="R179" s="1">
        <v>115</v>
      </c>
      <c r="S179" s="1"/>
      <c r="T179" s="1">
        <v>49</v>
      </c>
    </row>
    <row r="180" spans="1:20" ht="15.75" customHeight="1" x14ac:dyDescent="0.35">
      <c r="A180" s="1">
        <v>178</v>
      </c>
      <c r="B180" s="1">
        <v>3</v>
      </c>
      <c r="C180" s="1"/>
      <c r="D180" s="1">
        <v>1</v>
      </c>
      <c r="F180" s="1">
        <f ca="1">IFERROR(__xludf.DUMMYFUNCTION("""COMPUTED_VALUE"""),4)</f>
        <v>4</v>
      </c>
      <c r="Q180" s="1">
        <v>178</v>
      </c>
      <c r="R180" s="1">
        <v>105</v>
      </c>
      <c r="S180" s="1"/>
      <c r="T180" s="1">
        <v>131</v>
      </c>
    </row>
    <row r="181" spans="1:20" ht="15.75" customHeight="1" x14ac:dyDescent="0.35">
      <c r="A181" s="1">
        <v>179</v>
      </c>
      <c r="B181" s="1">
        <v>3</v>
      </c>
      <c r="C181" s="1"/>
      <c r="D181" s="1">
        <v>4</v>
      </c>
      <c r="F181" s="1">
        <f ca="1">IFERROR(__xludf.DUMMYFUNCTION("""COMPUTED_VALUE"""),1)</f>
        <v>1</v>
      </c>
      <c r="Q181" s="1">
        <v>179</v>
      </c>
      <c r="R181" s="1">
        <v>99</v>
      </c>
      <c r="S181" s="1"/>
      <c r="T181" s="1">
        <v>54</v>
      </c>
    </row>
    <row r="182" spans="1:20" ht="15.75" customHeight="1" x14ac:dyDescent="0.35">
      <c r="A182" s="1">
        <v>180</v>
      </c>
      <c r="B182" s="1">
        <v>4</v>
      </c>
      <c r="C182" s="1"/>
      <c r="D182" s="1">
        <v>4</v>
      </c>
      <c r="F182" s="1">
        <f ca="1">IFERROR(__xludf.DUMMYFUNCTION("""COMPUTED_VALUE"""),4)</f>
        <v>4</v>
      </c>
      <c r="Q182" s="1">
        <v>180</v>
      </c>
      <c r="R182" s="1">
        <v>122</v>
      </c>
      <c r="S182" s="1"/>
      <c r="T182" s="1">
        <v>106</v>
      </c>
    </row>
    <row r="183" spans="1:20" ht="15.75" customHeight="1" x14ac:dyDescent="0.35">
      <c r="A183" s="1">
        <v>181</v>
      </c>
      <c r="B183" s="1">
        <v>4</v>
      </c>
      <c r="C183" s="1"/>
      <c r="D183" s="1">
        <v>4</v>
      </c>
      <c r="F183" s="1">
        <f ca="1">IFERROR(__xludf.DUMMYFUNCTION("""COMPUTED_VALUE"""),1)</f>
        <v>1</v>
      </c>
      <c r="Q183" s="1">
        <v>181</v>
      </c>
      <c r="R183" s="1">
        <v>138</v>
      </c>
      <c r="S183" s="1"/>
      <c r="T183" s="1">
        <v>52</v>
      </c>
    </row>
    <row r="184" spans="1:20" ht="15.75" customHeight="1" x14ac:dyDescent="0.35">
      <c r="A184" s="1">
        <v>182</v>
      </c>
      <c r="B184" s="1">
        <v>2</v>
      </c>
      <c r="C184" s="1"/>
      <c r="D184" s="1">
        <v>0</v>
      </c>
      <c r="F184" s="1">
        <f ca="1">IFERROR(__xludf.DUMMYFUNCTION("""COMPUTED_VALUE"""),1)</f>
        <v>1</v>
      </c>
      <c r="Q184" s="1">
        <v>182</v>
      </c>
      <c r="R184" s="1">
        <v>80</v>
      </c>
      <c r="S184" s="1"/>
      <c r="T184" s="1">
        <v>56</v>
      </c>
    </row>
    <row r="185" spans="1:20" ht="15.75" customHeight="1" x14ac:dyDescent="0.35">
      <c r="A185" s="1">
        <v>183</v>
      </c>
      <c r="B185" s="1">
        <v>4</v>
      </c>
      <c r="C185" s="1"/>
      <c r="D185" s="1">
        <v>4</v>
      </c>
      <c r="F185" s="1">
        <f ca="1">IFERROR(__xludf.DUMMYFUNCTION("""COMPUTED_VALUE"""),4)</f>
        <v>4</v>
      </c>
      <c r="Q185" s="1">
        <v>183</v>
      </c>
      <c r="R185" s="1">
        <v>112</v>
      </c>
      <c r="S185" s="1"/>
      <c r="T185" s="1">
        <v>133</v>
      </c>
    </row>
    <row r="186" spans="1:20" ht="15.75" customHeight="1" x14ac:dyDescent="0.35">
      <c r="A186" s="1">
        <v>184</v>
      </c>
      <c r="B186" s="1">
        <v>3</v>
      </c>
      <c r="C186" s="1"/>
      <c r="D186" s="1">
        <v>4</v>
      </c>
      <c r="F186" s="1">
        <f ca="1">IFERROR(__xludf.DUMMYFUNCTION("""COMPUTED_VALUE"""),4)</f>
        <v>4</v>
      </c>
      <c r="Q186" s="1">
        <v>184</v>
      </c>
      <c r="R186" s="1">
        <v>105</v>
      </c>
      <c r="S186" s="1"/>
      <c r="T186" s="1">
        <v>128</v>
      </c>
    </row>
    <row r="187" spans="1:20" ht="15.75" customHeight="1" x14ac:dyDescent="0.35">
      <c r="A187" s="1">
        <v>185</v>
      </c>
      <c r="B187" s="1">
        <v>2</v>
      </c>
      <c r="C187" s="1"/>
      <c r="D187" s="1">
        <v>4</v>
      </c>
      <c r="F187" s="1">
        <f ca="1">IFERROR(__xludf.DUMMYFUNCTION("""COMPUTED_VALUE"""),4)</f>
        <v>4</v>
      </c>
      <c r="Q187" s="1">
        <v>185</v>
      </c>
      <c r="R187" s="1">
        <v>90</v>
      </c>
      <c r="S187" s="1"/>
      <c r="T187" s="1">
        <v>101</v>
      </c>
    </row>
    <row r="188" spans="1:20" ht="15.75" customHeight="1" x14ac:dyDescent="0.35">
      <c r="A188" s="1">
        <v>186</v>
      </c>
      <c r="B188" s="1">
        <v>3</v>
      </c>
      <c r="C188" s="1"/>
      <c r="D188" s="1">
        <v>0</v>
      </c>
      <c r="F188" s="1">
        <f ca="1">IFERROR(__xludf.DUMMYFUNCTION("""COMPUTED_VALUE"""),1)</f>
        <v>1</v>
      </c>
      <c r="Q188" s="1">
        <v>186</v>
      </c>
      <c r="R188" s="1">
        <v>111</v>
      </c>
      <c r="S188" s="1"/>
      <c r="T188" s="1">
        <v>51</v>
      </c>
    </row>
    <row r="189" spans="1:20" ht="15.75" customHeight="1" x14ac:dyDescent="0.35">
      <c r="A189" s="1">
        <v>187</v>
      </c>
      <c r="B189" s="1">
        <v>3</v>
      </c>
      <c r="C189" s="1"/>
      <c r="D189" s="1">
        <v>4</v>
      </c>
      <c r="F189" s="1">
        <f ca="1">IFERROR(__xludf.DUMMYFUNCTION("""COMPUTED_VALUE"""),4)</f>
        <v>4</v>
      </c>
      <c r="Q189" s="1">
        <v>187</v>
      </c>
      <c r="R189" s="1">
        <v>115</v>
      </c>
      <c r="S189" s="1"/>
      <c r="T189" s="1">
        <v>119</v>
      </c>
    </row>
    <row r="190" spans="1:20" ht="15.75" customHeight="1" x14ac:dyDescent="0.35">
      <c r="A190" s="1">
        <v>188</v>
      </c>
      <c r="B190" s="1">
        <v>4</v>
      </c>
      <c r="C190" s="1"/>
      <c r="D190" s="1">
        <v>4</v>
      </c>
      <c r="F190" s="1">
        <f ca="1">IFERROR(__xludf.DUMMYFUNCTION("""COMPUTED_VALUE"""),4)</f>
        <v>4</v>
      </c>
      <c r="Q190" s="1">
        <v>188</v>
      </c>
      <c r="R190" s="1">
        <v>128</v>
      </c>
      <c r="S190" s="1"/>
      <c r="T190" s="1">
        <v>129</v>
      </c>
    </row>
    <row r="191" spans="1:20" ht="15.75" customHeight="1" x14ac:dyDescent="0.35">
      <c r="A191" s="1">
        <v>189</v>
      </c>
      <c r="B191" s="1">
        <v>3</v>
      </c>
      <c r="C191" s="1"/>
      <c r="D191" s="1">
        <v>4</v>
      </c>
      <c r="F191" s="1">
        <f ca="1">IFERROR(__xludf.DUMMYFUNCTION("""COMPUTED_VALUE"""),1)</f>
        <v>1</v>
      </c>
      <c r="Q191" s="1">
        <v>189</v>
      </c>
      <c r="R191" s="1">
        <v>113</v>
      </c>
      <c r="S191" s="1"/>
      <c r="T191" s="1">
        <v>52</v>
      </c>
    </row>
    <row r="192" spans="1:20" ht="15.75" customHeight="1" x14ac:dyDescent="0.35">
      <c r="A192" s="1">
        <v>190</v>
      </c>
      <c r="B192" s="1">
        <v>3</v>
      </c>
      <c r="C192" s="1"/>
      <c r="D192" s="1">
        <v>4</v>
      </c>
      <c r="F192" s="1">
        <f ca="1">IFERROR(__xludf.DUMMYFUNCTION("""COMPUTED_VALUE"""),1)</f>
        <v>1</v>
      </c>
      <c r="Q192" s="1">
        <v>190</v>
      </c>
      <c r="R192" s="1">
        <v>101</v>
      </c>
      <c r="S192" s="1"/>
      <c r="T192" s="1">
        <v>56</v>
      </c>
    </row>
    <row r="193" spans="1:20" ht="15.75" customHeight="1" x14ac:dyDescent="0.35">
      <c r="A193" s="1">
        <v>191</v>
      </c>
      <c r="B193" s="1">
        <v>3</v>
      </c>
      <c r="C193" s="1"/>
      <c r="D193" s="1">
        <v>1</v>
      </c>
      <c r="F193" s="1">
        <f ca="1">IFERROR(__xludf.DUMMYFUNCTION("""COMPUTED_VALUE"""),4)</f>
        <v>4</v>
      </c>
      <c r="Q193" s="1">
        <v>191</v>
      </c>
      <c r="R193" s="1">
        <v>107</v>
      </c>
      <c r="S193" s="1"/>
      <c r="T193" s="1">
        <v>101</v>
      </c>
    </row>
    <row r="194" spans="1:20" ht="15.75" customHeight="1" x14ac:dyDescent="0.35">
      <c r="A194" s="1">
        <v>192</v>
      </c>
      <c r="B194" s="1">
        <v>4</v>
      </c>
      <c r="C194" s="1"/>
      <c r="D194" s="1">
        <v>4</v>
      </c>
      <c r="F194" s="1">
        <f ca="1">IFERROR(__xludf.DUMMYFUNCTION("""COMPUTED_VALUE"""),1)</f>
        <v>1</v>
      </c>
      <c r="Q194" s="1">
        <v>192</v>
      </c>
      <c r="R194" s="1">
        <v>136</v>
      </c>
      <c r="S194" s="1"/>
      <c r="T194" s="1">
        <v>58</v>
      </c>
    </row>
    <row r="195" spans="1:20" ht="15.75" customHeight="1" x14ac:dyDescent="0.35">
      <c r="A195" s="1">
        <v>193</v>
      </c>
      <c r="B195" s="1">
        <v>4</v>
      </c>
      <c r="C195" s="1"/>
      <c r="D195" s="1">
        <v>4</v>
      </c>
      <c r="F195" s="1">
        <f ca="1">IFERROR(__xludf.DUMMYFUNCTION("""COMPUTED_VALUE"""),4)</f>
        <v>4</v>
      </c>
      <c r="Q195" s="1">
        <v>193</v>
      </c>
      <c r="R195" s="1">
        <v>148</v>
      </c>
      <c r="S195" s="1"/>
      <c r="T195" s="1">
        <v>156</v>
      </c>
    </row>
    <row r="196" spans="1:20" ht="15.75" customHeight="1" x14ac:dyDescent="0.35">
      <c r="A196" s="1">
        <v>194</v>
      </c>
      <c r="B196" s="1">
        <v>2</v>
      </c>
      <c r="C196" s="1"/>
      <c r="D196" s="1">
        <v>4</v>
      </c>
      <c r="F196" s="1">
        <f ca="1">IFERROR(__xludf.DUMMYFUNCTION("""COMPUTED_VALUE"""),4)</f>
        <v>4</v>
      </c>
      <c r="Q196" s="1">
        <v>194</v>
      </c>
      <c r="R196" s="1">
        <v>90</v>
      </c>
      <c r="S196" s="1"/>
      <c r="T196" s="1">
        <v>158</v>
      </c>
    </row>
    <row r="197" spans="1:20" ht="15.75" customHeight="1" x14ac:dyDescent="0.35">
      <c r="A197" s="1">
        <v>195</v>
      </c>
      <c r="B197" s="1">
        <v>2</v>
      </c>
      <c r="C197" s="1"/>
      <c r="D197" s="1">
        <v>1</v>
      </c>
      <c r="F197" s="1">
        <f ca="1">IFERROR(__xludf.DUMMYFUNCTION("""COMPUTED_VALUE"""),4)</f>
        <v>4</v>
      </c>
      <c r="Q197" s="1">
        <v>195</v>
      </c>
      <c r="R197" s="1">
        <v>92</v>
      </c>
      <c r="S197" s="1"/>
      <c r="T197" s="1">
        <v>86</v>
      </c>
    </row>
    <row r="198" spans="1:20" ht="15.75" customHeight="1" x14ac:dyDescent="0.35">
      <c r="A198" s="1">
        <v>196</v>
      </c>
      <c r="B198" s="1">
        <v>2</v>
      </c>
      <c r="C198" s="1"/>
      <c r="D198" s="1">
        <v>1</v>
      </c>
      <c r="F198" s="1">
        <f ca="1">IFERROR(__xludf.DUMMYFUNCTION("""COMPUTED_VALUE"""),3)</f>
        <v>3</v>
      </c>
      <c r="Q198" s="1">
        <v>196</v>
      </c>
      <c r="R198" s="1">
        <v>96</v>
      </c>
      <c r="S198" s="1"/>
      <c r="T198" s="1">
        <v>76</v>
      </c>
    </row>
    <row r="199" spans="1:20" ht="15.75" customHeight="1" x14ac:dyDescent="0.35">
      <c r="A199" s="1">
        <v>197</v>
      </c>
      <c r="B199" s="1">
        <v>2</v>
      </c>
      <c r="C199" s="1"/>
      <c r="D199" s="1">
        <v>4</v>
      </c>
      <c r="F199" s="1">
        <f ca="1">IFERROR(__xludf.DUMMYFUNCTION("""COMPUTED_VALUE"""),1)</f>
        <v>1</v>
      </c>
      <c r="Q199" s="1">
        <v>197</v>
      </c>
      <c r="R199" s="1">
        <v>100</v>
      </c>
      <c r="S199" s="1"/>
      <c r="T199" s="1">
        <v>54</v>
      </c>
    </row>
    <row r="200" spans="1:20" ht="15.75" customHeight="1" x14ac:dyDescent="0.35">
      <c r="A200" s="1">
        <v>198</v>
      </c>
      <c r="B200" s="1">
        <v>2</v>
      </c>
      <c r="C200" s="1"/>
      <c r="D200" s="1">
        <v>1</v>
      </c>
      <c r="F200" s="1">
        <f ca="1">IFERROR(__xludf.DUMMYFUNCTION("""COMPUTED_VALUE"""),2)</f>
        <v>2</v>
      </c>
      <c r="Q200" s="1">
        <v>198</v>
      </c>
      <c r="R200" s="1">
        <v>84</v>
      </c>
      <c r="S200" s="1"/>
      <c r="T200" s="1">
        <v>77</v>
      </c>
    </row>
    <row r="201" spans="1:20" ht="15.75" customHeight="1" x14ac:dyDescent="0.35">
      <c r="A201" s="1">
        <v>199</v>
      </c>
      <c r="B201" s="1">
        <v>2</v>
      </c>
      <c r="C201" s="1"/>
      <c r="D201" s="1">
        <v>1</v>
      </c>
      <c r="F201" s="1">
        <f ca="1">IFERROR(__xludf.DUMMYFUNCTION("""COMPUTED_VALUE"""),4)</f>
        <v>4</v>
      </c>
      <c r="Q201" s="1">
        <v>199</v>
      </c>
      <c r="R201" s="1">
        <v>96</v>
      </c>
      <c r="S201" s="1"/>
      <c r="T201" s="1">
        <v>146</v>
      </c>
    </row>
    <row r="202" spans="1:20" ht="15.75" customHeight="1" x14ac:dyDescent="0.35">
      <c r="A202" s="1">
        <v>200</v>
      </c>
      <c r="B202" s="1">
        <v>2</v>
      </c>
      <c r="C202" s="1"/>
      <c r="D202" s="1">
        <v>4</v>
      </c>
      <c r="F202" s="1">
        <f ca="1">IFERROR(__xludf.DUMMYFUNCTION("""COMPUTED_VALUE"""),4)</f>
        <v>4</v>
      </c>
      <c r="Q202" s="1">
        <v>200</v>
      </c>
      <c r="R202" s="1">
        <v>100</v>
      </c>
      <c r="S202" s="1"/>
      <c r="T202" s="1">
        <v>105</v>
      </c>
    </row>
    <row r="203" spans="1:20" ht="15.75" customHeight="1" x14ac:dyDescent="0.35">
      <c r="A203" s="1">
        <v>201</v>
      </c>
      <c r="B203" s="1">
        <v>3</v>
      </c>
      <c r="C203" s="1"/>
      <c r="D203" s="1">
        <v>1</v>
      </c>
      <c r="F203" s="1">
        <f ca="1">IFERROR(__xludf.DUMMYFUNCTION("""COMPUTED_VALUE"""),4)</f>
        <v>4</v>
      </c>
      <c r="Q203" s="1">
        <v>201</v>
      </c>
      <c r="R203" s="1">
        <v>113</v>
      </c>
      <c r="S203" s="1"/>
      <c r="T203" s="1">
        <v>107</v>
      </c>
    </row>
    <row r="204" spans="1:20" ht="15.75" customHeight="1" x14ac:dyDescent="0.35">
      <c r="A204" s="1">
        <v>202</v>
      </c>
      <c r="B204" s="1">
        <v>2</v>
      </c>
      <c r="C204" s="1"/>
      <c r="D204" s="1">
        <v>4</v>
      </c>
      <c r="F204" s="1">
        <f ca="1">IFERROR(__xludf.DUMMYFUNCTION("""COMPUTED_VALUE"""),4)</f>
        <v>4</v>
      </c>
      <c r="Q204" s="1">
        <v>202</v>
      </c>
      <c r="R204" s="1">
        <v>104</v>
      </c>
      <c r="S204" s="1"/>
      <c r="T204" s="1">
        <v>117</v>
      </c>
    </row>
    <row r="205" spans="1:20" ht="15.75" customHeight="1" x14ac:dyDescent="0.35">
      <c r="A205" s="1">
        <v>203</v>
      </c>
      <c r="B205" s="1">
        <v>2</v>
      </c>
      <c r="C205" s="1"/>
      <c r="D205" s="1">
        <v>1</v>
      </c>
      <c r="F205" s="1">
        <f ca="1">IFERROR(__xludf.DUMMYFUNCTION("""COMPUTED_VALUE"""),4)</f>
        <v>4</v>
      </c>
      <c r="Q205" s="1">
        <v>203</v>
      </c>
      <c r="R205" s="1">
        <v>82</v>
      </c>
      <c r="S205" s="1"/>
      <c r="T205" s="1">
        <v>110</v>
      </c>
    </row>
    <row r="206" spans="1:20" ht="15.75" customHeight="1" x14ac:dyDescent="0.35">
      <c r="A206" s="1">
        <v>204</v>
      </c>
      <c r="B206" s="1">
        <v>2</v>
      </c>
      <c r="C206" s="1"/>
      <c r="D206" s="1">
        <v>1</v>
      </c>
      <c r="F206" s="1">
        <f ca="1">IFERROR(__xludf.DUMMYFUNCTION("""COMPUTED_VALUE"""),4)</f>
        <v>4</v>
      </c>
      <c r="Q206" s="1">
        <v>204</v>
      </c>
      <c r="R206" s="1">
        <v>70</v>
      </c>
      <c r="S206" s="1"/>
      <c r="T206" s="1">
        <v>65</v>
      </c>
    </row>
    <row r="207" spans="1:20" ht="15.75" customHeight="1" x14ac:dyDescent="0.35">
      <c r="A207" s="1">
        <v>205</v>
      </c>
      <c r="B207" s="1">
        <v>2</v>
      </c>
      <c r="C207" s="1"/>
      <c r="D207" s="1">
        <v>3</v>
      </c>
      <c r="F207" s="1">
        <f ca="1">IFERROR(__xludf.DUMMYFUNCTION("""COMPUTED_VALUE"""),1)</f>
        <v>1</v>
      </c>
      <c r="Q207" s="1">
        <v>205</v>
      </c>
      <c r="R207" s="1">
        <v>68</v>
      </c>
      <c r="S207" s="1"/>
      <c r="T207" s="1">
        <v>48</v>
      </c>
    </row>
    <row r="208" spans="1:20" ht="15.75" customHeight="1" x14ac:dyDescent="0.35">
      <c r="A208" s="1">
        <v>206</v>
      </c>
      <c r="B208" s="1">
        <v>2</v>
      </c>
      <c r="C208" s="1"/>
      <c r="D208" s="1">
        <v>1</v>
      </c>
      <c r="F208" s="1">
        <f ca="1">IFERROR(__xludf.DUMMYFUNCTION("""COMPUTED_VALUE"""),2)</f>
        <v>2</v>
      </c>
      <c r="Q208" s="1">
        <v>206</v>
      </c>
      <c r="R208" s="1">
        <v>72</v>
      </c>
      <c r="S208" s="1"/>
      <c r="T208" s="1">
        <v>73</v>
      </c>
    </row>
    <row r="209" spans="1:20" ht="15.75" customHeight="1" x14ac:dyDescent="0.35">
      <c r="A209" s="1">
        <v>207</v>
      </c>
      <c r="B209" s="1">
        <v>3</v>
      </c>
      <c r="C209" s="1"/>
      <c r="D209" s="1">
        <v>2</v>
      </c>
      <c r="F209" s="1">
        <f ca="1">IFERROR(__xludf.DUMMYFUNCTION("""COMPUTED_VALUE"""),4)</f>
        <v>4</v>
      </c>
      <c r="Q209" s="1">
        <v>207</v>
      </c>
      <c r="R209" s="1">
        <v>101</v>
      </c>
      <c r="S209" s="1"/>
      <c r="T209" s="1">
        <v>135</v>
      </c>
    </row>
    <row r="210" spans="1:20" ht="15.75" customHeight="1" x14ac:dyDescent="0.35">
      <c r="A210" s="1">
        <v>208</v>
      </c>
      <c r="B210" s="1">
        <v>1</v>
      </c>
      <c r="C210" s="1"/>
      <c r="D210" s="1">
        <v>1</v>
      </c>
      <c r="F210" s="1">
        <f ca="1">IFERROR(__xludf.DUMMYFUNCTION("""COMPUTED_VALUE"""),4)</f>
        <v>4</v>
      </c>
      <c r="Q210" s="1">
        <v>208</v>
      </c>
      <c r="R210" s="1">
        <v>53</v>
      </c>
      <c r="S210" s="1"/>
      <c r="T210" s="1">
        <v>88</v>
      </c>
    </row>
    <row r="211" spans="1:20" ht="15.75" customHeight="1" x14ac:dyDescent="0.35">
      <c r="A211" s="1">
        <v>209</v>
      </c>
      <c r="B211" s="1">
        <v>1</v>
      </c>
      <c r="C211" s="1"/>
      <c r="D211" s="1">
        <v>4</v>
      </c>
      <c r="F211" s="1">
        <f ca="1">IFERROR(__xludf.DUMMYFUNCTION("""COMPUTED_VALUE"""),4)</f>
        <v>4</v>
      </c>
      <c r="Q211" s="1">
        <v>209</v>
      </c>
      <c r="R211" s="1">
        <v>55</v>
      </c>
      <c r="S211" s="1"/>
      <c r="T211" s="1">
        <v>106</v>
      </c>
    </row>
    <row r="212" spans="1:20" ht="15.75" customHeight="1" x14ac:dyDescent="0.35">
      <c r="A212" s="1">
        <v>210</v>
      </c>
      <c r="B212" s="1">
        <v>2</v>
      </c>
      <c r="C212" s="1"/>
      <c r="D212" s="1">
        <v>0</v>
      </c>
      <c r="F212" s="1">
        <f ca="1">IFERROR(__xludf.DUMMYFUNCTION("""COMPUTED_VALUE"""),4)</f>
        <v>4</v>
      </c>
      <c r="Q212" s="1">
        <v>210</v>
      </c>
      <c r="R212" s="1">
        <v>82</v>
      </c>
      <c r="S212" s="1"/>
      <c r="T212" s="1">
        <v>106</v>
      </c>
    </row>
    <row r="213" spans="1:20" ht="15.75" customHeight="1" x14ac:dyDescent="0.35">
      <c r="A213" s="1">
        <v>211</v>
      </c>
      <c r="B213" s="1">
        <v>2</v>
      </c>
      <c r="C213" s="1"/>
      <c r="D213" s="1">
        <v>4</v>
      </c>
      <c r="F213" s="1">
        <f ca="1">IFERROR(__xludf.DUMMYFUNCTION("""COMPUTED_VALUE"""),4)</f>
        <v>4</v>
      </c>
      <c r="Q213" s="1">
        <v>211</v>
      </c>
      <c r="R213" s="1">
        <v>86</v>
      </c>
      <c r="S213" s="1"/>
      <c r="T213" s="1">
        <v>90</v>
      </c>
    </row>
    <row r="214" spans="1:20" ht="15.75" customHeight="1" x14ac:dyDescent="0.35">
      <c r="A214" s="1">
        <v>212</v>
      </c>
      <c r="B214" s="1">
        <v>3</v>
      </c>
      <c r="C214" s="1"/>
      <c r="D214" s="1">
        <v>0</v>
      </c>
      <c r="F214" s="1">
        <f ca="1">IFERROR(__xludf.DUMMYFUNCTION("""COMPUTED_VALUE"""),4)</f>
        <v>4</v>
      </c>
      <c r="Q214" s="1">
        <v>212</v>
      </c>
      <c r="R214" s="1">
        <v>95</v>
      </c>
      <c r="S214" s="1"/>
      <c r="T214" s="1">
        <v>68</v>
      </c>
    </row>
    <row r="215" spans="1:20" ht="15.75" customHeight="1" x14ac:dyDescent="0.35">
      <c r="A215" s="1">
        <v>213</v>
      </c>
      <c r="B215" s="1">
        <v>3</v>
      </c>
      <c r="C215" s="1"/>
      <c r="D215" s="1">
        <v>4</v>
      </c>
      <c r="F215" s="1">
        <f ca="1">IFERROR(__xludf.DUMMYFUNCTION("""COMPUTED_VALUE"""),5)</f>
        <v>5</v>
      </c>
      <c r="Q215" s="1">
        <v>213</v>
      </c>
      <c r="R215" s="1">
        <v>95</v>
      </c>
      <c r="S215" s="1"/>
      <c r="T215" s="1">
        <v>119</v>
      </c>
    </row>
    <row r="216" spans="1:20" ht="15.75" customHeight="1" x14ac:dyDescent="0.35">
      <c r="A216" s="1">
        <v>214</v>
      </c>
      <c r="B216" s="1">
        <v>3</v>
      </c>
      <c r="C216" s="1"/>
      <c r="D216" s="1">
        <v>4</v>
      </c>
      <c r="F216" s="1">
        <f ca="1">IFERROR(__xludf.DUMMYFUNCTION("""COMPUTED_VALUE"""),5)</f>
        <v>5</v>
      </c>
      <c r="Q216" s="1">
        <v>214</v>
      </c>
      <c r="R216" s="1">
        <v>101</v>
      </c>
      <c r="S216" s="1"/>
      <c r="T216" s="1">
        <v>109</v>
      </c>
    </row>
    <row r="217" spans="1:20" ht="15.75" customHeight="1" x14ac:dyDescent="0.35">
      <c r="A217" s="1">
        <v>215</v>
      </c>
      <c r="B217" s="1">
        <v>3</v>
      </c>
      <c r="C217" s="1"/>
      <c r="D217" s="1">
        <v>4</v>
      </c>
      <c r="F217" s="1">
        <f ca="1">IFERROR(__xludf.DUMMYFUNCTION("""COMPUTED_VALUE"""),6)</f>
        <v>6</v>
      </c>
      <c r="Q217" s="1">
        <v>215</v>
      </c>
      <c r="R217" s="1">
        <v>69</v>
      </c>
      <c r="S217" s="1"/>
      <c r="T217" s="1">
        <v>106</v>
      </c>
    </row>
    <row r="218" spans="1:20" ht="15.75" customHeight="1" x14ac:dyDescent="0.35">
      <c r="A218" s="1">
        <v>216</v>
      </c>
      <c r="B218" s="1">
        <v>3</v>
      </c>
      <c r="C218" s="1"/>
      <c r="D218" s="1">
        <v>0</v>
      </c>
      <c r="F218" s="1">
        <f ca="1">IFERROR(__xludf.DUMMYFUNCTION("""COMPUTED_VALUE"""),6)</f>
        <v>6</v>
      </c>
      <c r="Q218" s="1">
        <v>216</v>
      </c>
      <c r="R218" s="1">
        <v>85</v>
      </c>
      <c r="S218" s="1"/>
      <c r="T218" s="1">
        <v>128</v>
      </c>
    </row>
    <row r="219" spans="1:20" ht="15.75" customHeight="1" x14ac:dyDescent="0.35">
      <c r="A219" s="1">
        <v>217</v>
      </c>
      <c r="B219" s="1">
        <v>3</v>
      </c>
      <c r="C219" s="1"/>
      <c r="D219" s="1">
        <v>4</v>
      </c>
      <c r="F219" s="1">
        <f ca="1">IFERROR(__xludf.DUMMYFUNCTION("""COMPUTED_VALUE"""),5)</f>
        <v>5</v>
      </c>
      <c r="Q219" s="1">
        <v>217</v>
      </c>
      <c r="R219" s="1">
        <v>87</v>
      </c>
      <c r="S219" s="1"/>
      <c r="T219" s="1">
        <v>103</v>
      </c>
    </row>
    <row r="220" spans="1:20" ht="15.75" customHeight="1" x14ac:dyDescent="0.35">
      <c r="A220" s="1">
        <v>218</v>
      </c>
      <c r="B220" s="1">
        <v>3</v>
      </c>
      <c r="C220" s="1"/>
      <c r="D220" s="1">
        <v>4</v>
      </c>
      <c r="F220" s="1">
        <f ca="1">IFERROR(__xludf.DUMMYFUNCTION("""COMPUTED_VALUE"""),5)</f>
        <v>5</v>
      </c>
      <c r="Q220" s="1">
        <v>218</v>
      </c>
      <c r="R220" s="1">
        <v>79</v>
      </c>
      <c r="S220" s="1"/>
      <c r="T220" s="1">
        <v>131</v>
      </c>
    </row>
    <row r="221" spans="1:20" ht="15.75" customHeight="1" x14ac:dyDescent="0.35">
      <c r="A221" s="1">
        <v>219</v>
      </c>
      <c r="B221" s="1">
        <v>3</v>
      </c>
      <c r="C221" s="1"/>
      <c r="D221" s="1">
        <v>4</v>
      </c>
      <c r="F221" s="1">
        <f ca="1">IFERROR(__xludf.DUMMYFUNCTION("""COMPUTED_VALUE"""),4)</f>
        <v>4</v>
      </c>
      <c r="Q221" s="1">
        <v>219</v>
      </c>
      <c r="R221" s="1">
        <v>95</v>
      </c>
      <c r="S221" s="1"/>
      <c r="T221" s="1">
        <v>122</v>
      </c>
    </row>
    <row r="222" spans="1:20" ht="15.75" customHeight="1" x14ac:dyDescent="0.35">
      <c r="A222" s="1">
        <v>220</v>
      </c>
      <c r="B222" s="1">
        <v>3</v>
      </c>
      <c r="C222" s="1"/>
      <c r="D222" s="1">
        <v>1</v>
      </c>
      <c r="F222" s="1">
        <f ca="1">IFERROR(__xludf.DUMMYFUNCTION("""COMPUTED_VALUE"""),5)</f>
        <v>5</v>
      </c>
      <c r="Q222" s="1">
        <v>220</v>
      </c>
      <c r="R222" s="1">
        <v>91</v>
      </c>
      <c r="S222" s="1"/>
      <c r="T222" s="1">
        <v>137</v>
      </c>
    </row>
    <row r="223" spans="1:20" ht="15.75" customHeight="1" x14ac:dyDescent="0.35">
      <c r="A223" s="1">
        <v>221</v>
      </c>
      <c r="B223" s="1">
        <v>3</v>
      </c>
      <c r="C223" s="1"/>
      <c r="D223" s="1">
        <v>4</v>
      </c>
      <c r="F223" s="1">
        <f ca="1">IFERROR(__xludf.DUMMYFUNCTION("""COMPUTED_VALUE"""),4)</f>
        <v>4</v>
      </c>
      <c r="Q223" s="1">
        <v>221</v>
      </c>
      <c r="R223" s="1">
        <v>91</v>
      </c>
      <c r="S223" s="1"/>
      <c r="T223" s="1">
        <v>113</v>
      </c>
    </row>
    <row r="224" spans="1:20" ht="15.75" customHeight="1" x14ac:dyDescent="0.35">
      <c r="A224" s="1">
        <v>222</v>
      </c>
      <c r="B224" s="1">
        <v>2</v>
      </c>
      <c r="C224" s="1"/>
      <c r="D224" s="1">
        <v>1</v>
      </c>
      <c r="F224" s="1">
        <f ca="1">IFERROR(__xludf.DUMMYFUNCTION("""COMPUTED_VALUE"""),4)</f>
        <v>4</v>
      </c>
      <c r="Q224" s="1">
        <v>222</v>
      </c>
      <c r="R224" s="1">
        <v>80</v>
      </c>
      <c r="S224" s="1"/>
      <c r="T224" s="1">
        <v>91</v>
      </c>
    </row>
    <row r="225" spans="1:20" ht="15.75" customHeight="1" x14ac:dyDescent="0.35">
      <c r="A225" s="1">
        <v>223</v>
      </c>
      <c r="B225" s="1">
        <v>2</v>
      </c>
      <c r="C225" s="1"/>
      <c r="D225" s="1">
        <v>4</v>
      </c>
      <c r="F225" s="1">
        <f ca="1">IFERROR(__xludf.DUMMYFUNCTION("""COMPUTED_VALUE"""),4)</f>
        <v>4</v>
      </c>
      <c r="Q225" s="1">
        <v>223</v>
      </c>
      <c r="R225" s="1">
        <v>78</v>
      </c>
      <c r="S225" s="1"/>
      <c r="T225" s="1">
        <v>107</v>
      </c>
    </row>
    <row r="226" spans="1:20" ht="15.75" customHeight="1" x14ac:dyDescent="0.35">
      <c r="A226" s="1">
        <v>224</v>
      </c>
      <c r="B226" s="1">
        <v>2</v>
      </c>
      <c r="C226" s="1"/>
      <c r="D226" s="1">
        <v>1</v>
      </c>
      <c r="F226" s="1">
        <f ca="1">IFERROR(__xludf.DUMMYFUNCTION("""COMPUTED_VALUE"""),4)</f>
        <v>4</v>
      </c>
      <c r="Q226" s="1">
        <v>224</v>
      </c>
      <c r="R226" s="1">
        <v>70</v>
      </c>
      <c r="S226" s="1"/>
      <c r="T226" s="1">
        <v>99</v>
      </c>
    </row>
    <row r="227" spans="1:20" ht="15.75" customHeight="1" x14ac:dyDescent="0.35">
      <c r="A227" s="1">
        <v>225</v>
      </c>
      <c r="B227" s="1">
        <v>2</v>
      </c>
      <c r="C227" s="1"/>
      <c r="D227" s="1">
        <v>1</v>
      </c>
      <c r="F227" s="1">
        <f ca="1">IFERROR(__xludf.DUMMYFUNCTION("""COMPUTED_VALUE"""),4)</f>
        <v>4</v>
      </c>
      <c r="Q227" s="1">
        <v>225</v>
      </c>
      <c r="R227" s="1">
        <v>74</v>
      </c>
      <c r="S227" s="1"/>
      <c r="T227" s="1">
        <v>84</v>
      </c>
    </row>
    <row r="228" spans="1:20" ht="15.75" customHeight="1" x14ac:dyDescent="0.35">
      <c r="A228" s="1">
        <v>226</v>
      </c>
      <c r="B228" s="1">
        <v>3</v>
      </c>
      <c r="C228" s="1"/>
      <c r="D228" s="1">
        <v>4</v>
      </c>
      <c r="F228" s="1">
        <f ca="1">IFERROR(__xludf.DUMMYFUNCTION("""COMPUTED_VALUE"""),4)</f>
        <v>4</v>
      </c>
      <c r="Q228" s="1">
        <v>226</v>
      </c>
      <c r="R228" s="1">
        <v>83</v>
      </c>
      <c r="S228" s="1"/>
      <c r="T228" s="1">
        <v>112</v>
      </c>
    </row>
    <row r="229" spans="1:20" ht="15.75" customHeight="1" x14ac:dyDescent="0.35">
      <c r="A229" s="1">
        <v>227</v>
      </c>
      <c r="B229" s="1">
        <v>2</v>
      </c>
      <c r="C229" s="1"/>
      <c r="D229" s="1">
        <v>0</v>
      </c>
      <c r="F229" s="1">
        <f ca="1">IFERROR(__xludf.DUMMYFUNCTION("""COMPUTED_VALUE"""),4)</f>
        <v>4</v>
      </c>
      <c r="Q229" s="1">
        <v>227</v>
      </c>
      <c r="R229" s="1">
        <v>70</v>
      </c>
      <c r="S229" s="1"/>
      <c r="T229" s="1">
        <v>137</v>
      </c>
    </row>
    <row r="230" spans="1:20" ht="15.75" customHeight="1" x14ac:dyDescent="0.35">
      <c r="A230" s="1">
        <v>228</v>
      </c>
      <c r="B230" s="1">
        <v>2</v>
      </c>
      <c r="C230" s="1"/>
      <c r="D230" s="1">
        <v>4</v>
      </c>
      <c r="F230" s="1">
        <f ca="1">IFERROR(__xludf.DUMMYFUNCTION("""COMPUTED_VALUE"""),4)</f>
        <v>4</v>
      </c>
      <c r="Q230" s="1">
        <v>228</v>
      </c>
      <c r="R230" s="1">
        <v>74</v>
      </c>
      <c r="S230" s="1"/>
      <c r="T230" s="1">
        <v>127</v>
      </c>
    </row>
    <row r="231" spans="1:20" ht="15.75" customHeight="1" x14ac:dyDescent="0.35">
      <c r="A231" s="1">
        <v>229</v>
      </c>
      <c r="B231" s="1">
        <v>3</v>
      </c>
      <c r="C231" s="1"/>
      <c r="D231" s="1">
        <v>4</v>
      </c>
      <c r="F231" s="1">
        <f ca="1">IFERROR(__xludf.DUMMYFUNCTION("""COMPUTED_VALUE"""),4)</f>
        <v>4</v>
      </c>
      <c r="Q231" s="1">
        <v>229</v>
      </c>
      <c r="R231" s="1">
        <v>87</v>
      </c>
      <c r="S231" s="1"/>
      <c r="T231" s="1">
        <v>134</v>
      </c>
    </row>
    <row r="232" spans="1:20" ht="15.75" customHeight="1" x14ac:dyDescent="0.35">
      <c r="A232" s="1">
        <v>230</v>
      </c>
      <c r="B232" s="1">
        <v>3</v>
      </c>
      <c r="C232" s="1"/>
      <c r="D232" s="1">
        <v>1</v>
      </c>
      <c r="F232" s="1">
        <f ca="1">IFERROR(__xludf.DUMMYFUNCTION("""COMPUTED_VALUE"""),4)</f>
        <v>4</v>
      </c>
      <c r="Q232" s="1">
        <v>230</v>
      </c>
      <c r="R232" s="1">
        <v>101</v>
      </c>
      <c r="S232" s="1"/>
      <c r="T232" s="1">
        <v>122</v>
      </c>
    </row>
    <row r="233" spans="1:20" ht="15.75" customHeight="1" x14ac:dyDescent="0.35">
      <c r="A233" s="1">
        <v>231</v>
      </c>
      <c r="B233" s="1">
        <v>3</v>
      </c>
      <c r="C233" s="1"/>
      <c r="D233" s="1">
        <v>4</v>
      </c>
      <c r="F233" s="1">
        <f ca="1">IFERROR(__xludf.DUMMYFUNCTION("""COMPUTED_VALUE"""),4)</f>
        <v>4</v>
      </c>
      <c r="Q233" s="1">
        <v>231</v>
      </c>
      <c r="R233" s="1">
        <v>99</v>
      </c>
      <c r="S233" s="1"/>
      <c r="T233" s="1">
        <v>95</v>
      </c>
    </row>
    <row r="234" spans="1:20" ht="15.75" customHeight="1" x14ac:dyDescent="0.35">
      <c r="A234" s="1">
        <v>232</v>
      </c>
      <c r="B234" s="1">
        <v>3</v>
      </c>
      <c r="C234" s="1"/>
      <c r="D234" s="1">
        <v>4</v>
      </c>
      <c r="F234" s="1">
        <f ca="1">IFERROR(__xludf.DUMMYFUNCTION("""COMPUTED_VALUE"""),4)</f>
        <v>4</v>
      </c>
      <c r="Q234" s="1">
        <v>232</v>
      </c>
      <c r="R234" s="1">
        <v>89</v>
      </c>
      <c r="S234" s="1"/>
      <c r="T234" s="1">
        <v>111</v>
      </c>
    </row>
    <row r="235" spans="1:20" ht="15.75" customHeight="1" x14ac:dyDescent="0.35">
      <c r="A235" s="1">
        <v>233</v>
      </c>
      <c r="B235" s="1">
        <v>2</v>
      </c>
      <c r="C235" s="1"/>
      <c r="D235" s="1">
        <v>1</v>
      </c>
      <c r="F235" s="1">
        <f ca="1">IFERROR(__xludf.DUMMYFUNCTION("""COMPUTED_VALUE"""),4)</f>
        <v>4</v>
      </c>
      <c r="Q235" s="1">
        <v>233</v>
      </c>
      <c r="R235" s="1">
        <v>78</v>
      </c>
      <c r="S235" s="1"/>
      <c r="T235" s="1">
        <v>117</v>
      </c>
    </row>
    <row r="236" spans="1:20" ht="15.75" customHeight="1" x14ac:dyDescent="0.35">
      <c r="A236" s="1">
        <v>234</v>
      </c>
      <c r="B236" s="1">
        <v>2</v>
      </c>
      <c r="C236" s="1"/>
      <c r="D236" s="1">
        <v>1</v>
      </c>
      <c r="F236" s="1">
        <f ca="1">IFERROR(__xludf.DUMMYFUNCTION("""COMPUTED_VALUE"""),4)</f>
        <v>4</v>
      </c>
      <c r="Q236" s="1">
        <v>234</v>
      </c>
      <c r="R236" s="1">
        <v>82</v>
      </c>
      <c r="S236" s="1"/>
      <c r="T236" s="1">
        <v>111</v>
      </c>
    </row>
    <row r="237" spans="1:20" ht="15.75" customHeight="1" x14ac:dyDescent="0.35">
      <c r="A237" s="1">
        <v>235</v>
      </c>
      <c r="B237" s="1">
        <v>3</v>
      </c>
      <c r="C237" s="1"/>
      <c r="D237" s="1">
        <v>4</v>
      </c>
      <c r="F237" s="1">
        <f ca="1">IFERROR(__xludf.DUMMYFUNCTION("""COMPUTED_VALUE"""),4)</f>
        <v>4</v>
      </c>
      <c r="Q237" s="1">
        <v>235</v>
      </c>
      <c r="R237" s="1">
        <v>87</v>
      </c>
      <c r="S237" s="1"/>
      <c r="T237" s="1">
        <v>83</v>
      </c>
    </row>
    <row r="238" spans="1:20" ht="15.75" customHeight="1" x14ac:dyDescent="0.35">
      <c r="A238" s="1">
        <v>236</v>
      </c>
      <c r="B238" s="1">
        <v>2</v>
      </c>
      <c r="C238" s="1"/>
      <c r="D238" s="1">
        <v>1</v>
      </c>
      <c r="F238" s="1">
        <f ca="1">IFERROR(__xludf.DUMMYFUNCTION("""COMPUTED_VALUE"""),4)</f>
        <v>4</v>
      </c>
      <c r="Q238" s="1">
        <v>236</v>
      </c>
      <c r="R238" s="1">
        <v>78</v>
      </c>
      <c r="S238" s="1"/>
      <c r="T238" s="1">
        <v>87</v>
      </c>
    </row>
    <row r="239" spans="1:20" ht="15.75" customHeight="1" x14ac:dyDescent="0.35">
      <c r="A239" s="1">
        <v>237</v>
      </c>
      <c r="B239" s="1">
        <v>2</v>
      </c>
      <c r="C239" s="1"/>
      <c r="D239" s="1">
        <v>4</v>
      </c>
      <c r="F239" s="1">
        <f ca="1">IFERROR(__xludf.DUMMYFUNCTION("""COMPUTED_VALUE"""),4)</f>
        <v>4</v>
      </c>
      <c r="Q239" s="1">
        <v>237</v>
      </c>
      <c r="R239" s="1">
        <v>82</v>
      </c>
      <c r="S239" s="1"/>
      <c r="T239" s="1">
        <v>68</v>
      </c>
    </row>
    <row r="240" spans="1:20" ht="15.75" customHeight="1" x14ac:dyDescent="0.35">
      <c r="A240" s="1">
        <v>238</v>
      </c>
      <c r="B240" s="1">
        <v>2</v>
      </c>
      <c r="C240" s="1"/>
      <c r="D240" s="1">
        <v>0</v>
      </c>
      <c r="F240" s="1">
        <f ca="1">IFERROR(__xludf.DUMMYFUNCTION("""COMPUTED_VALUE"""),4)</f>
        <v>4</v>
      </c>
      <c r="Q240" s="1">
        <v>238</v>
      </c>
      <c r="R240" s="1">
        <v>70</v>
      </c>
      <c r="S240" s="1"/>
      <c r="T240" s="1">
        <v>94</v>
      </c>
    </row>
    <row r="241" spans="1:20" ht="15.75" customHeight="1" x14ac:dyDescent="0.35">
      <c r="A241" s="1">
        <v>239</v>
      </c>
      <c r="B241" s="1">
        <v>2</v>
      </c>
      <c r="C241" s="1"/>
      <c r="D241" s="1">
        <v>4</v>
      </c>
      <c r="F241" s="1">
        <f ca="1">IFERROR(__xludf.DUMMYFUNCTION("""COMPUTED_VALUE"""),4)</f>
        <v>4</v>
      </c>
      <c r="Q241" s="1">
        <v>239</v>
      </c>
      <c r="R241" s="1">
        <v>72</v>
      </c>
      <c r="S241" s="1"/>
      <c r="T241" s="1">
        <v>55</v>
      </c>
    </row>
    <row r="242" spans="1:20" ht="15.75" customHeight="1" x14ac:dyDescent="0.35">
      <c r="A242" s="1">
        <v>240</v>
      </c>
      <c r="B242" s="1">
        <v>2</v>
      </c>
      <c r="C242" s="1"/>
      <c r="D242" s="1">
        <v>0</v>
      </c>
      <c r="F242" s="1">
        <f ca="1">IFERROR(__xludf.DUMMYFUNCTION("""COMPUTED_VALUE"""),4)</f>
        <v>4</v>
      </c>
      <c r="Q242" s="1">
        <v>240</v>
      </c>
      <c r="R242" s="1">
        <v>70</v>
      </c>
      <c r="S242" s="1"/>
      <c r="T242" s="1">
        <v>73</v>
      </c>
    </row>
    <row r="243" spans="1:20" ht="15.75" customHeight="1" x14ac:dyDescent="0.35">
      <c r="A243" s="1">
        <v>241</v>
      </c>
      <c r="B243" s="1">
        <v>4</v>
      </c>
      <c r="C243" s="1"/>
      <c r="D243" s="1">
        <v>4</v>
      </c>
      <c r="F243" s="1">
        <f ca="1">IFERROR(__xludf.DUMMYFUNCTION("""COMPUTED_VALUE"""),4)</f>
        <v>4</v>
      </c>
      <c r="Q243" s="1">
        <v>241</v>
      </c>
      <c r="R243" s="1">
        <v>112</v>
      </c>
      <c r="S243" s="1"/>
      <c r="T243" s="1">
        <v>44</v>
      </c>
    </row>
    <row r="244" spans="1:20" ht="15.75" customHeight="1" x14ac:dyDescent="0.35">
      <c r="A244" s="1">
        <v>242</v>
      </c>
      <c r="B244" s="1">
        <v>2</v>
      </c>
      <c r="C244" s="1"/>
      <c r="D244" s="1">
        <v>3</v>
      </c>
      <c r="F244" s="1">
        <f ca="1">IFERROR(__xludf.DUMMYFUNCTION("""COMPUTED_VALUE"""),4)</f>
        <v>4</v>
      </c>
      <c r="Q244" s="1">
        <v>242</v>
      </c>
      <c r="R244" s="1">
        <v>70</v>
      </c>
      <c r="S244" s="1"/>
      <c r="T244" s="1">
        <v>67</v>
      </c>
    </row>
    <row r="245" spans="1:20" ht="15.75" customHeight="1" x14ac:dyDescent="0.35">
      <c r="A245" s="1">
        <v>243</v>
      </c>
      <c r="B245" s="1">
        <v>2</v>
      </c>
      <c r="C245" s="1"/>
      <c r="D245" s="1">
        <v>1</v>
      </c>
      <c r="F245" s="1">
        <f ca="1">IFERROR(__xludf.DUMMYFUNCTION("""COMPUTED_VALUE"""),4)</f>
        <v>4</v>
      </c>
      <c r="Q245" s="1">
        <v>243</v>
      </c>
      <c r="R245" s="1">
        <v>66</v>
      </c>
      <c r="S245" s="1"/>
      <c r="T245" s="1">
        <v>71</v>
      </c>
    </row>
    <row r="246" spans="1:20" ht="15.75" customHeight="1" x14ac:dyDescent="0.35">
      <c r="A246" s="1">
        <v>244</v>
      </c>
      <c r="B246" s="1">
        <v>3</v>
      </c>
      <c r="C246" s="1"/>
      <c r="D246" s="1">
        <v>2</v>
      </c>
      <c r="F246" s="1">
        <f ca="1">IFERROR(__xludf.DUMMYFUNCTION("""COMPUTED_VALUE"""),4)</f>
        <v>4</v>
      </c>
      <c r="Q246" s="1">
        <v>244</v>
      </c>
      <c r="R246" s="1">
        <v>89</v>
      </c>
      <c r="S246" s="1"/>
      <c r="T246" s="1">
        <v>69</v>
      </c>
    </row>
    <row r="247" spans="1:20" ht="15.75" customHeight="1" x14ac:dyDescent="0.35">
      <c r="A247" s="1">
        <v>245</v>
      </c>
      <c r="B247" s="1">
        <v>2</v>
      </c>
      <c r="C247" s="1"/>
      <c r="D247" s="1">
        <v>4</v>
      </c>
      <c r="F247" s="1">
        <f ca="1">IFERROR(__xludf.DUMMYFUNCTION("""COMPUTED_VALUE"""),4)</f>
        <v>4</v>
      </c>
      <c r="Q247" s="1">
        <v>245</v>
      </c>
      <c r="R247" s="1">
        <v>76</v>
      </c>
      <c r="S247" s="1"/>
      <c r="T247" s="1">
        <v>64</v>
      </c>
    </row>
    <row r="248" spans="1:20" ht="15.75" customHeight="1" x14ac:dyDescent="0.35">
      <c r="A248" s="1">
        <v>246</v>
      </c>
      <c r="B248" s="1">
        <v>3</v>
      </c>
      <c r="C248" s="1"/>
      <c r="D248" s="1">
        <v>4</v>
      </c>
      <c r="F248" s="1">
        <f ca="1">IFERROR(__xludf.DUMMYFUNCTION("""COMPUTED_VALUE"""),4)</f>
        <v>4</v>
      </c>
      <c r="Q248" s="1">
        <v>246</v>
      </c>
      <c r="R248" s="1">
        <v>85</v>
      </c>
      <c r="S248" s="1"/>
      <c r="T248" s="1">
        <v>68</v>
      </c>
    </row>
    <row r="249" spans="1:20" ht="15.75" customHeight="1" x14ac:dyDescent="0.35">
      <c r="A249" s="1">
        <v>247</v>
      </c>
      <c r="B249" s="1">
        <v>3</v>
      </c>
      <c r="C249" s="1"/>
      <c r="D249" s="1">
        <v>0</v>
      </c>
      <c r="F249" s="1">
        <f ca="1">IFERROR(__xludf.DUMMYFUNCTION("""COMPUTED_VALUE"""),4)</f>
        <v>4</v>
      </c>
      <c r="Q249" s="1">
        <v>247</v>
      </c>
      <c r="R249" s="1">
        <v>93</v>
      </c>
      <c r="S249" s="1"/>
      <c r="T249" s="1">
        <v>76</v>
      </c>
    </row>
    <row r="250" spans="1:20" ht="15.75" customHeight="1" x14ac:dyDescent="0.35">
      <c r="A250" s="1">
        <v>248</v>
      </c>
      <c r="B250" s="1">
        <v>3</v>
      </c>
      <c r="C250" s="1"/>
      <c r="D250" s="1">
        <v>4</v>
      </c>
      <c r="F250" s="1">
        <f ca="1">IFERROR(__xludf.DUMMYFUNCTION("""COMPUTED_VALUE"""),4)</f>
        <v>4</v>
      </c>
      <c r="Q250" s="1">
        <v>248</v>
      </c>
      <c r="R250" s="1">
        <v>85</v>
      </c>
      <c r="S250" s="1"/>
      <c r="T250" s="1">
        <v>77</v>
      </c>
    </row>
    <row r="251" spans="1:20" ht="15.75" customHeight="1" x14ac:dyDescent="0.35">
      <c r="A251" s="1">
        <v>249</v>
      </c>
      <c r="B251" s="1">
        <v>3</v>
      </c>
      <c r="C251" s="1"/>
      <c r="D251" s="1">
        <v>4</v>
      </c>
      <c r="F251" s="1">
        <f ca="1">IFERROR(__xludf.DUMMYFUNCTION("""COMPUTED_VALUE"""),4)</f>
        <v>4</v>
      </c>
      <c r="Q251" s="1">
        <v>249</v>
      </c>
      <c r="R251" s="1">
        <v>91</v>
      </c>
      <c r="S251" s="1"/>
      <c r="T251" s="1">
        <v>71</v>
      </c>
    </row>
    <row r="252" spans="1:20" ht="15.75" customHeight="1" x14ac:dyDescent="0.35">
      <c r="A252" s="1">
        <v>250</v>
      </c>
      <c r="B252" s="1">
        <v>4</v>
      </c>
      <c r="C252" s="1"/>
      <c r="D252" s="1">
        <v>4</v>
      </c>
      <c r="F252" s="1">
        <f ca="1">IFERROR(__xludf.DUMMYFUNCTION("""COMPUTED_VALUE"""),4)</f>
        <v>4</v>
      </c>
      <c r="Q252" s="1">
        <v>250</v>
      </c>
      <c r="R252" s="1">
        <v>96</v>
      </c>
      <c r="S252" s="1"/>
      <c r="T252" s="1">
        <v>59</v>
      </c>
    </row>
    <row r="253" spans="1:20" ht="15.75" customHeight="1" x14ac:dyDescent="0.35">
      <c r="A253" s="1">
        <v>251</v>
      </c>
      <c r="B253" s="1">
        <v>3</v>
      </c>
      <c r="C253" s="1"/>
      <c r="D253" s="1">
        <v>4</v>
      </c>
      <c r="F253" s="1">
        <f ca="1">IFERROR(__xludf.DUMMYFUNCTION("""COMPUTED_VALUE"""),4)</f>
        <v>4</v>
      </c>
      <c r="Q253" s="1">
        <v>251</v>
      </c>
      <c r="R253" s="1">
        <v>87</v>
      </c>
      <c r="S253" s="1"/>
      <c r="T253" s="1">
        <v>64</v>
      </c>
    </row>
    <row r="254" spans="1:20" ht="15.75" customHeight="1" x14ac:dyDescent="0.35">
      <c r="A254" s="1">
        <v>252</v>
      </c>
      <c r="B254" s="1">
        <v>2</v>
      </c>
      <c r="C254" s="1"/>
      <c r="D254" s="1">
        <v>1</v>
      </c>
      <c r="F254" s="1">
        <f ca="1">IFERROR(__xludf.DUMMYFUNCTION("""COMPUTED_VALUE"""),4)</f>
        <v>4</v>
      </c>
      <c r="Q254" s="1">
        <v>252</v>
      </c>
      <c r="R254" s="1">
        <v>60</v>
      </c>
      <c r="S254" s="1"/>
      <c r="T254" s="1">
        <v>72</v>
      </c>
    </row>
    <row r="255" spans="1:20" ht="15.75" customHeight="1" x14ac:dyDescent="0.35">
      <c r="A255" s="1">
        <v>253</v>
      </c>
      <c r="B255" s="1">
        <v>3</v>
      </c>
      <c r="C255" s="1"/>
      <c r="D255" s="1">
        <v>2</v>
      </c>
      <c r="F255" s="1">
        <f ca="1">IFERROR(__xludf.DUMMYFUNCTION("""COMPUTED_VALUE"""),4)</f>
        <v>4</v>
      </c>
      <c r="Q255" s="1">
        <v>253</v>
      </c>
      <c r="R255" s="1">
        <v>85</v>
      </c>
      <c r="S255" s="1"/>
      <c r="T255" s="1">
        <v>80</v>
      </c>
    </row>
    <row r="256" spans="1:20" ht="15.75" customHeight="1" x14ac:dyDescent="0.35">
      <c r="A256" s="1">
        <v>254</v>
      </c>
      <c r="B256" s="1">
        <v>3</v>
      </c>
      <c r="C256" s="1"/>
      <c r="D256" s="1">
        <v>4</v>
      </c>
      <c r="F256" s="1">
        <f ca="1">IFERROR(__xludf.DUMMYFUNCTION("""COMPUTED_VALUE"""),4)</f>
        <v>4</v>
      </c>
      <c r="Q256" s="1">
        <v>254</v>
      </c>
      <c r="R256" s="1">
        <v>85</v>
      </c>
      <c r="S256" s="1"/>
      <c r="T256" s="1">
        <v>84</v>
      </c>
    </row>
    <row r="257" spans="1:20" ht="15.75" customHeight="1" x14ac:dyDescent="0.35">
      <c r="A257" s="1">
        <v>255</v>
      </c>
      <c r="B257" s="1">
        <v>4</v>
      </c>
      <c r="C257" s="1"/>
      <c r="D257" s="1">
        <v>4</v>
      </c>
      <c r="F257" s="1">
        <f ca="1">IFERROR(__xludf.DUMMYFUNCTION("""COMPUTED_VALUE"""),4)</f>
        <v>4</v>
      </c>
      <c r="Q257" s="1">
        <v>255</v>
      </c>
      <c r="R257" s="1">
        <v>96</v>
      </c>
      <c r="S257" s="1"/>
      <c r="T257" s="1">
        <v>88</v>
      </c>
    </row>
    <row r="258" spans="1:20" ht="15.75" customHeight="1" x14ac:dyDescent="0.35">
      <c r="A258" s="1">
        <v>256</v>
      </c>
      <c r="B258" s="1">
        <v>4</v>
      </c>
      <c r="C258" s="1"/>
      <c r="D258" s="1">
        <v>4</v>
      </c>
      <c r="F258" s="1">
        <f ca="1">IFERROR(__xludf.DUMMYFUNCTION("""COMPUTED_VALUE"""),4)</f>
        <v>4</v>
      </c>
      <c r="Q258" s="1">
        <v>256</v>
      </c>
      <c r="R258" s="1">
        <v>106</v>
      </c>
      <c r="S258" s="1"/>
      <c r="T258" s="1">
        <v>71</v>
      </c>
    </row>
    <row r="259" spans="1:20" ht="15.75" customHeight="1" x14ac:dyDescent="0.35">
      <c r="A259" s="1">
        <v>257</v>
      </c>
      <c r="B259" s="1">
        <v>4</v>
      </c>
      <c r="C259" s="1"/>
      <c r="D259" s="1">
        <v>4</v>
      </c>
      <c r="F259" s="1">
        <f ca="1">IFERROR(__xludf.DUMMYFUNCTION("""COMPUTED_VALUE"""),4)</f>
        <v>4</v>
      </c>
      <c r="Q259" s="1">
        <v>257</v>
      </c>
      <c r="R259" s="1">
        <v>102</v>
      </c>
      <c r="S259" s="1"/>
      <c r="T259" s="1">
        <v>64</v>
      </c>
    </row>
    <row r="260" spans="1:20" ht="15.75" customHeight="1" x14ac:dyDescent="0.35">
      <c r="A260" s="1">
        <v>258</v>
      </c>
      <c r="B260" s="1">
        <v>4</v>
      </c>
      <c r="C260" s="1"/>
      <c r="D260" s="1">
        <v>4</v>
      </c>
      <c r="F260" s="1">
        <f ca="1">IFERROR(__xludf.DUMMYFUNCTION("""COMPUTED_VALUE"""),4)</f>
        <v>4</v>
      </c>
      <c r="Q260" s="1">
        <v>258</v>
      </c>
      <c r="R260" s="1">
        <v>106</v>
      </c>
      <c r="S260" s="1"/>
      <c r="T260" s="1">
        <v>66</v>
      </c>
    </row>
    <row r="261" spans="1:20" ht="15.75" customHeight="1" x14ac:dyDescent="0.35">
      <c r="A261" s="1">
        <v>259</v>
      </c>
      <c r="B261" s="1">
        <v>6</v>
      </c>
      <c r="C261" s="1"/>
      <c r="D261" s="1">
        <v>4</v>
      </c>
      <c r="F261" s="1">
        <f ca="1">IFERROR(__xludf.DUMMYFUNCTION("""COMPUTED_VALUE"""),4)</f>
        <v>4</v>
      </c>
      <c r="Q261" s="1">
        <v>259</v>
      </c>
      <c r="R261" s="1">
        <v>114</v>
      </c>
      <c r="S261" s="1"/>
      <c r="T261" s="1">
        <v>74</v>
      </c>
    </row>
    <row r="262" spans="1:20" ht="15.75" customHeight="1" x14ac:dyDescent="0.35">
      <c r="A262" s="1">
        <v>260</v>
      </c>
      <c r="B262" s="1">
        <v>5</v>
      </c>
      <c r="C262" s="1"/>
      <c r="D262" s="1">
        <v>5</v>
      </c>
      <c r="F262" s="1">
        <f ca="1">IFERROR(__xludf.DUMMYFUNCTION("""COMPUTED_VALUE"""),4)</f>
        <v>4</v>
      </c>
      <c r="Q262" s="1">
        <v>260</v>
      </c>
      <c r="R262" s="1">
        <v>119</v>
      </c>
      <c r="S262" s="1"/>
      <c r="T262" s="1">
        <v>82</v>
      </c>
    </row>
    <row r="263" spans="1:20" ht="15.75" customHeight="1" x14ac:dyDescent="0.35">
      <c r="A263" s="1">
        <v>261</v>
      </c>
      <c r="B263" s="1">
        <v>5</v>
      </c>
      <c r="C263" s="1"/>
      <c r="D263" s="1">
        <v>5</v>
      </c>
      <c r="F263" s="1">
        <f ca="1">IFERROR(__xludf.DUMMYFUNCTION("""COMPUTED_VALUE"""),4)</f>
        <v>4</v>
      </c>
      <c r="Q263" s="1">
        <v>261</v>
      </c>
      <c r="R263" s="1">
        <v>109</v>
      </c>
      <c r="S263" s="1"/>
      <c r="T263" s="1">
        <v>72</v>
      </c>
    </row>
    <row r="264" spans="1:20" ht="15.75" customHeight="1" x14ac:dyDescent="0.35">
      <c r="A264" s="1">
        <v>262</v>
      </c>
      <c r="B264" s="1">
        <v>6</v>
      </c>
      <c r="C264" s="1"/>
      <c r="D264" s="1">
        <v>6</v>
      </c>
      <c r="F264" s="1">
        <f ca="1">IFERROR(__xludf.DUMMYFUNCTION("""COMPUTED_VALUE"""),4)</f>
        <v>4</v>
      </c>
      <c r="Q264" s="1">
        <v>262</v>
      </c>
      <c r="R264" s="1">
        <v>106</v>
      </c>
      <c r="S264" s="1"/>
      <c r="T264" s="1">
        <v>74</v>
      </c>
    </row>
    <row r="265" spans="1:20" ht="15.75" customHeight="1" x14ac:dyDescent="0.35">
      <c r="A265" s="1">
        <v>263</v>
      </c>
      <c r="B265" s="1">
        <v>6</v>
      </c>
      <c r="C265" s="1"/>
      <c r="D265" s="1">
        <v>6</v>
      </c>
      <c r="F265" s="1">
        <f ca="1">IFERROR(__xludf.DUMMYFUNCTION("""COMPUTED_VALUE"""),4)</f>
        <v>4</v>
      </c>
      <c r="Q265" s="1">
        <v>263</v>
      </c>
      <c r="R265" s="1">
        <v>128</v>
      </c>
      <c r="S265" s="1"/>
      <c r="T265" s="1">
        <v>74</v>
      </c>
    </row>
    <row r="266" spans="1:20" ht="15.75" customHeight="1" x14ac:dyDescent="0.35">
      <c r="A266" s="1">
        <v>264</v>
      </c>
      <c r="B266" s="1">
        <v>5</v>
      </c>
      <c r="C266" s="1"/>
      <c r="D266" s="1">
        <v>5</v>
      </c>
      <c r="F266" s="1">
        <f ca="1">IFERROR(__xludf.DUMMYFUNCTION("""COMPUTED_VALUE"""),4)</f>
        <v>4</v>
      </c>
      <c r="Q266" s="1">
        <v>264</v>
      </c>
      <c r="R266" s="1">
        <v>103</v>
      </c>
      <c r="S266" s="1"/>
      <c r="T266" s="1">
        <v>76</v>
      </c>
    </row>
    <row r="267" spans="1:20" ht="15.75" customHeight="1" x14ac:dyDescent="0.35">
      <c r="A267" s="1">
        <v>265</v>
      </c>
      <c r="B267" s="1">
        <v>5</v>
      </c>
      <c r="C267" s="1"/>
      <c r="D267" s="1">
        <v>5</v>
      </c>
      <c r="F267" s="1">
        <f ca="1">IFERROR(__xludf.DUMMYFUNCTION("""COMPUTED_VALUE"""),4)</f>
        <v>4</v>
      </c>
      <c r="Q267" s="1">
        <v>265</v>
      </c>
      <c r="R267" s="1">
        <v>131</v>
      </c>
      <c r="S267" s="1"/>
      <c r="T267" s="1">
        <v>74</v>
      </c>
    </row>
    <row r="268" spans="1:20" ht="15.75" customHeight="1" x14ac:dyDescent="0.35">
      <c r="A268" s="1">
        <v>266</v>
      </c>
      <c r="B268" s="1">
        <v>4</v>
      </c>
      <c r="C268" s="1"/>
      <c r="D268" s="1">
        <v>4</v>
      </c>
      <c r="F268" s="1">
        <f ca="1">IFERROR(__xludf.DUMMYFUNCTION("""COMPUTED_VALUE"""),4)</f>
        <v>4</v>
      </c>
      <c r="Q268" s="1">
        <v>266</v>
      </c>
      <c r="R268" s="1">
        <v>122</v>
      </c>
      <c r="S268" s="1"/>
      <c r="T268" s="1">
        <v>82</v>
      </c>
    </row>
    <row r="269" spans="1:20" ht="15.75" customHeight="1" x14ac:dyDescent="0.35">
      <c r="A269" s="1">
        <v>267</v>
      </c>
      <c r="B269" s="1">
        <v>5</v>
      </c>
      <c r="C269" s="1"/>
      <c r="D269" s="1">
        <v>5</v>
      </c>
      <c r="F269" s="1">
        <f ca="1">IFERROR(__xludf.DUMMYFUNCTION("""COMPUTED_VALUE"""),4)</f>
        <v>4</v>
      </c>
      <c r="Q269" s="1">
        <v>267</v>
      </c>
      <c r="R269" s="1">
        <v>137</v>
      </c>
      <c r="S269" s="1"/>
      <c r="T269" s="1">
        <v>72</v>
      </c>
    </row>
    <row r="270" spans="1:20" ht="15.75" customHeight="1" x14ac:dyDescent="0.35">
      <c r="A270" s="1">
        <v>268</v>
      </c>
      <c r="B270" s="1">
        <v>3</v>
      </c>
      <c r="C270" s="1"/>
      <c r="D270" s="1">
        <v>4</v>
      </c>
      <c r="F270" s="1">
        <f ca="1">IFERROR(__xludf.DUMMYFUNCTION("""COMPUTED_VALUE"""),4)</f>
        <v>4</v>
      </c>
      <c r="Q270" s="1">
        <v>268</v>
      </c>
      <c r="R270" s="1">
        <v>81</v>
      </c>
      <c r="S270" s="1"/>
      <c r="T270" s="1">
        <v>80</v>
      </c>
    </row>
    <row r="271" spans="1:20" ht="15.75" customHeight="1" x14ac:dyDescent="0.35">
      <c r="A271" s="1">
        <v>269</v>
      </c>
      <c r="B271" s="1">
        <v>3</v>
      </c>
      <c r="C271" s="1"/>
      <c r="D271" s="1">
        <v>4</v>
      </c>
      <c r="F271" s="1">
        <f ca="1">IFERROR(__xludf.DUMMYFUNCTION("""COMPUTED_VALUE"""),4)</f>
        <v>4</v>
      </c>
      <c r="Q271" s="1">
        <v>269</v>
      </c>
      <c r="R271" s="1">
        <v>69</v>
      </c>
      <c r="S271" s="1"/>
      <c r="T271" s="1">
        <v>79</v>
      </c>
    </row>
    <row r="272" spans="1:20" ht="15.75" customHeight="1" x14ac:dyDescent="0.35">
      <c r="A272" s="1">
        <v>270</v>
      </c>
      <c r="B272" s="1">
        <v>3</v>
      </c>
      <c r="C272" s="1"/>
      <c r="D272" s="1">
        <v>4</v>
      </c>
      <c r="F272" s="1">
        <f ca="1">IFERROR(__xludf.DUMMYFUNCTION("""COMPUTED_VALUE"""),5)</f>
        <v>5</v>
      </c>
      <c r="Q272" s="1">
        <v>270</v>
      </c>
      <c r="R272" s="1">
        <v>81</v>
      </c>
      <c r="S272" s="1"/>
      <c r="T272" s="1">
        <v>109</v>
      </c>
    </row>
    <row r="273" spans="1:20" ht="15.75" customHeight="1" x14ac:dyDescent="0.35">
      <c r="A273" s="1">
        <v>271</v>
      </c>
      <c r="B273" s="1">
        <v>5</v>
      </c>
      <c r="C273" s="1"/>
      <c r="D273" s="1">
        <v>4</v>
      </c>
      <c r="F273" s="1">
        <f ca="1">IFERROR(__xludf.DUMMYFUNCTION("""COMPUTED_VALUE"""),6)</f>
        <v>6</v>
      </c>
      <c r="Q273" s="1">
        <v>271</v>
      </c>
      <c r="R273" s="1">
        <v>129</v>
      </c>
      <c r="S273" s="1"/>
      <c r="T273" s="1">
        <v>122</v>
      </c>
    </row>
    <row r="274" spans="1:20" ht="15.75" customHeight="1" x14ac:dyDescent="0.35">
      <c r="A274" s="1">
        <v>272</v>
      </c>
      <c r="B274" s="1">
        <v>4</v>
      </c>
      <c r="C274" s="1"/>
      <c r="D274" s="1">
        <v>4</v>
      </c>
      <c r="F274" s="1">
        <f ca="1">IFERROR(__xludf.DUMMYFUNCTION("""COMPUTED_VALUE"""),6)</f>
        <v>6</v>
      </c>
      <c r="Q274" s="1">
        <v>272</v>
      </c>
      <c r="R274" s="1">
        <v>90</v>
      </c>
      <c r="S274" s="1"/>
      <c r="T274" s="1">
        <v>134</v>
      </c>
    </row>
    <row r="275" spans="1:20" ht="15.75" customHeight="1" x14ac:dyDescent="0.35">
      <c r="A275" s="1">
        <v>273</v>
      </c>
      <c r="B275" s="1">
        <v>4</v>
      </c>
      <c r="C275" s="1"/>
      <c r="D275" s="1">
        <v>4</v>
      </c>
      <c r="F275" s="1">
        <f ca="1">IFERROR(__xludf.DUMMYFUNCTION("""COMPUTED_VALUE"""),5)</f>
        <v>5</v>
      </c>
      <c r="Q275" s="1">
        <v>273</v>
      </c>
      <c r="R275" s="1">
        <v>114</v>
      </c>
      <c r="S275" s="1"/>
      <c r="T275" s="1">
        <v>105</v>
      </c>
    </row>
    <row r="276" spans="1:20" ht="15.75" customHeight="1" x14ac:dyDescent="0.35">
      <c r="A276" s="1">
        <v>274</v>
      </c>
      <c r="B276" s="1">
        <v>3</v>
      </c>
      <c r="C276" s="1"/>
      <c r="D276" s="1">
        <v>4</v>
      </c>
      <c r="F276" s="1">
        <f ca="1">IFERROR(__xludf.DUMMYFUNCTION("""COMPUTED_VALUE"""),4)</f>
        <v>4</v>
      </c>
      <c r="Q276" s="1">
        <v>274</v>
      </c>
      <c r="R276" s="1">
        <v>95</v>
      </c>
      <c r="S276" s="1"/>
      <c r="T276" s="1">
        <v>78</v>
      </c>
    </row>
    <row r="277" spans="1:20" ht="15.75" customHeight="1" x14ac:dyDescent="0.35">
      <c r="A277" s="1">
        <v>275</v>
      </c>
      <c r="B277" s="1">
        <v>3</v>
      </c>
      <c r="C277" s="1"/>
      <c r="D277" s="1">
        <v>0</v>
      </c>
      <c r="F277" s="1">
        <f ca="1">IFERROR(__xludf.DUMMYFUNCTION("""COMPUTED_VALUE"""),5)</f>
        <v>5</v>
      </c>
      <c r="Q277" s="1">
        <v>275</v>
      </c>
      <c r="R277" s="1">
        <v>87</v>
      </c>
      <c r="S277" s="1"/>
      <c r="T277" s="1">
        <v>95</v>
      </c>
    </row>
    <row r="278" spans="1:20" ht="15.75" customHeight="1" x14ac:dyDescent="0.35">
      <c r="A278" s="1">
        <v>276</v>
      </c>
      <c r="B278" s="1">
        <v>3</v>
      </c>
      <c r="C278" s="1"/>
      <c r="D278" s="1">
        <v>4</v>
      </c>
      <c r="F278" s="1">
        <f ca="1">IFERROR(__xludf.DUMMYFUNCTION("""COMPUTED_VALUE"""),5)</f>
        <v>5</v>
      </c>
      <c r="Q278" s="1">
        <v>276</v>
      </c>
      <c r="R278" s="1">
        <v>103</v>
      </c>
      <c r="S278" s="1"/>
      <c r="T278" s="1">
        <v>105</v>
      </c>
    </row>
    <row r="279" spans="1:20" ht="15.75" customHeight="1" x14ac:dyDescent="0.35">
      <c r="A279" s="1">
        <v>277</v>
      </c>
      <c r="B279" s="1">
        <v>2</v>
      </c>
      <c r="C279" s="1"/>
      <c r="D279" s="1">
        <v>4</v>
      </c>
      <c r="F279" s="1">
        <f ca="1">IFERROR(__xludf.DUMMYFUNCTION("""COMPUTED_VALUE"""),5)</f>
        <v>5</v>
      </c>
      <c r="Q279" s="1">
        <v>277</v>
      </c>
      <c r="R279" s="1">
        <v>78</v>
      </c>
      <c r="S279" s="1"/>
      <c r="T279" s="1">
        <v>89</v>
      </c>
    </row>
    <row r="280" spans="1:20" ht="15.75" customHeight="1" x14ac:dyDescent="0.35">
      <c r="A280" s="1">
        <v>278</v>
      </c>
      <c r="B280" s="1">
        <v>2</v>
      </c>
      <c r="C280" s="1"/>
      <c r="D280" s="1">
        <v>0</v>
      </c>
      <c r="F280" s="1">
        <f ca="1">IFERROR(__xludf.DUMMYFUNCTION("""COMPUTED_VALUE"""),5)</f>
        <v>5</v>
      </c>
      <c r="Q280" s="1">
        <v>278</v>
      </c>
      <c r="R280" s="1">
        <v>50</v>
      </c>
      <c r="S280" s="1"/>
      <c r="T280" s="1">
        <v>99</v>
      </c>
    </row>
    <row r="281" spans="1:20" ht="15.75" customHeight="1" x14ac:dyDescent="0.35">
      <c r="A281" s="1">
        <v>279</v>
      </c>
      <c r="B281" s="1">
        <v>2</v>
      </c>
      <c r="C281" s="1"/>
      <c r="D281" s="1">
        <v>4</v>
      </c>
      <c r="F281" s="1">
        <f ca="1">IFERROR(__xludf.DUMMYFUNCTION("""COMPUTED_VALUE"""),5)</f>
        <v>5</v>
      </c>
      <c r="Q281" s="1">
        <v>279</v>
      </c>
      <c r="R281" s="1">
        <v>64</v>
      </c>
      <c r="S281" s="1"/>
      <c r="T281" s="1">
        <v>97</v>
      </c>
    </row>
    <row r="282" spans="1:20" ht="15.75" customHeight="1" x14ac:dyDescent="0.35">
      <c r="A282" s="1">
        <v>280</v>
      </c>
      <c r="B282" s="1">
        <v>2</v>
      </c>
      <c r="C282" s="1"/>
      <c r="D282" s="1">
        <v>0</v>
      </c>
      <c r="F282" s="1">
        <f ca="1">IFERROR(__xludf.DUMMYFUNCTION("""COMPUTED_VALUE"""),5)</f>
        <v>5</v>
      </c>
      <c r="Q282" s="1">
        <v>280</v>
      </c>
      <c r="R282" s="1">
        <v>56</v>
      </c>
      <c r="S282" s="1"/>
      <c r="T282" s="1">
        <v>107</v>
      </c>
    </row>
    <row r="283" spans="1:20" ht="15.75" customHeight="1" x14ac:dyDescent="0.35">
      <c r="A283" s="1">
        <v>281</v>
      </c>
      <c r="B283" s="1">
        <v>3</v>
      </c>
      <c r="C283" s="1"/>
      <c r="D283" s="1">
        <v>4</v>
      </c>
      <c r="F283" s="1">
        <f ca="1">IFERROR(__xludf.DUMMYFUNCTION("""COMPUTED_VALUE"""),5)</f>
        <v>5</v>
      </c>
      <c r="Q283" s="1">
        <v>281</v>
      </c>
      <c r="R283" s="1">
        <v>73</v>
      </c>
      <c r="S283" s="1"/>
      <c r="T283" s="1">
        <v>101</v>
      </c>
    </row>
    <row r="284" spans="1:20" ht="15.75" customHeight="1" x14ac:dyDescent="0.35">
      <c r="A284" s="1">
        <v>282</v>
      </c>
      <c r="B284" s="1">
        <v>3</v>
      </c>
      <c r="C284" s="1"/>
      <c r="D284" s="1">
        <v>4</v>
      </c>
      <c r="F284" s="1">
        <f ca="1">IFERROR(__xludf.DUMMYFUNCTION("""COMPUTED_VALUE"""),5)</f>
        <v>5</v>
      </c>
      <c r="Q284" s="1">
        <v>282</v>
      </c>
      <c r="R284" s="1">
        <v>83</v>
      </c>
      <c r="S284" s="1"/>
      <c r="T284" s="1">
        <v>111</v>
      </c>
    </row>
    <row r="285" spans="1:20" ht="15.75" customHeight="1" x14ac:dyDescent="0.35">
      <c r="A285" s="1">
        <v>283</v>
      </c>
      <c r="B285" s="1">
        <v>3</v>
      </c>
      <c r="C285" s="1"/>
      <c r="D285" s="1">
        <v>0</v>
      </c>
      <c r="F285" s="1">
        <f ca="1">IFERROR(__xludf.DUMMYFUNCTION("""COMPUTED_VALUE"""),4)</f>
        <v>4</v>
      </c>
      <c r="Q285" s="1">
        <v>283</v>
      </c>
      <c r="R285" s="1">
        <v>89</v>
      </c>
      <c r="S285" s="1"/>
      <c r="T285" s="1">
        <v>78</v>
      </c>
    </row>
    <row r="286" spans="1:20" ht="15.75" customHeight="1" x14ac:dyDescent="0.35">
      <c r="A286" s="1">
        <v>284</v>
      </c>
      <c r="B286" s="1">
        <v>3</v>
      </c>
      <c r="C286" s="1"/>
      <c r="D286" s="1">
        <v>4</v>
      </c>
      <c r="F286" s="1">
        <f ca="1">IFERROR(__xludf.DUMMYFUNCTION("""COMPUTED_VALUE"""),4)</f>
        <v>4</v>
      </c>
      <c r="Q286" s="1">
        <v>284</v>
      </c>
      <c r="R286" s="1">
        <v>85</v>
      </c>
      <c r="S286" s="1"/>
      <c r="T286" s="1">
        <v>86</v>
      </c>
    </row>
    <row r="287" spans="1:20" ht="15.75" customHeight="1" x14ac:dyDescent="0.35">
      <c r="A287" s="1">
        <v>285</v>
      </c>
      <c r="B287" s="1">
        <v>3</v>
      </c>
      <c r="C287" s="1"/>
      <c r="D287" s="1">
        <v>4</v>
      </c>
      <c r="F287" s="1">
        <f ca="1">IFERROR(__xludf.DUMMYFUNCTION("""COMPUTED_VALUE"""),4)</f>
        <v>4</v>
      </c>
      <c r="Q287" s="1">
        <v>285</v>
      </c>
      <c r="R287" s="1">
        <v>91</v>
      </c>
      <c r="S287" s="1"/>
      <c r="T287" s="1">
        <v>86</v>
      </c>
    </row>
    <row r="288" spans="1:20" ht="15.75" customHeight="1" x14ac:dyDescent="0.35">
      <c r="A288" s="1">
        <v>286</v>
      </c>
      <c r="B288" s="1">
        <v>3</v>
      </c>
      <c r="C288" s="1"/>
      <c r="D288" s="1">
        <v>4</v>
      </c>
      <c r="F288" s="1">
        <f ca="1">IFERROR(__xludf.DUMMYFUNCTION("""COMPUTED_VALUE"""),4)</f>
        <v>4</v>
      </c>
      <c r="Q288" s="1">
        <v>286</v>
      </c>
      <c r="R288" s="1">
        <v>79</v>
      </c>
      <c r="S288" s="1"/>
      <c r="T288" s="1">
        <v>82</v>
      </c>
    </row>
    <row r="289" spans="1:20" ht="15.75" customHeight="1" x14ac:dyDescent="0.35">
      <c r="A289" s="1">
        <v>287</v>
      </c>
      <c r="B289" s="1">
        <v>3</v>
      </c>
      <c r="C289" s="1"/>
      <c r="D289" s="1">
        <v>0</v>
      </c>
      <c r="F289" s="1">
        <f ca="1">IFERROR(__xludf.DUMMYFUNCTION("""COMPUTED_VALUE"""),4)</f>
        <v>4</v>
      </c>
      <c r="Q289" s="1">
        <v>287</v>
      </c>
      <c r="R289" s="1">
        <v>59</v>
      </c>
      <c r="S289" s="1"/>
      <c r="T289" s="1">
        <v>70</v>
      </c>
    </row>
    <row r="290" spans="1:20" ht="15.75" customHeight="1" x14ac:dyDescent="0.35">
      <c r="A290" s="1">
        <v>288</v>
      </c>
      <c r="B290" s="1">
        <v>3</v>
      </c>
      <c r="C290" s="1"/>
      <c r="D290" s="1">
        <v>4</v>
      </c>
      <c r="F290" s="1">
        <f ca="1">IFERROR(__xludf.DUMMYFUNCTION("""COMPUTED_VALUE"""),4)</f>
        <v>4</v>
      </c>
      <c r="Q290" s="1">
        <v>288</v>
      </c>
      <c r="R290" s="1">
        <v>65</v>
      </c>
      <c r="S290" s="1"/>
      <c r="T290" s="1">
        <v>78</v>
      </c>
    </row>
    <row r="291" spans="1:20" ht="15.75" customHeight="1" x14ac:dyDescent="0.35">
      <c r="A291" s="1">
        <v>289</v>
      </c>
      <c r="B291" s="1">
        <v>2</v>
      </c>
      <c r="C291" s="1"/>
      <c r="D291" s="1">
        <v>4</v>
      </c>
      <c r="F291" s="1">
        <f ca="1">IFERROR(__xludf.DUMMYFUNCTION("""COMPUTED_VALUE"""),4)</f>
        <v>4</v>
      </c>
      <c r="Q291" s="1">
        <v>289</v>
      </c>
      <c r="R291" s="1">
        <v>32</v>
      </c>
      <c r="S291" s="1"/>
      <c r="T291" s="1">
        <v>97</v>
      </c>
    </row>
    <row r="292" spans="1:20" ht="15.75" customHeight="1" x14ac:dyDescent="0.35">
      <c r="A292" s="1">
        <v>290</v>
      </c>
      <c r="B292" s="1">
        <v>2</v>
      </c>
      <c r="C292" s="1"/>
      <c r="D292" s="1">
        <v>0</v>
      </c>
      <c r="F292" s="1">
        <f ca="1">IFERROR(__xludf.DUMMYFUNCTION("""COMPUTED_VALUE"""),4)</f>
        <v>4</v>
      </c>
      <c r="Q292" s="1">
        <v>290</v>
      </c>
      <c r="R292" s="1">
        <v>36</v>
      </c>
      <c r="S292" s="1"/>
      <c r="T292" s="1">
        <v>91</v>
      </c>
    </row>
    <row r="293" spans="1:20" ht="15.75" customHeight="1" x14ac:dyDescent="0.35">
      <c r="A293" s="1">
        <v>291</v>
      </c>
      <c r="B293" s="1">
        <v>2</v>
      </c>
      <c r="C293" s="1"/>
      <c r="D293" s="1">
        <v>4</v>
      </c>
      <c r="F293" s="1">
        <f ca="1">IFERROR(__xludf.DUMMYFUNCTION("""COMPUTED_VALUE"""),4)</f>
        <v>4</v>
      </c>
      <c r="Q293" s="1">
        <v>291</v>
      </c>
      <c r="R293" s="1">
        <v>44</v>
      </c>
      <c r="S293" s="1"/>
      <c r="T293" s="1">
        <v>87</v>
      </c>
    </row>
    <row r="294" spans="1:20" ht="15.75" customHeight="1" x14ac:dyDescent="0.35">
      <c r="A294" s="1">
        <v>292</v>
      </c>
      <c r="B294" s="1">
        <v>2</v>
      </c>
      <c r="C294" s="1"/>
      <c r="D294" s="1">
        <v>0</v>
      </c>
      <c r="F294" s="1">
        <f ca="1">IFERROR(__xludf.DUMMYFUNCTION("""COMPUTED_VALUE"""),4)</f>
        <v>4</v>
      </c>
      <c r="Q294" s="1">
        <v>292</v>
      </c>
      <c r="R294" s="1">
        <v>48</v>
      </c>
      <c r="S294" s="1"/>
      <c r="T294" s="1">
        <v>91</v>
      </c>
    </row>
    <row r="295" spans="1:20" ht="15.75" customHeight="1" x14ac:dyDescent="0.35">
      <c r="A295" s="1">
        <v>293</v>
      </c>
      <c r="B295" s="1">
        <v>3</v>
      </c>
      <c r="C295" s="1"/>
      <c r="D295" s="1">
        <v>4</v>
      </c>
      <c r="F295" s="1">
        <f ca="1">IFERROR(__xludf.DUMMYFUNCTION("""COMPUTED_VALUE"""),4)</f>
        <v>4</v>
      </c>
      <c r="Q295" s="1">
        <v>293</v>
      </c>
      <c r="R295" s="1">
        <v>45</v>
      </c>
      <c r="S295" s="1"/>
      <c r="T295" s="1">
        <v>89</v>
      </c>
    </row>
    <row r="296" spans="1:20" ht="15.75" customHeight="1" x14ac:dyDescent="0.35">
      <c r="A296" s="1">
        <v>294</v>
      </c>
      <c r="B296" s="1">
        <v>3</v>
      </c>
      <c r="C296" s="1"/>
      <c r="D296" s="1">
        <v>4</v>
      </c>
      <c r="F296" s="1">
        <f ca="1">IFERROR(__xludf.DUMMYFUNCTION("""COMPUTED_VALUE"""),4)</f>
        <v>4</v>
      </c>
      <c r="Q296" s="1">
        <v>294</v>
      </c>
      <c r="R296" s="1">
        <v>51</v>
      </c>
      <c r="S296" s="1"/>
      <c r="T296" s="1">
        <v>92</v>
      </c>
    </row>
    <row r="297" spans="1:20" ht="15.75" customHeight="1" x14ac:dyDescent="0.35">
      <c r="A297" s="1">
        <v>295</v>
      </c>
      <c r="B297" s="1">
        <v>2</v>
      </c>
      <c r="C297" s="1"/>
      <c r="D297" s="1">
        <v>0</v>
      </c>
      <c r="F297" s="1">
        <f ca="1">IFERROR(__xludf.DUMMYFUNCTION("""COMPUTED_VALUE"""),4)</f>
        <v>4</v>
      </c>
      <c r="Q297" s="1">
        <v>295</v>
      </c>
      <c r="R297" s="1">
        <v>40</v>
      </c>
      <c r="S297" s="1"/>
      <c r="T297" s="1">
        <v>100</v>
      </c>
    </row>
    <row r="298" spans="1:20" ht="15.75" customHeight="1" x14ac:dyDescent="0.35">
      <c r="A298" s="1">
        <v>296</v>
      </c>
      <c r="B298" s="1">
        <v>2</v>
      </c>
      <c r="C298" s="1"/>
      <c r="D298" s="1">
        <v>4</v>
      </c>
      <c r="F298" s="1">
        <f ca="1">IFERROR(__xludf.DUMMYFUNCTION("""COMPUTED_VALUE"""),4)</f>
        <v>4</v>
      </c>
      <c r="Q298" s="1">
        <v>296</v>
      </c>
      <c r="R298" s="1">
        <v>32</v>
      </c>
      <c r="S298" s="1"/>
      <c r="T298" s="1">
        <v>108</v>
      </c>
    </row>
    <row r="299" spans="1:20" ht="15.75" customHeight="1" x14ac:dyDescent="0.35">
      <c r="A299" s="1">
        <v>297</v>
      </c>
      <c r="B299" s="1">
        <v>3</v>
      </c>
      <c r="C299" s="1"/>
      <c r="D299" s="1">
        <v>0</v>
      </c>
      <c r="F299" s="1">
        <f ca="1">IFERROR(__xludf.DUMMYFUNCTION("""COMPUTED_VALUE"""),4)</f>
        <v>4</v>
      </c>
      <c r="Q299" s="1">
        <v>297</v>
      </c>
      <c r="R299" s="1">
        <v>37</v>
      </c>
      <c r="S299" s="1"/>
      <c r="T299" s="1">
        <v>102</v>
      </c>
    </row>
    <row r="300" spans="1:20" ht="15.75" customHeight="1" x14ac:dyDescent="0.35">
      <c r="A300" s="1">
        <v>298</v>
      </c>
      <c r="B300" s="1">
        <v>3</v>
      </c>
      <c r="C300" s="1"/>
      <c r="D300" s="1">
        <v>4</v>
      </c>
      <c r="F300" s="1">
        <f ca="1">IFERROR(__xludf.DUMMYFUNCTION("""COMPUTED_VALUE"""),6)</f>
        <v>6</v>
      </c>
      <c r="Q300" s="1">
        <v>298</v>
      </c>
      <c r="R300" s="1">
        <v>43</v>
      </c>
      <c r="S300" s="1"/>
      <c r="T300" s="1">
        <v>146</v>
      </c>
    </row>
    <row r="301" spans="1:20" ht="15.75" customHeight="1" x14ac:dyDescent="0.35">
      <c r="A301" s="1">
        <v>299</v>
      </c>
      <c r="B301" s="1">
        <v>3</v>
      </c>
      <c r="C301" s="1"/>
      <c r="D301" s="1">
        <v>4</v>
      </c>
      <c r="F301" s="1">
        <f ca="1">IFERROR(__xludf.DUMMYFUNCTION("""COMPUTED_VALUE"""),6)</f>
        <v>6</v>
      </c>
      <c r="Q301" s="1">
        <v>299</v>
      </c>
      <c r="R301" s="1">
        <v>55</v>
      </c>
      <c r="S301" s="1"/>
      <c r="T301" s="1">
        <v>158</v>
      </c>
    </row>
    <row r="302" spans="1:20" ht="15.75" customHeight="1" x14ac:dyDescent="0.35">
      <c r="A302" s="1">
        <v>300</v>
      </c>
      <c r="B302" s="1">
        <v>3</v>
      </c>
      <c r="C302" s="1"/>
      <c r="D302" s="1">
        <v>4</v>
      </c>
      <c r="F302" s="1">
        <f ca="1">IFERROR(__xludf.DUMMYFUNCTION("""COMPUTED_VALUE"""),5)</f>
        <v>5</v>
      </c>
      <c r="Q302" s="1">
        <v>300</v>
      </c>
      <c r="R302" s="1">
        <v>61</v>
      </c>
      <c r="S302" s="1"/>
      <c r="T302" s="1">
        <v>101</v>
      </c>
    </row>
    <row r="303" spans="1:20" ht="15.75" customHeight="1" x14ac:dyDescent="0.35">
      <c r="A303" s="1">
        <v>301</v>
      </c>
      <c r="B303" s="1">
        <v>3</v>
      </c>
      <c r="C303" s="1"/>
      <c r="D303" s="1">
        <v>0</v>
      </c>
      <c r="F303" s="1">
        <f ca="1">IFERROR(__xludf.DUMMYFUNCTION("""COMPUTED_VALUE"""),5)</f>
        <v>5</v>
      </c>
      <c r="Q303" s="1">
        <v>301</v>
      </c>
      <c r="R303" s="1">
        <v>51</v>
      </c>
      <c r="S303" s="1"/>
      <c r="T303" s="1">
        <v>127</v>
      </c>
    </row>
    <row r="304" spans="1:20" ht="15.75" customHeight="1" x14ac:dyDescent="0.35">
      <c r="A304" s="1">
        <v>302</v>
      </c>
      <c r="B304" s="1">
        <v>4</v>
      </c>
      <c r="C304" s="1"/>
      <c r="D304" s="1">
        <v>4</v>
      </c>
      <c r="F304" s="1">
        <f ca="1">IFERROR(__xludf.DUMMYFUNCTION("""COMPUTED_VALUE"""),5)</f>
        <v>5</v>
      </c>
      <c r="Q304" s="1">
        <v>302</v>
      </c>
      <c r="R304" s="1">
        <v>64</v>
      </c>
      <c r="S304" s="1"/>
      <c r="T304" s="1">
        <v>137</v>
      </c>
    </row>
    <row r="305" spans="1:20" ht="15.75" customHeight="1" x14ac:dyDescent="0.35">
      <c r="A305" s="1">
        <v>303</v>
      </c>
      <c r="B305" s="1">
        <v>4</v>
      </c>
      <c r="C305" s="1"/>
      <c r="D305" s="1">
        <v>4</v>
      </c>
      <c r="F305" s="1">
        <f ca="1">IFERROR(__xludf.DUMMYFUNCTION("""COMPUTED_VALUE"""),5)</f>
        <v>5</v>
      </c>
      <c r="Q305" s="1">
        <v>303</v>
      </c>
      <c r="R305" s="1">
        <v>68</v>
      </c>
      <c r="S305" s="1"/>
      <c r="T305" s="1">
        <v>131</v>
      </c>
    </row>
    <row r="306" spans="1:20" ht="15.75" customHeight="1" x14ac:dyDescent="0.35">
      <c r="A306" s="1">
        <v>304</v>
      </c>
      <c r="B306" s="1">
        <v>4</v>
      </c>
      <c r="C306" s="1"/>
      <c r="D306" s="1">
        <v>4</v>
      </c>
      <c r="F306" s="1">
        <f ca="1">IFERROR(__xludf.DUMMYFUNCTION("""COMPUTED_VALUE"""),5)</f>
        <v>5</v>
      </c>
      <c r="Q306" s="1">
        <v>304</v>
      </c>
      <c r="R306" s="1">
        <v>76</v>
      </c>
      <c r="S306" s="1"/>
      <c r="T306" s="1">
        <v>141</v>
      </c>
    </row>
    <row r="307" spans="1:20" ht="15.75" customHeight="1" x14ac:dyDescent="0.35">
      <c r="A307" s="1">
        <v>305</v>
      </c>
      <c r="B307" s="1">
        <v>3</v>
      </c>
      <c r="C307" s="1"/>
      <c r="D307" s="1">
        <v>4</v>
      </c>
      <c r="F307" s="1">
        <f ca="1">IFERROR(__xludf.DUMMYFUNCTION("""COMPUTED_VALUE"""),6)</f>
        <v>6</v>
      </c>
      <c r="Q307" s="1">
        <v>305</v>
      </c>
      <c r="R307" s="1">
        <v>51</v>
      </c>
      <c r="S307" s="1"/>
      <c r="T307" s="1">
        <v>170</v>
      </c>
    </row>
    <row r="308" spans="1:20" ht="15.75" customHeight="1" x14ac:dyDescent="0.35">
      <c r="A308" s="1">
        <v>306</v>
      </c>
      <c r="B308" s="1">
        <v>3</v>
      </c>
      <c r="C308" s="1"/>
      <c r="D308" s="1">
        <v>4</v>
      </c>
      <c r="F308" s="1">
        <f ca="1">IFERROR(__xludf.DUMMYFUNCTION("""COMPUTED_VALUE"""),7)</f>
        <v>7</v>
      </c>
      <c r="Q308" s="1">
        <v>306</v>
      </c>
      <c r="R308" s="1">
        <v>57</v>
      </c>
      <c r="S308" s="1"/>
      <c r="T308" s="1">
        <v>175</v>
      </c>
    </row>
    <row r="309" spans="1:20" ht="15.75" customHeight="1" x14ac:dyDescent="0.35">
      <c r="A309" s="1">
        <v>307</v>
      </c>
      <c r="B309" s="1">
        <v>3</v>
      </c>
      <c r="C309" s="1"/>
      <c r="D309" s="1">
        <v>4</v>
      </c>
      <c r="F309" s="1">
        <f ca="1">IFERROR(__xludf.DUMMYFUNCTION("""COMPUTED_VALUE"""),7)</f>
        <v>7</v>
      </c>
      <c r="Q309" s="1">
        <v>307</v>
      </c>
      <c r="R309" s="1">
        <v>55</v>
      </c>
      <c r="S309" s="1"/>
      <c r="T309" s="1">
        <v>175</v>
      </c>
    </row>
    <row r="310" spans="1:20" ht="15.75" customHeight="1" x14ac:dyDescent="0.35">
      <c r="A310" s="1">
        <v>308</v>
      </c>
      <c r="B310" s="1">
        <v>4</v>
      </c>
      <c r="C310" s="1"/>
      <c r="D310" s="1">
        <v>4</v>
      </c>
      <c r="F310" s="1">
        <f ca="1">IFERROR(__xludf.DUMMYFUNCTION("""COMPUTED_VALUE"""),7)</f>
        <v>7</v>
      </c>
      <c r="Q310" s="1">
        <v>308</v>
      </c>
      <c r="R310" s="1">
        <v>62</v>
      </c>
      <c r="S310" s="1"/>
      <c r="T310" s="1">
        <v>185</v>
      </c>
    </row>
    <row r="311" spans="1:20" ht="15.75" customHeight="1" x14ac:dyDescent="0.35">
      <c r="A311" s="1">
        <v>309</v>
      </c>
      <c r="B311" s="1">
        <v>4</v>
      </c>
      <c r="C311" s="1"/>
      <c r="D311" s="1">
        <v>4</v>
      </c>
      <c r="F311" s="1">
        <f ca="1">IFERROR(__xludf.DUMMYFUNCTION("""COMPUTED_VALUE"""),7)</f>
        <v>7</v>
      </c>
      <c r="Q311" s="1">
        <v>309</v>
      </c>
      <c r="R311" s="1">
        <v>66</v>
      </c>
      <c r="S311" s="1"/>
      <c r="T311" s="1">
        <v>195</v>
      </c>
    </row>
    <row r="312" spans="1:20" ht="15.75" customHeight="1" x14ac:dyDescent="0.35">
      <c r="A312" s="1">
        <v>310</v>
      </c>
      <c r="B312" s="1">
        <v>4</v>
      </c>
      <c r="C312" s="1"/>
      <c r="D312" s="1">
        <v>4</v>
      </c>
      <c r="F312" s="1">
        <f ca="1">IFERROR(__xludf.DUMMYFUNCTION("""COMPUTED_VALUE"""),6)</f>
        <v>6</v>
      </c>
      <c r="Q312" s="1">
        <v>310</v>
      </c>
      <c r="R312" s="1">
        <v>74</v>
      </c>
      <c r="S312" s="1"/>
      <c r="T312" s="1">
        <v>192</v>
      </c>
    </row>
    <row r="313" spans="1:20" ht="15.75" customHeight="1" x14ac:dyDescent="0.35">
      <c r="A313" s="1">
        <v>311</v>
      </c>
      <c r="B313" s="1">
        <v>4</v>
      </c>
      <c r="C313" s="1"/>
      <c r="D313" s="1">
        <v>4</v>
      </c>
      <c r="F313" s="1">
        <f ca="1">IFERROR(__xludf.DUMMYFUNCTION("""COMPUTED_VALUE"""),8)</f>
        <v>8</v>
      </c>
      <c r="Q313" s="1">
        <v>311</v>
      </c>
      <c r="R313" s="1">
        <v>78</v>
      </c>
      <c r="S313" s="1"/>
      <c r="T313" s="1">
        <v>233</v>
      </c>
    </row>
    <row r="314" spans="1:20" ht="15.75" customHeight="1" x14ac:dyDescent="0.35">
      <c r="A314" s="1">
        <v>312</v>
      </c>
      <c r="B314" s="1">
        <v>4</v>
      </c>
      <c r="C314" s="1"/>
      <c r="D314" s="1">
        <v>4</v>
      </c>
      <c r="F314" s="1">
        <f ca="1">IFERROR(__xludf.DUMMYFUNCTION("""COMPUTED_VALUE"""),6)</f>
        <v>6</v>
      </c>
      <c r="Q314" s="1">
        <v>312</v>
      </c>
      <c r="R314" s="1">
        <v>86</v>
      </c>
      <c r="S314" s="1"/>
      <c r="T314" s="1">
        <v>220</v>
      </c>
    </row>
    <row r="315" spans="1:20" ht="15.75" customHeight="1" x14ac:dyDescent="0.35">
      <c r="A315" s="1">
        <v>313</v>
      </c>
      <c r="B315" s="1">
        <v>3</v>
      </c>
      <c r="C315" s="1"/>
      <c r="D315" s="1">
        <v>0</v>
      </c>
      <c r="F315" s="1">
        <f ca="1">IFERROR(__xludf.DUMMYFUNCTION("""COMPUTED_VALUE"""),6)</f>
        <v>6</v>
      </c>
      <c r="Q315" s="1">
        <v>313</v>
      </c>
      <c r="R315" s="1">
        <v>69</v>
      </c>
      <c r="S315" s="1"/>
      <c r="T315" s="1">
        <v>230</v>
      </c>
    </row>
    <row r="316" spans="1:20" ht="15.75" customHeight="1" x14ac:dyDescent="0.35">
      <c r="A316" s="1">
        <v>314</v>
      </c>
      <c r="B316" s="1">
        <v>3</v>
      </c>
      <c r="C316" s="1"/>
      <c r="D316" s="1">
        <v>4</v>
      </c>
      <c r="F316" s="1">
        <f ca="1">IFERROR(__xludf.DUMMYFUNCTION("""COMPUTED_VALUE"""),5)</f>
        <v>5</v>
      </c>
      <c r="Q316" s="1">
        <v>314</v>
      </c>
      <c r="R316" s="1">
        <v>51</v>
      </c>
      <c r="S316" s="1"/>
      <c r="T316" s="1">
        <v>238</v>
      </c>
    </row>
    <row r="317" spans="1:20" ht="15.75" customHeight="1" x14ac:dyDescent="0.35">
      <c r="A317" s="1">
        <v>315</v>
      </c>
      <c r="B317" s="1">
        <v>4</v>
      </c>
      <c r="C317" s="1"/>
      <c r="D317" s="1">
        <v>4</v>
      </c>
      <c r="F317" s="1">
        <f ca="1">IFERROR(__xludf.DUMMYFUNCTION("""COMPUTED_VALUE"""),5)</f>
        <v>5</v>
      </c>
      <c r="Q317" s="1">
        <v>315</v>
      </c>
      <c r="R317" s="1">
        <v>62</v>
      </c>
      <c r="S317" s="1"/>
      <c r="T317" s="1">
        <v>229</v>
      </c>
    </row>
    <row r="318" spans="1:20" ht="15.75" customHeight="1" x14ac:dyDescent="0.35">
      <c r="A318" s="1">
        <v>316</v>
      </c>
      <c r="B318" s="1">
        <v>4</v>
      </c>
      <c r="C318" s="1"/>
      <c r="D318" s="1">
        <v>4</v>
      </c>
      <c r="F318" s="1">
        <f ca="1">IFERROR(__xludf.DUMMYFUNCTION("""COMPUTED_VALUE"""),5)</f>
        <v>5</v>
      </c>
      <c r="Q318" s="1">
        <v>316</v>
      </c>
      <c r="R318" s="1">
        <v>70</v>
      </c>
      <c r="S318" s="1"/>
      <c r="T318" s="1">
        <v>214</v>
      </c>
    </row>
    <row r="319" spans="1:20" ht="15.75" customHeight="1" x14ac:dyDescent="0.35">
      <c r="A319" s="1">
        <v>317</v>
      </c>
      <c r="B319" s="1">
        <v>4</v>
      </c>
      <c r="C319" s="1"/>
      <c r="D319" s="1">
        <v>4</v>
      </c>
      <c r="F319" s="1">
        <f ca="1">IFERROR(__xludf.DUMMYFUNCTION("""COMPUTED_VALUE"""),4)</f>
        <v>4</v>
      </c>
      <c r="Q319" s="1">
        <v>317</v>
      </c>
      <c r="R319" s="1">
        <v>72</v>
      </c>
      <c r="S319" s="1"/>
      <c r="T319" s="1">
        <v>239</v>
      </c>
    </row>
    <row r="320" spans="1:20" ht="15.75" customHeight="1" x14ac:dyDescent="0.35">
      <c r="A320" s="1">
        <v>318</v>
      </c>
      <c r="B320" s="1">
        <v>4</v>
      </c>
      <c r="C320" s="1"/>
      <c r="D320" s="1">
        <v>4</v>
      </c>
      <c r="F320" s="1">
        <f ca="1">IFERROR(__xludf.DUMMYFUNCTION("""COMPUTED_VALUE"""),4)</f>
        <v>4</v>
      </c>
      <c r="Q320" s="1">
        <v>318</v>
      </c>
      <c r="R320" s="1">
        <v>80</v>
      </c>
      <c r="S320" s="1"/>
      <c r="T320" s="1">
        <v>233</v>
      </c>
    </row>
    <row r="321" spans="1:20" ht="15.75" customHeight="1" x14ac:dyDescent="0.35">
      <c r="A321" s="1">
        <v>319</v>
      </c>
      <c r="B321" s="1">
        <v>4</v>
      </c>
      <c r="C321" s="1"/>
      <c r="D321" s="1">
        <v>4</v>
      </c>
      <c r="F321" s="1">
        <f ca="1">IFERROR(__xludf.DUMMYFUNCTION("""COMPUTED_VALUE"""),4)</f>
        <v>4</v>
      </c>
      <c r="Q321" s="1">
        <v>319</v>
      </c>
      <c r="R321" s="1">
        <v>76</v>
      </c>
      <c r="S321" s="1"/>
      <c r="T321" s="1">
        <v>241</v>
      </c>
    </row>
    <row r="322" spans="1:20" ht="15.75" customHeight="1" x14ac:dyDescent="0.35">
      <c r="A322" s="1">
        <v>320</v>
      </c>
      <c r="B322" s="1">
        <v>4</v>
      </c>
      <c r="C322" s="1"/>
      <c r="D322" s="1">
        <v>4</v>
      </c>
      <c r="F322" s="1">
        <f ca="1">IFERROR(__xludf.DUMMYFUNCTION("""COMPUTED_VALUE"""),4)</f>
        <v>4</v>
      </c>
      <c r="Q322" s="1">
        <v>320</v>
      </c>
      <c r="R322" s="1">
        <v>72</v>
      </c>
      <c r="S322" s="1"/>
      <c r="T322" s="1">
        <v>256</v>
      </c>
    </row>
    <row r="323" spans="1:20" ht="15.75" customHeight="1" x14ac:dyDescent="0.35">
      <c r="A323" s="1">
        <v>321</v>
      </c>
      <c r="B323" s="1">
        <v>4</v>
      </c>
      <c r="C323" s="1"/>
      <c r="D323" s="1">
        <v>4</v>
      </c>
      <c r="F323" s="1">
        <f ca="1">IFERROR(__xludf.DUMMYFUNCTION("""COMPUTED_VALUE"""),5)</f>
        <v>5</v>
      </c>
      <c r="Q323" s="1">
        <v>321</v>
      </c>
      <c r="R323" s="1">
        <v>72</v>
      </c>
      <c r="S323" s="1"/>
      <c r="T323" s="1">
        <v>254</v>
      </c>
    </row>
    <row r="324" spans="1:20" ht="15.75" customHeight="1" x14ac:dyDescent="0.35">
      <c r="A324" s="1">
        <v>322</v>
      </c>
      <c r="B324" s="1">
        <v>4</v>
      </c>
      <c r="C324" s="1"/>
      <c r="D324" s="1">
        <v>4</v>
      </c>
      <c r="F324" s="1">
        <f ca="1">IFERROR(__xludf.DUMMYFUNCTION("""COMPUTED_VALUE"""),5)</f>
        <v>5</v>
      </c>
      <c r="Q324" s="1">
        <v>322</v>
      </c>
      <c r="R324" s="1">
        <v>80</v>
      </c>
      <c r="S324" s="1"/>
      <c r="T324" s="1">
        <v>267</v>
      </c>
    </row>
    <row r="325" spans="1:20" ht="15.75" customHeight="1" x14ac:dyDescent="0.35">
      <c r="A325" s="1">
        <v>323</v>
      </c>
      <c r="B325" s="1">
        <v>4</v>
      </c>
      <c r="C325" s="1"/>
      <c r="D325" s="1">
        <v>4</v>
      </c>
      <c r="F325" s="1">
        <f ca="1">IFERROR(__xludf.DUMMYFUNCTION("""COMPUTED_VALUE"""),4)</f>
        <v>4</v>
      </c>
      <c r="Q325" s="1">
        <v>323</v>
      </c>
      <c r="R325" s="1">
        <v>72</v>
      </c>
      <c r="S325" s="1"/>
      <c r="T325" s="1">
        <v>248</v>
      </c>
    </row>
    <row r="326" spans="1:20" ht="15.75" customHeight="1" x14ac:dyDescent="0.35">
      <c r="A326" s="1">
        <v>324</v>
      </c>
      <c r="B326" s="1">
        <v>4</v>
      </c>
      <c r="C326" s="1"/>
      <c r="D326" s="1">
        <v>4</v>
      </c>
      <c r="F326" s="1">
        <f ca="1">IFERROR(__xludf.DUMMYFUNCTION("""COMPUTED_VALUE"""),4)</f>
        <v>4</v>
      </c>
      <c r="Q326" s="1">
        <v>324</v>
      </c>
      <c r="R326" s="1">
        <v>80</v>
      </c>
      <c r="S326" s="1"/>
      <c r="T326" s="1">
        <v>278</v>
      </c>
    </row>
    <row r="327" spans="1:20" ht="15.75" customHeight="1" x14ac:dyDescent="0.35">
      <c r="A327" s="1">
        <v>325</v>
      </c>
      <c r="B327" s="1">
        <v>4</v>
      </c>
      <c r="C327" s="1"/>
      <c r="D327" s="1">
        <v>4</v>
      </c>
      <c r="F327" s="1">
        <f ca="1">IFERROR(__xludf.DUMMYFUNCTION("""COMPUTED_VALUE"""),5)</f>
        <v>5</v>
      </c>
      <c r="Q327" s="1">
        <v>325</v>
      </c>
      <c r="R327" s="1">
        <v>76</v>
      </c>
      <c r="S327" s="1"/>
      <c r="T327" s="1">
        <v>288</v>
      </c>
    </row>
    <row r="328" spans="1:20" ht="15.75" customHeight="1" x14ac:dyDescent="0.35">
      <c r="A328" s="1">
        <v>326</v>
      </c>
      <c r="B328" s="1">
        <v>4</v>
      </c>
      <c r="C328" s="1"/>
      <c r="D328" s="1">
        <v>4</v>
      </c>
      <c r="F328" s="1">
        <f ca="1">IFERROR(__xludf.DUMMYFUNCTION("""COMPUTED_VALUE"""),5)</f>
        <v>5</v>
      </c>
      <c r="Q328" s="1">
        <v>326</v>
      </c>
      <c r="R328" s="1">
        <v>78</v>
      </c>
      <c r="S328" s="1"/>
      <c r="T328" s="1">
        <v>282</v>
      </c>
    </row>
    <row r="329" spans="1:20" ht="15.75" customHeight="1" x14ac:dyDescent="0.35">
      <c r="A329" s="1">
        <v>327</v>
      </c>
      <c r="B329" s="1">
        <v>5</v>
      </c>
      <c r="C329" s="1"/>
      <c r="D329" s="1">
        <v>4</v>
      </c>
      <c r="F329" s="1">
        <f ca="1">IFERROR(__xludf.DUMMYFUNCTION("""COMPUTED_VALUE"""),4)</f>
        <v>4</v>
      </c>
      <c r="Q329" s="1">
        <v>327</v>
      </c>
      <c r="R329" s="1">
        <v>99</v>
      </c>
      <c r="S329" s="1"/>
      <c r="T329" s="1">
        <v>284</v>
      </c>
    </row>
    <row r="330" spans="1:20" ht="15.75" customHeight="1" x14ac:dyDescent="0.35">
      <c r="A330" s="1">
        <v>328</v>
      </c>
      <c r="B330" s="1">
        <v>5</v>
      </c>
      <c r="C330" s="1"/>
      <c r="D330" s="1">
        <v>5</v>
      </c>
      <c r="F330" s="1">
        <f ca="1">IFERROR(__xludf.DUMMYFUNCTION("""COMPUTED_VALUE"""),4)</f>
        <v>4</v>
      </c>
      <c r="Q330" s="1">
        <v>328</v>
      </c>
      <c r="R330" s="1">
        <v>109</v>
      </c>
      <c r="S330" s="1"/>
      <c r="T330" s="1">
        <v>285</v>
      </c>
    </row>
    <row r="331" spans="1:20" ht="15.75" customHeight="1" x14ac:dyDescent="0.35">
      <c r="A331" s="1">
        <v>329</v>
      </c>
      <c r="B331" s="1">
        <v>6</v>
      </c>
      <c r="C331" s="1"/>
      <c r="D331" s="1">
        <v>6</v>
      </c>
      <c r="F331" s="1">
        <f ca="1">IFERROR(__xludf.DUMMYFUNCTION("""COMPUTED_VALUE"""),4)</f>
        <v>4</v>
      </c>
      <c r="Q331" s="1">
        <v>329</v>
      </c>
      <c r="R331" s="1">
        <v>122</v>
      </c>
      <c r="S331" s="1"/>
      <c r="T331" s="1">
        <v>242</v>
      </c>
    </row>
    <row r="332" spans="1:20" ht="15.75" customHeight="1" x14ac:dyDescent="0.35">
      <c r="A332" s="1">
        <v>330</v>
      </c>
      <c r="B332" s="1">
        <v>6</v>
      </c>
      <c r="C332" s="1"/>
      <c r="D332" s="1">
        <v>6</v>
      </c>
      <c r="F332" s="1">
        <f ca="1">IFERROR(__xludf.DUMMYFUNCTION("""COMPUTED_VALUE"""),4)</f>
        <v>4</v>
      </c>
      <c r="Q332" s="1">
        <v>330</v>
      </c>
      <c r="R332" s="1">
        <v>134</v>
      </c>
      <c r="S332" s="1"/>
      <c r="T332" s="1">
        <v>281</v>
      </c>
    </row>
    <row r="333" spans="1:20" ht="15.75" customHeight="1" x14ac:dyDescent="0.35">
      <c r="A333" s="1">
        <v>331</v>
      </c>
      <c r="B333" s="1">
        <v>5</v>
      </c>
      <c r="C333" s="1"/>
      <c r="D333" s="1">
        <v>5</v>
      </c>
      <c r="F333" s="1">
        <f ca="1">IFERROR(__xludf.DUMMYFUNCTION("""COMPUTED_VALUE"""),4)</f>
        <v>4</v>
      </c>
      <c r="Q333" s="1">
        <v>331</v>
      </c>
      <c r="R333" s="1">
        <v>105</v>
      </c>
      <c r="S333" s="1"/>
      <c r="T333" s="1">
        <v>293</v>
      </c>
    </row>
    <row r="334" spans="1:20" ht="15.75" customHeight="1" x14ac:dyDescent="0.35">
      <c r="A334" s="1">
        <v>332</v>
      </c>
      <c r="B334" s="1">
        <v>4</v>
      </c>
      <c r="C334" s="1"/>
      <c r="D334" s="1">
        <v>4</v>
      </c>
      <c r="F334" s="1">
        <f ca="1">IFERROR(__xludf.DUMMYFUNCTION("""COMPUTED_VALUE"""),4)</f>
        <v>4</v>
      </c>
      <c r="Q334" s="1">
        <v>332</v>
      </c>
      <c r="R334" s="1">
        <v>78</v>
      </c>
      <c r="S334" s="1"/>
      <c r="T334" s="1">
        <v>301</v>
      </c>
    </row>
    <row r="335" spans="1:20" ht="15.75" customHeight="1" x14ac:dyDescent="0.35">
      <c r="A335" s="1">
        <v>333</v>
      </c>
      <c r="B335" s="1">
        <v>5</v>
      </c>
      <c r="C335" s="1"/>
      <c r="D335" s="1">
        <v>5</v>
      </c>
      <c r="F335" s="1">
        <f ca="1">IFERROR(__xludf.DUMMYFUNCTION("""COMPUTED_VALUE"""),4)</f>
        <v>4</v>
      </c>
      <c r="Q335" s="1">
        <v>333</v>
      </c>
      <c r="R335" s="1">
        <v>95</v>
      </c>
      <c r="S335" s="1"/>
      <c r="T335" s="1">
        <v>291</v>
      </c>
    </row>
    <row r="336" spans="1:20" ht="15.75" customHeight="1" x14ac:dyDescent="0.35">
      <c r="A336" s="1">
        <v>334</v>
      </c>
      <c r="B336" s="1">
        <v>5</v>
      </c>
      <c r="C336" s="1"/>
      <c r="D336" s="1">
        <v>5</v>
      </c>
      <c r="F336" s="1">
        <f ca="1">IFERROR(__xludf.DUMMYFUNCTION("""COMPUTED_VALUE"""),4)</f>
        <v>4</v>
      </c>
      <c r="Q336" s="1">
        <v>334</v>
      </c>
      <c r="R336" s="1">
        <v>105</v>
      </c>
      <c r="S336" s="1"/>
      <c r="T336" s="1">
        <v>260</v>
      </c>
    </row>
    <row r="337" spans="1:20" ht="15.75" customHeight="1" x14ac:dyDescent="0.35">
      <c r="A337" s="1">
        <v>335</v>
      </c>
      <c r="B337" s="1">
        <v>5</v>
      </c>
      <c r="C337" s="1"/>
      <c r="D337" s="1">
        <v>5</v>
      </c>
      <c r="F337" s="1">
        <f ca="1">IFERROR(__xludf.DUMMYFUNCTION("""COMPUTED_VALUE"""),4)</f>
        <v>4</v>
      </c>
      <c r="Q337" s="1">
        <v>335</v>
      </c>
      <c r="R337" s="1">
        <v>89</v>
      </c>
      <c r="S337" s="1"/>
      <c r="T337" s="1">
        <v>270</v>
      </c>
    </row>
    <row r="338" spans="1:20" ht="15.75" customHeight="1" x14ac:dyDescent="0.35">
      <c r="A338" s="1">
        <v>336</v>
      </c>
      <c r="B338" s="1">
        <v>5</v>
      </c>
      <c r="C338" s="1"/>
      <c r="D338" s="1">
        <v>5</v>
      </c>
      <c r="F338" s="1">
        <f ca="1">IFERROR(__xludf.DUMMYFUNCTION("""COMPUTED_VALUE"""),1)</f>
        <v>1</v>
      </c>
      <c r="Q338" s="1">
        <v>336</v>
      </c>
      <c r="R338" s="1">
        <v>99</v>
      </c>
      <c r="S338" s="1"/>
      <c r="T338" s="1">
        <v>277</v>
      </c>
    </row>
    <row r="339" spans="1:20" ht="15.75" customHeight="1" x14ac:dyDescent="0.35">
      <c r="A339" s="1">
        <v>337</v>
      </c>
      <c r="B339" s="1">
        <v>5</v>
      </c>
      <c r="C339" s="1"/>
      <c r="D339" s="1">
        <v>5</v>
      </c>
      <c r="F339" s="1">
        <f ca="1">IFERROR(__xludf.DUMMYFUNCTION("""COMPUTED_VALUE"""),4)</f>
        <v>4</v>
      </c>
      <c r="Q339" s="1">
        <v>337</v>
      </c>
      <c r="R339" s="1">
        <v>97</v>
      </c>
      <c r="S339" s="1"/>
      <c r="T339" s="1">
        <v>279</v>
      </c>
    </row>
    <row r="340" spans="1:20" ht="15.75" customHeight="1" x14ac:dyDescent="0.35">
      <c r="A340" s="1">
        <v>338</v>
      </c>
      <c r="B340" s="1">
        <v>5</v>
      </c>
      <c r="C340" s="1"/>
      <c r="D340" s="1">
        <v>5</v>
      </c>
      <c r="F340" s="1">
        <f ca="1">IFERROR(__xludf.DUMMYFUNCTION("""COMPUTED_VALUE"""),4)</f>
        <v>4</v>
      </c>
      <c r="Q340" s="1">
        <v>338</v>
      </c>
      <c r="R340" s="1">
        <v>107</v>
      </c>
      <c r="S340" s="1"/>
      <c r="T340" s="1">
        <v>293</v>
      </c>
    </row>
    <row r="341" spans="1:20" ht="15.75" customHeight="1" x14ac:dyDescent="0.35">
      <c r="A341" s="1">
        <v>339</v>
      </c>
      <c r="B341" s="1">
        <v>5</v>
      </c>
      <c r="C341" s="1"/>
      <c r="D341" s="1">
        <v>5</v>
      </c>
      <c r="F341" s="1">
        <f ca="1">IFERROR(__xludf.DUMMYFUNCTION("""COMPUTED_VALUE"""),4)</f>
        <v>4</v>
      </c>
      <c r="Q341" s="1">
        <v>339</v>
      </c>
      <c r="R341" s="1">
        <v>101</v>
      </c>
      <c r="S341" s="1"/>
      <c r="T341" s="1">
        <v>279</v>
      </c>
    </row>
    <row r="342" spans="1:20" ht="15.75" customHeight="1" x14ac:dyDescent="0.35">
      <c r="A342" s="1">
        <v>340</v>
      </c>
      <c r="B342" s="1">
        <v>5</v>
      </c>
      <c r="C342" s="1"/>
      <c r="D342" s="1">
        <v>5</v>
      </c>
      <c r="F342" s="1">
        <f ca="1">IFERROR(__xludf.DUMMYFUNCTION("""COMPUTED_VALUE"""),4)</f>
        <v>4</v>
      </c>
      <c r="Q342" s="1">
        <v>340</v>
      </c>
      <c r="R342" s="1">
        <v>111</v>
      </c>
      <c r="S342" s="1"/>
      <c r="T342" s="1">
        <v>317</v>
      </c>
    </row>
    <row r="343" spans="1:20" ht="15.75" customHeight="1" x14ac:dyDescent="0.35">
      <c r="A343" s="1">
        <v>341</v>
      </c>
      <c r="B343" s="1">
        <v>4</v>
      </c>
      <c r="C343" s="1"/>
      <c r="D343" s="1">
        <v>4</v>
      </c>
      <c r="F343" s="1">
        <f ca="1">IFERROR(__xludf.DUMMYFUNCTION("""COMPUTED_VALUE"""),4)</f>
        <v>4</v>
      </c>
      <c r="Q343" s="1">
        <v>341</v>
      </c>
      <c r="R343" s="1">
        <v>78</v>
      </c>
      <c r="S343" s="1"/>
      <c r="T343" s="1">
        <v>258</v>
      </c>
    </row>
    <row r="344" spans="1:20" ht="15.75" customHeight="1" x14ac:dyDescent="0.35">
      <c r="A344" s="1">
        <v>342</v>
      </c>
      <c r="B344" s="1">
        <v>4</v>
      </c>
      <c r="C344" s="1"/>
      <c r="D344" s="1">
        <v>4</v>
      </c>
      <c r="F344" s="1">
        <f ca="1">IFERROR(__xludf.DUMMYFUNCTION("""COMPUTED_VALUE"""),4)</f>
        <v>4</v>
      </c>
      <c r="Q344" s="1">
        <v>342</v>
      </c>
      <c r="R344" s="1">
        <v>86</v>
      </c>
      <c r="S344" s="1"/>
      <c r="T344" s="1">
        <v>239</v>
      </c>
    </row>
    <row r="345" spans="1:20" ht="15.75" customHeight="1" x14ac:dyDescent="0.35">
      <c r="A345" s="1">
        <v>343</v>
      </c>
      <c r="B345" s="1">
        <v>4</v>
      </c>
      <c r="C345" s="1"/>
      <c r="D345" s="1">
        <v>4</v>
      </c>
      <c r="F345" s="1">
        <f ca="1">IFERROR(__xludf.DUMMYFUNCTION("""COMPUTED_VALUE"""),2)</f>
        <v>2</v>
      </c>
      <c r="Q345" s="1">
        <v>343</v>
      </c>
      <c r="R345" s="1">
        <v>86</v>
      </c>
      <c r="S345" s="1"/>
      <c r="T345" s="1">
        <v>239</v>
      </c>
    </row>
    <row r="346" spans="1:20" ht="15.75" customHeight="1" x14ac:dyDescent="0.35">
      <c r="A346" s="1">
        <v>344</v>
      </c>
      <c r="B346" s="1">
        <v>4</v>
      </c>
      <c r="C346" s="1"/>
      <c r="D346" s="1">
        <v>4</v>
      </c>
      <c r="F346" s="1">
        <f ca="1">IFERROR(__xludf.DUMMYFUNCTION("""COMPUTED_VALUE"""),5)</f>
        <v>5</v>
      </c>
      <c r="Q346" s="1">
        <v>344</v>
      </c>
      <c r="R346" s="1">
        <v>82</v>
      </c>
      <c r="S346" s="1"/>
      <c r="T346" s="1">
        <v>245</v>
      </c>
    </row>
    <row r="347" spans="1:20" ht="15.75" customHeight="1" x14ac:dyDescent="0.35">
      <c r="A347" s="1">
        <v>345</v>
      </c>
      <c r="B347" s="1">
        <v>4</v>
      </c>
      <c r="C347" s="1"/>
      <c r="D347" s="1">
        <v>4</v>
      </c>
      <c r="F347" s="1">
        <f ca="1">IFERROR(__xludf.DUMMYFUNCTION("""COMPUTED_VALUE"""),4)</f>
        <v>4</v>
      </c>
      <c r="Q347" s="1">
        <v>345</v>
      </c>
      <c r="R347" s="1">
        <v>70</v>
      </c>
      <c r="S347" s="1"/>
      <c r="T347" s="1">
        <v>261</v>
      </c>
    </row>
    <row r="348" spans="1:20" ht="15.75" customHeight="1" x14ac:dyDescent="0.35">
      <c r="A348" s="1">
        <v>346</v>
      </c>
      <c r="B348" s="1">
        <v>4</v>
      </c>
      <c r="C348" s="1"/>
      <c r="D348" s="1">
        <v>4</v>
      </c>
      <c r="F348" s="1">
        <f ca="1">IFERROR(__xludf.DUMMYFUNCTION("""COMPUTED_VALUE"""),1)</f>
        <v>1</v>
      </c>
      <c r="Q348" s="1">
        <v>346</v>
      </c>
      <c r="R348" s="1">
        <v>78</v>
      </c>
      <c r="S348" s="1"/>
      <c r="T348" s="1">
        <v>271</v>
      </c>
    </row>
    <row r="349" spans="1:20" ht="15.75" customHeight="1" x14ac:dyDescent="0.35">
      <c r="A349" s="1">
        <v>347</v>
      </c>
      <c r="B349" s="1">
        <v>3</v>
      </c>
      <c r="C349" s="1"/>
      <c r="D349" s="1">
        <v>4</v>
      </c>
      <c r="F349" s="1">
        <f ca="1">IFERROR(__xludf.DUMMYFUNCTION("""COMPUTED_VALUE"""),4)</f>
        <v>4</v>
      </c>
      <c r="Q349" s="1">
        <v>347</v>
      </c>
      <c r="R349" s="1">
        <v>71</v>
      </c>
      <c r="S349" s="1"/>
      <c r="T349" s="1">
        <v>259</v>
      </c>
    </row>
    <row r="350" spans="1:20" ht="15.75" customHeight="1" x14ac:dyDescent="0.35">
      <c r="A350" s="1">
        <v>348</v>
      </c>
      <c r="B350" s="1">
        <v>3</v>
      </c>
      <c r="C350" s="1"/>
      <c r="D350" s="1">
        <v>4</v>
      </c>
      <c r="F350" s="1">
        <f ca="1">IFERROR(__xludf.DUMMYFUNCTION("""COMPUTED_VALUE"""),4)</f>
        <v>4</v>
      </c>
      <c r="Q350" s="1">
        <v>348</v>
      </c>
      <c r="R350" s="1">
        <v>77</v>
      </c>
      <c r="S350" s="1"/>
      <c r="T350" s="1">
        <v>244</v>
      </c>
    </row>
    <row r="351" spans="1:20" ht="15.75" customHeight="1" x14ac:dyDescent="0.35">
      <c r="A351" s="1">
        <v>349</v>
      </c>
      <c r="B351" s="1">
        <v>3</v>
      </c>
      <c r="C351" s="1"/>
      <c r="D351" s="1">
        <v>4</v>
      </c>
      <c r="F351" s="1">
        <f ca="1">IFERROR(__xludf.DUMMYFUNCTION("""COMPUTED_VALUE"""),4)</f>
        <v>4</v>
      </c>
      <c r="Q351" s="1">
        <v>349</v>
      </c>
      <c r="R351" s="1">
        <v>71</v>
      </c>
      <c r="S351" s="1"/>
      <c r="T351" s="1">
        <v>244</v>
      </c>
    </row>
    <row r="352" spans="1:20" ht="15.75" customHeight="1" x14ac:dyDescent="0.35">
      <c r="A352" s="1">
        <v>350</v>
      </c>
      <c r="B352" s="1">
        <v>3</v>
      </c>
      <c r="C352" s="1"/>
      <c r="D352" s="1">
        <v>0</v>
      </c>
      <c r="F352" s="1">
        <f ca="1">IFERROR(__xludf.DUMMYFUNCTION("""COMPUTED_VALUE"""),4)</f>
        <v>4</v>
      </c>
      <c r="Q352" s="1">
        <v>350</v>
      </c>
      <c r="R352" s="1">
        <v>59</v>
      </c>
      <c r="S352" s="1"/>
      <c r="T352" s="1">
        <v>279</v>
      </c>
    </row>
    <row r="353" spans="1:20" ht="15.75" customHeight="1" x14ac:dyDescent="0.35">
      <c r="A353" s="1">
        <v>351</v>
      </c>
      <c r="B353" s="1">
        <v>3</v>
      </c>
      <c r="C353" s="1"/>
      <c r="D353" s="1">
        <v>4</v>
      </c>
      <c r="F353" s="1">
        <f ca="1">IFERROR(__xludf.DUMMYFUNCTION("""COMPUTED_VALUE"""),4)</f>
        <v>4</v>
      </c>
      <c r="Q353" s="1">
        <v>351</v>
      </c>
      <c r="R353" s="1">
        <v>69</v>
      </c>
      <c r="S353" s="1"/>
      <c r="T353" s="1">
        <v>293</v>
      </c>
    </row>
    <row r="354" spans="1:20" ht="15.75" customHeight="1" x14ac:dyDescent="0.35">
      <c r="A354" s="1">
        <v>352</v>
      </c>
      <c r="B354" s="1">
        <v>3</v>
      </c>
      <c r="C354" s="1"/>
      <c r="D354" s="1">
        <v>4</v>
      </c>
      <c r="F354" s="1">
        <f ca="1">IFERROR(__xludf.DUMMYFUNCTION("""COMPUTED_VALUE"""),2)</f>
        <v>2</v>
      </c>
      <c r="Q354" s="1">
        <v>352</v>
      </c>
      <c r="R354" s="1">
        <v>75</v>
      </c>
      <c r="S354" s="1"/>
      <c r="T354" s="1">
        <v>270</v>
      </c>
    </row>
    <row r="355" spans="1:20" ht="15.75" customHeight="1" x14ac:dyDescent="0.35">
      <c r="A355" s="1">
        <v>353</v>
      </c>
      <c r="B355" s="1">
        <v>4</v>
      </c>
      <c r="C355" s="1"/>
      <c r="D355" s="1">
        <v>4</v>
      </c>
      <c r="F355" s="1">
        <f ca="1">IFERROR(__xludf.DUMMYFUNCTION("""COMPUTED_VALUE"""),4)</f>
        <v>4</v>
      </c>
      <c r="Q355" s="1">
        <v>353</v>
      </c>
      <c r="R355" s="1">
        <v>88</v>
      </c>
      <c r="S355" s="1"/>
      <c r="T355" s="1">
        <v>235</v>
      </c>
    </row>
    <row r="356" spans="1:20" ht="15.75" customHeight="1" x14ac:dyDescent="0.35">
      <c r="A356" s="1">
        <v>354</v>
      </c>
      <c r="B356" s="1">
        <v>4</v>
      </c>
      <c r="C356" s="1"/>
      <c r="D356" s="1">
        <v>4</v>
      </c>
      <c r="F356" s="1">
        <f ca="1">IFERROR(__xludf.DUMMYFUNCTION("""COMPUTED_VALUE"""),4)</f>
        <v>4</v>
      </c>
      <c r="Q356" s="1">
        <v>354</v>
      </c>
      <c r="R356" s="1">
        <v>96</v>
      </c>
      <c r="S356" s="1"/>
      <c r="T356" s="1">
        <v>231</v>
      </c>
    </row>
    <row r="357" spans="1:20" ht="15.75" customHeight="1" x14ac:dyDescent="0.35">
      <c r="A357" s="1">
        <v>355</v>
      </c>
      <c r="B357" s="1">
        <v>4</v>
      </c>
      <c r="C357" s="1"/>
      <c r="D357" s="1">
        <v>4</v>
      </c>
      <c r="F357" s="1">
        <f ca="1">IFERROR(__xludf.DUMMYFUNCTION("""COMPUTED_VALUE"""),2)</f>
        <v>2</v>
      </c>
      <c r="Q357" s="1">
        <v>355</v>
      </c>
      <c r="R357" s="1">
        <v>104</v>
      </c>
      <c r="S357" s="1"/>
      <c r="T357" s="1">
        <v>235</v>
      </c>
    </row>
    <row r="358" spans="1:20" ht="15.75" customHeight="1" x14ac:dyDescent="0.35">
      <c r="A358" s="1">
        <v>356</v>
      </c>
      <c r="B358" s="1">
        <v>6</v>
      </c>
      <c r="C358" s="1"/>
      <c r="D358" s="1">
        <v>4</v>
      </c>
      <c r="F358" s="1">
        <f ca="1">IFERROR(__xludf.DUMMYFUNCTION("""COMPUTED_VALUE"""),4)</f>
        <v>4</v>
      </c>
      <c r="Q358" s="1">
        <v>356</v>
      </c>
      <c r="R358" s="1">
        <v>150</v>
      </c>
      <c r="S358" s="1"/>
      <c r="T358" s="1">
        <v>237</v>
      </c>
    </row>
    <row r="359" spans="1:20" ht="15.75" customHeight="1" x14ac:dyDescent="0.35">
      <c r="A359" s="1">
        <v>357</v>
      </c>
      <c r="B359" s="1">
        <v>6</v>
      </c>
      <c r="C359" s="1"/>
      <c r="D359" s="1">
        <v>6</v>
      </c>
      <c r="F359" s="1">
        <f ca="1">IFERROR(__xludf.DUMMYFUNCTION("""COMPUTED_VALUE"""),2)</f>
        <v>2</v>
      </c>
      <c r="Q359" s="1">
        <v>357</v>
      </c>
      <c r="R359" s="1">
        <v>146</v>
      </c>
      <c r="S359" s="1"/>
      <c r="T359" s="1">
        <v>247</v>
      </c>
    </row>
    <row r="360" spans="1:20" ht="15.75" customHeight="1" x14ac:dyDescent="0.35">
      <c r="A360" s="1">
        <v>358</v>
      </c>
      <c r="B360" s="1">
        <v>6</v>
      </c>
      <c r="C360" s="1"/>
      <c r="D360" s="1">
        <v>6</v>
      </c>
      <c r="F360" s="1">
        <f ca="1">IFERROR(__xludf.DUMMYFUNCTION("""COMPUTED_VALUE"""),2)</f>
        <v>2</v>
      </c>
      <c r="Q360" s="1">
        <v>358</v>
      </c>
      <c r="R360" s="1">
        <v>158</v>
      </c>
      <c r="S360" s="1"/>
      <c r="T360" s="1">
        <v>274</v>
      </c>
    </row>
    <row r="361" spans="1:20" ht="15.75" customHeight="1" x14ac:dyDescent="0.35">
      <c r="A361" s="1">
        <v>359</v>
      </c>
      <c r="B361" s="1">
        <v>5</v>
      </c>
      <c r="C361" s="1"/>
      <c r="D361" s="1">
        <v>5</v>
      </c>
      <c r="F361" s="1">
        <f ca="1">IFERROR(__xludf.DUMMYFUNCTION("""COMPUTED_VALUE"""),4)</f>
        <v>4</v>
      </c>
      <c r="Q361" s="1">
        <v>359</v>
      </c>
      <c r="R361" s="1">
        <v>101</v>
      </c>
      <c r="S361" s="1"/>
      <c r="T361" s="1">
        <v>286</v>
      </c>
    </row>
    <row r="362" spans="1:20" ht="15.75" customHeight="1" x14ac:dyDescent="0.35">
      <c r="A362" s="1">
        <v>360</v>
      </c>
      <c r="B362" s="1">
        <v>5</v>
      </c>
      <c r="C362" s="1"/>
      <c r="D362" s="1">
        <v>5</v>
      </c>
      <c r="F362" s="1">
        <f ca="1">IFERROR(__xludf.DUMMYFUNCTION("""COMPUTED_VALUE"""),2)</f>
        <v>2</v>
      </c>
      <c r="Q362" s="1">
        <v>360</v>
      </c>
      <c r="R362" s="1">
        <v>127</v>
      </c>
      <c r="S362" s="1"/>
      <c r="T362" s="1">
        <v>262</v>
      </c>
    </row>
    <row r="363" spans="1:20" ht="15.75" customHeight="1" x14ac:dyDescent="0.35">
      <c r="A363" s="1">
        <v>361</v>
      </c>
      <c r="B363" s="1">
        <v>5</v>
      </c>
      <c r="C363" s="1"/>
      <c r="D363" s="1">
        <v>5</v>
      </c>
      <c r="F363" s="1">
        <f ca="1">IFERROR(__xludf.DUMMYFUNCTION("""COMPUTED_VALUE"""),3)</f>
        <v>3</v>
      </c>
      <c r="Q363" s="1">
        <v>361</v>
      </c>
      <c r="R363" s="1">
        <v>137</v>
      </c>
      <c r="S363" s="1"/>
      <c r="T363" s="1">
        <v>226</v>
      </c>
    </row>
    <row r="364" spans="1:20" ht="15.75" customHeight="1" x14ac:dyDescent="0.35">
      <c r="A364" s="1">
        <v>362</v>
      </c>
      <c r="B364" s="1">
        <v>5</v>
      </c>
      <c r="C364" s="1"/>
      <c r="D364" s="1">
        <v>5</v>
      </c>
      <c r="F364" s="1">
        <f ca="1">IFERROR(__xludf.DUMMYFUNCTION("""COMPUTED_VALUE"""),4)</f>
        <v>4</v>
      </c>
      <c r="Q364" s="1">
        <v>362</v>
      </c>
      <c r="R364" s="1">
        <v>131</v>
      </c>
      <c r="S364" s="1"/>
      <c r="T364" s="1">
        <v>238</v>
      </c>
    </row>
    <row r="365" spans="1:20" ht="15.75" customHeight="1" x14ac:dyDescent="0.35">
      <c r="A365" s="1">
        <v>363</v>
      </c>
      <c r="B365" s="1">
        <v>5</v>
      </c>
      <c r="C365" s="1"/>
      <c r="D365" s="1">
        <v>5</v>
      </c>
      <c r="F365" s="1">
        <f ca="1">IFERROR(__xludf.DUMMYFUNCTION("""COMPUTED_VALUE"""),4)</f>
        <v>4</v>
      </c>
      <c r="Q365" s="1">
        <v>363</v>
      </c>
      <c r="R365" s="1">
        <v>141</v>
      </c>
      <c r="S365" s="1"/>
      <c r="T365" s="1">
        <v>250</v>
      </c>
    </row>
    <row r="366" spans="1:20" ht="15.75" customHeight="1" x14ac:dyDescent="0.35">
      <c r="A366" s="1">
        <v>364</v>
      </c>
      <c r="B366" s="1">
        <v>6</v>
      </c>
      <c r="C366" s="1"/>
      <c r="D366" s="1">
        <v>6</v>
      </c>
      <c r="F366" s="1">
        <f ca="1">IFERROR(__xludf.DUMMYFUNCTION("""COMPUTED_VALUE"""),4)</f>
        <v>4</v>
      </c>
      <c r="Q366" s="1">
        <v>364</v>
      </c>
      <c r="R366" s="1">
        <v>170</v>
      </c>
      <c r="S366" s="1"/>
      <c r="T366" s="1">
        <v>298</v>
      </c>
    </row>
    <row r="367" spans="1:20" ht="15.75" customHeight="1" x14ac:dyDescent="0.35">
      <c r="A367" s="1">
        <v>365</v>
      </c>
      <c r="B367" s="1">
        <v>7</v>
      </c>
      <c r="C367" s="1"/>
      <c r="D367" s="1">
        <v>7</v>
      </c>
      <c r="F367" s="1">
        <f ca="1">IFERROR(__xludf.DUMMYFUNCTION("""COMPUTED_VALUE"""),4)</f>
        <v>4</v>
      </c>
      <c r="Q367" s="1">
        <v>365</v>
      </c>
      <c r="R367" s="1">
        <v>175</v>
      </c>
      <c r="S367" s="1"/>
      <c r="T367" s="1">
        <v>263</v>
      </c>
    </row>
    <row r="368" spans="1:20" ht="15.75" customHeight="1" x14ac:dyDescent="0.35">
      <c r="A368" s="1">
        <v>366</v>
      </c>
      <c r="B368" s="1">
        <v>7</v>
      </c>
      <c r="C368" s="1"/>
      <c r="D368" s="1">
        <v>7</v>
      </c>
      <c r="F368" s="1">
        <f ca="1">IFERROR(__xludf.DUMMYFUNCTION("""COMPUTED_VALUE"""),4)</f>
        <v>4</v>
      </c>
      <c r="Q368" s="1">
        <v>366</v>
      </c>
      <c r="R368" s="1">
        <v>175</v>
      </c>
      <c r="S368" s="1"/>
      <c r="T368" s="1">
        <v>243</v>
      </c>
    </row>
    <row r="369" spans="1:20" ht="15.75" customHeight="1" x14ac:dyDescent="0.35">
      <c r="A369" s="1">
        <v>367</v>
      </c>
      <c r="B369" s="1">
        <v>7</v>
      </c>
      <c r="C369" s="1"/>
      <c r="D369" s="1">
        <v>7</v>
      </c>
      <c r="F369" s="1">
        <f ca="1">IFERROR(__xludf.DUMMYFUNCTION("""COMPUTED_VALUE"""),4)</f>
        <v>4</v>
      </c>
      <c r="Q369" s="1">
        <v>367</v>
      </c>
      <c r="R369" s="1">
        <v>185</v>
      </c>
      <c r="S369" s="1"/>
      <c r="T369" s="1">
        <v>253</v>
      </c>
    </row>
    <row r="370" spans="1:20" ht="15.75" customHeight="1" x14ac:dyDescent="0.35">
      <c r="A370" s="1">
        <v>368</v>
      </c>
      <c r="B370" s="1">
        <v>7</v>
      </c>
      <c r="C370" s="1"/>
      <c r="D370" s="1">
        <v>7</v>
      </c>
      <c r="F370" s="1">
        <f ca="1">IFERROR(__xludf.DUMMYFUNCTION("""COMPUTED_VALUE"""),2)</f>
        <v>2</v>
      </c>
      <c r="Q370" s="1">
        <v>368</v>
      </c>
      <c r="R370" s="1">
        <v>195</v>
      </c>
      <c r="S370" s="1"/>
      <c r="T370" s="1">
        <v>263</v>
      </c>
    </row>
    <row r="371" spans="1:20" ht="15.75" customHeight="1" x14ac:dyDescent="0.35">
      <c r="A371" s="1">
        <v>369</v>
      </c>
      <c r="B371" s="1">
        <v>6</v>
      </c>
      <c r="C371" s="1"/>
      <c r="D371" s="1">
        <v>6</v>
      </c>
      <c r="F371" s="1">
        <f ca="1">IFERROR(__xludf.DUMMYFUNCTION("""COMPUTED_VALUE"""),3)</f>
        <v>3</v>
      </c>
      <c r="Q371" s="1">
        <v>369</v>
      </c>
      <c r="R371" s="1">
        <v>192</v>
      </c>
      <c r="S371" s="1"/>
      <c r="T371" s="1">
        <v>262</v>
      </c>
    </row>
    <row r="372" spans="1:20" ht="15.75" customHeight="1" x14ac:dyDescent="0.35">
      <c r="A372" s="1">
        <v>371</v>
      </c>
      <c r="B372" s="1">
        <v>8</v>
      </c>
      <c r="C372" s="1"/>
      <c r="D372" s="1">
        <v>8</v>
      </c>
      <c r="F372" s="1">
        <f ca="1">IFERROR(__xludf.DUMMYFUNCTION("""COMPUTED_VALUE"""),3)</f>
        <v>3</v>
      </c>
      <c r="Q372" s="1">
        <v>370</v>
      </c>
      <c r="R372" s="1">
        <v>233</v>
      </c>
      <c r="S372" s="1"/>
      <c r="T372" s="1">
        <v>265</v>
      </c>
    </row>
    <row r="373" spans="1:20" ht="15.75" customHeight="1" x14ac:dyDescent="0.35">
      <c r="A373" s="1">
        <v>375</v>
      </c>
      <c r="B373" s="1">
        <v>6</v>
      </c>
      <c r="C373" s="1"/>
      <c r="D373" s="1">
        <v>6</v>
      </c>
      <c r="F373" s="1">
        <f ca="1">IFERROR(__xludf.DUMMYFUNCTION("""COMPUTED_VALUE"""),3)</f>
        <v>3</v>
      </c>
      <c r="Q373" s="1">
        <v>371</v>
      </c>
      <c r="R373" s="1">
        <v>220</v>
      </c>
      <c r="S373" s="1"/>
      <c r="T373" s="1">
        <v>275</v>
      </c>
    </row>
    <row r="374" spans="1:20" ht="15.75" customHeight="1" x14ac:dyDescent="0.35">
      <c r="A374" s="1">
        <v>420</v>
      </c>
      <c r="B374" s="1">
        <v>6</v>
      </c>
      <c r="C374" s="1"/>
      <c r="D374" s="1">
        <v>6</v>
      </c>
      <c r="F374" s="1">
        <f ca="1">IFERROR(__xludf.DUMMYFUNCTION("""COMPUTED_VALUE"""),3)</f>
        <v>3</v>
      </c>
      <c r="Q374" s="1">
        <v>372</v>
      </c>
      <c r="R374" s="1">
        <v>230</v>
      </c>
      <c r="S374" s="1"/>
      <c r="T374" s="1">
        <v>209</v>
      </c>
    </row>
    <row r="375" spans="1:20" ht="15.75" customHeight="1" x14ac:dyDescent="0.35">
      <c r="A375" s="1">
        <v>431</v>
      </c>
      <c r="B375" s="1">
        <v>5</v>
      </c>
      <c r="C375" s="1"/>
      <c r="D375" s="1">
        <v>5</v>
      </c>
      <c r="F375" s="1">
        <f ca="1">IFERROR(__xludf.DUMMYFUNCTION("""COMPUTED_VALUE"""),4)</f>
        <v>4</v>
      </c>
      <c r="Q375" s="1">
        <v>373</v>
      </c>
      <c r="R375" s="1">
        <v>238</v>
      </c>
      <c r="S375" s="1"/>
      <c r="T375" s="1">
        <v>219</v>
      </c>
    </row>
    <row r="376" spans="1:20" ht="15.75" customHeight="1" x14ac:dyDescent="0.35">
      <c r="A376" s="1">
        <v>432</v>
      </c>
      <c r="B376" s="1">
        <v>5</v>
      </c>
      <c r="C376" s="1"/>
      <c r="D376" s="1">
        <v>5</v>
      </c>
      <c r="F376" s="1">
        <f ca="1">IFERROR(__xludf.DUMMYFUNCTION("""COMPUTED_VALUE"""),4)</f>
        <v>4</v>
      </c>
      <c r="Q376" s="1">
        <v>374</v>
      </c>
      <c r="R376" s="1">
        <v>229</v>
      </c>
      <c r="S376" s="1"/>
      <c r="T376" s="1">
        <v>250</v>
      </c>
    </row>
    <row r="377" spans="1:20" ht="15.75" customHeight="1" x14ac:dyDescent="0.35">
      <c r="A377" s="1">
        <v>434</v>
      </c>
      <c r="B377" s="1">
        <v>5</v>
      </c>
      <c r="C377" s="1"/>
      <c r="D377" s="1">
        <v>5</v>
      </c>
      <c r="F377" s="1">
        <f ca="1">IFERROR(__xludf.DUMMYFUNCTION("""COMPUTED_VALUE"""),4)</f>
        <v>4</v>
      </c>
      <c r="Q377" s="1">
        <v>375</v>
      </c>
      <c r="R377" s="1">
        <v>214</v>
      </c>
      <c r="S377" s="1"/>
      <c r="T377" s="1">
        <v>217</v>
      </c>
    </row>
    <row r="378" spans="1:20" ht="15.75" customHeight="1" x14ac:dyDescent="0.35">
      <c r="A378" s="1">
        <v>435</v>
      </c>
      <c r="B378" s="1">
        <v>4</v>
      </c>
      <c r="C378" s="1"/>
      <c r="D378" s="1">
        <v>4</v>
      </c>
      <c r="F378" s="1">
        <f ca="1">IFERROR(__xludf.DUMMYFUNCTION("""COMPUTED_VALUE"""),4)</f>
        <v>4</v>
      </c>
      <c r="Q378" s="1">
        <v>376</v>
      </c>
      <c r="R378" s="1">
        <v>239</v>
      </c>
      <c r="S378" s="1"/>
      <c r="T378" s="1">
        <v>198</v>
      </c>
    </row>
    <row r="379" spans="1:20" ht="15.75" customHeight="1" x14ac:dyDescent="0.35">
      <c r="A379" s="1">
        <v>436</v>
      </c>
      <c r="B379" s="1">
        <v>4</v>
      </c>
      <c r="C379" s="1"/>
      <c r="D379" s="1">
        <v>4</v>
      </c>
      <c r="F379" s="1">
        <f ca="1">IFERROR(__xludf.DUMMYFUNCTION("""COMPUTED_VALUE"""),4)</f>
        <v>4</v>
      </c>
      <c r="Q379" s="1">
        <v>377</v>
      </c>
      <c r="R379" s="1">
        <v>233</v>
      </c>
      <c r="S379" s="1"/>
      <c r="T379" s="1">
        <v>206</v>
      </c>
    </row>
    <row r="380" spans="1:20" ht="15.75" customHeight="1" x14ac:dyDescent="0.35">
      <c r="A380" s="1">
        <v>437</v>
      </c>
      <c r="B380" s="1">
        <v>4</v>
      </c>
      <c r="C380" s="1"/>
      <c r="D380" s="1">
        <v>4</v>
      </c>
      <c r="F380" s="1">
        <f ca="1">IFERROR(__xludf.DUMMYFUNCTION("""COMPUTED_VALUE"""),4)</f>
        <v>4</v>
      </c>
      <c r="Q380" s="1">
        <v>378</v>
      </c>
      <c r="R380" s="1">
        <v>241</v>
      </c>
      <c r="S380" s="1"/>
      <c r="T380" s="1">
        <v>188</v>
      </c>
    </row>
    <row r="381" spans="1:20" ht="15.75" customHeight="1" x14ac:dyDescent="0.35">
      <c r="A381" s="1">
        <v>438</v>
      </c>
      <c r="B381" s="1">
        <v>4</v>
      </c>
      <c r="C381" s="1"/>
      <c r="D381" s="1">
        <v>4</v>
      </c>
      <c r="F381" s="1">
        <f ca="1">IFERROR(__xludf.DUMMYFUNCTION("""COMPUTED_VALUE"""),2)</f>
        <v>2</v>
      </c>
      <c r="Q381" s="1">
        <v>379</v>
      </c>
      <c r="R381" s="1">
        <v>256</v>
      </c>
      <c r="S381" s="1"/>
      <c r="T381" s="1">
        <v>202</v>
      </c>
    </row>
    <row r="382" spans="1:20" ht="15.75" customHeight="1" x14ac:dyDescent="0.35">
      <c r="A382" s="1">
        <v>439</v>
      </c>
      <c r="B382" s="1">
        <v>5</v>
      </c>
      <c r="C382" s="1"/>
      <c r="D382" s="1">
        <v>5</v>
      </c>
      <c r="F382" s="1">
        <f ca="1">IFERROR(__xludf.DUMMYFUNCTION("""COMPUTED_VALUE"""),4)</f>
        <v>4</v>
      </c>
      <c r="Q382" s="1">
        <v>380</v>
      </c>
      <c r="R382" s="1">
        <v>254</v>
      </c>
      <c r="S382" s="1"/>
      <c r="T382" s="1">
        <v>213</v>
      </c>
    </row>
    <row r="383" spans="1:20" ht="15.75" customHeight="1" x14ac:dyDescent="0.35">
      <c r="A383" s="1">
        <v>440</v>
      </c>
      <c r="B383" s="1">
        <v>5</v>
      </c>
      <c r="C383" s="1"/>
      <c r="D383" s="1">
        <v>5</v>
      </c>
      <c r="F383" s="1">
        <f ca="1">IFERROR(__xludf.DUMMYFUNCTION("""COMPUTED_VALUE"""),2)</f>
        <v>2</v>
      </c>
      <c r="Q383" s="1">
        <v>381</v>
      </c>
      <c r="R383" s="1">
        <v>267</v>
      </c>
      <c r="S383" s="1"/>
      <c r="T383" s="1">
        <v>223</v>
      </c>
    </row>
    <row r="384" spans="1:20" ht="15.75" customHeight="1" x14ac:dyDescent="0.35">
      <c r="A384" s="1">
        <v>441</v>
      </c>
      <c r="B384" s="1">
        <v>4</v>
      </c>
      <c r="C384" s="1"/>
      <c r="D384" s="1">
        <v>4</v>
      </c>
      <c r="F384" s="1">
        <f ca="1">IFERROR(__xludf.DUMMYFUNCTION("""COMPUTED_VALUE"""),2)</f>
        <v>2</v>
      </c>
      <c r="Q384" s="1">
        <v>382</v>
      </c>
      <c r="R384" s="1">
        <v>248</v>
      </c>
      <c r="S384" s="1"/>
      <c r="T384" s="1">
        <v>176</v>
      </c>
    </row>
    <row r="385" spans="1:20" ht="15.75" customHeight="1" x14ac:dyDescent="0.35">
      <c r="A385" s="1">
        <v>442</v>
      </c>
      <c r="B385" s="1">
        <v>4</v>
      </c>
      <c r="C385" s="1"/>
      <c r="D385" s="1">
        <v>4</v>
      </c>
      <c r="F385" s="1">
        <f ca="1">IFERROR(__xludf.DUMMYFUNCTION("""COMPUTED_VALUE"""),3)</f>
        <v>3</v>
      </c>
      <c r="Q385" s="1">
        <v>383</v>
      </c>
      <c r="R385" s="1">
        <v>278</v>
      </c>
      <c r="S385" s="1"/>
      <c r="T385" s="1">
        <v>184</v>
      </c>
    </row>
    <row r="386" spans="1:20" ht="15.75" customHeight="1" x14ac:dyDescent="0.35">
      <c r="A386" s="1">
        <v>443</v>
      </c>
      <c r="B386" s="1">
        <v>5</v>
      </c>
      <c r="C386" s="1"/>
      <c r="D386" s="1">
        <v>5</v>
      </c>
      <c r="F386" s="1">
        <f ca="1">IFERROR(__xludf.DUMMYFUNCTION("""COMPUTED_VALUE"""),3)</f>
        <v>3</v>
      </c>
      <c r="Q386" s="1">
        <v>384</v>
      </c>
      <c r="R386" s="1">
        <v>288</v>
      </c>
      <c r="S386" s="1"/>
      <c r="T386" s="1">
        <v>205</v>
      </c>
    </row>
    <row r="387" spans="1:20" ht="15.75" customHeight="1" x14ac:dyDescent="0.35">
      <c r="A387" s="1">
        <v>444</v>
      </c>
      <c r="B387" s="1">
        <v>5</v>
      </c>
      <c r="C387" s="1"/>
      <c r="D387" s="1">
        <v>5</v>
      </c>
      <c r="F387" s="1">
        <f ca="1">IFERROR(__xludf.DUMMYFUNCTION("""COMPUTED_VALUE"""),4)</f>
        <v>4</v>
      </c>
      <c r="Q387" s="1">
        <v>385</v>
      </c>
      <c r="R387" s="1">
        <v>282</v>
      </c>
      <c r="S387" s="1"/>
      <c r="T387" s="1">
        <v>215</v>
      </c>
    </row>
    <row r="388" spans="1:20" ht="15.75" customHeight="1" x14ac:dyDescent="0.35">
      <c r="A388" s="1">
        <v>451</v>
      </c>
      <c r="B388" s="1">
        <v>4</v>
      </c>
      <c r="C388" s="1"/>
      <c r="D388" s="1">
        <v>4</v>
      </c>
      <c r="F388" s="1">
        <f ca="1">IFERROR(__xludf.DUMMYFUNCTION("""COMPUTED_VALUE"""),1)</f>
        <v>1</v>
      </c>
      <c r="Q388" s="1">
        <v>386</v>
      </c>
      <c r="R388" s="1">
        <v>284</v>
      </c>
      <c r="S388" s="1"/>
      <c r="T388" s="1">
        <v>321</v>
      </c>
    </row>
    <row r="389" spans="1:20" ht="15.75" customHeight="1" x14ac:dyDescent="0.35">
      <c r="A389" s="1">
        <v>452</v>
      </c>
      <c r="B389" s="1">
        <v>4</v>
      </c>
      <c r="C389" s="1"/>
      <c r="D389" s="1">
        <v>4</v>
      </c>
      <c r="F389" s="1">
        <f ca="1">IFERROR(__xludf.DUMMYFUNCTION("""COMPUTED_VALUE"""),4)</f>
        <v>4</v>
      </c>
      <c r="Q389" s="1">
        <v>387</v>
      </c>
      <c r="R389" s="1">
        <v>285</v>
      </c>
      <c r="S389" s="1"/>
      <c r="T389" s="1">
        <v>315</v>
      </c>
    </row>
    <row r="390" spans="1:20" ht="15.75" customHeight="1" x14ac:dyDescent="0.35">
      <c r="A390" s="1">
        <v>453</v>
      </c>
      <c r="B390" s="1">
        <v>3</v>
      </c>
      <c r="C390" s="1"/>
      <c r="D390" s="1">
        <v>4</v>
      </c>
      <c r="F390" s="1">
        <f ca="1">IFERROR(__xludf.DUMMYFUNCTION("""COMPUTED_VALUE"""),4)</f>
        <v>4</v>
      </c>
      <c r="Q390" s="1">
        <v>388</v>
      </c>
      <c r="R390" s="1">
        <v>242</v>
      </c>
      <c r="S390" s="1"/>
      <c r="T390" s="1">
        <v>292</v>
      </c>
    </row>
    <row r="391" spans="1:20" ht="15.75" customHeight="1" x14ac:dyDescent="0.35">
      <c r="A391" s="1">
        <v>454</v>
      </c>
      <c r="B391" s="1">
        <v>3</v>
      </c>
      <c r="C391" s="1"/>
      <c r="D391" s="1">
        <v>4</v>
      </c>
      <c r="F391" s="1">
        <f ca="1">IFERROR(__xludf.DUMMYFUNCTION("""COMPUTED_VALUE"""),2)</f>
        <v>2</v>
      </c>
      <c r="Q391" s="1">
        <v>389</v>
      </c>
      <c r="R391" s="1">
        <v>281</v>
      </c>
      <c r="S391" s="1"/>
      <c r="T391" s="1">
        <v>300</v>
      </c>
    </row>
    <row r="392" spans="1:20" ht="15.75" customHeight="1" x14ac:dyDescent="0.35">
      <c r="A392" s="1">
        <v>455</v>
      </c>
      <c r="B392" s="1">
        <v>4</v>
      </c>
      <c r="C392" s="1"/>
      <c r="D392" s="1">
        <v>4</v>
      </c>
      <c r="F392" s="1">
        <f ca="1">IFERROR(__xludf.DUMMYFUNCTION("""COMPUTED_VALUE"""),2)</f>
        <v>2</v>
      </c>
      <c r="Q392" s="1">
        <v>390</v>
      </c>
      <c r="R392" s="1">
        <v>293</v>
      </c>
      <c r="S392" s="1"/>
      <c r="T392" s="1">
        <v>343</v>
      </c>
    </row>
    <row r="393" spans="1:20" ht="15.75" customHeight="1" x14ac:dyDescent="0.35">
      <c r="A393" s="1">
        <v>456</v>
      </c>
      <c r="B393" s="1">
        <v>4</v>
      </c>
      <c r="C393" s="1"/>
      <c r="D393" s="1">
        <v>4</v>
      </c>
      <c r="F393" s="1">
        <f ca="1">IFERROR(__xludf.DUMMYFUNCTION("""COMPUTED_VALUE"""),4)</f>
        <v>4</v>
      </c>
      <c r="Q393" s="1">
        <v>391</v>
      </c>
      <c r="R393" s="1">
        <v>301</v>
      </c>
      <c r="S393" s="1"/>
      <c r="T393" s="1">
        <v>338</v>
      </c>
    </row>
    <row r="394" spans="1:20" ht="15.75" customHeight="1" x14ac:dyDescent="0.35">
      <c r="A394" s="1">
        <v>457</v>
      </c>
      <c r="B394" s="1">
        <v>4</v>
      </c>
      <c r="C394" s="1"/>
      <c r="D394" s="1">
        <v>4</v>
      </c>
      <c r="F394" s="1">
        <f ca="1">IFERROR(__xludf.DUMMYFUNCTION("""COMPUTED_VALUE"""),4)</f>
        <v>4</v>
      </c>
      <c r="Q394" s="1">
        <v>392</v>
      </c>
      <c r="R394" s="1">
        <v>291</v>
      </c>
      <c r="S394" s="1"/>
      <c r="T394" s="1">
        <v>144</v>
      </c>
    </row>
    <row r="395" spans="1:20" ht="15.75" customHeight="1" x14ac:dyDescent="0.35">
      <c r="A395" s="1">
        <v>458</v>
      </c>
      <c r="B395" s="1">
        <v>4</v>
      </c>
      <c r="C395" s="1"/>
      <c r="D395" s="1">
        <v>4</v>
      </c>
      <c r="F395" s="1">
        <f ca="1">IFERROR(__xludf.DUMMYFUNCTION("""COMPUTED_VALUE"""),1)</f>
        <v>1</v>
      </c>
      <c r="Q395" s="1">
        <v>393</v>
      </c>
      <c r="R395" s="1">
        <v>260</v>
      </c>
      <c r="S395" s="1"/>
      <c r="T395" s="1">
        <v>150</v>
      </c>
    </row>
    <row r="396" spans="1:20" ht="15.75" customHeight="1" x14ac:dyDescent="0.35">
      <c r="A396" s="1">
        <v>459</v>
      </c>
      <c r="B396" s="1">
        <v>3</v>
      </c>
      <c r="C396" s="1"/>
      <c r="D396" s="1">
        <v>4</v>
      </c>
      <c r="F396" s="1">
        <f ca="1">IFERROR(__xludf.DUMMYFUNCTION("""COMPUTED_VALUE"""),4)</f>
        <v>4</v>
      </c>
      <c r="Q396" s="1">
        <v>394</v>
      </c>
      <c r="R396" s="1">
        <v>270</v>
      </c>
      <c r="S396" s="1"/>
      <c r="T396" s="1">
        <v>167</v>
      </c>
    </row>
    <row r="397" spans="1:20" ht="15.75" customHeight="1" x14ac:dyDescent="0.35">
      <c r="A397" s="1">
        <v>460</v>
      </c>
      <c r="B397" s="1">
        <v>3</v>
      </c>
      <c r="C397" s="1"/>
      <c r="D397" s="1">
        <v>1</v>
      </c>
      <c r="F397" s="1">
        <f ca="1">IFERROR(__xludf.DUMMYFUNCTION("""COMPUTED_VALUE"""),2)</f>
        <v>2</v>
      </c>
      <c r="Q397" s="1">
        <v>395</v>
      </c>
      <c r="R397" s="1">
        <v>277</v>
      </c>
      <c r="S397" s="1"/>
      <c r="T397" s="1">
        <v>155</v>
      </c>
    </row>
    <row r="398" spans="1:20" ht="15.75" customHeight="1" x14ac:dyDescent="0.35">
      <c r="A398" s="1">
        <v>461</v>
      </c>
      <c r="B398" s="1">
        <v>3</v>
      </c>
      <c r="C398" s="1"/>
      <c r="D398" s="1">
        <v>4</v>
      </c>
      <c r="F398" s="1">
        <f ca="1">IFERROR(__xludf.DUMMYFUNCTION("""COMPUTED_VALUE"""),4)</f>
        <v>4</v>
      </c>
      <c r="Q398" s="1">
        <v>396</v>
      </c>
      <c r="R398" s="1">
        <v>279</v>
      </c>
      <c r="S398" s="1"/>
      <c r="T398" s="1">
        <v>154</v>
      </c>
    </row>
    <row r="399" spans="1:20" ht="15.75" customHeight="1" x14ac:dyDescent="0.35">
      <c r="A399" s="1">
        <v>462</v>
      </c>
      <c r="B399" s="1">
        <v>4</v>
      </c>
      <c r="C399" s="1"/>
      <c r="D399" s="1">
        <v>4</v>
      </c>
      <c r="F399" s="1">
        <f ca="1">IFERROR(__xludf.DUMMYFUNCTION("""COMPUTED_VALUE"""),4)</f>
        <v>4</v>
      </c>
      <c r="Q399" s="1">
        <v>397</v>
      </c>
      <c r="R399" s="1">
        <v>293</v>
      </c>
      <c r="S399" s="1"/>
      <c r="T399" s="1">
        <v>166</v>
      </c>
    </row>
    <row r="400" spans="1:20" ht="15.75" customHeight="1" x14ac:dyDescent="0.35">
      <c r="A400" s="1">
        <v>463</v>
      </c>
      <c r="B400" s="1">
        <v>5</v>
      </c>
      <c r="C400" s="1"/>
      <c r="D400" s="1">
        <v>4</v>
      </c>
      <c r="F400" s="1">
        <f ca="1">IFERROR(__xludf.DUMMYFUNCTION("""COMPUTED_VALUE"""),1)</f>
        <v>1</v>
      </c>
      <c r="Q400" s="1">
        <v>398</v>
      </c>
      <c r="R400" s="1">
        <v>279</v>
      </c>
      <c r="S400" s="1"/>
      <c r="T400" s="1">
        <v>158</v>
      </c>
    </row>
    <row r="401" spans="1:20" ht="15.75" customHeight="1" x14ac:dyDescent="0.35">
      <c r="A401" s="1">
        <v>464</v>
      </c>
      <c r="B401" s="1">
        <v>3</v>
      </c>
      <c r="C401" s="1"/>
      <c r="D401" s="1">
        <v>4</v>
      </c>
      <c r="F401" s="1">
        <f ca="1">IFERROR(__xludf.DUMMYFUNCTION("""COMPUTED_VALUE"""),4)</f>
        <v>4</v>
      </c>
      <c r="Q401" s="1">
        <v>399</v>
      </c>
      <c r="R401" s="1">
        <v>317</v>
      </c>
      <c r="S401" s="1"/>
      <c r="T401" s="1">
        <v>158</v>
      </c>
    </row>
    <row r="402" spans="1:20" ht="15.75" customHeight="1" x14ac:dyDescent="0.35">
      <c r="A402" s="1">
        <v>465</v>
      </c>
      <c r="B402" s="1">
        <v>3</v>
      </c>
      <c r="C402" s="1"/>
      <c r="D402" s="1">
        <v>4</v>
      </c>
      <c r="F402" s="1">
        <f ca="1">IFERROR(__xludf.DUMMYFUNCTION("""COMPUTED_VALUE"""),4)</f>
        <v>4</v>
      </c>
      <c r="Q402" s="1">
        <v>400</v>
      </c>
      <c r="R402" s="1">
        <v>258</v>
      </c>
      <c r="S402" s="1"/>
      <c r="T402" s="1">
        <v>173</v>
      </c>
    </row>
    <row r="403" spans="1:20" ht="15.75" customHeight="1" x14ac:dyDescent="0.35">
      <c r="A403" s="1">
        <v>466</v>
      </c>
      <c r="B403" s="1">
        <v>4</v>
      </c>
      <c r="C403" s="1"/>
      <c r="D403" s="1">
        <v>4</v>
      </c>
      <c r="F403" s="1">
        <f ca="1">IFERROR(__xludf.DUMMYFUNCTION("""COMPUTED_VALUE"""),4)</f>
        <v>4</v>
      </c>
      <c r="Q403" s="1">
        <v>401</v>
      </c>
      <c r="R403" s="1">
        <v>239</v>
      </c>
      <c r="S403" s="1"/>
      <c r="T403" s="1">
        <v>49</v>
      </c>
    </row>
    <row r="404" spans="1:20" ht="15.75" customHeight="1" x14ac:dyDescent="0.35">
      <c r="A404" s="1">
        <v>467</v>
      </c>
      <c r="B404" s="1">
        <v>4</v>
      </c>
      <c r="C404" s="1"/>
      <c r="D404" s="1">
        <v>2</v>
      </c>
      <c r="F404" s="1">
        <f ca="1">IFERROR(__xludf.DUMMYFUNCTION("""COMPUTED_VALUE"""),4)</f>
        <v>4</v>
      </c>
      <c r="Q404" s="1">
        <v>402</v>
      </c>
      <c r="R404" s="1">
        <v>239</v>
      </c>
      <c r="S404" s="1"/>
      <c r="T404" s="1">
        <v>159</v>
      </c>
    </row>
    <row r="405" spans="1:20" ht="15.75" customHeight="1" x14ac:dyDescent="0.35">
      <c r="A405" s="1">
        <v>468</v>
      </c>
      <c r="B405" s="1">
        <v>6</v>
      </c>
      <c r="C405" s="1"/>
      <c r="D405" s="1">
        <v>5</v>
      </c>
      <c r="F405" s="1">
        <f ca="1">IFERROR(__xludf.DUMMYFUNCTION("""COMPUTED_VALUE"""),4)</f>
        <v>4</v>
      </c>
      <c r="Q405" s="1">
        <v>403</v>
      </c>
      <c r="R405" s="1">
        <v>245</v>
      </c>
      <c r="S405" s="1"/>
      <c r="T405" s="1">
        <v>136</v>
      </c>
    </row>
    <row r="406" spans="1:20" ht="15.75" customHeight="1" x14ac:dyDescent="0.35">
      <c r="A406" s="1">
        <v>469</v>
      </c>
      <c r="B406" s="1">
        <v>2</v>
      </c>
      <c r="C406" s="1"/>
      <c r="D406" s="1">
        <v>4</v>
      </c>
      <c r="F406" s="1">
        <f ca="1">IFERROR(__xludf.DUMMYFUNCTION("""COMPUTED_VALUE"""),1)</f>
        <v>1</v>
      </c>
      <c r="Q406" s="1">
        <v>404</v>
      </c>
      <c r="R406" s="1">
        <v>261</v>
      </c>
      <c r="S406" s="1"/>
      <c r="T406" s="1">
        <v>143</v>
      </c>
    </row>
    <row r="407" spans="1:20" ht="15.75" customHeight="1" x14ac:dyDescent="0.35">
      <c r="A407" s="1">
        <v>470</v>
      </c>
      <c r="B407" s="1">
        <v>3</v>
      </c>
      <c r="C407" s="1"/>
      <c r="D407" s="1">
        <v>1</v>
      </c>
      <c r="F407" s="1">
        <f ca="1">IFERROR(__xludf.DUMMYFUNCTION("""COMPUTED_VALUE"""),2)</f>
        <v>2</v>
      </c>
      <c r="Q407" s="1">
        <v>405</v>
      </c>
      <c r="R407" s="1">
        <v>271</v>
      </c>
      <c r="S407" s="1"/>
      <c r="T407" s="1">
        <v>149</v>
      </c>
    </row>
    <row r="408" spans="1:20" ht="15.75" customHeight="1" x14ac:dyDescent="0.35">
      <c r="A408" s="1">
        <v>471</v>
      </c>
      <c r="B408" s="1">
        <v>3</v>
      </c>
      <c r="C408" s="1"/>
      <c r="D408" s="1">
        <v>4</v>
      </c>
      <c r="F408" s="1">
        <f ca="1">IFERROR(__xludf.DUMMYFUNCTION("""COMPUTED_VALUE"""),2)</f>
        <v>2</v>
      </c>
      <c r="Q408" s="1">
        <v>406</v>
      </c>
      <c r="R408" s="1">
        <v>259</v>
      </c>
      <c r="S408" s="1"/>
      <c r="T408" s="1">
        <v>175</v>
      </c>
    </row>
    <row r="409" spans="1:20" ht="15.75" customHeight="1" x14ac:dyDescent="0.35">
      <c r="A409" s="1">
        <v>472</v>
      </c>
      <c r="B409" s="1">
        <v>4</v>
      </c>
      <c r="C409" s="1"/>
      <c r="D409" s="1">
        <v>4</v>
      </c>
      <c r="F409" s="1">
        <f ca="1">IFERROR(__xludf.DUMMYFUNCTION("""COMPUTED_VALUE"""),2)</f>
        <v>2</v>
      </c>
      <c r="Q409" s="1">
        <v>407</v>
      </c>
      <c r="R409" s="1">
        <v>244</v>
      </c>
      <c r="S409" s="1"/>
      <c r="T409" s="1">
        <v>146</v>
      </c>
    </row>
    <row r="410" spans="1:20" ht="15.75" customHeight="1" x14ac:dyDescent="0.35">
      <c r="A410" s="1">
        <v>473</v>
      </c>
      <c r="B410" s="1">
        <v>3</v>
      </c>
      <c r="C410" s="1"/>
      <c r="D410" s="1">
        <v>4</v>
      </c>
      <c r="F410" s="1">
        <f ca="1">IFERROR(__xludf.DUMMYFUNCTION("""COMPUTED_VALUE"""),4)</f>
        <v>4</v>
      </c>
      <c r="Q410" s="1">
        <v>408</v>
      </c>
      <c r="R410" s="1">
        <v>244</v>
      </c>
      <c r="S410" s="1"/>
      <c r="T410" s="1">
        <v>96</v>
      </c>
    </row>
    <row r="411" spans="1:20" ht="15.75" customHeight="1" x14ac:dyDescent="0.35">
      <c r="A411" s="1">
        <v>474</v>
      </c>
      <c r="B411" s="1">
        <v>3</v>
      </c>
      <c r="C411" s="1"/>
      <c r="D411" s="1">
        <v>4</v>
      </c>
      <c r="F411" s="1">
        <f ca="1">IFERROR(__xludf.DUMMYFUNCTION("""COMPUTED_VALUE"""),4)</f>
        <v>4</v>
      </c>
      <c r="Q411" s="1">
        <v>409</v>
      </c>
      <c r="R411" s="1">
        <v>279</v>
      </c>
      <c r="S411" s="1"/>
      <c r="T411" s="1">
        <v>174</v>
      </c>
    </row>
    <row r="412" spans="1:20" ht="15.75" customHeight="1" x14ac:dyDescent="0.35">
      <c r="A412" s="1">
        <v>475</v>
      </c>
      <c r="B412" s="1">
        <v>4</v>
      </c>
      <c r="C412" s="1"/>
      <c r="D412" s="1">
        <v>4</v>
      </c>
      <c r="F412" s="1">
        <f ca="1">IFERROR(__xludf.DUMMYFUNCTION("""COMPUTED_VALUE"""),1)</f>
        <v>1</v>
      </c>
      <c r="Q412" s="1">
        <v>410</v>
      </c>
      <c r="R412" s="1">
        <v>293</v>
      </c>
      <c r="S412" s="1"/>
      <c r="T412" s="1">
        <v>180</v>
      </c>
    </row>
    <row r="413" spans="1:20" ht="15.75" customHeight="1" x14ac:dyDescent="0.35">
      <c r="A413" s="1">
        <v>476</v>
      </c>
      <c r="B413" s="1">
        <v>4</v>
      </c>
      <c r="C413" s="1"/>
      <c r="D413" s="1">
        <v>2</v>
      </c>
      <c r="F413" s="1">
        <f ca="1">IFERROR(__xludf.DUMMYFUNCTION("""COMPUTED_VALUE"""),2)</f>
        <v>2</v>
      </c>
      <c r="Q413" s="1">
        <v>411</v>
      </c>
      <c r="R413" s="1">
        <v>270</v>
      </c>
      <c r="S413" s="1"/>
      <c r="T413" s="1">
        <v>55</v>
      </c>
    </row>
    <row r="414" spans="1:20" ht="15.75" customHeight="1" x14ac:dyDescent="0.35">
      <c r="A414" s="1">
        <v>477</v>
      </c>
      <c r="B414" s="1">
        <v>4</v>
      </c>
      <c r="C414" s="1"/>
      <c r="D414" s="1">
        <v>4</v>
      </c>
      <c r="F414" s="1">
        <f ca="1">IFERROR(__xludf.DUMMYFUNCTION("""COMPUTED_VALUE"""),1)</f>
        <v>1</v>
      </c>
      <c r="Q414" s="1">
        <v>412</v>
      </c>
      <c r="R414" s="1">
        <v>235</v>
      </c>
      <c r="S414" s="1"/>
      <c r="T414" s="1">
        <v>187</v>
      </c>
    </row>
    <row r="415" spans="1:20" ht="15.75" customHeight="1" x14ac:dyDescent="0.35">
      <c r="A415" s="1">
        <v>478</v>
      </c>
      <c r="B415" s="1">
        <v>4</v>
      </c>
      <c r="C415" s="1"/>
      <c r="D415" s="1">
        <v>4</v>
      </c>
      <c r="F415" s="1">
        <f ca="1">IFERROR(__xludf.DUMMYFUNCTION("""COMPUTED_VALUE"""),4)</f>
        <v>4</v>
      </c>
      <c r="Q415" s="1">
        <v>413</v>
      </c>
      <c r="R415" s="1">
        <v>231</v>
      </c>
      <c r="S415" s="1"/>
      <c r="T415" s="1">
        <v>160</v>
      </c>
    </row>
    <row r="416" spans="1:20" ht="15.75" customHeight="1" x14ac:dyDescent="0.35">
      <c r="A416" s="1">
        <v>479</v>
      </c>
      <c r="B416" s="1">
        <v>3</v>
      </c>
      <c r="C416" s="1"/>
      <c r="D416" s="1">
        <v>2</v>
      </c>
      <c r="F416" s="1">
        <f ca="1">IFERROR(__xludf.DUMMYFUNCTION("""COMPUTED_VALUE"""),1)</f>
        <v>1</v>
      </c>
      <c r="Q416" s="1">
        <v>414</v>
      </c>
      <c r="R416" s="1">
        <v>235</v>
      </c>
      <c r="S416" s="1"/>
      <c r="T416" s="1">
        <v>169</v>
      </c>
    </row>
    <row r="417" spans="1:20" ht="15.75" customHeight="1" x14ac:dyDescent="0.35">
      <c r="A417" s="1">
        <v>480</v>
      </c>
      <c r="B417" s="1">
        <v>2</v>
      </c>
      <c r="C417" s="1"/>
      <c r="D417" s="1">
        <v>4</v>
      </c>
      <c r="F417" s="1">
        <f ca="1">IFERROR(__xludf.DUMMYFUNCTION("""COMPUTED_VALUE"""),1)</f>
        <v>1</v>
      </c>
      <c r="Q417" s="1">
        <v>415</v>
      </c>
      <c r="R417" s="1">
        <v>237</v>
      </c>
      <c r="S417" s="1"/>
      <c r="T417" s="1">
        <v>141</v>
      </c>
    </row>
    <row r="418" spans="1:20" ht="15.75" customHeight="1" x14ac:dyDescent="0.35">
      <c r="A418" s="1">
        <v>481</v>
      </c>
      <c r="B418" s="1">
        <v>3</v>
      </c>
      <c r="C418" s="1"/>
      <c r="D418" s="1">
        <v>2</v>
      </c>
      <c r="F418" s="1">
        <f ca="1">IFERROR(__xludf.DUMMYFUNCTION("""COMPUTED_VALUE"""),4)</f>
        <v>4</v>
      </c>
      <c r="Q418" s="1">
        <v>416</v>
      </c>
      <c r="R418" s="1">
        <v>247</v>
      </c>
      <c r="S418" s="1"/>
      <c r="T418" s="1">
        <v>156</v>
      </c>
    </row>
    <row r="419" spans="1:20" ht="15.75" customHeight="1" x14ac:dyDescent="0.35">
      <c r="A419" s="1">
        <v>482</v>
      </c>
      <c r="B419" s="1">
        <v>3</v>
      </c>
      <c r="C419" s="1"/>
      <c r="D419" s="1">
        <v>2</v>
      </c>
      <c r="F419" s="1">
        <f ca="1">IFERROR(__xludf.DUMMYFUNCTION("""COMPUTED_VALUE"""),4)</f>
        <v>4</v>
      </c>
      <c r="Q419" s="1">
        <v>417</v>
      </c>
      <c r="R419" s="1">
        <v>274</v>
      </c>
      <c r="S419" s="1"/>
      <c r="T419" s="1">
        <v>100</v>
      </c>
    </row>
    <row r="420" spans="1:20" ht="15.75" customHeight="1" x14ac:dyDescent="0.35">
      <c r="A420" s="1">
        <v>483</v>
      </c>
      <c r="B420" s="1">
        <v>3</v>
      </c>
      <c r="C420" s="1"/>
      <c r="D420" s="1">
        <v>4</v>
      </c>
      <c r="F420" s="1">
        <f ca="1">IFERROR(__xludf.DUMMYFUNCTION("""COMPUTED_VALUE"""),4)</f>
        <v>4</v>
      </c>
      <c r="Q420" s="1">
        <v>418</v>
      </c>
      <c r="R420" s="1">
        <v>286</v>
      </c>
      <c r="S420" s="1"/>
      <c r="T420" s="1">
        <v>162</v>
      </c>
    </row>
    <row r="421" spans="1:20" ht="15.75" customHeight="1" x14ac:dyDescent="0.35">
      <c r="A421" s="1">
        <v>484</v>
      </c>
      <c r="B421" s="1">
        <v>3</v>
      </c>
      <c r="C421" s="1"/>
      <c r="D421" s="1">
        <v>2</v>
      </c>
      <c r="F421" s="1">
        <f ca="1">IFERROR(__xludf.DUMMYFUNCTION("""COMPUTED_VALUE"""),4)</f>
        <v>4</v>
      </c>
      <c r="Q421" s="1">
        <v>419</v>
      </c>
      <c r="R421" s="1">
        <v>262</v>
      </c>
      <c r="S421" s="1"/>
      <c r="T421" s="1">
        <v>168</v>
      </c>
    </row>
    <row r="422" spans="1:20" ht="15.75" customHeight="1" x14ac:dyDescent="0.35">
      <c r="A422" s="1">
        <v>485</v>
      </c>
      <c r="B422" s="1">
        <v>3</v>
      </c>
      <c r="C422" s="1"/>
      <c r="D422" s="1">
        <v>3</v>
      </c>
      <c r="F422" s="1">
        <f ca="1">IFERROR(__xludf.DUMMYFUNCTION("""COMPUTED_VALUE"""),4)</f>
        <v>4</v>
      </c>
      <c r="Q422" s="1">
        <v>420</v>
      </c>
      <c r="R422" s="1">
        <v>226</v>
      </c>
      <c r="S422" s="1"/>
      <c r="T422" s="1">
        <v>105</v>
      </c>
    </row>
    <row r="423" spans="1:20" ht="15.75" customHeight="1" x14ac:dyDescent="0.35">
      <c r="A423" s="1">
        <v>486</v>
      </c>
      <c r="B423" s="1">
        <v>3</v>
      </c>
      <c r="C423" s="1"/>
      <c r="D423" s="1">
        <v>4</v>
      </c>
      <c r="F423" s="1">
        <f ca="1">IFERROR(__xludf.DUMMYFUNCTION("""COMPUTED_VALUE"""),4)</f>
        <v>4</v>
      </c>
      <c r="Q423" s="1">
        <v>421</v>
      </c>
      <c r="R423" s="1">
        <v>238</v>
      </c>
      <c r="S423" s="1"/>
      <c r="T423" s="1">
        <v>182</v>
      </c>
    </row>
    <row r="424" spans="1:20" ht="15.75" customHeight="1" x14ac:dyDescent="0.35">
      <c r="A424" s="1">
        <v>487</v>
      </c>
      <c r="B424" s="1">
        <v>4</v>
      </c>
      <c r="C424" s="1"/>
      <c r="D424" s="1">
        <v>4</v>
      </c>
      <c r="F424" s="1">
        <f ca="1">IFERROR(__xludf.DUMMYFUNCTION("""COMPUTED_VALUE"""),4)</f>
        <v>4</v>
      </c>
      <c r="Q424" s="1">
        <v>422</v>
      </c>
      <c r="R424" s="1">
        <v>250</v>
      </c>
      <c r="S424" s="1"/>
      <c r="T424" s="1">
        <v>99</v>
      </c>
    </row>
    <row r="425" spans="1:20" ht="15.75" customHeight="1" x14ac:dyDescent="0.35">
      <c r="A425" s="1">
        <v>488</v>
      </c>
      <c r="B425" s="1">
        <v>4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298</v>
      </c>
      <c r="S425" s="1"/>
      <c r="T425" s="1">
        <v>105</v>
      </c>
    </row>
    <row r="426" spans="1:20" ht="15.75" customHeight="1" x14ac:dyDescent="0.35">
      <c r="A426" s="1">
        <v>489</v>
      </c>
      <c r="B426" s="1">
        <v>4</v>
      </c>
      <c r="C426" s="1"/>
      <c r="D426" s="1">
        <v>4</v>
      </c>
      <c r="F426" s="1">
        <f ca="1">IFERROR(__xludf.DUMMYFUNCTION("""COMPUTED_VALUE"""),4)</f>
        <v>4</v>
      </c>
      <c r="Q426" s="1">
        <v>424</v>
      </c>
      <c r="R426" s="1">
        <v>263</v>
      </c>
      <c r="S426" s="1"/>
      <c r="T426" s="1">
        <v>199</v>
      </c>
    </row>
    <row r="427" spans="1:20" ht="15.75" customHeight="1" x14ac:dyDescent="0.35">
      <c r="A427" s="1">
        <v>490</v>
      </c>
      <c r="B427" s="1">
        <v>4</v>
      </c>
      <c r="C427" s="1"/>
      <c r="D427" s="1">
        <v>4</v>
      </c>
      <c r="F427" s="1">
        <f ca="1">IFERROR(__xludf.DUMMYFUNCTION("""COMPUTED_VALUE"""),4)</f>
        <v>4</v>
      </c>
      <c r="Q427" s="1">
        <v>425</v>
      </c>
      <c r="R427" s="1">
        <v>243</v>
      </c>
      <c r="S427" s="1"/>
      <c r="T427" s="1">
        <v>111</v>
      </c>
    </row>
    <row r="428" spans="1:20" ht="15.75" customHeight="1" x14ac:dyDescent="0.35">
      <c r="A428" s="1">
        <v>491</v>
      </c>
      <c r="B428" s="1">
        <v>4</v>
      </c>
      <c r="C428" s="1"/>
      <c r="D428" s="1">
        <v>4</v>
      </c>
      <c r="F428" s="1">
        <f ca="1">IFERROR(__xludf.DUMMYFUNCTION("""COMPUTED_VALUE"""),4)</f>
        <v>4</v>
      </c>
      <c r="Q428" s="1">
        <v>426</v>
      </c>
      <c r="R428" s="1">
        <v>253</v>
      </c>
      <c r="S428" s="1"/>
      <c r="T428" s="1">
        <v>161</v>
      </c>
    </row>
    <row r="429" spans="1:20" ht="15.75" customHeight="1" x14ac:dyDescent="0.35">
      <c r="A429" s="1">
        <v>492</v>
      </c>
      <c r="B429" s="1">
        <v>3</v>
      </c>
      <c r="C429" s="1"/>
      <c r="D429" s="1">
        <v>2</v>
      </c>
      <c r="F429" s="1">
        <f ca="1">IFERROR(__xludf.DUMMYFUNCTION("""COMPUTED_VALUE"""),4)</f>
        <v>4</v>
      </c>
      <c r="Q429" s="1">
        <v>427</v>
      </c>
      <c r="R429" s="1">
        <v>263</v>
      </c>
      <c r="S429" s="1"/>
      <c r="T429" s="1">
        <v>191</v>
      </c>
    </row>
    <row r="430" spans="1:20" ht="15.75" customHeight="1" x14ac:dyDescent="0.35">
      <c r="A430" s="1">
        <v>493</v>
      </c>
      <c r="B430" s="1">
        <v>3</v>
      </c>
      <c r="C430" s="1"/>
      <c r="D430" s="1">
        <v>3</v>
      </c>
      <c r="F430" s="1">
        <f ca="1">IFERROR(__xludf.DUMMYFUNCTION("""COMPUTED_VALUE"""),4)</f>
        <v>4</v>
      </c>
      <c r="Q430" s="1">
        <v>428</v>
      </c>
      <c r="R430" s="1">
        <v>262</v>
      </c>
      <c r="S430" s="1"/>
      <c r="T430" s="1">
        <v>160</v>
      </c>
    </row>
    <row r="431" spans="1:20" ht="15.75" customHeight="1" x14ac:dyDescent="0.35">
      <c r="A431" s="1">
        <v>494</v>
      </c>
      <c r="B431" s="1">
        <v>3</v>
      </c>
      <c r="C431" s="1"/>
      <c r="D431" s="1">
        <v>3</v>
      </c>
      <c r="F431" s="1">
        <f ca="1">IFERROR(__xludf.DUMMYFUNCTION("""COMPUTED_VALUE"""),4)</f>
        <v>4</v>
      </c>
      <c r="Q431" s="1">
        <v>429</v>
      </c>
      <c r="R431" s="1">
        <v>265</v>
      </c>
      <c r="S431" s="1"/>
      <c r="T431" s="1">
        <v>168</v>
      </c>
    </row>
    <row r="432" spans="1:20" ht="15.75" customHeight="1" x14ac:dyDescent="0.35">
      <c r="A432" s="1">
        <v>495</v>
      </c>
      <c r="B432" s="1">
        <v>3</v>
      </c>
      <c r="C432" s="1"/>
      <c r="D432" s="1">
        <v>3</v>
      </c>
      <c r="F432" s="1">
        <f ca="1">IFERROR(__xludf.DUMMYFUNCTION("""COMPUTED_VALUE"""),4)</f>
        <v>4</v>
      </c>
      <c r="Q432" s="1">
        <v>430</v>
      </c>
      <c r="R432" s="1">
        <v>275</v>
      </c>
      <c r="S432" s="1"/>
      <c r="T432" s="1">
        <v>172</v>
      </c>
    </row>
    <row r="433" spans="1:20" ht="15.75" customHeight="1" x14ac:dyDescent="0.35">
      <c r="A433" s="1">
        <v>496</v>
      </c>
      <c r="B433" s="1">
        <v>3</v>
      </c>
      <c r="C433" s="1"/>
      <c r="D433" s="1">
        <v>3</v>
      </c>
      <c r="F433" s="1">
        <f ca="1">IFERROR(__xludf.DUMMYFUNCTION("""COMPUTED_VALUE"""),4)</f>
        <v>4</v>
      </c>
      <c r="Q433" s="1">
        <v>431</v>
      </c>
      <c r="R433" s="1">
        <v>209</v>
      </c>
      <c r="S433" s="1"/>
      <c r="T433" s="1">
        <v>180</v>
      </c>
    </row>
    <row r="434" spans="1:20" ht="15.75" customHeight="1" x14ac:dyDescent="0.35">
      <c r="A434" s="1">
        <v>497</v>
      </c>
      <c r="B434" s="1">
        <v>3</v>
      </c>
      <c r="C434" s="1"/>
      <c r="D434" s="1">
        <v>4</v>
      </c>
      <c r="F434" s="1">
        <f ca="1">IFERROR(__xludf.DUMMYFUNCTION("""COMPUTED_VALUE"""),4)</f>
        <v>4</v>
      </c>
      <c r="Q434" s="1">
        <v>432</v>
      </c>
      <c r="R434" s="1">
        <v>219</v>
      </c>
      <c r="S434" s="1"/>
      <c r="T434" s="1">
        <v>188</v>
      </c>
    </row>
    <row r="435" spans="1:20" ht="15.75" customHeight="1" x14ac:dyDescent="0.35">
      <c r="A435" s="1">
        <v>498</v>
      </c>
      <c r="B435" s="1">
        <v>3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250</v>
      </c>
      <c r="S435" s="1"/>
      <c r="T435" s="1">
        <v>119</v>
      </c>
    </row>
    <row r="436" spans="1:20" ht="15.75" customHeight="1" x14ac:dyDescent="0.35">
      <c r="A436" s="1">
        <v>499</v>
      </c>
      <c r="B436" s="1">
        <v>4</v>
      </c>
      <c r="C436" s="1"/>
      <c r="D436" s="1">
        <v>4</v>
      </c>
      <c r="F436" s="1">
        <f ca="1">IFERROR(__xludf.DUMMYFUNCTION("""COMPUTED_VALUE"""),4)</f>
        <v>4</v>
      </c>
      <c r="Q436" s="1">
        <v>434</v>
      </c>
      <c r="R436" s="1">
        <v>217</v>
      </c>
      <c r="S436" s="1"/>
      <c r="T436" s="1">
        <v>145</v>
      </c>
    </row>
    <row r="437" spans="1:20" ht="15.75" customHeight="1" x14ac:dyDescent="0.35">
      <c r="A437" s="1">
        <v>500</v>
      </c>
      <c r="B437" s="1">
        <v>4</v>
      </c>
      <c r="C437" s="1"/>
      <c r="D437" s="1">
        <v>4</v>
      </c>
      <c r="F437" s="1">
        <f ca="1">IFERROR(__xludf.DUMMYFUNCTION("""COMPUTED_VALUE"""),4)</f>
        <v>4</v>
      </c>
      <c r="Q437" s="1">
        <v>435</v>
      </c>
      <c r="R437" s="1">
        <v>198</v>
      </c>
      <c r="S437" s="1"/>
      <c r="T437" s="1">
        <v>151</v>
      </c>
    </row>
    <row r="438" spans="1:20" ht="15.75" customHeight="1" x14ac:dyDescent="0.35">
      <c r="A438" s="1">
        <v>501</v>
      </c>
      <c r="B438" s="1">
        <v>4</v>
      </c>
      <c r="C438" s="1"/>
      <c r="D438" s="1">
        <v>4</v>
      </c>
      <c r="F438" s="1">
        <f ca="1">IFERROR(__xludf.DUMMYFUNCTION("""COMPUTED_VALUE"""),4)</f>
        <v>4</v>
      </c>
      <c r="Q438" s="1">
        <v>436</v>
      </c>
      <c r="R438" s="1">
        <v>206</v>
      </c>
      <c r="S438" s="1"/>
      <c r="T438" s="1">
        <v>157</v>
      </c>
    </row>
    <row r="439" spans="1:20" ht="15.75" customHeight="1" x14ac:dyDescent="0.35">
      <c r="A439" s="1">
        <v>502</v>
      </c>
      <c r="B439" s="1">
        <v>4</v>
      </c>
      <c r="C439" s="1"/>
      <c r="D439" s="1">
        <v>4</v>
      </c>
      <c r="F439" s="1">
        <f ca="1">IFERROR(__xludf.DUMMYFUNCTION("""COMPUTED_VALUE"""),4)</f>
        <v>4</v>
      </c>
      <c r="Q439" s="1">
        <v>437</v>
      </c>
      <c r="R439" s="1">
        <v>188</v>
      </c>
      <c r="S439" s="1"/>
      <c r="T439" s="1">
        <v>163</v>
      </c>
    </row>
    <row r="440" spans="1:20" ht="15.75" customHeight="1" x14ac:dyDescent="0.35">
      <c r="A440" s="1">
        <v>503</v>
      </c>
      <c r="B440" s="1">
        <v>3</v>
      </c>
      <c r="C440" s="1"/>
      <c r="D440" s="1">
        <v>2</v>
      </c>
      <c r="F440" s="1">
        <f ca="1">IFERROR(__xludf.DUMMYFUNCTION("""COMPUTED_VALUE"""),4)</f>
        <v>4</v>
      </c>
      <c r="Q440" s="1">
        <v>438</v>
      </c>
      <c r="R440" s="1">
        <v>202</v>
      </c>
      <c r="S440" s="1"/>
      <c r="T440" s="1">
        <v>189</v>
      </c>
    </row>
    <row r="441" spans="1:20" ht="15.75" customHeight="1" x14ac:dyDescent="0.35">
      <c r="A441" s="1">
        <v>504</v>
      </c>
      <c r="B441" s="1">
        <v>3</v>
      </c>
      <c r="C441" s="1"/>
      <c r="D441" s="1">
        <v>4</v>
      </c>
      <c r="F441" s="1">
        <f ca="1">IFERROR(__xludf.DUMMYFUNCTION("""COMPUTED_VALUE"""),4)</f>
        <v>4</v>
      </c>
      <c r="Q441" s="1">
        <v>439</v>
      </c>
      <c r="R441" s="1">
        <v>213</v>
      </c>
      <c r="S441" s="1"/>
      <c r="T441" s="1">
        <v>177</v>
      </c>
    </row>
    <row r="442" spans="1:20" ht="15.75" customHeight="1" x14ac:dyDescent="0.35">
      <c r="A442" s="1">
        <v>505</v>
      </c>
      <c r="B442" s="1">
        <v>3</v>
      </c>
      <c r="C442" s="1"/>
      <c r="D442" s="1">
        <v>2</v>
      </c>
      <c r="F442" s="1">
        <f ca="1">IFERROR(__xludf.DUMMYFUNCTION("""COMPUTED_VALUE"""),4)</f>
        <v>4</v>
      </c>
      <c r="Q442" s="1">
        <v>440</v>
      </c>
      <c r="R442" s="1">
        <v>223</v>
      </c>
      <c r="S442" s="1"/>
      <c r="T442" s="1">
        <v>160</v>
      </c>
    </row>
    <row r="443" spans="1:20" ht="15.75" customHeight="1" x14ac:dyDescent="0.35">
      <c r="A443" s="1">
        <v>506</v>
      </c>
      <c r="B443" s="1">
        <v>3</v>
      </c>
      <c r="C443" s="1"/>
      <c r="D443" s="1">
        <v>2</v>
      </c>
      <c r="F443" s="1">
        <f ca="1">IFERROR(__xludf.DUMMYFUNCTION("""COMPUTED_VALUE"""),4)</f>
        <v>4</v>
      </c>
      <c r="Q443" s="1">
        <v>441</v>
      </c>
      <c r="R443" s="1">
        <v>176</v>
      </c>
      <c r="S443" s="1"/>
      <c r="T443" s="1">
        <v>168</v>
      </c>
    </row>
    <row r="444" spans="1:20" ht="15.75" customHeight="1" x14ac:dyDescent="0.35">
      <c r="A444" s="1">
        <v>507</v>
      </c>
      <c r="B444" s="1">
        <v>3</v>
      </c>
      <c r="C444" s="1"/>
      <c r="D444" s="1">
        <v>3</v>
      </c>
      <c r="F444" s="1">
        <f ca="1">IFERROR(__xludf.DUMMYFUNCTION("""COMPUTED_VALUE"""),4)</f>
        <v>4</v>
      </c>
      <c r="Q444" s="1">
        <v>442</v>
      </c>
      <c r="R444" s="1">
        <v>184</v>
      </c>
      <c r="S444" s="1"/>
      <c r="T444" s="1">
        <v>176</v>
      </c>
    </row>
    <row r="445" spans="1:20" ht="15.75" customHeight="1" x14ac:dyDescent="0.35">
      <c r="A445" s="1">
        <v>508</v>
      </c>
      <c r="B445" s="1">
        <v>3</v>
      </c>
      <c r="C445" s="1"/>
      <c r="D445" s="1">
        <v>3</v>
      </c>
      <c r="F445" s="1">
        <f ca="1">IFERROR(__xludf.DUMMYFUNCTION("""COMPUTED_VALUE"""),4)</f>
        <v>4</v>
      </c>
      <c r="Q445" s="1">
        <v>443</v>
      </c>
      <c r="R445" s="1">
        <v>205</v>
      </c>
      <c r="S445" s="1"/>
      <c r="T445" s="1">
        <v>198</v>
      </c>
    </row>
    <row r="446" spans="1:20" ht="15.75" customHeight="1" x14ac:dyDescent="0.35">
      <c r="A446" s="1">
        <v>509</v>
      </c>
      <c r="B446" s="1">
        <v>2</v>
      </c>
      <c r="C446" s="1"/>
      <c r="D446" s="1">
        <v>4</v>
      </c>
      <c r="F446" s="1">
        <f ca="1">IFERROR(__xludf.DUMMYFUNCTION("""COMPUTED_VALUE"""),4)</f>
        <v>4</v>
      </c>
      <c r="Q446" s="1">
        <v>444</v>
      </c>
      <c r="R446" s="1">
        <v>215</v>
      </c>
      <c r="S446" s="1"/>
      <c r="T446" s="1">
        <v>113</v>
      </c>
    </row>
    <row r="447" spans="1:20" ht="15.75" customHeight="1" x14ac:dyDescent="0.35">
      <c r="A447" s="1">
        <v>510</v>
      </c>
      <c r="B447" s="1">
        <v>2</v>
      </c>
      <c r="C447" s="1"/>
      <c r="D447" s="1">
        <v>1</v>
      </c>
      <c r="F447" s="1">
        <f ca="1">IFERROR(__xludf.DUMMYFUNCTION("""COMPUTED_VALUE"""),4)</f>
        <v>4</v>
      </c>
      <c r="Q447" s="1">
        <v>445</v>
      </c>
      <c r="R447" s="1">
        <v>321</v>
      </c>
      <c r="S447" s="1"/>
      <c r="T447" s="1">
        <v>187</v>
      </c>
    </row>
    <row r="448" spans="1:20" ht="15.75" customHeight="1" x14ac:dyDescent="0.35">
      <c r="A448" s="1">
        <v>511</v>
      </c>
      <c r="B448" s="1">
        <v>3</v>
      </c>
      <c r="C448" s="1"/>
      <c r="D448" s="1">
        <v>4</v>
      </c>
      <c r="F448" s="1">
        <f ca="1">IFERROR(__xludf.DUMMYFUNCTION("""COMPUTED_VALUE"""),4)</f>
        <v>4</v>
      </c>
      <c r="Q448" s="1">
        <v>446</v>
      </c>
      <c r="R448" s="1">
        <v>315</v>
      </c>
      <c r="S448" s="1"/>
      <c r="T448" s="1">
        <v>97</v>
      </c>
    </row>
    <row r="449" spans="1:20" ht="15.75" customHeight="1" x14ac:dyDescent="0.35">
      <c r="A449" s="1">
        <v>512</v>
      </c>
      <c r="B449" s="1">
        <v>3</v>
      </c>
      <c r="C449" s="1"/>
      <c r="D449" s="1">
        <v>4</v>
      </c>
      <c r="F449" s="1">
        <f ca="1">IFERROR(__xludf.DUMMYFUNCTION("""COMPUTED_VALUE"""),5)</f>
        <v>5</v>
      </c>
      <c r="Q449" s="1">
        <v>447</v>
      </c>
      <c r="R449" s="1">
        <v>292</v>
      </c>
      <c r="S449" s="1"/>
      <c r="T449" s="1">
        <v>103</v>
      </c>
    </row>
    <row r="450" spans="1:20" ht="15.75" customHeight="1" x14ac:dyDescent="0.35">
      <c r="A450" s="1">
        <v>513</v>
      </c>
      <c r="B450" s="1">
        <v>3</v>
      </c>
      <c r="C450" s="1"/>
      <c r="D450" s="1">
        <v>2</v>
      </c>
      <c r="F450" s="1">
        <f ca="1">IFERROR(__xludf.DUMMYFUNCTION("""COMPUTED_VALUE"""),5)</f>
        <v>5</v>
      </c>
      <c r="Q450" s="1">
        <v>448</v>
      </c>
      <c r="R450" s="1">
        <v>300</v>
      </c>
      <c r="S450" s="1"/>
      <c r="T450" s="1">
        <v>151</v>
      </c>
    </row>
    <row r="451" spans="1:20" ht="15.75" customHeight="1" x14ac:dyDescent="0.35">
      <c r="A451" s="1">
        <v>514</v>
      </c>
      <c r="B451" s="1">
        <v>3</v>
      </c>
      <c r="C451" s="1"/>
      <c r="D451" s="1">
        <v>2</v>
      </c>
      <c r="F451" s="1">
        <f ca="1">IFERROR(__xludf.DUMMYFUNCTION("""COMPUTED_VALUE"""),4)</f>
        <v>4</v>
      </c>
      <c r="Q451" s="1">
        <v>449</v>
      </c>
      <c r="R451" s="1">
        <v>343</v>
      </c>
      <c r="S451" s="1"/>
      <c r="T451" s="1">
        <v>157</v>
      </c>
    </row>
    <row r="452" spans="1:20" ht="15.75" customHeight="1" x14ac:dyDescent="0.35">
      <c r="A452" s="1">
        <v>515</v>
      </c>
      <c r="B452" s="1">
        <v>3</v>
      </c>
      <c r="C452" s="1"/>
      <c r="D452" s="1">
        <v>4</v>
      </c>
      <c r="F452" s="1">
        <f ca="1">IFERROR(__xludf.DUMMYFUNCTION("""COMPUTED_VALUE"""),4)</f>
        <v>4</v>
      </c>
      <c r="Q452" s="1">
        <v>450</v>
      </c>
      <c r="R452" s="1">
        <v>338</v>
      </c>
      <c r="S452" s="1"/>
      <c r="T452" s="1">
        <v>192</v>
      </c>
    </row>
    <row r="453" spans="1:20" ht="15.75" customHeight="1" x14ac:dyDescent="0.35">
      <c r="A453" s="1">
        <v>516</v>
      </c>
      <c r="B453" s="1">
        <v>3</v>
      </c>
      <c r="C453" s="1"/>
      <c r="D453" s="1">
        <v>4</v>
      </c>
      <c r="F453" s="1">
        <f ca="1">IFERROR(__xludf.DUMMYFUNCTION("""COMPUTED_VALUE"""),5)</f>
        <v>5</v>
      </c>
      <c r="Q453" s="1">
        <v>451</v>
      </c>
      <c r="R453" s="1">
        <v>144</v>
      </c>
      <c r="S453" s="1"/>
      <c r="T453" s="1">
        <v>60</v>
      </c>
    </row>
    <row r="454" spans="1:20" ht="15.75" customHeight="1" x14ac:dyDescent="0.35">
      <c r="A454" s="1">
        <v>517</v>
      </c>
      <c r="B454" s="1">
        <v>3</v>
      </c>
      <c r="C454" s="1"/>
      <c r="D454" s="1">
        <v>1</v>
      </c>
      <c r="F454" s="1">
        <f ca="1">IFERROR(__xludf.DUMMYFUNCTION("""COMPUTED_VALUE"""),5)</f>
        <v>5</v>
      </c>
      <c r="Q454" s="1">
        <v>452</v>
      </c>
      <c r="R454" s="1">
        <v>150</v>
      </c>
      <c r="S454" s="1"/>
      <c r="T454" s="1">
        <v>169</v>
      </c>
    </row>
    <row r="455" spans="1:20" ht="15.75" customHeight="1" x14ac:dyDescent="0.35">
      <c r="A455" s="1">
        <v>518</v>
      </c>
      <c r="B455" s="1">
        <v>3</v>
      </c>
      <c r="C455" s="1"/>
      <c r="D455" s="1">
        <v>4</v>
      </c>
      <c r="F455" s="1">
        <f ca="1">IFERROR(__xludf.DUMMYFUNCTION("""COMPUTED_VALUE"""),4)</f>
        <v>4</v>
      </c>
      <c r="Q455" s="1">
        <v>453</v>
      </c>
      <c r="R455" s="1">
        <v>123</v>
      </c>
      <c r="S455" s="1"/>
      <c r="T455" s="1">
        <v>171</v>
      </c>
    </row>
    <row r="456" spans="1:20" ht="15.75" customHeight="1" x14ac:dyDescent="0.35">
      <c r="A456" s="1">
        <v>519</v>
      </c>
      <c r="B456" s="1">
        <v>3</v>
      </c>
      <c r="C456" s="1"/>
      <c r="D456" s="1">
        <v>2</v>
      </c>
      <c r="F456" s="1">
        <f ca="1">IFERROR(__xludf.DUMMYFUNCTION("""COMPUTED_VALUE"""),4)</f>
        <v>4</v>
      </c>
      <c r="Q456" s="1">
        <v>454</v>
      </c>
      <c r="R456" s="1">
        <v>129</v>
      </c>
      <c r="S456" s="1"/>
      <c r="T456" s="1">
        <v>99</v>
      </c>
    </row>
    <row r="457" spans="1:20" ht="15.75" customHeight="1" x14ac:dyDescent="0.35">
      <c r="A457" s="1">
        <v>520</v>
      </c>
      <c r="B457" s="1">
        <v>3</v>
      </c>
      <c r="C457" s="1"/>
      <c r="D457" s="1">
        <v>4</v>
      </c>
      <c r="F457" s="1">
        <f ca="1">IFERROR(__xludf.DUMMYFUNCTION("""COMPUTED_VALUE"""),5)</f>
        <v>5</v>
      </c>
      <c r="Q457" s="1">
        <v>455</v>
      </c>
      <c r="R457" s="1">
        <v>148</v>
      </c>
      <c r="S457" s="1"/>
      <c r="T457" s="1">
        <v>105</v>
      </c>
    </row>
    <row r="458" spans="1:20" ht="15.75" customHeight="1" x14ac:dyDescent="0.35">
      <c r="A458" s="1">
        <v>521</v>
      </c>
      <c r="B458" s="1">
        <v>3</v>
      </c>
      <c r="C458" s="1"/>
      <c r="D458" s="1">
        <v>4</v>
      </c>
      <c r="F458" s="1">
        <f ca="1">IFERROR(__xludf.DUMMYFUNCTION("""COMPUTED_VALUE"""),5)</f>
        <v>5</v>
      </c>
      <c r="Q458" s="1">
        <v>456</v>
      </c>
      <c r="R458" s="1">
        <v>160</v>
      </c>
      <c r="S458" s="1"/>
      <c r="T458" s="1">
        <v>163</v>
      </c>
    </row>
    <row r="459" spans="1:20" ht="15.75" customHeight="1" x14ac:dyDescent="0.35">
      <c r="A459" s="1">
        <v>522</v>
      </c>
      <c r="B459" s="1">
        <v>3</v>
      </c>
      <c r="C459" s="1"/>
      <c r="D459" s="1">
        <v>1</v>
      </c>
      <c r="F459" s="1">
        <f ca="1">IFERROR(__xludf.DUMMYFUNCTION("""COMPUTED_VALUE"""),4)</f>
        <v>4</v>
      </c>
      <c r="Q459" s="1">
        <v>457</v>
      </c>
      <c r="R459" s="1">
        <v>154</v>
      </c>
      <c r="S459" s="1"/>
      <c r="T459" s="1">
        <v>167</v>
      </c>
    </row>
    <row r="460" spans="1:20" ht="15.75" customHeight="1" x14ac:dyDescent="0.35">
      <c r="A460" s="1">
        <v>523</v>
      </c>
      <c r="B460" s="1">
        <v>4</v>
      </c>
      <c r="C460" s="1"/>
      <c r="D460" s="1">
        <v>4</v>
      </c>
      <c r="F460" s="1">
        <f ca="1">IFERROR(__xludf.DUMMYFUNCTION("""COMPUTED_VALUE"""),4)</f>
        <v>4</v>
      </c>
      <c r="Q460" s="1">
        <v>458</v>
      </c>
      <c r="R460" s="1">
        <v>160</v>
      </c>
      <c r="S460" s="1"/>
      <c r="T460" s="1">
        <v>49</v>
      </c>
    </row>
    <row r="461" spans="1:20" ht="15.75" customHeight="1" x14ac:dyDescent="0.35">
      <c r="A461" s="1">
        <v>524</v>
      </c>
      <c r="B461" s="1">
        <v>4</v>
      </c>
      <c r="C461" s="1"/>
      <c r="D461" s="1">
        <v>4</v>
      </c>
      <c r="F461" s="1">
        <f ca="1">IFERROR(__xludf.DUMMYFUNCTION("""COMPUTED_VALUE"""),4)</f>
        <v>4</v>
      </c>
      <c r="Q461" s="1">
        <v>459</v>
      </c>
      <c r="R461" s="1">
        <v>129</v>
      </c>
      <c r="S461" s="1"/>
      <c r="T461" s="1">
        <v>165</v>
      </c>
    </row>
    <row r="462" spans="1:20" ht="15.75" customHeight="1" x14ac:dyDescent="0.35">
      <c r="A462" s="1">
        <v>525</v>
      </c>
      <c r="B462" s="1">
        <v>4</v>
      </c>
      <c r="C462" s="1"/>
      <c r="D462" s="1">
        <v>4</v>
      </c>
      <c r="F462" s="1">
        <f ca="1">IFERROR(__xludf.DUMMYFUNCTION("""COMPUTED_VALUE"""),4)</f>
        <v>4</v>
      </c>
      <c r="Q462" s="1">
        <v>460</v>
      </c>
      <c r="R462" s="1">
        <v>135</v>
      </c>
      <c r="S462" s="1"/>
      <c r="T462" s="1">
        <v>99</v>
      </c>
    </row>
    <row r="463" spans="1:20" ht="15.75" customHeight="1" x14ac:dyDescent="0.35">
      <c r="A463" s="1">
        <v>526</v>
      </c>
      <c r="B463" s="1">
        <v>4</v>
      </c>
      <c r="C463" s="1"/>
      <c r="D463" s="1">
        <v>4</v>
      </c>
      <c r="F463" s="1">
        <f ca="1">IFERROR(__xludf.DUMMYFUNCTION("""COMPUTED_VALUE"""),4)</f>
        <v>4</v>
      </c>
      <c r="Q463" s="1">
        <v>461</v>
      </c>
      <c r="R463" s="1">
        <v>133</v>
      </c>
      <c r="S463" s="1"/>
      <c r="T463" s="1">
        <v>179</v>
      </c>
    </row>
    <row r="464" spans="1:20" ht="15.75" customHeight="1" x14ac:dyDescent="0.35">
      <c r="A464" s="1">
        <v>527</v>
      </c>
      <c r="B464" s="1">
        <v>2</v>
      </c>
      <c r="C464" s="1"/>
      <c r="D464" s="1">
        <v>4</v>
      </c>
      <c r="F464" s="1">
        <f ca="1">IFERROR(__xludf.DUMMYFUNCTION("""COMPUTED_VALUE"""),4)</f>
        <v>4</v>
      </c>
      <c r="Q464" s="1">
        <v>462</v>
      </c>
      <c r="R464" s="1">
        <v>144</v>
      </c>
      <c r="S464" s="1"/>
      <c r="T464" s="1">
        <v>179</v>
      </c>
    </row>
    <row r="465" spans="1:20" ht="15.75" customHeight="1" x14ac:dyDescent="0.35">
      <c r="A465" s="1">
        <v>528</v>
      </c>
      <c r="B465" s="1">
        <v>2</v>
      </c>
      <c r="C465" s="1"/>
      <c r="D465" s="1">
        <v>0</v>
      </c>
      <c r="F465" s="1">
        <f ca="1">IFERROR(__xludf.DUMMYFUNCTION("""COMPUTED_VALUE"""),4)</f>
        <v>4</v>
      </c>
      <c r="Q465" s="1">
        <v>463</v>
      </c>
      <c r="R465" s="1">
        <v>159</v>
      </c>
      <c r="S465" s="1"/>
      <c r="T465" s="1">
        <v>59</v>
      </c>
    </row>
    <row r="466" spans="1:20" ht="15.75" customHeight="1" x14ac:dyDescent="0.35">
      <c r="A466" s="1">
        <v>529</v>
      </c>
      <c r="B466" s="1">
        <v>2</v>
      </c>
      <c r="C466" s="1"/>
      <c r="D466" s="1">
        <v>1</v>
      </c>
      <c r="F466" s="1">
        <f ca="1">IFERROR(__xludf.DUMMYFUNCTION("""COMPUTED_VALUE"""),4)</f>
        <v>4</v>
      </c>
      <c r="Q466" s="1">
        <v>464</v>
      </c>
      <c r="R466" s="1">
        <v>121</v>
      </c>
      <c r="S466" s="1"/>
      <c r="T466" s="1">
        <v>158</v>
      </c>
    </row>
    <row r="467" spans="1:20" ht="15.75" customHeight="1" x14ac:dyDescent="0.35">
      <c r="A467" s="1">
        <v>530</v>
      </c>
      <c r="B467" s="1">
        <v>2</v>
      </c>
      <c r="C467" s="1"/>
      <c r="D467" s="1">
        <v>2</v>
      </c>
      <c r="F467" s="1">
        <f ca="1">IFERROR(__xludf.DUMMYFUNCTION("""COMPUTED_VALUE"""),4)</f>
        <v>4</v>
      </c>
      <c r="Q467" s="1">
        <v>465</v>
      </c>
      <c r="R467" s="1">
        <v>121</v>
      </c>
      <c r="S467" s="1"/>
      <c r="T467" s="1">
        <v>174</v>
      </c>
    </row>
    <row r="468" spans="1:20" ht="15.75" customHeight="1" x14ac:dyDescent="0.35">
      <c r="A468" s="1">
        <v>531</v>
      </c>
      <c r="B468" s="1">
        <v>2</v>
      </c>
      <c r="C468" s="1"/>
      <c r="D468" s="1">
        <v>2</v>
      </c>
      <c r="F468" s="1">
        <f ca="1">IFERROR(__xludf.DUMMYFUNCTION("""COMPUTED_VALUE"""),4)</f>
        <v>4</v>
      </c>
      <c r="Q468" s="1">
        <v>466</v>
      </c>
      <c r="R468" s="1">
        <v>162</v>
      </c>
      <c r="S468" s="1"/>
      <c r="T468" s="1">
        <v>182</v>
      </c>
    </row>
    <row r="469" spans="1:20" ht="15.75" customHeight="1" x14ac:dyDescent="0.35">
      <c r="A469" s="1">
        <v>532</v>
      </c>
      <c r="B469" s="1">
        <v>2</v>
      </c>
      <c r="C469" s="1"/>
      <c r="D469" s="1">
        <v>2</v>
      </c>
      <c r="F469" s="1">
        <f ca="1">IFERROR(__xludf.DUMMYFUNCTION("""COMPUTED_VALUE"""),4)</f>
        <v>4</v>
      </c>
      <c r="Q469" s="1">
        <v>467</v>
      </c>
      <c r="R469" s="1">
        <v>168</v>
      </c>
      <c r="S469" s="1"/>
      <c r="T469" s="1">
        <v>190</v>
      </c>
    </row>
    <row r="470" spans="1:20" ht="15.75" customHeight="1" x14ac:dyDescent="0.35">
      <c r="A470" s="1">
        <v>533</v>
      </c>
      <c r="B470" s="1">
        <v>2</v>
      </c>
      <c r="C470" s="1"/>
      <c r="D470" s="1">
        <v>4</v>
      </c>
      <c r="F470" s="1">
        <f ca="1">IFERROR(__xludf.DUMMYFUNCTION("""COMPUTED_VALUE"""),4)</f>
        <v>4</v>
      </c>
      <c r="Q470" s="1">
        <v>468</v>
      </c>
      <c r="R470" s="1">
        <v>212</v>
      </c>
      <c r="S470" s="1"/>
      <c r="T470" s="1">
        <v>178</v>
      </c>
    </row>
    <row r="471" spans="1:20" ht="15.75" customHeight="1" x14ac:dyDescent="0.35">
      <c r="A471" s="1">
        <v>534</v>
      </c>
      <c r="B471" s="1">
        <v>2</v>
      </c>
      <c r="C471" s="1"/>
      <c r="D471" s="1">
        <v>0</v>
      </c>
      <c r="F471" s="1">
        <f ca="1">IFERROR(__xludf.DUMMYFUNCTION("""COMPUTED_VALUE"""),6)</f>
        <v>6</v>
      </c>
      <c r="Q471" s="1">
        <v>469</v>
      </c>
      <c r="R471" s="1">
        <v>92</v>
      </c>
      <c r="S471" s="1"/>
      <c r="T471" s="1">
        <v>48</v>
      </c>
    </row>
    <row r="472" spans="1:20" ht="15.75" customHeight="1" x14ac:dyDescent="0.35">
      <c r="A472" s="1">
        <v>535</v>
      </c>
      <c r="B472" s="1">
        <v>2</v>
      </c>
      <c r="C472" s="1"/>
      <c r="D472" s="1">
        <v>4</v>
      </c>
      <c r="F472" s="1">
        <f ca="1">IFERROR(__xludf.DUMMYFUNCTION("""COMPUTED_VALUE"""),6)</f>
        <v>6</v>
      </c>
      <c r="Q472" s="1">
        <v>470</v>
      </c>
      <c r="R472" s="1">
        <v>143</v>
      </c>
      <c r="S472" s="1"/>
      <c r="T472" s="1">
        <v>94</v>
      </c>
    </row>
    <row r="473" spans="1:20" ht="15.75" customHeight="1" x14ac:dyDescent="0.35">
      <c r="A473" s="1">
        <v>536</v>
      </c>
      <c r="B473" s="1">
        <v>2</v>
      </c>
      <c r="C473" s="1"/>
      <c r="D473" s="1">
        <v>1</v>
      </c>
      <c r="F473" s="1">
        <f ca="1">IFERROR(__xludf.DUMMYFUNCTION("""COMPUTED_VALUE"""),5)</f>
        <v>5</v>
      </c>
      <c r="Q473" s="1">
        <v>471</v>
      </c>
      <c r="R473" s="1">
        <v>149</v>
      </c>
      <c r="S473" s="1"/>
      <c r="T473" s="1">
        <v>98</v>
      </c>
    </row>
    <row r="474" spans="1:20" ht="15.75" customHeight="1" x14ac:dyDescent="0.35">
      <c r="A474" s="1">
        <v>537</v>
      </c>
      <c r="B474" s="1">
        <v>2</v>
      </c>
      <c r="C474" s="1"/>
      <c r="D474" s="1">
        <v>2</v>
      </c>
      <c r="F474" s="1">
        <f ca="1">IFERROR(__xludf.DUMMYFUNCTION("""COMPUTED_VALUE"""),5)</f>
        <v>5</v>
      </c>
      <c r="Q474" s="1">
        <v>472</v>
      </c>
      <c r="R474" s="1">
        <v>158</v>
      </c>
      <c r="S474" s="1"/>
      <c r="T474" s="1">
        <v>102</v>
      </c>
    </row>
    <row r="475" spans="1:20" ht="15.75" customHeight="1" x14ac:dyDescent="0.35">
      <c r="A475" s="1">
        <v>538</v>
      </c>
      <c r="B475" s="1">
        <v>2</v>
      </c>
      <c r="C475" s="1"/>
      <c r="D475" s="1">
        <v>1</v>
      </c>
      <c r="F475" s="1">
        <f ca="1">IFERROR(__xludf.DUMMYFUNCTION("""COMPUTED_VALUE"""),5)</f>
        <v>5</v>
      </c>
      <c r="Q475" s="1">
        <v>473</v>
      </c>
      <c r="R475" s="1">
        <v>145</v>
      </c>
      <c r="S475" s="1"/>
      <c r="T475" s="1">
        <v>184</v>
      </c>
    </row>
    <row r="476" spans="1:20" ht="15.75" customHeight="1" x14ac:dyDescent="0.35">
      <c r="A476" s="1">
        <v>539</v>
      </c>
      <c r="B476" s="1">
        <v>1</v>
      </c>
      <c r="C476" s="1"/>
      <c r="D476" s="1">
        <v>4</v>
      </c>
      <c r="F476" s="1">
        <f ca="1">IFERROR(__xludf.DUMMYFUNCTION("""COMPUTED_VALUE"""),6)</f>
        <v>6</v>
      </c>
      <c r="Q476" s="1">
        <v>474</v>
      </c>
      <c r="R476" s="1">
        <v>113</v>
      </c>
      <c r="S476" s="1"/>
      <c r="T476" s="1">
        <v>160</v>
      </c>
    </row>
    <row r="477" spans="1:20" ht="15.75" customHeight="1" x14ac:dyDescent="0.35">
      <c r="A477" s="1">
        <v>540</v>
      </c>
      <c r="B477" s="1">
        <v>1</v>
      </c>
      <c r="C477" s="1"/>
      <c r="D477" s="1">
        <v>0</v>
      </c>
      <c r="F477" s="1">
        <f ca="1">IFERROR(__xludf.DUMMYFUNCTION("""COMPUTED_VALUE"""),6)</f>
        <v>6</v>
      </c>
      <c r="Q477" s="1">
        <v>475</v>
      </c>
      <c r="R477" s="1">
        <v>144</v>
      </c>
      <c r="S477" s="1"/>
      <c r="T477" s="1">
        <v>50</v>
      </c>
    </row>
    <row r="478" spans="1:20" ht="15.75" customHeight="1" x14ac:dyDescent="0.35">
      <c r="A478" s="1">
        <v>541</v>
      </c>
      <c r="B478" s="1">
        <v>1</v>
      </c>
      <c r="C478" s="1"/>
      <c r="D478" s="1">
        <v>0</v>
      </c>
      <c r="F478" s="1">
        <f ca="1">IFERROR(__xludf.DUMMYFUNCTION("""COMPUTED_VALUE"""),6)</f>
        <v>6</v>
      </c>
      <c r="Q478" s="1">
        <v>476</v>
      </c>
      <c r="R478" s="1">
        <v>166</v>
      </c>
      <c r="S478" s="1"/>
      <c r="T478" s="1">
        <v>96</v>
      </c>
    </row>
    <row r="479" spans="1:20" ht="15.75" customHeight="1" x14ac:dyDescent="0.35">
      <c r="A479" s="1">
        <v>542</v>
      </c>
      <c r="B479" s="1">
        <v>1</v>
      </c>
      <c r="C479" s="1"/>
      <c r="D479" s="1">
        <v>0</v>
      </c>
      <c r="F479" s="1">
        <f ca="1">IFERROR(__xludf.DUMMYFUNCTION("""COMPUTED_VALUE"""),5)</f>
        <v>5</v>
      </c>
      <c r="Q479" s="1">
        <v>477</v>
      </c>
      <c r="R479" s="1">
        <v>166</v>
      </c>
      <c r="S479" s="1"/>
      <c r="T479" s="1">
        <v>54</v>
      </c>
    </row>
    <row r="480" spans="1:20" ht="15.75" customHeight="1" x14ac:dyDescent="0.35">
      <c r="A480" s="1">
        <v>543</v>
      </c>
      <c r="B480" s="1">
        <v>1</v>
      </c>
      <c r="C480" s="1"/>
      <c r="D480" s="1">
        <v>1</v>
      </c>
      <c r="F480" s="1">
        <f ca="1">IFERROR(__xludf.DUMMYFUNCTION("""COMPUTED_VALUE"""),6)</f>
        <v>6</v>
      </c>
      <c r="Q480" s="1">
        <v>478</v>
      </c>
      <c r="R480" s="1">
        <v>168</v>
      </c>
      <c r="S480" s="1"/>
      <c r="T480" s="1">
        <v>187</v>
      </c>
    </row>
    <row r="481" spans="1:20" ht="15.75" customHeight="1" x14ac:dyDescent="0.35">
      <c r="A481" s="1">
        <v>544</v>
      </c>
      <c r="B481" s="1">
        <v>1</v>
      </c>
      <c r="C481" s="1"/>
      <c r="D481" s="1">
        <v>1</v>
      </c>
      <c r="F481" s="1">
        <f ca="1">IFERROR(__xludf.DUMMYFUNCTION("""COMPUTED_VALUE"""),6)</f>
        <v>6</v>
      </c>
      <c r="Q481" s="1">
        <v>479</v>
      </c>
      <c r="R481" s="1">
        <v>139</v>
      </c>
      <c r="S481" s="1"/>
      <c r="T481" s="1">
        <v>51</v>
      </c>
    </row>
    <row r="482" spans="1:20" ht="15.75" customHeight="1" x14ac:dyDescent="0.35">
      <c r="A482" s="1">
        <v>545</v>
      </c>
      <c r="B482" s="1">
        <v>1</v>
      </c>
      <c r="C482" s="1"/>
      <c r="D482" s="1">
        <v>4</v>
      </c>
      <c r="F482" s="1">
        <f ca="1">IFERROR(__xludf.DUMMYFUNCTION("""COMPUTED_VALUE"""),6)</f>
        <v>6</v>
      </c>
      <c r="Q482" s="1">
        <v>480</v>
      </c>
      <c r="R482" s="1">
        <v>108</v>
      </c>
      <c r="S482" s="1"/>
      <c r="T482" s="1">
        <v>53</v>
      </c>
    </row>
    <row r="483" spans="1:20" ht="15.75" customHeight="1" x14ac:dyDescent="0.35">
      <c r="A483" s="1">
        <v>546</v>
      </c>
      <c r="B483" s="1">
        <v>1</v>
      </c>
      <c r="C483" s="1"/>
      <c r="D483" s="1">
        <v>0</v>
      </c>
      <c r="F483" s="1">
        <f ca="1">IFERROR(__xludf.DUMMYFUNCTION("""COMPUTED_VALUE"""),6)</f>
        <v>6</v>
      </c>
      <c r="Q483" s="1">
        <v>481</v>
      </c>
      <c r="R483" s="1">
        <v>129</v>
      </c>
      <c r="S483" s="1"/>
      <c r="T483" s="1">
        <v>157</v>
      </c>
    </row>
    <row r="484" spans="1:20" ht="15.75" customHeight="1" x14ac:dyDescent="0.35">
      <c r="A484" s="1">
        <v>547</v>
      </c>
      <c r="B484" s="1">
        <v>1</v>
      </c>
      <c r="C484" s="1"/>
      <c r="D484" s="1">
        <v>0</v>
      </c>
      <c r="F484" s="1">
        <f ca="1">IFERROR(__xludf.DUMMYFUNCTION("""COMPUTED_VALUE"""),7)</f>
        <v>7</v>
      </c>
      <c r="Q484" s="1">
        <v>482</v>
      </c>
      <c r="R484" s="1">
        <v>149</v>
      </c>
      <c r="S484" s="1"/>
      <c r="T484" s="1">
        <v>94</v>
      </c>
    </row>
    <row r="485" spans="1:20" ht="15.75" customHeight="1" x14ac:dyDescent="0.35">
      <c r="A485" s="1">
        <v>548</v>
      </c>
      <c r="B485" s="1">
        <v>1</v>
      </c>
      <c r="C485" s="1"/>
      <c r="D485" s="1">
        <v>0</v>
      </c>
      <c r="F485" s="1">
        <f ca="1">IFERROR(__xludf.DUMMYFUNCTION("""COMPUTED_VALUE"""),6)</f>
        <v>6</v>
      </c>
      <c r="Q485" s="1">
        <v>483</v>
      </c>
      <c r="R485" s="1">
        <v>155</v>
      </c>
      <c r="S485" s="1"/>
      <c r="T485" s="1">
        <v>62</v>
      </c>
    </row>
    <row r="486" spans="1:20" ht="15.75" customHeight="1" x14ac:dyDescent="0.35">
      <c r="A486" s="1">
        <v>549</v>
      </c>
      <c r="B486" s="1">
        <v>2</v>
      </c>
      <c r="C486" s="1"/>
      <c r="D486" s="1">
        <v>4</v>
      </c>
      <c r="F486" s="1">
        <f ca="1">IFERROR(__xludf.DUMMYFUNCTION("""COMPUTED_VALUE"""),4)</f>
        <v>4</v>
      </c>
      <c r="Q486" s="1">
        <v>484</v>
      </c>
      <c r="R486" s="1">
        <v>155</v>
      </c>
      <c r="S486" s="1"/>
      <c r="T486" s="1">
        <v>30</v>
      </c>
    </row>
    <row r="487" spans="1:20" ht="15.75" customHeight="1" x14ac:dyDescent="0.35">
      <c r="A487" s="1">
        <v>550</v>
      </c>
      <c r="B487" s="1">
        <v>2</v>
      </c>
      <c r="C487" s="1"/>
      <c r="D487" s="1">
        <v>0</v>
      </c>
      <c r="F487" s="1">
        <f ca="1">IFERROR(__xludf.DUMMYFUNCTION("""COMPUTED_VALUE"""),4)</f>
        <v>4</v>
      </c>
      <c r="Q487" s="1">
        <v>485</v>
      </c>
      <c r="R487" s="1">
        <v>161</v>
      </c>
      <c r="S487" s="1"/>
      <c r="T487" s="1">
        <v>34</v>
      </c>
    </row>
    <row r="488" spans="1:20" ht="15.75" customHeight="1" x14ac:dyDescent="0.35">
      <c r="A488" s="1">
        <v>551</v>
      </c>
      <c r="B488" s="1">
        <v>2</v>
      </c>
      <c r="C488" s="1"/>
      <c r="D488" s="1">
        <v>4</v>
      </c>
      <c r="F488" s="1">
        <f ca="1">IFERROR(__xludf.DUMMYFUNCTION("""COMPUTED_VALUE"""),5)</f>
        <v>5</v>
      </c>
      <c r="Q488" s="1">
        <v>486</v>
      </c>
      <c r="R488" s="1">
        <v>167</v>
      </c>
      <c r="S488" s="1"/>
      <c r="T488" s="1">
        <v>52</v>
      </c>
    </row>
    <row r="489" spans="1:20" ht="15.75" customHeight="1" x14ac:dyDescent="0.35">
      <c r="A489" s="1">
        <v>552</v>
      </c>
      <c r="B489" s="1">
        <v>2</v>
      </c>
      <c r="C489" s="1"/>
      <c r="D489" s="1">
        <v>0</v>
      </c>
      <c r="F489" s="1">
        <f ca="1">IFERROR(__xludf.DUMMYFUNCTION("""COMPUTED_VALUE"""),5)</f>
        <v>5</v>
      </c>
      <c r="Q489" s="1">
        <v>487</v>
      </c>
      <c r="R489" s="1">
        <v>148</v>
      </c>
      <c r="S489" s="1"/>
      <c r="T489" s="1">
        <v>45</v>
      </c>
    </row>
    <row r="490" spans="1:20" ht="15.75" customHeight="1" x14ac:dyDescent="0.35">
      <c r="A490" s="1">
        <v>553</v>
      </c>
      <c r="B490" s="1">
        <v>2</v>
      </c>
      <c r="C490" s="1"/>
      <c r="D490" s="1">
        <v>4</v>
      </c>
      <c r="F490" s="1">
        <f ca="1">IFERROR(__xludf.DUMMYFUNCTION("""COMPUTED_VALUE"""),4)</f>
        <v>4</v>
      </c>
      <c r="Q490" s="1">
        <v>488</v>
      </c>
      <c r="R490" s="1">
        <v>166</v>
      </c>
      <c r="S490" s="1"/>
      <c r="T490" s="1">
        <v>59</v>
      </c>
    </row>
    <row r="491" spans="1:20" ht="15.75" customHeight="1" x14ac:dyDescent="0.35">
      <c r="A491" s="1">
        <v>554</v>
      </c>
      <c r="B491" s="1">
        <v>2</v>
      </c>
      <c r="C491" s="1"/>
      <c r="D491" s="1">
        <v>0</v>
      </c>
      <c r="F491" s="1">
        <f ca="1">IFERROR(__xludf.DUMMYFUNCTION("""COMPUTED_VALUE"""),4)</f>
        <v>4</v>
      </c>
      <c r="Q491" s="1">
        <v>489</v>
      </c>
      <c r="R491" s="1">
        <v>174</v>
      </c>
      <c r="S491" s="1"/>
      <c r="T491" s="1">
        <v>69</v>
      </c>
    </row>
    <row r="492" spans="1:20" ht="15.75" customHeight="1" x14ac:dyDescent="0.35">
      <c r="A492" s="1">
        <v>555</v>
      </c>
      <c r="B492" s="1">
        <v>2</v>
      </c>
      <c r="C492" s="1"/>
      <c r="D492" s="1">
        <v>4</v>
      </c>
      <c r="F492" s="1">
        <f ca="1">IFERROR(__xludf.DUMMYFUNCTION("""COMPUTED_VALUE"""),5)</f>
        <v>5</v>
      </c>
      <c r="Q492" s="1">
        <v>490</v>
      </c>
      <c r="R492" s="1">
        <v>178</v>
      </c>
      <c r="S492" s="1"/>
      <c r="T492" s="1">
        <v>75</v>
      </c>
    </row>
    <row r="493" spans="1:20" ht="15.75" customHeight="1" x14ac:dyDescent="0.35">
      <c r="A493" s="1">
        <v>556</v>
      </c>
      <c r="B493" s="1">
        <v>2</v>
      </c>
      <c r="C493" s="1"/>
      <c r="D493" s="1">
        <v>0</v>
      </c>
      <c r="F493" s="1">
        <f ca="1">IFERROR(__xludf.DUMMYFUNCTION("""COMPUTED_VALUE"""),5)</f>
        <v>5</v>
      </c>
      <c r="Q493" s="1">
        <v>491</v>
      </c>
      <c r="R493" s="1">
        <v>186</v>
      </c>
      <c r="S493" s="1"/>
      <c r="T493" s="1">
        <v>81</v>
      </c>
    </row>
    <row r="494" spans="1:20" ht="15.75" customHeight="1" x14ac:dyDescent="0.35">
      <c r="A494" s="1">
        <v>557</v>
      </c>
      <c r="B494" s="1">
        <v>2</v>
      </c>
      <c r="C494" s="1"/>
      <c r="D494" s="1">
        <v>4</v>
      </c>
      <c r="F494" s="1">
        <f ca="1">IFERROR(__xludf.DUMMYFUNCTION("""COMPUTED_VALUE"""),4)</f>
        <v>4</v>
      </c>
      <c r="Q494" s="1">
        <v>492</v>
      </c>
      <c r="R494" s="1">
        <v>159</v>
      </c>
      <c r="S494" s="1"/>
      <c r="T494" s="1">
        <v>83</v>
      </c>
    </row>
    <row r="495" spans="1:20" ht="15.75" customHeight="1" x14ac:dyDescent="0.35">
      <c r="A495" s="1">
        <v>558</v>
      </c>
      <c r="B495" s="1">
        <v>2</v>
      </c>
      <c r="C495" s="1"/>
      <c r="D495" s="1">
        <v>0</v>
      </c>
      <c r="F495" s="1">
        <f ca="1">IFERROR(__xludf.DUMMYFUNCTION("""COMPUTED_VALUE"""),4)</f>
        <v>4</v>
      </c>
      <c r="Q495" s="1">
        <v>493</v>
      </c>
      <c r="R495" s="1">
        <v>145</v>
      </c>
      <c r="S495" s="1"/>
      <c r="T495" s="1">
        <v>72</v>
      </c>
    </row>
    <row r="496" spans="1:20" ht="15.75" customHeight="1" x14ac:dyDescent="0.35">
      <c r="A496" s="1">
        <v>559</v>
      </c>
      <c r="B496" s="1">
        <v>3</v>
      </c>
      <c r="C496" s="1"/>
      <c r="D496" s="1">
        <v>4</v>
      </c>
      <c r="F496" s="1">
        <f ca="1">IFERROR(__xludf.DUMMYFUNCTION("""COMPUTED_VALUE"""),4)</f>
        <v>4</v>
      </c>
      <c r="Q496" s="1">
        <v>494</v>
      </c>
      <c r="R496" s="1">
        <v>151</v>
      </c>
      <c r="S496" s="1"/>
      <c r="T496" s="1">
        <v>80</v>
      </c>
    </row>
    <row r="497" spans="1:20" ht="15.75" customHeight="1" x14ac:dyDescent="0.35">
      <c r="A497" s="1">
        <v>560</v>
      </c>
      <c r="B497" s="1">
        <v>3</v>
      </c>
      <c r="C497" s="1"/>
      <c r="D497" s="1">
        <v>4</v>
      </c>
      <c r="F497" s="1">
        <f ca="1">IFERROR(__xludf.DUMMYFUNCTION("""COMPUTED_VALUE"""),4)</f>
        <v>4</v>
      </c>
      <c r="Q497" s="1">
        <v>495</v>
      </c>
      <c r="R497" s="1">
        <v>157</v>
      </c>
      <c r="S497" s="1"/>
      <c r="T497" s="1">
        <v>80</v>
      </c>
    </row>
    <row r="498" spans="1:20" ht="15.75" customHeight="1" x14ac:dyDescent="0.35">
      <c r="A498" s="1">
        <v>561</v>
      </c>
      <c r="B498" s="1">
        <v>3</v>
      </c>
      <c r="C498" s="1"/>
      <c r="D498" s="1">
        <v>4</v>
      </c>
      <c r="F498" s="1">
        <f ca="1">IFERROR(__xludf.DUMMYFUNCTION("""COMPUTED_VALUE"""),4)</f>
        <v>4</v>
      </c>
      <c r="Q498" s="1">
        <v>496</v>
      </c>
      <c r="R498" s="1">
        <v>163</v>
      </c>
      <c r="S498" s="1"/>
      <c r="T498" s="1">
        <v>88</v>
      </c>
    </row>
    <row r="499" spans="1:20" ht="15.75" customHeight="1" x14ac:dyDescent="0.35">
      <c r="A499" s="1">
        <v>562</v>
      </c>
      <c r="B499" s="1">
        <v>3</v>
      </c>
      <c r="C499" s="1"/>
      <c r="D499" s="1">
        <v>0</v>
      </c>
      <c r="F499" s="1">
        <f ca="1">IFERROR(__xludf.DUMMYFUNCTION("""COMPUTED_VALUE"""),4)</f>
        <v>4</v>
      </c>
      <c r="Q499" s="1">
        <v>497</v>
      </c>
      <c r="R499" s="1">
        <v>169</v>
      </c>
      <c r="S499" s="1"/>
      <c r="T499" s="1">
        <v>88</v>
      </c>
    </row>
    <row r="500" spans="1:20" ht="15.75" customHeight="1" x14ac:dyDescent="0.35">
      <c r="A500" s="1">
        <v>563</v>
      </c>
      <c r="B500" s="1">
        <v>3</v>
      </c>
      <c r="C500" s="1"/>
      <c r="D500" s="1">
        <v>4</v>
      </c>
      <c r="F500" s="1">
        <f ca="1">IFERROR(__xludf.DUMMYFUNCTION("""COMPUTED_VALUE"""),4)</f>
        <v>4</v>
      </c>
      <c r="Q500" s="1">
        <v>498</v>
      </c>
      <c r="R500" s="1">
        <v>139</v>
      </c>
      <c r="S500" s="1"/>
      <c r="T500" s="1">
        <v>96</v>
      </c>
    </row>
    <row r="501" spans="1:20" ht="15.75" customHeight="1" x14ac:dyDescent="0.35">
      <c r="A501" s="1">
        <v>564</v>
      </c>
      <c r="B501" s="1">
        <v>3</v>
      </c>
      <c r="C501" s="1"/>
      <c r="D501" s="1">
        <v>4</v>
      </c>
      <c r="F501" s="1">
        <f ca="1">IFERROR(__xludf.DUMMYFUNCTION("""COMPUTED_VALUE"""),4)</f>
        <v>4</v>
      </c>
      <c r="Q501" s="1">
        <v>499</v>
      </c>
      <c r="R501" s="1">
        <v>156</v>
      </c>
      <c r="S501" s="1"/>
      <c r="T501" s="1">
        <v>80</v>
      </c>
    </row>
    <row r="502" spans="1:20" ht="15.75" customHeight="1" x14ac:dyDescent="0.35">
      <c r="A502" s="1">
        <v>565</v>
      </c>
      <c r="B502" s="1">
        <v>3</v>
      </c>
      <c r="C502" s="1"/>
      <c r="D502" s="1">
        <v>4</v>
      </c>
      <c r="F502" s="1">
        <f ca="1">IFERROR(__xludf.DUMMYFUNCTION("""COMPUTED_VALUE"""),4)</f>
        <v>4</v>
      </c>
      <c r="Q502" s="1">
        <v>500</v>
      </c>
      <c r="R502" s="1">
        <v>164</v>
      </c>
      <c r="S502" s="1"/>
      <c r="T502" s="1">
        <v>88</v>
      </c>
    </row>
    <row r="503" spans="1:20" ht="15.75" customHeight="1" x14ac:dyDescent="0.35">
      <c r="A503" s="1">
        <v>566</v>
      </c>
      <c r="B503" s="1">
        <v>3</v>
      </c>
      <c r="C503" s="1"/>
      <c r="D503" s="1">
        <v>0</v>
      </c>
      <c r="F503" s="1">
        <f ca="1">IFERROR(__xludf.DUMMYFUNCTION("""COMPUTED_VALUE"""),4)</f>
        <v>4</v>
      </c>
      <c r="Q503" s="1">
        <v>501</v>
      </c>
      <c r="R503" s="1">
        <v>172</v>
      </c>
      <c r="S503" s="1"/>
      <c r="T503" s="1">
        <v>84</v>
      </c>
    </row>
    <row r="504" spans="1:20" ht="15.75" customHeight="1" x14ac:dyDescent="0.35">
      <c r="A504" s="1">
        <v>567</v>
      </c>
      <c r="B504" s="1">
        <v>4</v>
      </c>
      <c r="C504" s="1"/>
      <c r="D504" s="1">
        <v>4</v>
      </c>
      <c r="F504" s="1">
        <f ca="1">IFERROR(__xludf.DUMMYFUNCTION("""COMPUTED_VALUE"""),4)</f>
        <v>4</v>
      </c>
      <c r="Q504" s="1">
        <v>502</v>
      </c>
      <c r="R504" s="1">
        <v>180</v>
      </c>
      <c r="S504" s="1"/>
      <c r="T504" s="1">
        <v>80</v>
      </c>
    </row>
    <row r="505" spans="1:20" ht="15.75" customHeight="1" x14ac:dyDescent="0.35">
      <c r="A505" s="1">
        <v>568</v>
      </c>
      <c r="B505" s="1">
        <v>4</v>
      </c>
      <c r="C505" s="1"/>
      <c r="D505" s="1">
        <v>4</v>
      </c>
      <c r="F505" s="1">
        <f ca="1">IFERROR(__xludf.DUMMYFUNCTION("""COMPUTED_VALUE"""),4)</f>
        <v>4</v>
      </c>
      <c r="Q505" s="1">
        <v>503</v>
      </c>
      <c r="R505" s="1">
        <v>157</v>
      </c>
      <c r="S505" s="1"/>
      <c r="T505" s="1">
        <v>84</v>
      </c>
    </row>
    <row r="506" spans="1:20" ht="15.75" customHeight="1" x14ac:dyDescent="0.35">
      <c r="A506" s="1">
        <v>569</v>
      </c>
      <c r="B506" s="1">
        <v>4</v>
      </c>
      <c r="C506" s="1"/>
      <c r="D506" s="1">
        <v>4</v>
      </c>
      <c r="F506" s="1">
        <f ca="1">IFERROR(__xludf.DUMMYFUNCTION("""COMPUTED_VALUE"""),4)</f>
        <v>4</v>
      </c>
      <c r="Q506" s="1">
        <v>504</v>
      </c>
      <c r="R506" s="1">
        <v>147</v>
      </c>
      <c r="S506" s="1"/>
      <c r="T506" s="1">
        <v>92</v>
      </c>
    </row>
    <row r="507" spans="1:20" ht="15.75" customHeight="1" x14ac:dyDescent="0.35">
      <c r="A507" s="1">
        <v>570</v>
      </c>
      <c r="B507" s="1">
        <v>4</v>
      </c>
      <c r="C507" s="1"/>
      <c r="D507" s="1">
        <v>4</v>
      </c>
      <c r="F507" s="1">
        <f ca="1">IFERROR(__xludf.DUMMYFUNCTION("""COMPUTED_VALUE"""),4)</f>
        <v>4</v>
      </c>
      <c r="Q507" s="1">
        <v>505</v>
      </c>
      <c r="R507" s="1">
        <v>139</v>
      </c>
      <c r="S507" s="1"/>
      <c r="T507" s="1">
        <v>93</v>
      </c>
    </row>
    <row r="508" spans="1:20" ht="15.75" customHeight="1" x14ac:dyDescent="0.35">
      <c r="A508" s="1">
        <v>571</v>
      </c>
      <c r="B508" s="1">
        <v>4</v>
      </c>
      <c r="C508" s="1"/>
      <c r="D508" s="1">
        <v>4</v>
      </c>
      <c r="F508" s="1">
        <f ca="1">IFERROR(__xludf.DUMMYFUNCTION("""COMPUTED_VALUE"""),4)</f>
        <v>4</v>
      </c>
      <c r="Q508" s="1">
        <v>506</v>
      </c>
      <c r="R508" s="1">
        <v>145</v>
      </c>
      <c r="S508" s="1"/>
      <c r="T508" s="1">
        <v>103</v>
      </c>
    </row>
    <row r="509" spans="1:20" ht="15.75" customHeight="1" x14ac:dyDescent="0.35">
      <c r="A509" s="1">
        <v>572</v>
      </c>
      <c r="B509" s="1">
        <v>4</v>
      </c>
      <c r="C509" s="1"/>
      <c r="D509" s="1">
        <v>4</v>
      </c>
      <c r="F509" s="1">
        <f ca="1">IFERROR(__xludf.DUMMYFUNCTION("""COMPUTED_VALUE"""),4)</f>
        <v>4</v>
      </c>
      <c r="Q509" s="1">
        <v>507</v>
      </c>
      <c r="R509" s="1">
        <v>151</v>
      </c>
      <c r="S509" s="1"/>
      <c r="T509" s="1">
        <v>77</v>
      </c>
    </row>
    <row r="510" spans="1:20" ht="15.75" customHeight="1" x14ac:dyDescent="0.35">
      <c r="A510" s="1">
        <v>573</v>
      </c>
      <c r="B510" s="1">
        <v>4</v>
      </c>
      <c r="C510" s="1"/>
      <c r="D510" s="1">
        <v>4</v>
      </c>
      <c r="F510" s="1">
        <f ca="1">IFERROR(__xludf.DUMMYFUNCTION("""COMPUTED_VALUE"""),4)</f>
        <v>4</v>
      </c>
      <c r="Q510" s="1">
        <v>508</v>
      </c>
      <c r="R510" s="1">
        <v>157</v>
      </c>
      <c r="S510" s="1"/>
      <c r="T510" s="1">
        <v>76</v>
      </c>
    </row>
    <row r="511" spans="1:20" ht="15.75" customHeight="1" x14ac:dyDescent="0.35">
      <c r="A511" s="1">
        <v>574</v>
      </c>
      <c r="B511" s="1">
        <v>4</v>
      </c>
      <c r="C511" s="1"/>
      <c r="D511" s="1">
        <v>4</v>
      </c>
      <c r="F511" s="1">
        <f ca="1">IFERROR(__xludf.DUMMYFUNCTION("""COMPUTED_VALUE"""),4)</f>
        <v>4</v>
      </c>
      <c r="Q511" s="1">
        <v>509</v>
      </c>
      <c r="R511" s="1">
        <v>112</v>
      </c>
      <c r="S511" s="1"/>
      <c r="T511" s="1">
        <v>84</v>
      </c>
    </row>
    <row r="512" spans="1:20" ht="15.75" customHeight="1" x14ac:dyDescent="0.35">
      <c r="A512" s="1">
        <v>575</v>
      </c>
      <c r="B512" s="1">
        <v>4</v>
      </c>
      <c r="C512" s="1"/>
      <c r="D512" s="1">
        <v>4</v>
      </c>
      <c r="F512" s="1">
        <f ca="1">IFERROR(__xludf.DUMMYFUNCTION("""COMPUTED_VALUE"""),4)</f>
        <v>4</v>
      </c>
      <c r="Q512" s="1">
        <v>510</v>
      </c>
      <c r="R512" s="1">
        <v>100</v>
      </c>
      <c r="S512" s="1"/>
      <c r="T512" s="1">
        <v>80</v>
      </c>
    </row>
    <row r="513" spans="1:20" ht="15.75" customHeight="1" x14ac:dyDescent="0.35">
      <c r="A513" s="1">
        <v>576</v>
      </c>
      <c r="B513" s="1">
        <v>4</v>
      </c>
      <c r="C513" s="1"/>
      <c r="D513" s="1">
        <v>4</v>
      </c>
      <c r="F513" s="1">
        <f ca="1">IFERROR(__xludf.DUMMYFUNCTION("""COMPUTED_VALUE"""),4)</f>
        <v>4</v>
      </c>
      <c r="Q513" s="1">
        <v>511</v>
      </c>
      <c r="R513" s="1">
        <v>127</v>
      </c>
      <c r="S513" s="1"/>
      <c r="T513" s="1">
        <v>88</v>
      </c>
    </row>
    <row r="514" spans="1:20" ht="15.75" customHeight="1" x14ac:dyDescent="0.35">
      <c r="A514" s="1">
        <v>577</v>
      </c>
      <c r="B514" s="1">
        <v>4</v>
      </c>
      <c r="C514" s="1"/>
      <c r="D514" s="1">
        <v>4</v>
      </c>
      <c r="F514" s="1">
        <f ca="1">IFERROR(__xludf.DUMMYFUNCTION("""COMPUTED_VALUE"""),4)</f>
        <v>4</v>
      </c>
      <c r="Q514" s="1">
        <v>512</v>
      </c>
      <c r="R514" s="1">
        <v>133</v>
      </c>
      <c r="S514" s="1"/>
      <c r="T514" s="1">
        <v>105</v>
      </c>
    </row>
    <row r="515" spans="1:20" ht="15.75" customHeight="1" x14ac:dyDescent="0.35">
      <c r="A515" s="1">
        <v>578</v>
      </c>
      <c r="B515" s="1">
        <v>4</v>
      </c>
      <c r="C515" s="1"/>
      <c r="D515" s="1">
        <v>4</v>
      </c>
      <c r="F515" s="1">
        <f ca="1">IFERROR(__xludf.DUMMYFUNCTION("""COMPUTED_VALUE"""),4)</f>
        <v>4</v>
      </c>
      <c r="Q515" s="1">
        <v>513</v>
      </c>
      <c r="R515" s="1">
        <v>139</v>
      </c>
      <c r="S515" s="1"/>
      <c r="T515" s="1">
        <v>97</v>
      </c>
    </row>
    <row r="516" spans="1:20" ht="15.75" customHeight="1" x14ac:dyDescent="0.35">
      <c r="A516" s="1">
        <v>579</v>
      </c>
      <c r="B516" s="1">
        <v>3</v>
      </c>
      <c r="C516" s="1"/>
      <c r="D516" s="1">
        <v>4</v>
      </c>
      <c r="F516" s="1">
        <f ca="1">IFERROR(__xludf.DUMMYFUNCTION("""COMPUTED_VALUE"""),4)</f>
        <v>4</v>
      </c>
      <c r="Q516" s="1">
        <v>514</v>
      </c>
      <c r="R516" s="1">
        <v>145</v>
      </c>
      <c r="S516" s="1"/>
      <c r="T516" s="1">
        <v>78</v>
      </c>
    </row>
    <row r="517" spans="1:20" ht="15.75" customHeight="1" x14ac:dyDescent="0.35">
      <c r="A517" s="1">
        <v>580</v>
      </c>
      <c r="B517" s="1">
        <v>3</v>
      </c>
      <c r="C517" s="1"/>
      <c r="D517" s="1">
        <v>4</v>
      </c>
      <c r="F517" s="1">
        <f ca="1">IFERROR(__xludf.DUMMYFUNCTION("""COMPUTED_VALUE"""),4)</f>
        <v>4</v>
      </c>
      <c r="Q517" s="1">
        <v>515</v>
      </c>
      <c r="R517" s="1">
        <v>131</v>
      </c>
      <c r="S517" s="1"/>
      <c r="T517" s="1">
        <v>86</v>
      </c>
    </row>
    <row r="518" spans="1:20" ht="15.75" customHeight="1" x14ac:dyDescent="0.35">
      <c r="A518" s="1">
        <v>581</v>
      </c>
      <c r="B518" s="1">
        <v>3</v>
      </c>
      <c r="C518" s="1"/>
      <c r="D518" s="1">
        <v>4</v>
      </c>
      <c r="F518" s="1">
        <f ca="1">IFERROR(__xludf.DUMMYFUNCTION("""COMPUTED_VALUE"""),4)</f>
        <v>4</v>
      </c>
      <c r="Q518" s="1">
        <v>516</v>
      </c>
      <c r="R518" s="1">
        <v>121</v>
      </c>
      <c r="S518" s="1"/>
      <c r="T518" s="1">
        <v>81</v>
      </c>
    </row>
    <row r="519" spans="1:20" ht="15.75" customHeight="1" x14ac:dyDescent="0.35">
      <c r="A519" s="1">
        <v>582</v>
      </c>
      <c r="B519" s="1">
        <v>3</v>
      </c>
      <c r="C519" s="1"/>
      <c r="D519" s="1">
        <v>0</v>
      </c>
      <c r="F519" s="1">
        <f ca="1">IFERROR(__xludf.DUMMYFUNCTION("""COMPUTED_VALUE"""),4)</f>
        <v>4</v>
      </c>
      <c r="Q519" s="1">
        <v>517</v>
      </c>
      <c r="R519" s="1">
        <v>125</v>
      </c>
      <c r="S519" s="1"/>
      <c r="T519" s="1">
        <v>91</v>
      </c>
    </row>
    <row r="520" spans="1:20" ht="15.75" customHeight="1" x14ac:dyDescent="0.35">
      <c r="A520" s="1">
        <v>583</v>
      </c>
      <c r="B520" s="1">
        <v>4</v>
      </c>
      <c r="C520" s="1"/>
      <c r="D520" s="1">
        <v>4</v>
      </c>
      <c r="F520" s="1">
        <f ca="1">IFERROR(__xludf.DUMMYFUNCTION("""COMPUTED_VALUE"""),4)</f>
        <v>4</v>
      </c>
      <c r="Q520" s="1">
        <v>518</v>
      </c>
      <c r="R520" s="1">
        <v>131</v>
      </c>
      <c r="S520" s="1"/>
      <c r="T520" s="1">
        <v>76</v>
      </c>
    </row>
    <row r="521" spans="1:20" ht="15.75" customHeight="1" x14ac:dyDescent="0.35">
      <c r="A521" s="1">
        <v>584</v>
      </c>
      <c r="B521" s="1">
        <v>4</v>
      </c>
      <c r="C521" s="1"/>
      <c r="D521" s="1">
        <v>4</v>
      </c>
      <c r="F521" s="1">
        <f ca="1">IFERROR(__xludf.DUMMYFUNCTION("""COMPUTED_VALUE"""),4)</f>
        <v>4</v>
      </c>
      <c r="Q521" s="1">
        <v>519</v>
      </c>
      <c r="R521" s="1">
        <v>137</v>
      </c>
      <c r="S521" s="1"/>
      <c r="T521" s="1">
        <v>78</v>
      </c>
    </row>
    <row r="522" spans="1:20" ht="15.75" customHeight="1" x14ac:dyDescent="0.35">
      <c r="A522" s="1">
        <v>585</v>
      </c>
      <c r="B522" s="1">
        <v>4</v>
      </c>
      <c r="C522" s="1"/>
      <c r="D522" s="1">
        <v>4</v>
      </c>
      <c r="F522" s="1">
        <f ca="1">IFERROR(__xludf.DUMMYFUNCTION("""COMPUTED_VALUE"""),4)</f>
        <v>4</v>
      </c>
      <c r="Q522" s="1">
        <v>520</v>
      </c>
      <c r="R522" s="1">
        <v>143</v>
      </c>
      <c r="S522" s="1"/>
      <c r="T522" s="1">
        <v>91</v>
      </c>
    </row>
    <row r="523" spans="1:20" ht="15.75" customHeight="1" x14ac:dyDescent="0.35">
      <c r="A523" s="1">
        <v>586</v>
      </c>
      <c r="B523" s="1">
        <v>4</v>
      </c>
      <c r="C523" s="1"/>
      <c r="D523" s="1">
        <v>4</v>
      </c>
      <c r="F523" s="1">
        <f ca="1">IFERROR(__xludf.DUMMYFUNCTION("""COMPUTED_VALUE"""),4)</f>
        <v>4</v>
      </c>
      <c r="Q523" s="1">
        <v>521</v>
      </c>
      <c r="R523" s="1">
        <v>131</v>
      </c>
      <c r="S523" s="1"/>
      <c r="T523" s="1">
        <v>101</v>
      </c>
    </row>
    <row r="524" spans="1:20" ht="15.75" customHeight="1" x14ac:dyDescent="0.35">
      <c r="A524" s="1">
        <v>587</v>
      </c>
      <c r="B524" s="1">
        <v>5</v>
      </c>
      <c r="C524" s="1"/>
      <c r="D524" s="1">
        <v>5</v>
      </c>
      <c r="F524" s="1">
        <f ca="1">IFERROR(__xludf.DUMMYFUNCTION("""COMPUTED_VALUE"""),4)</f>
        <v>4</v>
      </c>
      <c r="Q524" s="1">
        <v>522</v>
      </c>
      <c r="R524" s="1">
        <v>137</v>
      </c>
      <c r="S524" s="1"/>
      <c r="T524" s="1">
        <v>81</v>
      </c>
    </row>
    <row r="525" spans="1:20" ht="15.75" customHeight="1" x14ac:dyDescent="0.35">
      <c r="A525" s="1">
        <v>588</v>
      </c>
      <c r="B525" s="1">
        <v>5</v>
      </c>
      <c r="C525" s="1"/>
      <c r="D525" s="1">
        <v>5</v>
      </c>
      <c r="F525" s="1">
        <f ca="1">IFERROR(__xludf.DUMMYFUNCTION("""COMPUTED_VALUE"""),4)</f>
        <v>4</v>
      </c>
      <c r="Q525" s="1">
        <v>523</v>
      </c>
      <c r="R525" s="1">
        <v>164</v>
      </c>
      <c r="S525" s="1"/>
      <c r="T525" s="1">
        <v>79</v>
      </c>
    </row>
    <row r="526" spans="1:20" ht="15.75" customHeight="1" x14ac:dyDescent="0.35">
      <c r="A526" s="1">
        <v>589</v>
      </c>
      <c r="B526" s="1">
        <v>4</v>
      </c>
      <c r="C526" s="1"/>
      <c r="D526" s="1">
        <v>4</v>
      </c>
      <c r="F526" s="1">
        <f ca="1">IFERROR(__xludf.DUMMYFUNCTION("""COMPUTED_VALUE"""),4)</f>
        <v>4</v>
      </c>
      <c r="Q526" s="1">
        <v>524</v>
      </c>
      <c r="R526" s="1">
        <v>172</v>
      </c>
      <c r="S526" s="1"/>
      <c r="T526" s="1">
        <v>57</v>
      </c>
    </row>
    <row r="527" spans="1:20" ht="15.75" customHeight="1" x14ac:dyDescent="0.35">
      <c r="A527" s="1">
        <v>590</v>
      </c>
      <c r="B527" s="1">
        <v>4</v>
      </c>
      <c r="C527" s="1"/>
      <c r="D527" s="1">
        <v>4</v>
      </c>
      <c r="F527" s="1">
        <f ca="1">IFERROR(__xludf.DUMMYFUNCTION("""COMPUTED_VALUE"""),4)</f>
        <v>4</v>
      </c>
      <c r="Q527" s="1">
        <v>525</v>
      </c>
      <c r="R527" s="1">
        <v>180</v>
      </c>
      <c r="S527" s="1"/>
      <c r="T527" s="1">
        <v>73</v>
      </c>
    </row>
    <row r="528" spans="1:20" ht="15.75" customHeight="1" x14ac:dyDescent="0.35">
      <c r="A528" s="1">
        <v>591</v>
      </c>
      <c r="B528" s="1">
        <v>5</v>
      </c>
      <c r="C528" s="1"/>
      <c r="D528" s="1">
        <v>5</v>
      </c>
      <c r="F528" s="1">
        <f ca="1">IFERROR(__xludf.DUMMYFUNCTION("""COMPUTED_VALUE"""),4)</f>
        <v>4</v>
      </c>
      <c r="Q528" s="1">
        <v>526</v>
      </c>
      <c r="R528" s="1">
        <v>188</v>
      </c>
      <c r="S528" s="1"/>
      <c r="T528" s="1">
        <v>65</v>
      </c>
    </row>
    <row r="529" spans="1:20" ht="15.75" customHeight="1" x14ac:dyDescent="0.35">
      <c r="A529" s="1">
        <v>592</v>
      </c>
      <c r="B529" s="1">
        <v>5</v>
      </c>
      <c r="C529" s="1"/>
      <c r="D529" s="1">
        <v>5</v>
      </c>
      <c r="F529" s="1">
        <f ca="1">IFERROR(__xludf.DUMMYFUNCTION("""COMPUTED_VALUE"""),4)</f>
        <v>4</v>
      </c>
      <c r="Q529" s="1">
        <v>527</v>
      </c>
      <c r="R529" s="1">
        <v>96</v>
      </c>
      <c r="S529" s="1"/>
      <c r="T529" s="1">
        <v>58</v>
      </c>
    </row>
    <row r="530" spans="1:20" ht="15.75" customHeight="1" x14ac:dyDescent="0.35">
      <c r="A530" s="1">
        <v>593</v>
      </c>
      <c r="B530" s="1">
        <v>4</v>
      </c>
      <c r="C530" s="1"/>
      <c r="D530" s="1">
        <v>4</v>
      </c>
      <c r="F530" s="1">
        <f ca="1">IFERROR(__xludf.DUMMYFUNCTION("""COMPUTED_VALUE"""),4)</f>
        <v>4</v>
      </c>
      <c r="Q530" s="1">
        <v>528</v>
      </c>
      <c r="R530" s="1">
        <v>86</v>
      </c>
      <c r="S530" s="1"/>
      <c r="T530" s="1">
        <v>66</v>
      </c>
    </row>
    <row r="531" spans="1:20" ht="15.75" customHeight="1" x14ac:dyDescent="0.35">
      <c r="A531" s="1">
        <v>594</v>
      </c>
      <c r="B531" s="1">
        <v>4</v>
      </c>
      <c r="C531" s="1"/>
      <c r="D531" s="1">
        <v>4</v>
      </c>
      <c r="F531" s="1">
        <f ca="1">IFERROR(__xludf.DUMMYFUNCTION("""COMPUTED_VALUE"""),4)</f>
        <v>4</v>
      </c>
      <c r="Q531" s="1">
        <v>529</v>
      </c>
      <c r="R531" s="1">
        <v>90</v>
      </c>
      <c r="S531" s="1"/>
      <c r="T531" s="1">
        <v>66</v>
      </c>
    </row>
    <row r="532" spans="1:20" ht="15.75" customHeight="1" x14ac:dyDescent="0.35">
      <c r="A532" s="1">
        <v>595</v>
      </c>
      <c r="B532" s="1">
        <v>5</v>
      </c>
      <c r="C532" s="1"/>
      <c r="D532" s="1">
        <v>5</v>
      </c>
      <c r="F532" s="1">
        <f ca="1">IFERROR(__xludf.DUMMYFUNCTION("""COMPUTED_VALUE"""),4)</f>
        <v>4</v>
      </c>
      <c r="Q532" s="1">
        <v>530</v>
      </c>
      <c r="R532" s="1">
        <v>94</v>
      </c>
      <c r="S532" s="1"/>
      <c r="T532" s="1">
        <v>74</v>
      </c>
    </row>
    <row r="533" spans="1:20" ht="15.75" customHeight="1" x14ac:dyDescent="0.35">
      <c r="A533" s="1">
        <v>596</v>
      </c>
      <c r="B533" s="1">
        <v>5</v>
      </c>
      <c r="C533" s="1"/>
      <c r="D533" s="1">
        <v>5</v>
      </c>
      <c r="F533" s="1">
        <f ca="1">IFERROR(__xludf.DUMMYFUNCTION("""COMPUTED_VALUE"""),4)</f>
        <v>4</v>
      </c>
      <c r="Q533" s="1">
        <v>531</v>
      </c>
      <c r="R533" s="1">
        <v>98</v>
      </c>
      <c r="S533" s="1"/>
      <c r="T533" s="1">
        <v>78</v>
      </c>
    </row>
    <row r="534" spans="1:20" ht="15.75" customHeight="1" x14ac:dyDescent="0.35">
      <c r="A534" s="1">
        <v>597</v>
      </c>
      <c r="B534" s="1">
        <v>3</v>
      </c>
      <c r="C534" s="1"/>
      <c r="D534" s="1">
        <v>4</v>
      </c>
      <c r="F534" s="1">
        <f ca="1">IFERROR(__xludf.DUMMYFUNCTION("""COMPUTED_VALUE"""),4)</f>
        <v>4</v>
      </c>
      <c r="Q534" s="1">
        <v>532</v>
      </c>
      <c r="R534" s="1">
        <v>102</v>
      </c>
      <c r="S534" s="1"/>
      <c r="T534" s="1">
        <v>72</v>
      </c>
    </row>
    <row r="535" spans="1:20" ht="15.75" customHeight="1" x14ac:dyDescent="0.35">
      <c r="A535" s="1">
        <v>598</v>
      </c>
      <c r="B535" s="1">
        <v>3</v>
      </c>
      <c r="C535" s="1"/>
      <c r="D535" s="1">
        <v>4</v>
      </c>
      <c r="F535" s="1">
        <f ca="1">IFERROR(__xludf.DUMMYFUNCTION("""COMPUTED_VALUE"""),4)</f>
        <v>4</v>
      </c>
      <c r="Q535" s="1">
        <v>533</v>
      </c>
      <c r="R535" s="1">
        <v>106</v>
      </c>
      <c r="S535" s="1"/>
      <c r="T535" s="1">
        <v>68</v>
      </c>
    </row>
    <row r="536" spans="1:20" ht="15.75" customHeight="1" x14ac:dyDescent="0.35">
      <c r="A536" s="1">
        <v>599</v>
      </c>
      <c r="B536" s="1">
        <v>3</v>
      </c>
      <c r="C536" s="1"/>
      <c r="D536" s="1">
        <v>4</v>
      </c>
      <c r="F536" s="1">
        <f ca="1">IFERROR(__xludf.DUMMYFUNCTION("""COMPUTED_VALUE"""),4)</f>
        <v>4</v>
      </c>
      <c r="Q536" s="1">
        <v>534</v>
      </c>
      <c r="R536" s="1">
        <v>80</v>
      </c>
      <c r="S536" s="1"/>
      <c r="T536" s="1">
        <v>120</v>
      </c>
    </row>
    <row r="537" spans="1:20" ht="15.75" customHeight="1" x14ac:dyDescent="0.35">
      <c r="A537" s="1">
        <v>600</v>
      </c>
      <c r="B537" s="1">
        <v>3</v>
      </c>
      <c r="C537" s="1"/>
      <c r="D537" s="1">
        <v>0</v>
      </c>
      <c r="F537" s="1">
        <f ca="1">IFERROR(__xludf.DUMMYFUNCTION("""COMPUTED_VALUE"""),4)</f>
        <v>4</v>
      </c>
      <c r="Q537" s="1">
        <v>535</v>
      </c>
      <c r="R537" s="1">
        <v>84</v>
      </c>
      <c r="S537" s="1"/>
      <c r="T537" s="1">
        <v>124</v>
      </c>
    </row>
    <row r="538" spans="1:20" ht="15.75" customHeight="1" x14ac:dyDescent="0.35">
      <c r="A538" s="1">
        <v>601</v>
      </c>
      <c r="B538" s="1">
        <v>3</v>
      </c>
      <c r="C538" s="1"/>
      <c r="D538" s="1">
        <v>4</v>
      </c>
      <c r="F538" s="1">
        <f ca="1">IFERROR(__xludf.DUMMYFUNCTION("""COMPUTED_VALUE"""),4)</f>
        <v>4</v>
      </c>
      <c r="Q538" s="1">
        <v>536</v>
      </c>
      <c r="R538" s="1">
        <v>88</v>
      </c>
      <c r="S538" s="1"/>
      <c r="T538" s="1">
        <v>93</v>
      </c>
    </row>
    <row r="539" spans="1:20" ht="15.75" customHeight="1" x14ac:dyDescent="0.35">
      <c r="A539" s="1">
        <v>602</v>
      </c>
      <c r="B539" s="1">
        <v>3</v>
      </c>
      <c r="C539" s="1"/>
      <c r="D539" s="1">
        <v>4</v>
      </c>
      <c r="F539" s="1">
        <f ca="1">IFERROR(__xludf.DUMMYFUNCTION("""COMPUTED_VALUE"""),1)</f>
        <v>1</v>
      </c>
      <c r="Q539" s="1">
        <v>537</v>
      </c>
      <c r="R539" s="1">
        <v>92</v>
      </c>
      <c r="S539" s="1"/>
      <c r="T539" s="1">
        <v>99</v>
      </c>
    </row>
    <row r="540" spans="1:20" ht="15.75" customHeight="1" x14ac:dyDescent="0.35">
      <c r="A540" s="1">
        <v>603</v>
      </c>
      <c r="B540" s="1">
        <v>4</v>
      </c>
      <c r="C540" s="1"/>
      <c r="D540" s="1">
        <v>4</v>
      </c>
      <c r="F540" s="1">
        <f ca="1">IFERROR(__xludf.DUMMYFUNCTION("""COMPUTED_VALUE"""),1)</f>
        <v>1</v>
      </c>
      <c r="Q540" s="1">
        <v>538</v>
      </c>
      <c r="R540" s="1">
        <v>96</v>
      </c>
      <c r="S540" s="1"/>
      <c r="T540" s="1">
        <v>109</v>
      </c>
    </row>
    <row r="541" spans="1:20" ht="15.75" customHeight="1" x14ac:dyDescent="0.35">
      <c r="A541" s="1">
        <v>604</v>
      </c>
      <c r="B541" s="1">
        <v>4</v>
      </c>
      <c r="C541" s="1"/>
      <c r="D541" s="1">
        <v>4</v>
      </c>
      <c r="F541" s="1">
        <f ca="1">IFERROR(__xludf.DUMMYFUNCTION("""COMPUTED_VALUE"""),1)</f>
        <v>1</v>
      </c>
      <c r="Q541" s="1">
        <v>539</v>
      </c>
      <c r="R541" s="1">
        <v>55</v>
      </c>
      <c r="S541" s="1"/>
      <c r="T541" s="1">
        <v>106</v>
      </c>
    </row>
    <row r="542" spans="1:20" ht="15.75" customHeight="1" x14ac:dyDescent="0.35">
      <c r="A542" s="1">
        <v>605</v>
      </c>
      <c r="B542" s="1">
        <v>4</v>
      </c>
      <c r="C542" s="1"/>
      <c r="D542" s="1">
        <v>4</v>
      </c>
      <c r="F542" s="1">
        <f ca="1">IFERROR(__xludf.DUMMYFUNCTION("""COMPUTED_VALUE"""),1)</f>
        <v>1</v>
      </c>
      <c r="Q542" s="1">
        <v>540</v>
      </c>
      <c r="R542" s="1">
        <v>45</v>
      </c>
      <c r="S542" s="1"/>
      <c r="T542" s="1">
        <v>118</v>
      </c>
    </row>
    <row r="543" spans="1:20" ht="15.75" customHeight="1" x14ac:dyDescent="0.35">
      <c r="A543" s="1">
        <v>606</v>
      </c>
      <c r="B543" s="1">
        <v>4</v>
      </c>
      <c r="C543" s="1"/>
      <c r="D543" s="1">
        <v>4</v>
      </c>
      <c r="F543" s="1">
        <f ca="1">IFERROR(__xludf.DUMMYFUNCTION("""COMPUTED_VALUE"""),4)</f>
        <v>4</v>
      </c>
      <c r="Q543" s="1">
        <v>541</v>
      </c>
      <c r="R543" s="1">
        <v>47</v>
      </c>
      <c r="S543" s="1"/>
      <c r="T543" s="1">
        <v>122</v>
      </c>
    </row>
    <row r="544" spans="1:20" ht="15.75" customHeight="1" x14ac:dyDescent="0.35">
      <c r="A544" s="1">
        <v>607</v>
      </c>
      <c r="B544" s="1">
        <v>4</v>
      </c>
      <c r="C544" s="1"/>
      <c r="D544" s="1">
        <v>4</v>
      </c>
      <c r="F544" s="1">
        <f ca="1">IFERROR(__xludf.DUMMYFUNCTION("""COMPUTED_VALUE"""),2)</f>
        <v>2</v>
      </c>
      <c r="Q544" s="1">
        <v>542</v>
      </c>
      <c r="R544" s="1">
        <v>49</v>
      </c>
      <c r="S544" s="1"/>
      <c r="T544" s="1">
        <v>97</v>
      </c>
    </row>
    <row r="545" spans="1:20" ht="15.75" customHeight="1" x14ac:dyDescent="0.35">
      <c r="A545" s="1">
        <v>608</v>
      </c>
      <c r="B545" s="1">
        <v>4</v>
      </c>
      <c r="C545" s="1"/>
      <c r="D545" s="1">
        <v>4</v>
      </c>
      <c r="F545" s="1">
        <f ca="1">IFERROR(__xludf.DUMMYFUNCTION("""COMPUTED_VALUE"""),1)</f>
        <v>1</v>
      </c>
      <c r="Q545" s="1">
        <v>543</v>
      </c>
      <c r="R545" s="1">
        <v>51</v>
      </c>
      <c r="S545" s="1"/>
      <c r="T545" s="1">
        <v>116</v>
      </c>
    </row>
    <row r="546" spans="1:20" ht="15.75" customHeight="1" x14ac:dyDescent="0.35">
      <c r="A546" s="1">
        <v>609</v>
      </c>
      <c r="B546" s="1">
        <v>6</v>
      </c>
      <c r="C546" s="1"/>
      <c r="D546" s="1">
        <v>4</v>
      </c>
      <c r="F546" s="1">
        <f ca="1">IFERROR(__xludf.DUMMYFUNCTION("""COMPUTED_VALUE"""),1)</f>
        <v>1</v>
      </c>
      <c r="Q546" s="1">
        <v>544</v>
      </c>
      <c r="R546" s="1">
        <v>53</v>
      </c>
      <c r="S546" s="1"/>
      <c r="T546" s="1">
        <v>128</v>
      </c>
    </row>
    <row r="547" spans="1:20" ht="15.75" customHeight="1" x14ac:dyDescent="0.35">
      <c r="A547" s="1">
        <v>610</v>
      </c>
      <c r="B547" s="1">
        <v>6</v>
      </c>
      <c r="C547" s="1"/>
      <c r="D547" s="1">
        <v>6</v>
      </c>
      <c r="F547" s="1">
        <f ca="1">IFERROR(__xludf.DUMMYFUNCTION("""COMPUTED_VALUE"""),1)</f>
        <v>1</v>
      </c>
      <c r="Q547" s="1">
        <v>545</v>
      </c>
      <c r="R547" s="1">
        <v>55</v>
      </c>
      <c r="S547" s="1"/>
      <c r="T547" s="1">
        <v>110</v>
      </c>
    </row>
    <row r="548" spans="1:20" ht="15.75" customHeight="1" x14ac:dyDescent="0.35">
      <c r="A548" s="1">
        <v>611</v>
      </c>
      <c r="B548" s="1">
        <v>6</v>
      </c>
      <c r="C548" s="1"/>
      <c r="D548" s="1">
        <v>6</v>
      </c>
      <c r="F548" s="1">
        <f ca="1">IFERROR(__xludf.DUMMYFUNCTION("""COMPUTED_VALUE"""),1)</f>
        <v>1</v>
      </c>
      <c r="Q548" s="1">
        <v>546</v>
      </c>
      <c r="R548" s="1">
        <v>35</v>
      </c>
      <c r="S548" s="1"/>
      <c r="T548" s="1">
        <v>122</v>
      </c>
    </row>
    <row r="549" spans="1:20" ht="15.75" customHeight="1" x14ac:dyDescent="0.35">
      <c r="A549" s="1">
        <v>612</v>
      </c>
      <c r="B549" s="1">
        <v>5</v>
      </c>
      <c r="C549" s="1"/>
      <c r="D549" s="1">
        <v>5</v>
      </c>
      <c r="F549" s="1">
        <f ca="1">IFERROR(__xludf.DUMMYFUNCTION("""COMPUTED_VALUE"""),4)</f>
        <v>4</v>
      </c>
      <c r="Q549" s="1">
        <v>547</v>
      </c>
      <c r="R549" s="1">
        <v>37</v>
      </c>
      <c r="S549" s="1"/>
      <c r="T549" s="1">
        <v>139</v>
      </c>
    </row>
    <row r="550" spans="1:20" ht="15.75" customHeight="1" x14ac:dyDescent="0.35">
      <c r="A550" s="1">
        <v>613</v>
      </c>
      <c r="B550" s="1">
        <v>5</v>
      </c>
      <c r="C550" s="1"/>
      <c r="D550" s="1">
        <v>5</v>
      </c>
      <c r="F550" s="1">
        <f ca="1">IFERROR(__xludf.DUMMYFUNCTION("""COMPUTED_VALUE"""),4)</f>
        <v>4</v>
      </c>
      <c r="Q550" s="1">
        <v>548</v>
      </c>
      <c r="R550" s="1">
        <v>39</v>
      </c>
      <c r="S550" s="1"/>
      <c r="T550" s="1">
        <v>116</v>
      </c>
    </row>
    <row r="551" spans="1:20" ht="15.75" customHeight="1" x14ac:dyDescent="0.35">
      <c r="A551" s="1">
        <v>614</v>
      </c>
      <c r="B551" s="1">
        <v>5</v>
      </c>
      <c r="C551" s="1"/>
      <c r="D551" s="1">
        <v>5</v>
      </c>
      <c r="F551" s="1">
        <f ca="1">IFERROR(__xludf.DUMMYFUNCTION("""COMPUTED_VALUE"""),4)</f>
        <v>4</v>
      </c>
      <c r="Q551" s="1">
        <v>549</v>
      </c>
      <c r="R551" s="1">
        <v>46</v>
      </c>
      <c r="S551" s="1"/>
      <c r="T551" s="1">
        <v>78</v>
      </c>
    </row>
    <row r="552" spans="1:20" ht="15.75" customHeight="1" x14ac:dyDescent="0.35">
      <c r="A552" s="1">
        <v>615</v>
      </c>
      <c r="B552" s="1">
        <v>6</v>
      </c>
      <c r="C552" s="1"/>
      <c r="D552" s="1">
        <v>6</v>
      </c>
      <c r="F552" s="1">
        <f ca="1">IFERROR(__xludf.DUMMYFUNCTION("""COMPUTED_VALUE"""),1)</f>
        <v>1</v>
      </c>
      <c r="Q552" s="1">
        <v>550</v>
      </c>
      <c r="R552" s="1">
        <v>50</v>
      </c>
      <c r="S552" s="1"/>
      <c r="T552" s="1">
        <v>86</v>
      </c>
    </row>
    <row r="553" spans="1:20" ht="15.75" customHeight="1" x14ac:dyDescent="0.35">
      <c r="A553" s="1">
        <v>616</v>
      </c>
      <c r="B553" s="1">
        <v>6</v>
      </c>
      <c r="C553" s="1"/>
      <c r="D553" s="1">
        <v>6</v>
      </c>
      <c r="F553" s="1">
        <f ca="1">IFERROR(__xludf.DUMMYFUNCTION("""COMPUTED_VALUE"""),1)</f>
        <v>1</v>
      </c>
      <c r="Q553" s="1">
        <v>551</v>
      </c>
      <c r="R553" s="1">
        <v>50</v>
      </c>
      <c r="S553" s="1"/>
      <c r="T553" s="1">
        <v>81</v>
      </c>
    </row>
    <row r="554" spans="1:20" ht="15.75" customHeight="1" x14ac:dyDescent="0.35">
      <c r="A554" s="1">
        <v>617</v>
      </c>
      <c r="B554" s="1">
        <v>6</v>
      </c>
      <c r="C554" s="1"/>
      <c r="D554" s="1">
        <v>6</v>
      </c>
      <c r="F554" s="1">
        <f ca="1">IFERROR(__xludf.DUMMYFUNCTION("""COMPUTED_VALUE"""),1)</f>
        <v>1</v>
      </c>
      <c r="Q554" s="1">
        <v>552</v>
      </c>
      <c r="R554" s="1">
        <v>14</v>
      </c>
      <c r="S554" s="1"/>
      <c r="T554" s="1">
        <v>91</v>
      </c>
    </row>
    <row r="555" spans="1:20" ht="15.75" customHeight="1" x14ac:dyDescent="0.35">
      <c r="A555" s="1">
        <v>618</v>
      </c>
      <c r="B555" s="1">
        <v>5</v>
      </c>
      <c r="C555" s="1"/>
      <c r="D555" s="1">
        <v>5</v>
      </c>
      <c r="F555" s="1">
        <f ca="1">IFERROR(__xludf.DUMMYFUNCTION("""COMPUTED_VALUE"""),4)</f>
        <v>4</v>
      </c>
      <c r="Q555" s="1">
        <v>553</v>
      </c>
      <c r="R555" s="1">
        <v>14</v>
      </c>
      <c r="S555" s="1"/>
      <c r="T555" s="1">
        <v>76</v>
      </c>
    </row>
    <row r="556" spans="1:20" ht="15.75" customHeight="1" x14ac:dyDescent="0.35">
      <c r="A556" s="1">
        <v>619</v>
      </c>
      <c r="B556" s="1">
        <v>6</v>
      </c>
      <c r="C556" s="1"/>
      <c r="D556" s="1">
        <v>6</v>
      </c>
      <c r="F556" s="1">
        <f ca="1">IFERROR(__xludf.DUMMYFUNCTION("""COMPUTED_VALUE"""),4)</f>
        <v>4</v>
      </c>
      <c r="Q556" s="1">
        <v>554</v>
      </c>
      <c r="R556" s="1">
        <v>18</v>
      </c>
      <c r="S556" s="1"/>
      <c r="T556" s="1">
        <v>78</v>
      </c>
    </row>
    <row r="557" spans="1:20" ht="15.75" customHeight="1" x14ac:dyDescent="0.35">
      <c r="A557" s="1">
        <v>620</v>
      </c>
      <c r="B557" s="1">
        <v>6</v>
      </c>
      <c r="C557" s="1"/>
      <c r="D557" s="1">
        <v>6</v>
      </c>
      <c r="F557" s="1">
        <f ca="1">IFERROR(__xludf.DUMMYFUNCTION("""COMPUTED_VALUE"""),4)</f>
        <v>4</v>
      </c>
      <c r="Q557" s="1">
        <v>555</v>
      </c>
      <c r="R557" s="1">
        <v>16</v>
      </c>
      <c r="S557" s="1"/>
      <c r="T557" s="1">
        <v>91</v>
      </c>
    </row>
    <row r="558" spans="1:20" ht="15.75" customHeight="1" x14ac:dyDescent="0.35">
      <c r="A558" s="1">
        <v>621</v>
      </c>
      <c r="B558" s="1">
        <v>6</v>
      </c>
      <c r="C558" s="1"/>
      <c r="D558" s="1">
        <v>6</v>
      </c>
      <c r="F558" s="1">
        <f ca="1">IFERROR(__xludf.DUMMYFUNCTION("""COMPUTED_VALUE"""),3)</f>
        <v>3</v>
      </c>
      <c r="Q558" s="1">
        <v>556</v>
      </c>
      <c r="R558" s="1">
        <v>20</v>
      </c>
      <c r="S558" s="1"/>
      <c r="T558" s="1">
        <v>101</v>
      </c>
    </row>
    <row r="559" spans="1:20" ht="15.75" customHeight="1" x14ac:dyDescent="0.35">
      <c r="A559" s="1">
        <v>622</v>
      </c>
      <c r="B559" s="1">
        <v>6</v>
      </c>
      <c r="C559" s="1"/>
      <c r="D559" s="1">
        <v>6</v>
      </c>
      <c r="F559" s="1">
        <f ca="1">IFERROR(__xludf.DUMMYFUNCTION("""COMPUTED_VALUE"""),1)</f>
        <v>1</v>
      </c>
      <c r="Q559" s="1">
        <v>557</v>
      </c>
      <c r="R559" s="1">
        <v>28</v>
      </c>
      <c r="S559" s="1"/>
      <c r="T559" s="1">
        <v>62</v>
      </c>
    </row>
    <row r="560" spans="1:20" ht="15.75" customHeight="1" x14ac:dyDescent="0.35">
      <c r="A560" s="1">
        <v>623</v>
      </c>
      <c r="B560" s="1">
        <v>7</v>
      </c>
      <c r="C560" s="1"/>
      <c r="D560" s="1">
        <v>7</v>
      </c>
      <c r="F560" s="1">
        <f ca="1">IFERROR(__xludf.DUMMYFUNCTION("""COMPUTED_VALUE"""),2)</f>
        <v>2</v>
      </c>
      <c r="Q560" s="1">
        <v>558</v>
      </c>
      <c r="R560" s="1">
        <v>26</v>
      </c>
      <c r="S560" s="1"/>
      <c r="T560" s="1">
        <v>70</v>
      </c>
    </row>
    <row r="561" spans="1:20" ht="15.75" customHeight="1" x14ac:dyDescent="0.35">
      <c r="A561" s="1">
        <v>624</v>
      </c>
      <c r="B561" s="1">
        <v>6</v>
      </c>
      <c r="C561" s="1"/>
      <c r="D561" s="1">
        <v>6</v>
      </c>
      <c r="F561" s="1">
        <f ca="1">IFERROR(__xludf.DUMMYFUNCTION("""COMPUTED_VALUE"""),4)</f>
        <v>4</v>
      </c>
      <c r="Q561" s="1">
        <v>559</v>
      </c>
      <c r="R561" s="1">
        <v>35</v>
      </c>
      <c r="S561" s="1"/>
      <c r="T561" s="1">
        <v>69</v>
      </c>
    </row>
    <row r="562" spans="1:20" ht="15.75" customHeight="1" x14ac:dyDescent="0.35">
      <c r="A562" s="1">
        <v>625</v>
      </c>
      <c r="B562" s="1">
        <v>4</v>
      </c>
      <c r="C562" s="1"/>
      <c r="D562" s="1">
        <v>4</v>
      </c>
      <c r="F562" s="1">
        <f ca="1">IFERROR(__xludf.DUMMYFUNCTION("""COMPUTED_VALUE"""),1)</f>
        <v>1</v>
      </c>
      <c r="Q562" s="1">
        <v>560</v>
      </c>
      <c r="R562" s="1">
        <v>41</v>
      </c>
      <c r="S562" s="1"/>
      <c r="T562" s="1">
        <v>73</v>
      </c>
    </row>
    <row r="563" spans="1:20" ht="15.75" customHeight="1" x14ac:dyDescent="0.35">
      <c r="A563" s="1">
        <v>626</v>
      </c>
      <c r="B563" s="1">
        <v>4</v>
      </c>
      <c r="C563" s="1"/>
      <c r="D563" s="1">
        <v>4</v>
      </c>
      <c r="F563" s="1">
        <f ca="1">IFERROR(__xludf.DUMMYFUNCTION("""COMPUTED_VALUE"""),3)</f>
        <v>3</v>
      </c>
      <c r="Q563" s="1">
        <v>561</v>
      </c>
      <c r="R563" s="1">
        <v>47</v>
      </c>
      <c r="S563" s="1"/>
      <c r="T563" s="1">
        <v>67</v>
      </c>
    </row>
    <row r="564" spans="1:20" ht="15.75" customHeight="1" x14ac:dyDescent="0.35">
      <c r="A564" s="1">
        <v>627</v>
      </c>
      <c r="B564" s="1">
        <v>5</v>
      </c>
      <c r="C564" s="1"/>
      <c r="D564" s="1">
        <v>5</v>
      </c>
      <c r="F564" s="1">
        <f ca="1">IFERROR(__xludf.DUMMYFUNCTION("""COMPUTED_VALUE"""),1)</f>
        <v>1</v>
      </c>
      <c r="Q564" s="1">
        <v>562</v>
      </c>
      <c r="R564" s="1">
        <v>53</v>
      </c>
      <c r="S564" s="1"/>
      <c r="T564" s="1">
        <v>78</v>
      </c>
    </row>
    <row r="565" spans="1:20" ht="15.75" customHeight="1" x14ac:dyDescent="0.35">
      <c r="A565" s="1">
        <v>628</v>
      </c>
      <c r="B565" s="1">
        <v>5</v>
      </c>
      <c r="C565" s="1"/>
      <c r="D565" s="1">
        <v>5</v>
      </c>
      <c r="F565" s="1">
        <f ca="1">IFERROR(__xludf.DUMMYFUNCTION("""COMPUTED_VALUE"""),2)</f>
        <v>2</v>
      </c>
      <c r="Q565" s="1">
        <v>563</v>
      </c>
      <c r="R565" s="1">
        <v>51</v>
      </c>
      <c r="S565" s="1"/>
      <c r="T565" s="1">
        <v>88</v>
      </c>
    </row>
    <row r="566" spans="1:20" ht="15.75" customHeight="1" x14ac:dyDescent="0.35">
      <c r="A566" s="1">
        <v>629</v>
      </c>
      <c r="B566" s="1">
        <v>4</v>
      </c>
      <c r="C566" s="1"/>
      <c r="D566" s="1">
        <v>4</v>
      </c>
      <c r="F566" s="1">
        <f ca="1">IFERROR(__xludf.DUMMYFUNCTION("""COMPUTED_VALUE"""),4)</f>
        <v>4</v>
      </c>
      <c r="Q566" s="1">
        <v>564</v>
      </c>
      <c r="R566" s="1">
        <v>63</v>
      </c>
      <c r="S566" s="1"/>
      <c r="T566" s="1">
        <v>75</v>
      </c>
    </row>
    <row r="567" spans="1:20" ht="15.75" customHeight="1" x14ac:dyDescent="0.35">
      <c r="A567" s="1">
        <v>630</v>
      </c>
      <c r="B567" s="1">
        <v>4</v>
      </c>
      <c r="C567" s="1"/>
      <c r="D567" s="1">
        <v>4</v>
      </c>
      <c r="F567" s="1">
        <f ca="1">IFERROR(__xludf.DUMMYFUNCTION("""COMPUTED_VALUE"""),4)</f>
        <v>4</v>
      </c>
      <c r="Q567" s="1">
        <v>565</v>
      </c>
      <c r="R567" s="1">
        <v>61</v>
      </c>
      <c r="S567" s="1"/>
      <c r="T567" s="1">
        <v>93</v>
      </c>
    </row>
    <row r="568" spans="1:20" ht="15.75" customHeight="1" x14ac:dyDescent="0.35">
      <c r="A568" s="1">
        <v>631</v>
      </c>
      <c r="B568" s="1">
        <v>5</v>
      </c>
      <c r="C568" s="1"/>
      <c r="D568" s="1">
        <v>5</v>
      </c>
      <c r="F568" s="1">
        <f ca="1">IFERROR(__xludf.DUMMYFUNCTION("""COMPUTED_VALUE"""),4)</f>
        <v>4</v>
      </c>
      <c r="Q568" s="1">
        <v>566</v>
      </c>
      <c r="R568" s="1">
        <v>67</v>
      </c>
      <c r="S568" s="1"/>
      <c r="T568" s="1">
        <v>91</v>
      </c>
    </row>
    <row r="569" spans="1:20" ht="15.75" customHeight="1" x14ac:dyDescent="0.35">
      <c r="A569" s="1">
        <v>632</v>
      </c>
      <c r="B569" s="1">
        <v>5</v>
      </c>
      <c r="C569" s="1"/>
      <c r="D569" s="1">
        <v>5</v>
      </c>
      <c r="F569" s="1">
        <f ca="1">IFERROR(__xludf.DUMMYFUNCTION("""COMPUTED_VALUE"""),1)</f>
        <v>1</v>
      </c>
      <c r="Q569" s="1">
        <v>567</v>
      </c>
      <c r="R569" s="1">
        <v>72</v>
      </c>
      <c r="S569" s="1"/>
      <c r="T569" s="1">
        <v>89</v>
      </c>
    </row>
    <row r="570" spans="1:20" ht="15.75" customHeight="1" x14ac:dyDescent="0.35">
      <c r="A570" s="1">
        <v>633</v>
      </c>
      <c r="B570" s="1">
        <v>4</v>
      </c>
      <c r="C570" s="1"/>
      <c r="D570" s="1">
        <v>4</v>
      </c>
      <c r="F570" s="1">
        <f ca="1">IFERROR(__xludf.DUMMYFUNCTION("""COMPUTED_VALUE"""),4)</f>
        <v>4</v>
      </c>
      <c r="Q570" s="1">
        <v>568</v>
      </c>
      <c r="R570" s="1">
        <v>80</v>
      </c>
      <c r="S570" s="1"/>
      <c r="T570" s="1">
        <v>101</v>
      </c>
    </row>
    <row r="571" spans="1:20" ht="15.75" customHeight="1" x14ac:dyDescent="0.35">
      <c r="A571" s="1">
        <v>634</v>
      </c>
      <c r="B571" s="1">
        <v>4</v>
      </c>
      <c r="C571" s="1"/>
      <c r="D571" s="1">
        <v>4</v>
      </c>
      <c r="F571" s="1">
        <f ca="1">IFERROR(__xludf.DUMMYFUNCTION("""COMPUTED_VALUE"""),4)</f>
        <v>4</v>
      </c>
      <c r="Q571" s="1">
        <v>569</v>
      </c>
      <c r="R571" s="1">
        <v>80</v>
      </c>
      <c r="S571" s="1"/>
      <c r="T571" s="1">
        <v>111</v>
      </c>
    </row>
    <row r="572" spans="1:20" ht="15.75" customHeight="1" x14ac:dyDescent="0.35">
      <c r="A572" s="1">
        <v>635</v>
      </c>
      <c r="B572" s="1">
        <v>3</v>
      </c>
      <c r="C572" s="1"/>
      <c r="D572" s="1">
        <v>4</v>
      </c>
      <c r="F572" s="1">
        <f ca="1">IFERROR(__xludf.DUMMYFUNCTION("""COMPUTED_VALUE"""),1)</f>
        <v>1</v>
      </c>
      <c r="Q572" s="1">
        <v>570</v>
      </c>
      <c r="R572" s="1">
        <v>88</v>
      </c>
      <c r="S572" s="1"/>
      <c r="T572" s="1">
        <v>91</v>
      </c>
    </row>
    <row r="573" spans="1:20" ht="15.75" customHeight="1" x14ac:dyDescent="0.35">
      <c r="A573" s="1">
        <v>636</v>
      </c>
      <c r="B573" s="1">
        <v>3</v>
      </c>
      <c r="C573" s="1"/>
      <c r="D573" s="1">
        <v>4</v>
      </c>
      <c r="F573" s="1">
        <f ca="1">IFERROR(__xludf.DUMMYFUNCTION("""COMPUTED_VALUE"""),4)</f>
        <v>4</v>
      </c>
      <c r="Q573" s="1">
        <v>571</v>
      </c>
      <c r="R573" s="1">
        <v>88</v>
      </c>
      <c r="S573" s="1"/>
      <c r="T573" s="1">
        <v>97</v>
      </c>
    </row>
    <row r="574" spans="1:20" ht="15.75" customHeight="1" x14ac:dyDescent="0.35">
      <c r="A574" s="1">
        <v>637</v>
      </c>
      <c r="B574" s="1">
        <v>3</v>
      </c>
      <c r="C574" s="1"/>
      <c r="D574" s="1">
        <v>4</v>
      </c>
      <c r="F574" s="1">
        <f ca="1">IFERROR(__xludf.DUMMYFUNCTION("""COMPUTED_VALUE"""),1)</f>
        <v>1</v>
      </c>
      <c r="Q574" s="1">
        <v>572</v>
      </c>
      <c r="R574" s="1">
        <v>96</v>
      </c>
      <c r="S574" s="1"/>
      <c r="T574" s="1">
        <v>89</v>
      </c>
    </row>
    <row r="575" spans="1:20" ht="15.75" customHeight="1" x14ac:dyDescent="0.35">
      <c r="A575" s="1">
        <v>638</v>
      </c>
      <c r="B575" s="1">
        <v>3</v>
      </c>
      <c r="C575" s="1"/>
      <c r="D575" s="1">
        <v>0</v>
      </c>
      <c r="F575" s="1">
        <f ca="1">IFERROR(__xludf.DUMMYFUNCTION("""COMPUTED_VALUE"""),2)</f>
        <v>2</v>
      </c>
      <c r="Q575" s="1">
        <v>573</v>
      </c>
      <c r="R575" s="1">
        <v>80</v>
      </c>
      <c r="S575" s="1"/>
      <c r="T575" s="1">
        <v>99</v>
      </c>
    </row>
    <row r="576" spans="1:20" ht="15.75" customHeight="1" x14ac:dyDescent="0.35">
      <c r="A576" s="1">
        <v>639</v>
      </c>
      <c r="B576" s="1">
        <v>2</v>
      </c>
      <c r="C576" s="1"/>
      <c r="D576" s="1">
        <v>4</v>
      </c>
      <c r="F576" s="1">
        <f ca="1">IFERROR(__xludf.DUMMYFUNCTION("""COMPUTED_VALUE"""),4)</f>
        <v>4</v>
      </c>
      <c r="Q576" s="1">
        <v>574</v>
      </c>
      <c r="R576" s="1">
        <v>88</v>
      </c>
      <c r="S576" s="1"/>
      <c r="T576" s="1">
        <v>105</v>
      </c>
    </row>
    <row r="577" spans="1:20" ht="15.75" customHeight="1" x14ac:dyDescent="0.35">
      <c r="A577" s="1">
        <v>640</v>
      </c>
      <c r="B577" s="1">
        <v>2</v>
      </c>
      <c r="C577" s="1"/>
      <c r="D577" s="1">
        <v>0</v>
      </c>
      <c r="F577" s="1">
        <f ca="1">IFERROR(__xludf.DUMMYFUNCTION("""COMPUTED_VALUE"""),4)</f>
        <v>4</v>
      </c>
      <c r="Q577" s="1">
        <v>575</v>
      </c>
      <c r="R577" s="1">
        <v>84</v>
      </c>
      <c r="S577" s="1"/>
      <c r="T577" s="1">
        <v>102</v>
      </c>
    </row>
    <row r="578" spans="1:20" ht="15.75" customHeight="1" x14ac:dyDescent="0.35">
      <c r="A578" s="1">
        <v>641</v>
      </c>
      <c r="B578" s="1">
        <v>2</v>
      </c>
      <c r="C578" s="1"/>
      <c r="D578" s="1">
        <v>4</v>
      </c>
      <c r="F578" s="1">
        <f ca="1">IFERROR(__xludf.DUMMYFUNCTION("""COMPUTED_VALUE"""),4)</f>
        <v>4</v>
      </c>
      <c r="Q578" s="1">
        <v>576</v>
      </c>
      <c r="R578" s="1">
        <v>80</v>
      </c>
      <c r="S578" s="1"/>
      <c r="T578" s="1">
        <v>110</v>
      </c>
    </row>
    <row r="579" spans="1:20" ht="15.75" customHeight="1" x14ac:dyDescent="0.35">
      <c r="A579" s="1">
        <v>642</v>
      </c>
      <c r="B579" s="1">
        <v>3</v>
      </c>
      <c r="C579" s="1"/>
      <c r="D579" s="1">
        <v>4</v>
      </c>
      <c r="F579" s="1">
        <f ca="1">IFERROR(__xludf.DUMMYFUNCTION("""COMPUTED_VALUE"""),1)</f>
        <v>1</v>
      </c>
      <c r="Q579" s="1">
        <v>577</v>
      </c>
      <c r="R579" s="1">
        <v>84</v>
      </c>
      <c r="S579" s="1"/>
      <c r="T579" s="1">
        <v>112</v>
      </c>
    </row>
    <row r="580" spans="1:20" ht="15.75" customHeight="1" x14ac:dyDescent="0.35">
      <c r="A580" s="1">
        <v>643</v>
      </c>
      <c r="B580" s="1">
        <v>3</v>
      </c>
      <c r="C580" s="1"/>
      <c r="D580" s="1">
        <v>0</v>
      </c>
      <c r="F580" s="1">
        <f ca="1">IFERROR(__xludf.DUMMYFUNCTION("""COMPUTED_VALUE"""),4)</f>
        <v>4</v>
      </c>
      <c r="Q580" s="1">
        <v>578</v>
      </c>
      <c r="R580" s="1">
        <v>92</v>
      </c>
      <c r="S580" s="1"/>
      <c r="T580" s="1">
        <v>91</v>
      </c>
    </row>
    <row r="581" spans="1:20" ht="15.75" customHeight="1" x14ac:dyDescent="0.35">
      <c r="A581" s="1">
        <v>644</v>
      </c>
      <c r="B581" s="1">
        <v>3</v>
      </c>
      <c r="C581" s="1"/>
      <c r="D581" s="1">
        <v>4</v>
      </c>
      <c r="F581" s="1">
        <f ca="1">IFERROR(__xludf.DUMMYFUNCTION("""COMPUTED_VALUE"""),4)</f>
        <v>4</v>
      </c>
      <c r="Q581" s="1">
        <v>579</v>
      </c>
      <c r="R581" s="1">
        <v>67</v>
      </c>
      <c r="S581" s="1"/>
      <c r="T581" s="1">
        <v>107</v>
      </c>
    </row>
    <row r="582" spans="1:20" ht="15.75" customHeight="1" x14ac:dyDescent="0.35">
      <c r="A582" s="1">
        <v>645</v>
      </c>
      <c r="B582" s="1">
        <v>3</v>
      </c>
      <c r="C582" s="1"/>
      <c r="D582" s="1">
        <v>4</v>
      </c>
      <c r="F582" s="1">
        <f ca="1">IFERROR(__xludf.DUMMYFUNCTION("""COMPUTED_VALUE"""),4)</f>
        <v>4</v>
      </c>
      <c r="Q582" s="1">
        <v>580</v>
      </c>
      <c r="R582" s="1">
        <v>73</v>
      </c>
      <c r="S582" s="1"/>
      <c r="T582" s="1">
        <v>94</v>
      </c>
    </row>
    <row r="583" spans="1:20" ht="15.75" customHeight="1" x14ac:dyDescent="0.35">
      <c r="A583" s="1">
        <v>646</v>
      </c>
      <c r="B583" s="1">
        <v>3</v>
      </c>
      <c r="C583" s="1"/>
      <c r="D583" s="1">
        <v>4</v>
      </c>
      <c r="F583" s="1">
        <f ca="1">IFERROR(__xludf.DUMMYFUNCTION("""COMPUTED_VALUE"""),1)</f>
        <v>1</v>
      </c>
      <c r="Q583" s="1">
        <v>581</v>
      </c>
      <c r="R583" s="1">
        <v>71</v>
      </c>
      <c r="S583" s="1"/>
      <c r="T583" s="1">
        <v>102</v>
      </c>
    </row>
    <row r="584" spans="1:20" ht="15.75" customHeight="1" x14ac:dyDescent="0.35">
      <c r="A584" s="1">
        <v>647</v>
      </c>
      <c r="B584" s="1">
        <v>3</v>
      </c>
      <c r="C584" s="1"/>
      <c r="D584" s="1">
        <v>0</v>
      </c>
      <c r="F584" s="1">
        <f ca="1">IFERROR(__xludf.DUMMYFUNCTION("""COMPUTED_VALUE"""),4)</f>
        <v>4</v>
      </c>
      <c r="Q584" s="1">
        <v>582</v>
      </c>
      <c r="R584" s="1">
        <v>65</v>
      </c>
      <c r="S584" s="1"/>
      <c r="T584" s="1">
        <v>110</v>
      </c>
    </row>
    <row r="585" spans="1:20" ht="15.75" customHeight="1" x14ac:dyDescent="0.35">
      <c r="A585" s="1">
        <v>648</v>
      </c>
      <c r="B585" s="1">
        <v>3</v>
      </c>
      <c r="C585" s="1"/>
      <c r="D585" s="1">
        <v>4</v>
      </c>
      <c r="F585" s="1">
        <f ca="1">IFERROR(__xludf.DUMMYFUNCTION("""COMPUTED_VALUE"""),4)</f>
        <v>4</v>
      </c>
      <c r="Q585" s="1">
        <v>583</v>
      </c>
      <c r="R585" s="1">
        <v>76</v>
      </c>
      <c r="S585" s="1"/>
      <c r="T585" s="1">
        <v>90</v>
      </c>
    </row>
    <row r="586" spans="1:20" ht="15.75" customHeight="1" x14ac:dyDescent="0.35">
      <c r="A586" s="1">
        <v>649</v>
      </c>
      <c r="B586" s="1">
        <v>3</v>
      </c>
      <c r="C586" s="1"/>
      <c r="D586" s="1">
        <v>4</v>
      </c>
      <c r="F586" s="1">
        <f ca="1">IFERROR(__xludf.DUMMYFUNCTION("""COMPUTED_VALUE"""),4)</f>
        <v>4</v>
      </c>
      <c r="Q586" s="1">
        <v>584</v>
      </c>
      <c r="R586" s="1">
        <v>84</v>
      </c>
      <c r="S586" s="1"/>
      <c r="T586" s="1">
        <v>88</v>
      </c>
    </row>
    <row r="587" spans="1:20" ht="15.75" customHeight="1" x14ac:dyDescent="0.35">
      <c r="A587" s="1">
        <v>650</v>
      </c>
      <c r="B587" s="1">
        <v>3</v>
      </c>
      <c r="C587" s="1"/>
      <c r="D587" s="1">
        <v>4</v>
      </c>
      <c r="F587" s="1">
        <f ca="1">IFERROR(__xludf.DUMMYFUNCTION("""COMPUTED_VALUE"""),4)</f>
        <v>4</v>
      </c>
      <c r="Q587" s="1">
        <v>585</v>
      </c>
      <c r="R587" s="1">
        <v>80</v>
      </c>
      <c r="S587" s="1"/>
      <c r="T587" s="1">
        <v>93</v>
      </c>
    </row>
    <row r="588" spans="1:20" ht="15.75" customHeight="1" x14ac:dyDescent="0.35">
      <c r="A588" s="1">
        <v>651</v>
      </c>
      <c r="B588" s="1">
        <v>3</v>
      </c>
      <c r="C588" s="1"/>
      <c r="D588" s="1">
        <v>0</v>
      </c>
      <c r="F588" s="1">
        <f ca="1">IFERROR(__xludf.DUMMYFUNCTION("""COMPUTED_VALUE"""),4)</f>
        <v>4</v>
      </c>
      <c r="Q588" s="1">
        <v>586</v>
      </c>
      <c r="R588" s="1">
        <v>88</v>
      </c>
      <c r="S588" s="1"/>
      <c r="T588" s="1">
        <v>93</v>
      </c>
    </row>
    <row r="589" spans="1:20" ht="15.75" customHeight="1" x14ac:dyDescent="0.35">
      <c r="A589" s="1">
        <v>652</v>
      </c>
      <c r="B589" s="1">
        <v>3</v>
      </c>
      <c r="C589" s="1"/>
      <c r="D589" s="1">
        <v>4</v>
      </c>
      <c r="F589" s="1">
        <f ca="1">IFERROR(__xludf.DUMMYFUNCTION("""COMPUTED_VALUE"""),1)</f>
        <v>1</v>
      </c>
      <c r="Q589" s="1">
        <v>587</v>
      </c>
      <c r="R589" s="1">
        <v>105</v>
      </c>
      <c r="S589" s="1"/>
      <c r="T589" s="1">
        <v>92</v>
      </c>
    </row>
    <row r="590" spans="1:20" ht="15.75" customHeight="1" x14ac:dyDescent="0.35">
      <c r="A590" s="1">
        <v>653</v>
      </c>
      <c r="B590" s="1">
        <v>3</v>
      </c>
      <c r="C590" s="1"/>
      <c r="D590" s="1">
        <v>4</v>
      </c>
      <c r="F590" s="1">
        <f ca="1">IFERROR(__xludf.DUMMYFUNCTION("""COMPUTED_VALUE"""),4)</f>
        <v>4</v>
      </c>
      <c r="Q590" s="1">
        <v>588</v>
      </c>
      <c r="R590" s="1">
        <v>97</v>
      </c>
      <c r="S590" s="1"/>
      <c r="T590" s="1">
        <v>92</v>
      </c>
    </row>
    <row r="591" spans="1:20" ht="15.75" customHeight="1" x14ac:dyDescent="0.35">
      <c r="A591" s="1">
        <v>654</v>
      </c>
      <c r="B591" s="1">
        <v>3</v>
      </c>
      <c r="C591" s="1"/>
      <c r="D591" s="1">
        <v>4</v>
      </c>
      <c r="F591" s="1">
        <f ca="1">IFERROR(__xludf.DUMMYFUNCTION("""COMPUTED_VALUE"""),4)</f>
        <v>4</v>
      </c>
      <c r="Q591" s="1">
        <v>589</v>
      </c>
      <c r="R591" s="1">
        <v>78</v>
      </c>
      <c r="S591" s="1"/>
      <c r="T591" s="1">
        <v>97</v>
      </c>
    </row>
    <row r="592" spans="1:20" ht="15.75" customHeight="1" x14ac:dyDescent="0.35">
      <c r="A592" s="1">
        <v>655</v>
      </c>
      <c r="B592" s="1">
        <v>3</v>
      </c>
      <c r="C592" s="1"/>
      <c r="D592" s="1">
        <v>0</v>
      </c>
      <c r="F592" s="1">
        <f ca="1">IFERROR(__xludf.DUMMYFUNCTION("""COMPUTED_VALUE"""),1)</f>
        <v>1</v>
      </c>
      <c r="Q592" s="1">
        <v>590</v>
      </c>
      <c r="R592" s="1">
        <v>86</v>
      </c>
      <c r="S592" s="1"/>
      <c r="T592" s="1">
        <v>89</v>
      </c>
    </row>
    <row r="593" spans="1:20" ht="15.75" customHeight="1" x14ac:dyDescent="0.35">
      <c r="A593" s="1">
        <v>656</v>
      </c>
      <c r="B593" s="1">
        <v>3</v>
      </c>
      <c r="C593" s="1"/>
      <c r="D593" s="1">
        <v>4</v>
      </c>
      <c r="F593" s="1">
        <f ca="1">IFERROR(__xludf.DUMMYFUNCTION("""COMPUTED_VALUE"""),4)</f>
        <v>4</v>
      </c>
      <c r="Q593" s="1">
        <v>591</v>
      </c>
      <c r="R593" s="1">
        <v>81</v>
      </c>
      <c r="S593" s="1"/>
      <c r="T593" s="1">
        <v>98</v>
      </c>
    </row>
    <row r="594" spans="1:20" ht="15.75" customHeight="1" x14ac:dyDescent="0.35">
      <c r="A594" s="1">
        <v>657</v>
      </c>
      <c r="B594" s="1">
        <v>4</v>
      </c>
      <c r="C594" s="1"/>
      <c r="D594" s="1">
        <v>4</v>
      </c>
      <c r="F594" s="1">
        <f ca="1">IFERROR(__xludf.DUMMYFUNCTION("""COMPUTED_VALUE"""),1)</f>
        <v>1</v>
      </c>
      <c r="Q594" s="1">
        <v>592</v>
      </c>
      <c r="R594" s="1">
        <v>91</v>
      </c>
      <c r="S594" s="1"/>
      <c r="T594" s="1">
        <v>103</v>
      </c>
    </row>
    <row r="595" spans="1:20" ht="15.75" customHeight="1" x14ac:dyDescent="0.35">
      <c r="A595" s="1">
        <v>658</v>
      </c>
      <c r="B595" s="1">
        <v>4</v>
      </c>
      <c r="C595" s="1"/>
      <c r="D595" s="1">
        <v>4</v>
      </c>
      <c r="F595" s="1">
        <f ca="1">IFERROR(__xludf.DUMMYFUNCTION("""COMPUTED_VALUE"""),1)</f>
        <v>1</v>
      </c>
      <c r="Q595" s="1">
        <v>593</v>
      </c>
      <c r="R595" s="1">
        <v>76</v>
      </c>
      <c r="S595" s="1"/>
      <c r="T595" s="1">
        <v>66</v>
      </c>
    </row>
    <row r="596" spans="1:20" ht="15.75" customHeight="1" x14ac:dyDescent="0.35">
      <c r="A596" s="1">
        <v>659</v>
      </c>
      <c r="B596" s="1">
        <v>4</v>
      </c>
      <c r="C596" s="1"/>
      <c r="D596" s="1">
        <v>4</v>
      </c>
      <c r="F596" s="1">
        <f ca="1">IFERROR(__xludf.DUMMYFUNCTION("""COMPUTED_VALUE"""),4)</f>
        <v>4</v>
      </c>
      <c r="Q596" s="1">
        <v>594</v>
      </c>
      <c r="R596" s="1">
        <v>78</v>
      </c>
      <c r="S596" s="1"/>
      <c r="T596" s="1">
        <v>74</v>
      </c>
    </row>
    <row r="597" spans="1:20" ht="15.75" customHeight="1" x14ac:dyDescent="0.35">
      <c r="A597" s="1">
        <v>660</v>
      </c>
      <c r="B597" s="1">
        <v>3</v>
      </c>
      <c r="C597" s="1"/>
      <c r="D597" s="1">
        <v>4</v>
      </c>
      <c r="F597" s="1">
        <f ca="1">IFERROR(__xludf.DUMMYFUNCTION("""COMPUTED_VALUE"""),4)</f>
        <v>4</v>
      </c>
      <c r="Q597" s="1">
        <v>595</v>
      </c>
      <c r="R597" s="1">
        <v>91</v>
      </c>
      <c r="S597" s="1"/>
      <c r="T597" s="1">
        <v>104</v>
      </c>
    </row>
    <row r="598" spans="1:20" ht="15.75" customHeight="1" x14ac:dyDescent="0.35">
      <c r="A598" s="1">
        <v>661</v>
      </c>
      <c r="B598" s="1">
        <v>3</v>
      </c>
      <c r="C598" s="1"/>
      <c r="D598" s="1">
        <v>4</v>
      </c>
      <c r="F598" s="1">
        <f ca="1">IFERROR(__xludf.DUMMYFUNCTION("""COMPUTED_VALUE"""),4)</f>
        <v>4</v>
      </c>
      <c r="Q598" s="1">
        <v>596</v>
      </c>
      <c r="R598" s="1">
        <v>101</v>
      </c>
      <c r="S598" s="1"/>
      <c r="T598" s="1">
        <v>90</v>
      </c>
    </row>
    <row r="599" spans="1:20" ht="15.75" customHeight="1" x14ac:dyDescent="0.35">
      <c r="A599" s="1">
        <v>662</v>
      </c>
      <c r="B599" s="1">
        <v>3</v>
      </c>
      <c r="C599" s="1"/>
      <c r="D599" s="1">
        <v>0</v>
      </c>
      <c r="F599" s="1">
        <f ca="1">IFERROR(__xludf.DUMMYFUNCTION("""COMPUTED_VALUE"""),4)</f>
        <v>4</v>
      </c>
      <c r="Q599" s="1">
        <v>597</v>
      </c>
      <c r="R599" s="1">
        <v>55</v>
      </c>
      <c r="S599" s="1"/>
      <c r="T599" s="1">
        <v>146</v>
      </c>
    </row>
    <row r="600" spans="1:20" ht="15.75" customHeight="1" x14ac:dyDescent="0.35">
      <c r="A600" s="1">
        <v>663</v>
      </c>
      <c r="B600" s="1">
        <v>4</v>
      </c>
      <c r="C600" s="1"/>
      <c r="D600" s="1">
        <v>4</v>
      </c>
      <c r="F600" s="1">
        <f ca="1">IFERROR(__xludf.DUMMYFUNCTION("""COMPUTED_VALUE"""),1)</f>
        <v>1</v>
      </c>
      <c r="Q600" s="1">
        <v>598</v>
      </c>
      <c r="R600" s="1">
        <v>61</v>
      </c>
      <c r="S600" s="1"/>
      <c r="T600" s="1">
        <v>122</v>
      </c>
    </row>
    <row r="601" spans="1:20" ht="15.75" customHeight="1" x14ac:dyDescent="0.35">
      <c r="A601" s="1">
        <v>664</v>
      </c>
      <c r="B601" s="1">
        <v>4</v>
      </c>
      <c r="C601" s="1"/>
      <c r="D601" s="1">
        <v>4</v>
      </c>
      <c r="F601" s="1">
        <f ca="1">IFERROR(__xludf.DUMMYFUNCTION("""COMPUTED_VALUE"""),4)</f>
        <v>4</v>
      </c>
      <c r="Q601" s="1">
        <v>599</v>
      </c>
      <c r="R601" s="1">
        <v>55</v>
      </c>
      <c r="S601" s="1"/>
      <c r="T601" s="1">
        <v>126</v>
      </c>
    </row>
    <row r="602" spans="1:20" ht="15.75" customHeight="1" x14ac:dyDescent="0.35">
      <c r="A602" s="1">
        <v>665</v>
      </c>
      <c r="B602" s="1">
        <v>4</v>
      </c>
      <c r="C602" s="1"/>
      <c r="D602" s="1">
        <v>4</v>
      </c>
      <c r="F602" s="1">
        <f ca="1">IFERROR(__xludf.DUMMYFUNCTION("""COMPUTED_VALUE"""),4)</f>
        <v>4</v>
      </c>
      <c r="Q602" s="1">
        <v>600</v>
      </c>
      <c r="R602" s="1">
        <v>49</v>
      </c>
      <c r="S602" s="1"/>
      <c r="T602" s="1">
        <v>134</v>
      </c>
    </row>
    <row r="603" spans="1:20" ht="15.75" customHeight="1" x14ac:dyDescent="0.35">
      <c r="A603" s="1">
        <v>666</v>
      </c>
      <c r="B603" s="1">
        <v>2</v>
      </c>
      <c r="C603" s="1"/>
      <c r="D603" s="1">
        <v>4</v>
      </c>
      <c r="F603" s="1">
        <f ca="1">IFERROR(__xludf.DUMMYFUNCTION("""COMPUTED_VALUE"""),1)</f>
        <v>1</v>
      </c>
      <c r="Q603" s="1">
        <v>601</v>
      </c>
      <c r="R603" s="1">
        <v>51</v>
      </c>
      <c r="S603" s="1"/>
      <c r="T603" s="1">
        <v>103</v>
      </c>
    </row>
    <row r="604" spans="1:20" ht="15.75" customHeight="1" x14ac:dyDescent="0.35">
      <c r="A604" s="1">
        <v>667</v>
      </c>
      <c r="B604" s="1">
        <v>2</v>
      </c>
      <c r="C604" s="1"/>
      <c r="D604" s="1">
        <v>0</v>
      </c>
      <c r="F604" s="1">
        <f ca="1">IFERROR(__xludf.DUMMYFUNCTION("""COMPUTED_VALUE"""),4)</f>
        <v>4</v>
      </c>
      <c r="Q604" s="1">
        <v>602</v>
      </c>
      <c r="R604" s="1">
        <v>57</v>
      </c>
      <c r="S604" s="1"/>
      <c r="T604" s="1">
        <v>57</v>
      </c>
    </row>
    <row r="605" spans="1:20" ht="15.75" customHeight="1" x14ac:dyDescent="0.35">
      <c r="A605" s="1">
        <v>668</v>
      </c>
      <c r="B605" s="1">
        <v>2</v>
      </c>
      <c r="C605" s="1"/>
      <c r="D605" s="1">
        <v>4</v>
      </c>
      <c r="F605" s="1">
        <f ca="1">IFERROR(__xludf.DUMMYFUNCTION("""COMPUTED_VALUE"""),1)</f>
        <v>1</v>
      </c>
      <c r="Q605" s="1">
        <v>603</v>
      </c>
      <c r="R605" s="1">
        <v>54</v>
      </c>
      <c r="S605" s="1"/>
      <c r="T605" s="1">
        <v>59</v>
      </c>
    </row>
    <row r="606" spans="1:20" ht="15.75" customHeight="1" x14ac:dyDescent="0.35">
      <c r="A606" s="1">
        <v>669</v>
      </c>
      <c r="B606" s="1">
        <v>3</v>
      </c>
      <c r="C606" s="1"/>
      <c r="D606" s="1">
        <v>4</v>
      </c>
      <c r="F606" s="1">
        <f ca="1">IFERROR(__xludf.DUMMYFUNCTION("""COMPUTED_VALUE"""),2)</f>
        <v>2</v>
      </c>
      <c r="Q606" s="1">
        <v>604</v>
      </c>
      <c r="R606" s="1">
        <v>62</v>
      </c>
      <c r="S606" s="1"/>
      <c r="T606" s="1">
        <v>61</v>
      </c>
    </row>
    <row r="607" spans="1:20" ht="15.75" customHeight="1" x14ac:dyDescent="0.35">
      <c r="A607" s="1">
        <v>670</v>
      </c>
      <c r="B607" s="1">
        <v>3</v>
      </c>
      <c r="C607" s="1"/>
      <c r="D607" s="1">
        <v>0</v>
      </c>
      <c r="F607" s="1">
        <f ca="1">IFERROR(__xludf.DUMMYFUNCTION("""COMPUTED_VALUE"""),4)</f>
        <v>4</v>
      </c>
      <c r="Q607" s="1">
        <v>605</v>
      </c>
      <c r="R607" s="1">
        <v>62</v>
      </c>
      <c r="S607" s="1"/>
      <c r="T607" s="1">
        <v>63</v>
      </c>
    </row>
    <row r="608" spans="1:20" ht="15.75" customHeight="1" x14ac:dyDescent="0.35">
      <c r="A608" s="1">
        <v>671</v>
      </c>
      <c r="B608" s="1">
        <v>3</v>
      </c>
      <c r="C608" s="1"/>
      <c r="D608" s="1">
        <v>4</v>
      </c>
      <c r="F608" s="1">
        <f ca="1">IFERROR(__xludf.DUMMYFUNCTION("""COMPUTED_VALUE"""),4)</f>
        <v>4</v>
      </c>
      <c r="Q608" s="1">
        <v>606</v>
      </c>
      <c r="R608" s="1">
        <v>70</v>
      </c>
      <c r="S608" s="1"/>
      <c r="T608" s="1">
        <v>155</v>
      </c>
    </row>
    <row r="609" spans="1:20" ht="15.75" customHeight="1" x14ac:dyDescent="0.35">
      <c r="A609" s="1">
        <v>672</v>
      </c>
      <c r="B609" s="1">
        <v>2</v>
      </c>
      <c r="C609" s="1"/>
      <c r="D609" s="1">
        <v>4</v>
      </c>
      <c r="F609" s="1">
        <f ca="1">IFERROR(__xludf.DUMMYFUNCTION("""COMPUTED_VALUE"""),4)</f>
        <v>4</v>
      </c>
      <c r="Q609" s="1">
        <v>607</v>
      </c>
      <c r="R609" s="1">
        <v>74</v>
      </c>
      <c r="S609" s="1"/>
      <c r="T609" s="1">
        <v>75</v>
      </c>
    </row>
    <row r="610" spans="1:20" ht="15.75" customHeight="1" x14ac:dyDescent="0.35">
      <c r="A610" s="1">
        <v>673</v>
      </c>
      <c r="B610" s="1">
        <v>2</v>
      </c>
      <c r="C610" s="1"/>
      <c r="D610" s="1">
        <v>0</v>
      </c>
      <c r="F610" s="1">
        <f ca="1">IFERROR(__xludf.DUMMYFUNCTION("""COMPUTED_VALUE"""),1)</f>
        <v>1</v>
      </c>
      <c r="Q610" s="1">
        <v>608</v>
      </c>
      <c r="R610" s="1">
        <v>82</v>
      </c>
      <c r="S610" s="1"/>
      <c r="T610" s="1">
        <v>45</v>
      </c>
    </row>
    <row r="611" spans="1:20" ht="15.75" customHeight="1" x14ac:dyDescent="0.35">
      <c r="A611" s="1">
        <v>674</v>
      </c>
      <c r="B611" s="1">
        <v>2</v>
      </c>
      <c r="C611" s="1"/>
      <c r="D611" s="1">
        <v>4</v>
      </c>
      <c r="F611" s="1">
        <f ca="1">IFERROR(__xludf.DUMMYFUNCTION("""COMPUTED_VALUE"""),4)</f>
        <v>4</v>
      </c>
      <c r="Q611" s="1">
        <v>609</v>
      </c>
      <c r="R611" s="1">
        <v>108</v>
      </c>
      <c r="S611" s="1"/>
      <c r="T611" s="1">
        <v>47</v>
      </c>
    </row>
    <row r="612" spans="1:20" ht="15.75" customHeight="1" x14ac:dyDescent="0.35">
      <c r="A612" s="1">
        <v>675</v>
      </c>
      <c r="B612" s="1">
        <v>3</v>
      </c>
      <c r="C612" s="1"/>
      <c r="D612" s="1">
        <v>0</v>
      </c>
      <c r="F612" s="1">
        <f ca="1">IFERROR(__xludf.DUMMYFUNCTION("""COMPUTED_VALUE"""),4)</f>
        <v>4</v>
      </c>
      <c r="Q612" s="1">
        <v>610</v>
      </c>
      <c r="R612" s="1">
        <v>120</v>
      </c>
      <c r="S612" s="1"/>
      <c r="T612" s="1">
        <v>49</v>
      </c>
    </row>
    <row r="613" spans="1:20" ht="15.75" customHeight="1" x14ac:dyDescent="0.35">
      <c r="A613" s="1">
        <v>676</v>
      </c>
      <c r="B613" s="1">
        <v>3</v>
      </c>
      <c r="C613" s="1"/>
      <c r="D613" s="1">
        <v>4</v>
      </c>
      <c r="F613" s="1">
        <f ca="1">IFERROR(__xludf.DUMMYFUNCTION("""COMPUTED_VALUE"""),1)</f>
        <v>1</v>
      </c>
      <c r="Q613" s="1">
        <v>611</v>
      </c>
      <c r="R613" s="1">
        <v>124</v>
      </c>
      <c r="S613" s="1"/>
      <c r="T613" s="1">
        <v>51</v>
      </c>
    </row>
    <row r="614" spans="1:20" ht="15.75" customHeight="1" x14ac:dyDescent="0.35">
      <c r="A614" s="1">
        <v>677</v>
      </c>
      <c r="B614" s="1">
        <v>3</v>
      </c>
      <c r="C614" s="1"/>
      <c r="D614" s="1">
        <v>4</v>
      </c>
      <c r="F614" s="1">
        <f ca="1">IFERROR(__xludf.DUMMYFUNCTION("""COMPUTED_VALUE"""),3)</f>
        <v>3</v>
      </c>
      <c r="Q614" s="1">
        <v>612</v>
      </c>
      <c r="R614" s="1">
        <v>93</v>
      </c>
      <c r="S614" s="1"/>
      <c r="T614" s="1">
        <v>143</v>
      </c>
    </row>
    <row r="615" spans="1:20" ht="15.75" customHeight="1" x14ac:dyDescent="0.35">
      <c r="A615" s="1">
        <v>678</v>
      </c>
      <c r="B615" s="1">
        <v>2</v>
      </c>
      <c r="C615" s="1"/>
      <c r="D615" s="1">
        <v>0</v>
      </c>
      <c r="F615" s="1">
        <f ca="1">IFERROR(__xludf.DUMMYFUNCTION("""COMPUTED_VALUE"""),1)</f>
        <v>1</v>
      </c>
      <c r="Q615" s="1">
        <v>613</v>
      </c>
      <c r="R615" s="1">
        <v>99</v>
      </c>
      <c r="S615" s="1"/>
      <c r="T615" s="1">
        <v>151</v>
      </c>
    </row>
    <row r="616" spans="1:20" ht="15.75" customHeight="1" x14ac:dyDescent="0.35">
      <c r="A616" s="1">
        <v>679</v>
      </c>
      <c r="B616" s="1">
        <v>2</v>
      </c>
      <c r="C616" s="1"/>
      <c r="D616" s="1">
        <v>4</v>
      </c>
      <c r="F616" s="1">
        <f ca="1">IFERROR(__xludf.DUMMYFUNCTION("""COMPUTED_VALUE"""),2)</f>
        <v>2</v>
      </c>
      <c r="Q616" s="1">
        <v>614</v>
      </c>
      <c r="R616" s="1">
        <v>109</v>
      </c>
      <c r="S616" s="1"/>
      <c r="T616" s="1">
        <v>115</v>
      </c>
    </row>
    <row r="617" spans="1:20" ht="15.75" customHeight="1" x14ac:dyDescent="0.35">
      <c r="A617" s="1">
        <v>680</v>
      </c>
      <c r="B617" s="1">
        <v>2</v>
      </c>
      <c r="C617" s="1"/>
      <c r="D617" s="1">
        <v>0</v>
      </c>
      <c r="F617" s="1">
        <f ca="1">IFERROR(__xludf.DUMMYFUNCTION("""COMPUTED_VALUE"""),4)</f>
        <v>4</v>
      </c>
      <c r="Q617" s="1">
        <v>615</v>
      </c>
      <c r="R617" s="1">
        <v>106</v>
      </c>
      <c r="S617" s="1"/>
      <c r="T617" s="1">
        <v>45</v>
      </c>
    </row>
    <row r="618" spans="1:20" ht="15.75" customHeight="1" x14ac:dyDescent="0.35">
      <c r="A618" s="1">
        <v>681</v>
      </c>
      <c r="B618" s="1">
        <v>1</v>
      </c>
      <c r="C618" s="1"/>
      <c r="D618" s="1">
        <v>4</v>
      </c>
      <c r="F618" s="1">
        <f ca="1">IFERROR(__xludf.DUMMYFUNCTION("""COMPUTED_VALUE"""),4)</f>
        <v>4</v>
      </c>
      <c r="Q618" s="1">
        <v>616</v>
      </c>
      <c r="R618" s="1">
        <v>118</v>
      </c>
      <c r="S618" s="1"/>
      <c r="T618" s="1">
        <v>47</v>
      </c>
    </row>
    <row r="619" spans="1:20" ht="15.75" customHeight="1" x14ac:dyDescent="0.35">
      <c r="A619" s="1">
        <v>682</v>
      </c>
      <c r="B619" s="1">
        <v>1</v>
      </c>
      <c r="C619" s="1"/>
      <c r="D619" s="1">
        <v>0</v>
      </c>
      <c r="F619" s="1">
        <f ca="1">IFERROR(__xludf.DUMMYFUNCTION("""COMPUTED_VALUE"""),4)</f>
        <v>4</v>
      </c>
      <c r="Q619" s="1">
        <v>617</v>
      </c>
      <c r="R619" s="1">
        <v>122</v>
      </c>
      <c r="S619" s="1"/>
      <c r="T619" s="1">
        <v>49</v>
      </c>
    </row>
    <row r="620" spans="1:20" ht="15.75" customHeight="1" x14ac:dyDescent="0.35">
      <c r="A620" s="1">
        <v>683</v>
      </c>
      <c r="B620" s="1">
        <v>1</v>
      </c>
      <c r="C620" s="1"/>
      <c r="D620" s="1">
        <v>0</v>
      </c>
      <c r="F620" s="1">
        <f ca="1">IFERROR(__xludf.DUMMYFUNCTION("""COMPUTED_VALUE"""),1)</f>
        <v>1</v>
      </c>
      <c r="Q620" s="1">
        <v>618</v>
      </c>
      <c r="R620" s="1">
        <v>97</v>
      </c>
      <c r="S620" s="1"/>
      <c r="T620" s="1">
        <v>151</v>
      </c>
    </row>
    <row r="621" spans="1:20" ht="15.75" customHeight="1" x14ac:dyDescent="0.35">
      <c r="A621" s="1">
        <v>684</v>
      </c>
      <c r="B621" s="1">
        <v>2</v>
      </c>
      <c r="C621" s="1"/>
      <c r="D621" s="1">
        <v>4</v>
      </c>
      <c r="F621" s="1">
        <f ca="1">IFERROR(__xludf.DUMMYFUNCTION("""COMPUTED_VALUE"""),4)</f>
        <v>4</v>
      </c>
      <c r="Q621" s="1">
        <v>619</v>
      </c>
      <c r="R621" s="1">
        <v>116</v>
      </c>
      <c r="S621" s="1"/>
      <c r="T621" s="1">
        <v>124</v>
      </c>
    </row>
    <row r="622" spans="1:20" ht="15.75" customHeight="1" x14ac:dyDescent="0.35">
      <c r="A622" s="1">
        <v>685</v>
      </c>
      <c r="B622" s="1">
        <v>2</v>
      </c>
      <c r="C622" s="1"/>
      <c r="D622" s="1">
        <v>0</v>
      </c>
      <c r="F622" s="1">
        <f ca="1">IFERROR(__xludf.DUMMYFUNCTION("""COMPUTED_VALUE"""),4)</f>
        <v>4</v>
      </c>
      <c r="Q622" s="1">
        <v>620</v>
      </c>
      <c r="R622" s="1">
        <v>128</v>
      </c>
      <c r="S622" s="1"/>
      <c r="T622" s="1">
        <v>89</v>
      </c>
    </row>
    <row r="623" spans="1:20" ht="15.75" customHeight="1" x14ac:dyDescent="0.35">
      <c r="A623" s="1">
        <v>686</v>
      </c>
      <c r="B623" s="1">
        <v>2</v>
      </c>
      <c r="C623" s="1"/>
      <c r="D623" s="1">
        <v>4</v>
      </c>
      <c r="F623" s="1">
        <f ca="1">IFERROR(__xludf.DUMMYFUNCTION("""COMPUTED_VALUE"""),1)</f>
        <v>1</v>
      </c>
      <c r="Q623" s="1">
        <v>621</v>
      </c>
      <c r="R623" s="1">
        <v>110</v>
      </c>
      <c r="S623" s="1"/>
      <c r="T623" s="1">
        <v>81</v>
      </c>
    </row>
    <row r="624" spans="1:20" ht="15.75" customHeight="1" x14ac:dyDescent="0.35">
      <c r="A624" s="1">
        <v>687</v>
      </c>
      <c r="B624" s="1">
        <v>1</v>
      </c>
      <c r="C624" s="1"/>
      <c r="D624" s="1">
        <v>0</v>
      </c>
      <c r="F624" s="1">
        <f ca="1">IFERROR(__xludf.DUMMYFUNCTION("""COMPUTED_VALUE"""),4)</f>
        <v>4</v>
      </c>
      <c r="Q624" s="1">
        <v>622</v>
      </c>
      <c r="R624" s="1">
        <v>122</v>
      </c>
      <c r="S624" s="1"/>
      <c r="T624" s="1">
        <v>50</v>
      </c>
    </row>
    <row r="625" spans="1:20" ht="15.75" customHeight="1" x14ac:dyDescent="0.35">
      <c r="A625" s="1">
        <v>688</v>
      </c>
      <c r="B625" s="1">
        <v>1</v>
      </c>
      <c r="C625" s="1"/>
      <c r="D625" s="1">
        <v>0</v>
      </c>
      <c r="F625" s="1">
        <f ca="1">IFERROR(__xludf.DUMMYFUNCTION("""COMPUTED_VALUE"""),4)</f>
        <v>4</v>
      </c>
      <c r="Q625" s="1">
        <v>623</v>
      </c>
      <c r="R625" s="1">
        <v>139</v>
      </c>
      <c r="S625" s="1"/>
      <c r="T625" s="1">
        <v>71</v>
      </c>
    </row>
    <row r="626" spans="1:20" ht="15.75" customHeight="1" x14ac:dyDescent="0.35">
      <c r="A626" s="1">
        <v>689</v>
      </c>
      <c r="B626" s="1">
        <v>1</v>
      </c>
      <c r="C626" s="1"/>
      <c r="D626" s="1">
        <v>0</v>
      </c>
      <c r="F626" s="1">
        <f ca="1">IFERROR(__xludf.DUMMYFUNCTION("""COMPUTED_VALUE"""),4)</f>
        <v>4</v>
      </c>
      <c r="Q626" s="1">
        <v>624</v>
      </c>
      <c r="R626" s="1">
        <v>116</v>
      </c>
      <c r="S626" s="1"/>
      <c r="T626" s="1">
        <v>134</v>
      </c>
    </row>
    <row r="627" spans="1:20" ht="15.75" customHeight="1" x14ac:dyDescent="0.35">
      <c r="A627" s="1">
        <v>690</v>
      </c>
      <c r="B627" s="1">
        <v>2</v>
      </c>
      <c r="C627" s="1"/>
      <c r="D627" s="1">
        <v>4</v>
      </c>
      <c r="F627" s="1">
        <f ca="1">IFERROR(__xludf.DUMMYFUNCTION("""COMPUTED_VALUE"""),4)</f>
        <v>4</v>
      </c>
      <c r="Q627" s="1">
        <v>625</v>
      </c>
      <c r="R627" s="1">
        <v>78</v>
      </c>
      <c r="S627" s="1"/>
      <c r="T627" s="1">
        <v>48</v>
      </c>
    </row>
    <row r="628" spans="1:20" ht="15.75" customHeight="1" x14ac:dyDescent="0.35">
      <c r="A628" s="1">
        <v>691</v>
      </c>
      <c r="B628" s="1">
        <v>2</v>
      </c>
      <c r="C628" s="1"/>
      <c r="D628" s="1">
        <v>0</v>
      </c>
      <c r="F628" s="1">
        <f ca="1">IFERROR(__xludf.DUMMYFUNCTION("""COMPUTED_VALUE"""),4)</f>
        <v>4</v>
      </c>
      <c r="Q628" s="1">
        <v>626</v>
      </c>
      <c r="R628" s="1">
        <v>86</v>
      </c>
      <c r="S628" s="1"/>
      <c r="T628" s="1">
        <v>92</v>
      </c>
    </row>
    <row r="629" spans="1:20" ht="15.75" customHeight="1" x14ac:dyDescent="0.35">
      <c r="A629" s="1">
        <v>692</v>
      </c>
      <c r="B629" s="1">
        <v>2</v>
      </c>
      <c r="C629" s="1"/>
      <c r="D629" s="1">
        <v>4</v>
      </c>
      <c r="F629" s="1">
        <f ca="1">IFERROR(__xludf.DUMMYFUNCTION("""COMPUTED_VALUE"""),4)</f>
        <v>4</v>
      </c>
      <c r="Q629" s="1">
        <v>627</v>
      </c>
      <c r="R629" s="1">
        <v>81</v>
      </c>
      <c r="S629" s="1"/>
      <c r="T629" s="1">
        <v>52</v>
      </c>
    </row>
    <row r="630" spans="1:20" ht="15.75" customHeight="1" x14ac:dyDescent="0.35">
      <c r="A630" s="1">
        <v>693</v>
      </c>
      <c r="B630" s="1">
        <v>2</v>
      </c>
      <c r="C630" s="1"/>
      <c r="D630" s="1">
        <v>0</v>
      </c>
      <c r="F630" s="1">
        <f ca="1">IFERROR(__xludf.DUMMYFUNCTION("""COMPUTED_VALUE"""),4)</f>
        <v>4</v>
      </c>
      <c r="Q630" s="1">
        <v>628</v>
      </c>
      <c r="R630" s="1">
        <v>91</v>
      </c>
      <c r="S630" s="1"/>
      <c r="T630" s="1">
        <v>63</v>
      </c>
    </row>
    <row r="631" spans="1:20" ht="15.75" customHeight="1" x14ac:dyDescent="0.35">
      <c r="A631" s="1">
        <v>694</v>
      </c>
      <c r="B631" s="1">
        <v>2</v>
      </c>
      <c r="C631" s="1"/>
      <c r="D631" s="1">
        <v>4</v>
      </c>
      <c r="F631" s="1">
        <f ca="1">IFERROR(__xludf.DUMMYFUNCTION("""COMPUTED_VALUE"""),4)</f>
        <v>4</v>
      </c>
      <c r="Q631" s="1">
        <v>629</v>
      </c>
      <c r="R631" s="1">
        <v>76</v>
      </c>
      <c r="S631" s="1"/>
      <c r="T631" s="1">
        <v>126</v>
      </c>
    </row>
    <row r="632" spans="1:20" ht="15.75" customHeight="1" x14ac:dyDescent="0.35">
      <c r="A632" s="1">
        <v>695</v>
      </c>
      <c r="B632" s="1">
        <v>2</v>
      </c>
      <c r="C632" s="1"/>
      <c r="D632" s="1">
        <v>0</v>
      </c>
      <c r="F632" s="1">
        <f ca="1">IFERROR(__xludf.DUMMYFUNCTION("""COMPUTED_VALUE"""),4)</f>
        <v>4</v>
      </c>
      <c r="Q632" s="1">
        <v>630</v>
      </c>
      <c r="R632" s="1">
        <v>78</v>
      </c>
      <c r="S632" s="1"/>
      <c r="T632" s="1">
        <v>101</v>
      </c>
    </row>
    <row r="633" spans="1:20" ht="15.75" customHeight="1" x14ac:dyDescent="0.35">
      <c r="A633" s="1">
        <v>696</v>
      </c>
      <c r="B633" s="1">
        <v>2</v>
      </c>
      <c r="C633" s="1"/>
      <c r="D633" s="1">
        <v>4</v>
      </c>
      <c r="F633" s="1">
        <f ca="1">IFERROR(__xludf.DUMMYFUNCTION("""COMPUTED_VALUE"""),1)</f>
        <v>1</v>
      </c>
      <c r="Q633" s="1">
        <v>631</v>
      </c>
      <c r="R633" s="1">
        <v>91</v>
      </c>
      <c r="S633" s="1"/>
      <c r="T633" s="1">
        <v>101</v>
      </c>
    </row>
    <row r="634" spans="1:20" ht="15.75" customHeight="1" x14ac:dyDescent="0.35">
      <c r="A634" s="1">
        <v>697</v>
      </c>
      <c r="B634" s="1">
        <v>2</v>
      </c>
      <c r="C634" s="1"/>
      <c r="D634" s="1">
        <v>0</v>
      </c>
      <c r="F634" s="1">
        <f ca="1">IFERROR(__xludf.DUMMYFUNCTION("""COMPUTED_VALUE"""),1)</f>
        <v>1</v>
      </c>
      <c r="Q634" s="1">
        <v>632</v>
      </c>
      <c r="R634" s="1">
        <v>101</v>
      </c>
      <c r="S634" s="1"/>
      <c r="T634" s="1">
        <v>50</v>
      </c>
    </row>
    <row r="635" spans="1:20" ht="15.75" customHeight="1" x14ac:dyDescent="0.35">
      <c r="A635" s="1">
        <v>698</v>
      </c>
      <c r="B635" s="1">
        <v>2</v>
      </c>
      <c r="C635" s="1"/>
      <c r="D635" s="1">
        <v>4</v>
      </c>
      <c r="F635" s="1">
        <f ca="1">IFERROR(__xludf.DUMMYFUNCTION("""COMPUTED_VALUE"""),4)</f>
        <v>4</v>
      </c>
      <c r="Q635" s="1">
        <v>633</v>
      </c>
      <c r="R635" s="1">
        <v>62</v>
      </c>
      <c r="S635" s="1"/>
      <c r="T635" s="1">
        <v>141</v>
      </c>
    </row>
    <row r="636" spans="1:20" ht="15.75" customHeight="1" x14ac:dyDescent="0.35">
      <c r="A636" s="1">
        <v>699</v>
      </c>
      <c r="B636" s="1">
        <v>2</v>
      </c>
      <c r="C636" s="1"/>
      <c r="D636" s="1">
        <v>0</v>
      </c>
      <c r="F636" s="1">
        <f ca="1">IFERROR(__xludf.DUMMYFUNCTION("""COMPUTED_VALUE"""),4)</f>
        <v>4</v>
      </c>
      <c r="Q636" s="1">
        <v>634</v>
      </c>
      <c r="R636" s="1">
        <v>70</v>
      </c>
      <c r="S636" s="1"/>
      <c r="T636" s="1">
        <v>109</v>
      </c>
    </row>
    <row r="637" spans="1:20" ht="15.75" customHeight="1" x14ac:dyDescent="0.35">
      <c r="A637" s="1">
        <v>700</v>
      </c>
      <c r="B637" s="1">
        <v>2</v>
      </c>
      <c r="C637" s="1"/>
      <c r="D637" s="1">
        <v>4</v>
      </c>
      <c r="F637" s="1">
        <f ca="1">IFERROR(__xludf.DUMMYFUNCTION("""COMPUTED_VALUE"""),4)</f>
        <v>4</v>
      </c>
      <c r="Q637" s="1">
        <v>635</v>
      </c>
      <c r="R637" s="1">
        <v>57</v>
      </c>
      <c r="S637" s="1"/>
      <c r="T637" s="1">
        <v>49</v>
      </c>
    </row>
    <row r="638" spans="1:20" ht="15.75" customHeight="1" x14ac:dyDescent="0.35">
      <c r="A638" s="1">
        <v>701</v>
      </c>
      <c r="B638" s="1">
        <v>2</v>
      </c>
      <c r="C638" s="1"/>
      <c r="D638" s="1">
        <v>0</v>
      </c>
      <c r="F638" s="1">
        <f ca="1">IFERROR(__xludf.DUMMYFUNCTION("""COMPUTED_VALUE"""),1)</f>
        <v>1</v>
      </c>
      <c r="Q638" s="1">
        <v>636</v>
      </c>
      <c r="R638" s="1">
        <v>51</v>
      </c>
      <c r="S638" s="1"/>
      <c r="T638" s="1">
        <v>124</v>
      </c>
    </row>
    <row r="639" spans="1:20" ht="15.75" customHeight="1" x14ac:dyDescent="0.35">
      <c r="A639" s="1">
        <v>702</v>
      </c>
      <c r="B639" s="1">
        <v>1</v>
      </c>
      <c r="C639" s="1"/>
      <c r="D639" s="1">
        <v>4</v>
      </c>
      <c r="F639" s="1">
        <f ca="1">IFERROR(__xludf.DUMMYFUNCTION("""COMPUTED_VALUE"""),4)</f>
        <v>4</v>
      </c>
      <c r="Q639" s="1">
        <v>637</v>
      </c>
      <c r="R639" s="1">
        <v>49</v>
      </c>
      <c r="S639" s="1"/>
      <c r="T639" s="1">
        <v>52</v>
      </c>
    </row>
    <row r="640" spans="1:20" ht="15.75" customHeight="1" x14ac:dyDescent="0.35">
      <c r="A640" s="1">
        <v>703</v>
      </c>
      <c r="B640" s="1">
        <v>1</v>
      </c>
      <c r="C640" s="1"/>
      <c r="D640" s="1">
        <v>0</v>
      </c>
      <c r="F640" s="1">
        <f ca="1">IFERROR(__xludf.DUMMYFUNCTION("""COMPUTED_VALUE"""),4)</f>
        <v>4</v>
      </c>
      <c r="Q640" s="1">
        <v>638</v>
      </c>
      <c r="R640" s="1">
        <v>55</v>
      </c>
      <c r="S640" s="1"/>
      <c r="T640" s="1">
        <v>63</v>
      </c>
    </row>
    <row r="641" spans="1:20" ht="15.75" customHeight="1" x14ac:dyDescent="0.35">
      <c r="A641" s="1">
        <v>704</v>
      </c>
      <c r="B641" s="1">
        <v>1</v>
      </c>
      <c r="C641" s="1"/>
      <c r="D641" s="1">
        <v>0</v>
      </c>
      <c r="F641" s="1">
        <f ca="1">IFERROR(__xludf.DUMMYFUNCTION("""COMPUTED_VALUE"""),4)</f>
        <v>4</v>
      </c>
      <c r="Q641" s="1">
        <v>639</v>
      </c>
      <c r="R641" s="1">
        <v>38</v>
      </c>
      <c r="S641" s="1"/>
      <c r="T641" s="1">
        <v>119</v>
      </c>
    </row>
    <row r="642" spans="1:20" ht="15.75" customHeight="1" x14ac:dyDescent="0.35">
      <c r="A642" s="1">
        <v>705</v>
      </c>
      <c r="B642" s="1">
        <v>1</v>
      </c>
      <c r="C642" s="1"/>
      <c r="D642" s="1">
        <v>0</v>
      </c>
      <c r="F642" s="1">
        <f ca="1">IFERROR(__xludf.DUMMYFUNCTION("""COMPUTED_VALUE"""),2)</f>
        <v>2</v>
      </c>
      <c r="Q642" s="1">
        <v>640</v>
      </c>
      <c r="R642" s="1">
        <v>42</v>
      </c>
      <c r="S642" s="1"/>
      <c r="T642" s="1">
        <v>121</v>
      </c>
    </row>
    <row r="643" spans="1:20" ht="15.75" customHeight="1" x14ac:dyDescent="0.35">
      <c r="A643" s="1">
        <v>706</v>
      </c>
      <c r="B643" s="1">
        <v>1</v>
      </c>
      <c r="C643" s="1"/>
      <c r="D643" s="1">
        <v>1</v>
      </c>
      <c r="F643" s="1">
        <f ca="1">IFERROR(__xludf.DUMMYFUNCTION("""COMPUTED_VALUE"""),1)</f>
        <v>1</v>
      </c>
      <c r="Q643" s="1">
        <v>641</v>
      </c>
      <c r="R643" s="1">
        <v>46</v>
      </c>
      <c r="S643" s="1"/>
      <c r="T643" s="1">
        <v>108</v>
      </c>
    </row>
    <row r="644" spans="1:20" ht="15.75" customHeight="1" x14ac:dyDescent="0.35">
      <c r="A644" s="1">
        <v>707</v>
      </c>
      <c r="B644" s="1">
        <v>1</v>
      </c>
      <c r="C644" s="1"/>
      <c r="D644" s="1">
        <v>1</v>
      </c>
      <c r="F644" s="1">
        <f ca="1">IFERROR(__xludf.DUMMYFUNCTION("""COMPUTED_VALUE"""),1)</f>
        <v>1</v>
      </c>
      <c r="Q644" s="1">
        <v>642</v>
      </c>
      <c r="R644" s="1">
        <v>57</v>
      </c>
      <c r="S644" s="1"/>
      <c r="T644" s="1">
        <v>49</v>
      </c>
    </row>
    <row r="645" spans="1:20" ht="15.75" customHeight="1" x14ac:dyDescent="0.35">
      <c r="A645" s="1">
        <v>708</v>
      </c>
      <c r="B645" s="1">
        <v>1</v>
      </c>
      <c r="C645" s="1"/>
      <c r="D645" s="1">
        <v>1</v>
      </c>
      <c r="F645" s="1">
        <f ca="1">IFERROR(__xludf.DUMMYFUNCTION("""COMPUTED_VALUE"""),1)</f>
        <v>1</v>
      </c>
      <c r="Q645" s="1">
        <v>643</v>
      </c>
      <c r="R645" s="1">
        <v>63</v>
      </c>
      <c r="S645" s="1"/>
      <c r="T645" s="1">
        <v>124</v>
      </c>
    </row>
    <row r="646" spans="1:20" ht="15.75" customHeight="1" x14ac:dyDescent="0.35">
      <c r="A646" s="1">
        <v>709</v>
      </c>
      <c r="B646" s="1">
        <v>1</v>
      </c>
      <c r="C646" s="1"/>
      <c r="D646" s="1">
        <v>1</v>
      </c>
      <c r="F646" s="1">
        <f ca="1">IFERROR(__xludf.DUMMYFUNCTION("""COMPUTED_VALUE"""),4)</f>
        <v>4</v>
      </c>
      <c r="Q646" s="1">
        <v>644</v>
      </c>
      <c r="R646" s="1">
        <v>69</v>
      </c>
      <c r="S646" s="1"/>
      <c r="T646" s="1">
        <v>117</v>
      </c>
    </row>
    <row r="647" spans="1:20" ht="15.75" customHeight="1" x14ac:dyDescent="0.35">
      <c r="A647" s="1">
        <v>710</v>
      </c>
      <c r="B647" s="1">
        <v>1</v>
      </c>
      <c r="C647" s="1"/>
      <c r="D647" s="1">
        <v>4</v>
      </c>
      <c r="F647" s="1">
        <f ca="1">IFERROR(__xludf.DUMMYFUNCTION("""COMPUTED_VALUE"""),2)</f>
        <v>2</v>
      </c>
      <c r="Q647" s="1">
        <v>645</v>
      </c>
      <c r="R647" s="1">
        <v>63</v>
      </c>
      <c r="S647" s="1"/>
      <c r="T647" s="1">
        <v>103</v>
      </c>
    </row>
    <row r="648" spans="1:20" ht="15.75" customHeight="1" x14ac:dyDescent="0.35">
      <c r="A648" s="1">
        <v>711</v>
      </c>
      <c r="B648" s="1">
        <v>1</v>
      </c>
      <c r="C648" s="1"/>
      <c r="D648" s="1">
        <v>0</v>
      </c>
      <c r="F648" s="1">
        <f ca="1">IFERROR(__xludf.DUMMYFUNCTION("""COMPUTED_VALUE"""),1)</f>
        <v>1</v>
      </c>
      <c r="Q648" s="1">
        <v>646</v>
      </c>
      <c r="R648" s="1">
        <v>69</v>
      </c>
      <c r="S648" s="1"/>
      <c r="T648" s="1">
        <v>50</v>
      </c>
    </row>
    <row r="649" spans="1:20" ht="15.75" customHeight="1" x14ac:dyDescent="0.35">
      <c r="A649" s="1">
        <v>712</v>
      </c>
      <c r="B649" s="1">
        <v>1</v>
      </c>
      <c r="C649" s="1"/>
      <c r="D649" s="1">
        <v>0</v>
      </c>
      <c r="F649" s="1">
        <f ca="1">IFERROR(__xludf.DUMMYFUNCTION("""COMPUTED_VALUE"""),1)</f>
        <v>1</v>
      </c>
      <c r="Q649" s="1">
        <v>647</v>
      </c>
      <c r="R649" s="1">
        <v>75</v>
      </c>
      <c r="S649" s="1"/>
      <c r="T649" s="1">
        <v>134</v>
      </c>
    </row>
    <row r="650" spans="1:20" ht="15.75" customHeight="1" x14ac:dyDescent="0.35">
      <c r="A650" s="1">
        <v>713</v>
      </c>
      <c r="B650" s="1">
        <v>1</v>
      </c>
      <c r="C650" s="1"/>
      <c r="D650" s="1">
        <v>0</v>
      </c>
      <c r="F650" s="1">
        <f ca="1">IFERROR(__xludf.DUMMYFUNCTION("""COMPUTED_VALUE"""),4)</f>
        <v>4</v>
      </c>
      <c r="Q650" s="1">
        <v>648</v>
      </c>
      <c r="R650" s="1">
        <v>75</v>
      </c>
      <c r="S650" s="1"/>
      <c r="T650" s="1">
        <v>127</v>
      </c>
    </row>
    <row r="651" spans="1:20" ht="15.75" customHeight="1" x14ac:dyDescent="0.35">
      <c r="A651" s="1">
        <v>714</v>
      </c>
      <c r="B651" s="1">
        <v>1</v>
      </c>
      <c r="C651" s="1"/>
      <c r="D651" s="1">
        <v>2</v>
      </c>
      <c r="F651" s="1">
        <f ca="1">IFERROR(__xludf.DUMMYFUNCTION("""COMPUTED_VALUE"""),1)</f>
        <v>1</v>
      </c>
      <c r="Q651" s="1">
        <v>649</v>
      </c>
      <c r="R651" s="1">
        <v>81</v>
      </c>
      <c r="S651" s="1"/>
      <c r="T651" s="1">
        <v>107</v>
      </c>
    </row>
    <row r="652" spans="1:20" ht="15.75" customHeight="1" x14ac:dyDescent="0.35">
      <c r="A652" s="1">
        <v>715</v>
      </c>
      <c r="B652" s="1">
        <v>1</v>
      </c>
      <c r="C652" s="1"/>
      <c r="D652" s="1">
        <v>0</v>
      </c>
      <c r="F652" s="1">
        <f ca="1">IFERROR(__xludf.DUMMYFUNCTION("""COMPUTED_VALUE"""),1)</f>
        <v>1</v>
      </c>
      <c r="Q652" s="1">
        <v>650</v>
      </c>
      <c r="R652" s="1">
        <v>87</v>
      </c>
      <c r="S652" s="1"/>
      <c r="T652" s="1">
        <v>104</v>
      </c>
    </row>
    <row r="653" spans="1:20" ht="15.75" customHeight="1" x14ac:dyDescent="0.35">
      <c r="A653" s="1">
        <v>716</v>
      </c>
      <c r="B653" s="1">
        <v>1</v>
      </c>
      <c r="C653" s="1"/>
      <c r="D653" s="1">
        <v>1</v>
      </c>
      <c r="F653" s="1">
        <f ca="1">IFERROR(__xludf.DUMMYFUNCTION("""COMPUTED_VALUE"""),4)</f>
        <v>4</v>
      </c>
      <c r="Q653" s="1">
        <v>651</v>
      </c>
      <c r="R653" s="1">
        <v>63</v>
      </c>
      <c r="S653" s="1"/>
      <c r="T653" s="1">
        <v>103</v>
      </c>
    </row>
    <row r="654" spans="1:20" ht="15.75" customHeight="1" x14ac:dyDescent="0.35">
      <c r="A654" s="1">
        <v>717</v>
      </c>
      <c r="B654" s="1">
        <v>1</v>
      </c>
      <c r="C654" s="1"/>
      <c r="D654" s="1">
        <v>1</v>
      </c>
      <c r="F654" s="1">
        <f ca="1">IFERROR(__xludf.DUMMYFUNCTION("""COMPUTED_VALUE"""),4)</f>
        <v>4</v>
      </c>
      <c r="Q654" s="1">
        <v>652</v>
      </c>
      <c r="R654" s="1">
        <v>69</v>
      </c>
      <c r="S654" s="1"/>
      <c r="T654" s="1">
        <v>51</v>
      </c>
    </row>
    <row r="655" spans="1:20" ht="15.75" customHeight="1" x14ac:dyDescent="0.35">
      <c r="A655" s="1">
        <v>718</v>
      </c>
      <c r="B655" s="1">
        <v>1</v>
      </c>
      <c r="C655" s="1"/>
      <c r="D655" s="1">
        <v>1</v>
      </c>
      <c r="F655" s="1">
        <f ca="1">IFERROR(__xludf.DUMMYFUNCTION("""COMPUTED_VALUE"""),4)</f>
        <v>4</v>
      </c>
      <c r="Q655" s="1">
        <v>653</v>
      </c>
      <c r="R655" s="1">
        <v>75</v>
      </c>
      <c r="S655" s="1"/>
      <c r="T655" s="1">
        <v>115</v>
      </c>
    </row>
    <row r="656" spans="1:20" ht="15.75" customHeight="1" x14ac:dyDescent="0.35">
      <c r="A656" s="1">
        <v>719</v>
      </c>
      <c r="B656" s="1">
        <v>1</v>
      </c>
      <c r="C656" s="1"/>
      <c r="D656" s="1">
        <v>1</v>
      </c>
      <c r="F656" s="1">
        <f ca="1">IFERROR(__xludf.DUMMYFUNCTION("""COMPUTED_VALUE"""),4)</f>
        <v>4</v>
      </c>
      <c r="Q656" s="1">
        <v>654</v>
      </c>
      <c r="R656" s="1">
        <v>69</v>
      </c>
      <c r="S656" s="1"/>
      <c r="T656" s="1">
        <v>123</v>
      </c>
    </row>
    <row r="657" spans="1:20" ht="15.75" customHeight="1" x14ac:dyDescent="0.35">
      <c r="A657" s="1">
        <v>720</v>
      </c>
      <c r="B657" s="1">
        <v>1</v>
      </c>
      <c r="C657" s="1"/>
      <c r="D657" s="1">
        <v>4</v>
      </c>
      <c r="F657" s="1">
        <f ca="1">IFERROR(__xludf.DUMMYFUNCTION("""COMPUTED_VALUE"""),1)</f>
        <v>1</v>
      </c>
      <c r="Q657" s="1">
        <v>655</v>
      </c>
      <c r="R657" s="1">
        <v>75</v>
      </c>
      <c r="S657" s="1"/>
      <c r="T657" s="1">
        <v>51</v>
      </c>
    </row>
    <row r="658" spans="1:20" ht="15.75" customHeight="1" x14ac:dyDescent="0.35">
      <c r="A658" s="1">
        <v>721</v>
      </c>
      <c r="B658" s="1">
        <v>1</v>
      </c>
      <c r="C658" s="1"/>
      <c r="D658" s="1">
        <v>0</v>
      </c>
      <c r="F658" s="1">
        <f ca="1">IFERROR(__xludf.DUMMYFUNCTION("""COMPUTED_VALUE"""),4)</f>
        <v>4</v>
      </c>
      <c r="Q658" s="1">
        <v>656</v>
      </c>
      <c r="R658" s="1">
        <v>81</v>
      </c>
      <c r="S658" s="1"/>
      <c r="T658" s="1">
        <v>114</v>
      </c>
    </row>
    <row r="659" spans="1:20" ht="15.75" customHeight="1" x14ac:dyDescent="0.35">
      <c r="A659" s="1">
        <v>722</v>
      </c>
      <c r="B659" s="1">
        <v>1</v>
      </c>
      <c r="C659" s="1"/>
      <c r="D659" s="1">
        <v>0</v>
      </c>
      <c r="F659" s="1">
        <f ca="1">IFERROR(__xludf.DUMMYFUNCTION("""COMPUTED_VALUE"""),4)</f>
        <v>4</v>
      </c>
      <c r="Q659" s="1">
        <v>657</v>
      </c>
      <c r="R659" s="1">
        <v>100</v>
      </c>
      <c r="S659" s="1"/>
      <c r="T659" s="1">
        <v>54</v>
      </c>
    </row>
    <row r="660" spans="1:20" ht="15.75" customHeight="1" x14ac:dyDescent="0.35">
      <c r="A660" s="1">
        <v>723</v>
      </c>
      <c r="B660" s="1">
        <v>1</v>
      </c>
      <c r="C660" s="1"/>
      <c r="D660" s="1">
        <v>0</v>
      </c>
      <c r="F660" s="1">
        <f ca="1">IFERROR(__xludf.DUMMYFUNCTION("""COMPUTED_VALUE"""),4)</f>
        <v>4</v>
      </c>
      <c r="Q660" s="1">
        <v>658</v>
      </c>
      <c r="R660" s="1">
        <v>108</v>
      </c>
      <c r="S660" s="1"/>
      <c r="T660" s="1">
        <v>58</v>
      </c>
    </row>
    <row r="661" spans="1:20" ht="15.75" customHeight="1" x14ac:dyDescent="0.35">
      <c r="A661" s="1">
        <v>724</v>
      </c>
      <c r="B661" s="1">
        <v>1</v>
      </c>
      <c r="C661" s="1"/>
      <c r="D661" s="1">
        <v>4</v>
      </c>
      <c r="F661" s="1">
        <f ca="1">IFERROR(__xludf.DUMMYFUNCTION("""COMPUTED_VALUE"""),4)</f>
        <v>4</v>
      </c>
      <c r="Q661" s="1">
        <v>659</v>
      </c>
      <c r="R661" s="1">
        <v>116</v>
      </c>
      <c r="S661" s="1"/>
      <c r="T661" s="1">
        <v>125</v>
      </c>
    </row>
    <row r="662" spans="1:20" ht="15.75" customHeight="1" x14ac:dyDescent="0.35">
      <c r="A662" s="1">
        <v>725</v>
      </c>
      <c r="B662" s="1">
        <v>1</v>
      </c>
      <c r="C662" s="1"/>
      <c r="D662" s="1">
        <v>0</v>
      </c>
      <c r="F662" s="1">
        <f ca="1">IFERROR(__xludf.DUMMYFUNCTION("""COMPUTED_VALUE"""),4)</f>
        <v>4</v>
      </c>
      <c r="Q662" s="1">
        <v>660</v>
      </c>
      <c r="R662" s="1">
        <v>69</v>
      </c>
      <c r="S662" s="1"/>
      <c r="T662" s="1">
        <v>127</v>
      </c>
    </row>
    <row r="663" spans="1:20" ht="15.75" customHeight="1" x14ac:dyDescent="0.35">
      <c r="A663" s="1">
        <v>726</v>
      </c>
      <c r="B663" s="1">
        <v>1</v>
      </c>
      <c r="C663" s="1"/>
      <c r="D663" s="1">
        <v>0</v>
      </c>
      <c r="F663" s="1">
        <f ca="1">IFERROR(__xludf.DUMMYFUNCTION("""COMPUTED_VALUE"""),4)</f>
        <v>4</v>
      </c>
      <c r="Q663" s="1">
        <v>661</v>
      </c>
      <c r="R663" s="1">
        <v>75</v>
      </c>
      <c r="S663" s="1"/>
      <c r="T663" s="1">
        <v>107</v>
      </c>
    </row>
    <row r="664" spans="1:20" ht="15.75" customHeight="1" x14ac:dyDescent="0.35">
      <c r="A664" s="1">
        <v>727</v>
      </c>
      <c r="B664" s="1">
        <v>1</v>
      </c>
      <c r="C664" s="1"/>
      <c r="D664" s="1">
        <v>0</v>
      </c>
      <c r="F664" s="1">
        <f ca="1">IFERROR(__xludf.DUMMYFUNCTION("""COMPUTED_VALUE"""),4)</f>
        <v>4</v>
      </c>
      <c r="Q664" s="1">
        <v>662</v>
      </c>
      <c r="R664" s="1">
        <v>81</v>
      </c>
      <c r="S664" s="1"/>
      <c r="T664" s="1">
        <v>107</v>
      </c>
    </row>
    <row r="665" spans="1:20" ht="15.75" customHeight="1" x14ac:dyDescent="0.35">
      <c r="A665" s="1">
        <v>728</v>
      </c>
      <c r="B665" s="1">
        <v>1</v>
      </c>
      <c r="C665" s="1"/>
      <c r="D665" s="1">
        <v>4</v>
      </c>
      <c r="F665" s="1">
        <f ca="1">IFERROR(__xludf.DUMMYFUNCTION("""COMPUTED_VALUE"""),4)</f>
        <v>4</v>
      </c>
      <c r="Q665" s="1">
        <v>663</v>
      </c>
      <c r="R665" s="1">
        <v>94</v>
      </c>
      <c r="S665" s="1"/>
      <c r="T665" s="1">
        <v>52</v>
      </c>
    </row>
    <row r="666" spans="1:20" ht="15.75" customHeight="1" x14ac:dyDescent="0.35">
      <c r="A666" s="1">
        <v>729</v>
      </c>
      <c r="B666" s="1">
        <v>1</v>
      </c>
      <c r="C666" s="1"/>
      <c r="D666" s="1">
        <v>0</v>
      </c>
      <c r="F666" s="1">
        <f ca="1">IFERROR(__xludf.DUMMYFUNCTION("""COMPUTED_VALUE"""),4)</f>
        <v>4</v>
      </c>
      <c r="Q666" s="1">
        <v>664</v>
      </c>
      <c r="R666" s="1">
        <v>102</v>
      </c>
      <c r="S666" s="1"/>
      <c r="T666" s="1">
        <v>117</v>
      </c>
    </row>
    <row r="667" spans="1:20" ht="15.75" customHeight="1" x14ac:dyDescent="0.35">
      <c r="A667" s="1">
        <v>730</v>
      </c>
      <c r="B667" s="1">
        <v>1</v>
      </c>
      <c r="C667" s="1"/>
      <c r="D667" s="1">
        <v>0</v>
      </c>
      <c r="F667" s="1">
        <f ca="1">IFERROR(__xludf.DUMMYFUNCTION("""COMPUTED_VALUE"""),4)</f>
        <v>4</v>
      </c>
      <c r="Q667" s="1">
        <v>665</v>
      </c>
      <c r="R667" s="1">
        <v>110</v>
      </c>
      <c r="S667" s="1"/>
      <c r="T667" s="1">
        <v>125</v>
      </c>
    </row>
    <row r="668" spans="1:20" ht="15.75" customHeight="1" x14ac:dyDescent="0.35">
      <c r="A668" s="1">
        <v>731</v>
      </c>
      <c r="B668" s="1">
        <v>1</v>
      </c>
      <c r="C668" s="1"/>
      <c r="D668" s="1">
        <v>0</v>
      </c>
      <c r="F668" s="1">
        <f ca="1">IFERROR(__xludf.DUMMYFUNCTION("""COMPUTED_VALUE"""),4)</f>
        <v>4</v>
      </c>
      <c r="Q668" s="1">
        <v>666</v>
      </c>
      <c r="R668" s="1">
        <v>44</v>
      </c>
      <c r="S668" s="1"/>
      <c r="T668" s="1">
        <v>53</v>
      </c>
    </row>
    <row r="669" spans="1:20" ht="15.75" customHeight="1" x14ac:dyDescent="0.35">
      <c r="A669" s="1">
        <v>732</v>
      </c>
      <c r="B669" s="1">
        <v>1</v>
      </c>
      <c r="C669" s="1"/>
      <c r="D669" s="1">
        <v>1</v>
      </c>
      <c r="F669" s="1">
        <f ca="1">IFERROR(__xludf.DUMMYFUNCTION("""COMPUTED_VALUE"""),4)</f>
        <v>4</v>
      </c>
      <c r="Q669" s="1">
        <v>667</v>
      </c>
      <c r="R669" s="1">
        <v>48</v>
      </c>
      <c r="S669" s="1"/>
      <c r="T669" s="1">
        <v>116</v>
      </c>
    </row>
    <row r="670" spans="1:20" ht="15.75" customHeight="1" x14ac:dyDescent="0.35">
      <c r="A670" s="1">
        <v>733</v>
      </c>
      <c r="B670" s="1">
        <v>1</v>
      </c>
      <c r="C670" s="1"/>
      <c r="D670" s="1">
        <v>1</v>
      </c>
      <c r="F670" s="1">
        <f ca="1">IFERROR(__xludf.DUMMYFUNCTION("""COMPUTED_VALUE"""),4)</f>
        <v>4</v>
      </c>
      <c r="Q670" s="1">
        <v>668</v>
      </c>
      <c r="R670" s="1">
        <v>52</v>
      </c>
      <c r="S670" s="1"/>
      <c r="T670" s="1">
        <v>56</v>
      </c>
    </row>
    <row r="671" spans="1:20" ht="15.75" customHeight="1" x14ac:dyDescent="0.35">
      <c r="A671" s="1">
        <v>734</v>
      </c>
      <c r="B671" s="1">
        <v>1</v>
      </c>
      <c r="C671" s="1"/>
      <c r="D671" s="1">
        <v>1</v>
      </c>
      <c r="F671" s="1">
        <f ca="1">IFERROR(__xludf.DUMMYFUNCTION("""COMPUTED_VALUE"""),4)</f>
        <v>4</v>
      </c>
      <c r="Q671" s="1">
        <v>669</v>
      </c>
      <c r="R671" s="1">
        <v>63</v>
      </c>
      <c r="S671" s="1"/>
      <c r="T671" s="1">
        <v>65</v>
      </c>
    </row>
    <row r="672" spans="1:20" ht="15.75" customHeight="1" x14ac:dyDescent="0.35">
      <c r="A672" s="1">
        <v>735</v>
      </c>
      <c r="B672" s="1">
        <v>1</v>
      </c>
      <c r="C672" s="1"/>
      <c r="D672" s="1">
        <v>4</v>
      </c>
      <c r="F672" s="1">
        <f ca="1">IFERROR(__xludf.DUMMYFUNCTION("""COMPUTED_VALUE"""),4)</f>
        <v>4</v>
      </c>
      <c r="Q672" s="1">
        <v>670</v>
      </c>
      <c r="R672" s="1">
        <v>69</v>
      </c>
      <c r="S672" s="1"/>
      <c r="T672" s="1">
        <v>123</v>
      </c>
    </row>
    <row r="673" spans="1:20" ht="15.75" customHeight="1" x14ac:dyDescent="0.35">
      <c r="A673" s="1">
        <v>736</v>
      </c>
      <c r="B673" s="1">
        <v>2</v>
      </c>
      <c r="C673" s="1"/>
      <c r="D673" s="1">
        <v>0</v>
      </c>
      <c r="F673" s="1">
        <f ca="1">IFERROR(__xludf.DUMMYFUNCTION("""COMPUTED_VALUE"""),4)</f>
        <v>4</v>
      </c>
      <c r="Q673" s="1">
        <v>671</v>
      </c>
      <c r="R673" s="1">
        <v>75</v>
      </c>
      <c r="S673" s="1"/>
      <c r="T673" s="1">
        <v>111</v>
      </c>
    </row>
    <row r="674" spans="1:20" ht="15.75" customHeight="1" x14ac:dyDescent="0.35">
      <c r="A674" s="1">
        <v>737</v>
      </c>
      <c r="B674" s="1">
        <v>2</v>
      </c>
      <c r="C674" s="1"/>
      <c r="D674" s="1">
        <v>4</v>
      </c>
      <c r="F674" s="1">
        <f ca="1">IFERROR(__xludf.DUMMYFUNCTION("""COMPUTED_VALUE"""),4)</f>
        <v>4</v>
      </c>
      <c r="Q674" s="1">
        <v>672</v>
      </c>
      <c r="R674" s="1">
        <v>44</v>
      </c>
      <c r="S674" s="1"/>
      <c r="T674" s="1">
        <v>96</v>
      </c>
    </row>
    <row r="675" spans="1:20" ht="15.75" customHeight="1" x14ac:dyDescent="0.35">
      <c r="A675" s="1">
        <v>738</v>
      </c>
      <c r="B675" s="1">
        <v>2</v>
      </c>
      <c r="C675" s="1"/>
      <c r="D675" s="1">
        <v>0</v>
      </c>
      <c r="F675" s="1">
        <f ca="1">IFERROR(__xludf.DUMMYFUNCTION("""COMPUTED_VALUE"""),4)</f>
        <v>4</v>
      </c>
      <c r="Q675" s="1">
        <v>673</v>
      </c>
      <c r="R675" s="1">
        <v>48</v>
      </c>
      <c r="S675" s="1"/>
      <c r="T675" s="1">
        <v>51</v>
      </c>
    </row>
    <row r="676" spans="1:20" ht="15.75" customHeight="1" x14ac:dyDescent="0.35">
      <c r="A676" s="1">
        <v>739</v>
      </c>
      <c r="B676" s="1">
        <v>3</v>
      </c>
      <c r="C676" s="1"/>
      <c r="D676" s="1">
        <v>4</v>
      </c>
      <c r="F676" s="1">
        <f ca="1">IFERROR(__xludf.DUMMYFUNCTION("""COMPUTED_VALUE"""),4)</f>
        <v>4</v>
      </c>
      <c r="Q676" s="1">
        <v>674</v>
      </c>
      <c r="R676" s="1">
        <v>52</v>
      </c>
      <c r="S676" s="1"/>
      <c r="T676" s="1">
        <v>126</v>
      </c>
    </row>
    <row r="677" spans="1:20" ht="15.75" customHeight="1" x14ac:dyDescent="0.35">
      <c r="A677" s="1">
        <v>740</v>
      </c>
      <c r="B677" s="1">
        <v>3</v>
      </c>
      <c r="C677" s="1"/>
      <c r="D677" s="1">
        <v>3</v>
      </c>
      <c r="F677" s="1">
        <f ca="1">IFERROR(__xludf.DUMMYFUNCTION("""COMPUTED_VALUE"""),4)</f>
        <v>4</v>
      </c>
      <c r="Q677" s="1">
        <v>675</v>
      </c>
      <c r="R677" s="1">
        <v>63</v>
      </c>
      <c r="S677" s="1"/>
      <c r="T677" s="1">
        <v>128</v>
      </c>
    </row>
    <row r="678" spans="1:20" ht="15.75" customHeight="1" x14ac:dyDescent="0.35">
      <c r="A678" s="1">
        <v>741</v>
      </c>
      <c r="B678" s="1">
        <v>2</v>
      </c>
      <c r="C678" s="1"/>
      <c r="D678" s="1">
        <v>1</v>
      </c>
      <c r="F678" s="1">
        <f ca="1">IFERROR(__xludf.DUMMYFUNCTION("""COMPUTED_VALUE"""),4)</f>
        <v>4</v>
      </c>
      <c r="Q678" s="1">
        <v>676</v>
      </c>
      <c r="R678" s="1">
        <v>69</v>
      </c>
      <c r="S678" s="1"/>
      <c r="T678" s="1">
        <v>48</v>
      </c>
    </row>
    <row r="679" spans="1:20" ht="15.75" customHeight="1" x14ac:dyDescent="0.35">
      <c r="A679" s="1">
        <v>742</v>
      </c>
      <c r="B679" s="1">
        <v>3</v>
      </c>
      <c r="C679" s="1"/>
      <c r="D679" s="1">
        <v>2</v>
      </c>
      <c r="F679" s="1">
        <f ca="1">IFERROR(__xludf.DUMMYFUNCTION("""COMPUTED_VALUE"""),4)</f>
        <v>4</v>
      </c>
      <c r="Q679" s="1">
        <v>677</v>
      </c>
      <c r="R679" s="1">
        <v>75</v>
      </c>
      <c r="S679" s="1"/>
      <c r="T679" s="1">
        <v>80</v>
      </c>
    </row>
    <row r="680" spans="1:20" ht="15.75" customHeight="1" x14ac:dyDescent="0.35">
      <c r="A680" s="1">
        <v>743</v>
      </c>
      <c r="B680" s="1">
        <v>2</v>
      </c>
      <c r="C680" s="1"/>
      <c r="D680" s="1">
        <v>4</v>
      </c>
      <c r="F680" s="1">
        <f ca="1">IFERROR(__xludf.DUMMYFUNCTION("""COMPUTED_VALUE"""),4)</f>
        <v>4</v>
      </c>
      <c r="Q680" s="1">
        <v>678</v>
      </c>
      <c r="R680" s="1">
        <v>44</v>
      </c>
      <c r="S680" s="1"/>
      <c r="T680" s="1">
        <v>52</v>
      </c>
    </row>
    <row r="681" spans="1:20" ht="15.75" customHeight="1" x14ac:dyDescent="0.35">
      <c r="A681" s="1">
        <v>744</v>
      </c>
      <c r="B681" s="1">
        <v>2</v>
      </c>
      <c r="C681" s="1"/>
      <c r="D681" s="1">
        <v>1</v>
      </c>
      <c r="F681" s="1">
        <f ca="1">IFERROR(__xludf.DUMMYFUNCTION("""COMPUTED_VALUE"""),4)</f>
        <v>4</v>
      </c>
      <c r="Q681" s="1">
        <v>679</v>
      </c>
      <c r="R681" s="1">
        <v>48</v>
      </c>
      <c r="S681" s="1"/>
      <c r="T681" s="1">
        <v>63</v>
      </c>
    </row>
    <row r="682" spans="1:20" ht="15.75" customHeight="1" x14ac:dyDescent="0.35">
      <c r="A682" s="1">
        <v>745</v>
      </c>
      <c r="B682" s="1">
        <v>2</v>
      </c>
      <c r="C682" s="1"/>
      <c r="D682" s="1">
        <v>3</v>
      </c>
      <c r="F682" s="1">
        <f ca="1">IFERROR(__xludf.DUMMYFUNCTION("""COMPUTED_VALUE"""),4)</f>
        <v>4</v>
      </c>
      <c r="Q682" s="1">
        <v>680</v>
      </c>
      <c r="R682" s="1">
        <v>52</v>
      </c>
      <c r="S682" s="1"/>
      <c r="T682" s="1">
        <v>126</v>
      </c>
    </row>
    <row r="683" spans="1:20" ht="15.75" customHeight="1" x14ac:dyDescent="0.35">
      <c r="A683" s="1">
        <v>746</v>
      </c>
      <c r="B683" s="1">
        <v>2</v>
      </c>
      <c r="C683" s="1"/>
      <c r="D683" s="1">
        <v>1</v>
      </c>
      <c r="F683" s="1">
        <f ca="1">IFERROR(__xludf.DUMMYFUNCTION("""COMPUTED_VALUE"""),4)</f>
        <v>4</v>
      </c>
      <c r="Q683" s="1">
        <v>681</v>
      </c>
      <c r="R683" s="1">
        <v>25</v>
      </c>
      <c r="S683" s="1"/>
      <c r="T683" s="1">
        <v>101</v>
      </c>
    </row>
    <row r="684" spans="1:20" ht="15.75" customHeight="1" x14ac:dyDescent="0.35">
      <c r="A684" s="1">
        <v>747</v>
      </c>
      <c r="B684" s="1">
        <v>3</v>
      </c>
      <c r="C684" s="1"/>
      <c r="D684" s="1">
        <v>2</v>
      </c>
      <c r="F684" s="1">
        <f ca="1">IFERROR(__xludf.DUMMYFUNCTION("""COMPUTED_VALUE"""),4)</f>
        <v>4</v>
      </c>
      <c r="Q684" s="1">
        <v>682</v>
      </c>
      <c r="R684" s="1">
        <v>27</v>
      </c>
      <c r="S684" s="1"/>
      <c r="T684" s="1">
        <v>101</v>
      </c>
    </row>
    <row r="685" spans="1:20" ht="15.75" customHeight="1" x14ac:dyDescent="0.35">
      <c r="A685" s="1">
        <v>748</v>
      </c>
      <c r="B685" s="1">
        <v>2</v>
      </c>
      <c r="C685" s="1"/>
      <c r="D685" s="1">
        <v>4</v>
      </c>
      <c r="F685" s="1">
        <f ca="1">IFERROR(__xludf.DUMMYFUNCTION("""COMPUTED_VALUE"""),4)</f>
        <v>4</v>
      </c>
      <c r="Q685" s="1">
        <v>683</v>
      </c>
      <c r="R685" s="1">
        <v>29</v>
      </c>
      <c r="S685" s="1"/>
      <c r="T685" s="1">
        <v>50</v>
      </c>
    </row>
    <row r="686" spans="1:20" ht="15.75" customHeight="1" x14ac:dyDescent="0.35">
      <c r="A686" s="1">
        <v>749</v>
      </c>
      <c r="B686" s="1">
        <v>2</v>
      </c>
      <c r="C686" s="1"/>
      <c r="D686" s="1">
        <v>0</v>
      </c>
      <c r="F686" s="1">
        <f ca="1">IFERROR(__xludf.DUMMYFUNCTION("""COMPUTED_VALUE"""),4)</f>
        <v>4</v>
      </c>
      <c r="Q686" s="1">
        <v>684</v>
      </c>
      <c r="R686" s="1">
        <v>38</v>
      </c>
      <c r="S686" s="1"/>
      <c r="T686" s="1">
        <v>141</v>
      </c>
    </row>
    <row r="687" spans="1:20" ht="15.75" customHeight="1" x14ac:dyDescent="0.35">
      <c r="A687" s="1">
        <v>750</v>
      </c>
      <c r="B687" s="1">
        <v>3</v>
      </c>
      <c r="C687" s="1"/>
      <c r="D687" s="1">
        <v>4</v>
      </c>
      <c r="F687" s="1">
        <f ca="1">IFERROR(__xludf.DUMMYFUNCTION("""COMPUTED_VALUE"""),5)</f>
        <v>5</v>
      </c>
      <c r="Q687" s="1">
        <v>685</v>
      </c>
      <c r="R687" s="1">
        <v>36</v>
      </c>
      <c r="S687" s="1"/>
      <c r="T687" s="1">
        <v>85</v>
      </c>
    </row>
    <row r="688" spans="1:20" ht="15.75" customHeight="1" x14ac:dyDescent="0.35">
      <c r="A688" s="1">
        <v>751</v>
      </c>
      <c r="B688" s="1">
        <v>3</v>
      </c>
      <c r="C688" s="1"/>
      <c r="D688" s="1">
        <v>4</v>
      </c>
      <c r="F688" s="1">
        <f ca="1">IFERROR(__xludf.DUMMYFUNCTION("""COMPUTED_VALUE"""),5)</f>
        <v>5</v>
      </c>
      <c r="Q688" s="1">
        <v>686</v>
      </c>
      <c r="R688" s="1">
        <v>40</v>
      </c>
      <c r="S688" s="1"/>
      <c r="T688" s="1">
        <v>49</v>
      </c>
    </row>
    <row r="689" spans="1:20" ht="15.75" customHeight="1" x14ac:dyDescent="0.35">
      <c r="A689" s="1">
        <v>752</v>
      </c>
      <c r="B689" s="1">
        <v>2</v>
      </c>
      <c r="C689" s="1"/>
      <c r="D689" s="1">
        <v>1</v>
      </c>
      <c r="F689" s="1">
        <f ca="1">IFERROR(__xludf.DUMMYFUNCTION("""COMPUTED_VALUE"""),4)</f>
        <v>4</v>
      </c>
      <c r="Q689" s="1">
        <v>687</v>
      </c>
      <c r="R689" s="1">
        <v>7</v>
      </c>
      <c r="S689" s="1"/>
      <c r="T689" s="1">
        <v>103</v>
      </c>
    </row>
    <row r="690" spans="1:20" ht="15.75" customHeight="1" x14ac:dyDescent="0.35">
      <c r="A690" s="1">
        <v>753</v>
      </c>
      <c r="B690" s="1">
        <v>3</v>
      </c>
      <c r="C690" s="1"/>
      <c r="D690" s="1">
        <v>4</v>
      </c>
      <c r="F690" s="1">
        <f ca="1">IFERROR(__xludf.DUMMYFUNCTION("""COMPUTED_VALUE"""),4)</f>
        <v>4</v>
      </c>
      <c r="Q690" s="1">
        <v>688</v>
      </c>
      <c r="R690" s="1">
        <v>27</v>
      </c>
      <c r="S690" s="1"/>
      <c r="T690" s="1">
        <v>133</v>
      </c>
    </row>
    <row r="691" spans="1:20" ht="15.75" customHeight="1" x14ac:dyDescent="0.35">
      <c r="A691" s="1">
        <v>754</v>
      </c>
      <c r="B691" s="1">
        <v>3</v>
      </c>
      <c r="C691" s="1"/>
      <c r="D691" s="1">
        <v>4</v>
      </c>
      <c r="F691" s="1">
        <f ca="1">IFERROR(__xludf.DUMMYFUNCTION("""COMPUTED_VALUE"""),4)</f>
        <v>4</v>
      </c>
      <c r="Q691" s="1">
        <v>689</v>
      </c>
      <c r="R691" s="1">
        <v>29</v>
      </c>
      <c r="S691" s="1"/>
      <c r="T691" s="1">
        <v>121</v>
      </c>
    </row>
    <row r="692" spans="1:20" ht="15.75" customHeight="1" x14ac:dyDescent="0.35">
      <c r="A692" s="1">
        <v>755</v>
      </c>
      <c r="B692" s="1">
        <v>3</v>
      </c>
      <c r="C692" s="1"/>
      <c r="D692" s="1">
        <v>1</v>
      </c>
      <c r="F692" s="1">
        <f ca="1">IFERROR(__xludf.DUMMYFUNCTION("""COMPUTED_VALUE"""),5)</f>
        <v>5</v>
      </c>
      <c r="Q692" s="1">
        <v>690</v>
      </c>
      <c r="R692" s="1">
        <v>56</v>
      </c>
      <c r="S692" s="1"/>
      <c r="T692" s="1">
        <v>101</v>
      </c>
    </row>
    <row r="693" spans="1:20" ht="15.75" customHeight="1" x14ac:dyDescent="0.35">
      <c r="A693" s="1">
        <v>756</v>
      </c>
      <c r="B693" s="1">
        <v>2</v>
      </c>
      <c r="C693" s="1"/>
      <c r="D693" s="1">
        <v>4</v>
      </c>
      <c r="F693" s="1">
        <f ca="1">IFERROR(__xludf.DUMMYFUNCTION("""COMPUTED_VALUE"""),4)</f>
        <v>4</v>
      </c>
      <c r="Q693" s="1">
        <v>691</v>
      </c>
      <c r="R693" s="1">
        <v>50</v>
      </c>
      <c r="S693" s="1"/>
      <c r="T693" s="1">
        <v>98</v>
      </c>
    </row>
    <row r="694" spans="1:20" ht="15.75" customHeight="1" x14ac:dyDescent="0.35">
      <c r="A694" s="1">
        <v>757</v>
      </c>
      <c r="B694" s="1">
        <v>2</v>
      </c>
      <c r="C694" s="1"/>
      <c r="D694" s="1">
        <v>1</v>
      </c>
      <c r="F694" s="1">
        <f ca="1">IFERROR(__xludf.DUMMYFUNCTION("""COMPUTED_VALUE"""),4)</f>
        <v>4</v>
      </c>
      <c r="Q694" s="1">
        <v>692</v>
      </c>
      <c r="R694" s="1">
        <v>54</v>
      </c>
      <c r="S694" s="1"/>
      <c r="T694" s="1">
        <v>124</v>
      </c>
    </row>
    <row r="695" spans="1:20" ht="15.75" customHeight="1" x14ac:dyDescent="0.35">
      <c r="A695" s="1">
        <v>758</v>
      </c>
      <c r="B695" s="1">
        <v>3</v>
      </c>
      <c r="C695" s="1"/>
      <c r="D695" s="1">
        <v>2</v>
      </c>
      <c r="F695" s="1">
        <f ca="1">IFERROR(__xludf.DUMMYFUNCTION("""COMPUTED_VALUE"""),4)</f>
        <v>4</v>
      </c>
      <c r="Q695" s="1">
        <v>693</v>
      </c>
      <c r="R695" s="1">
        <v>38</v>
      </c>
      <c r="S695" s="1"/>
      <c r="T695" s="1">
        <v>131</v>
      </c>
    </row>
    <row r="696" spans="1:20" ht="15.75" customHeight="1" x14ac:dyDescent="0.35">
      <c r="A696" s="1">
        <v>759</v>
      </c>
      <c r="B696" s="1">
        <v>3</v>
      </c>
      <c r="C696" s="1"/>
      <c r="D696" s="1">
        <v>4</v>
      </c>
      <c r="F696" s="1">
        <f ca="1">IFERROR(__xludf.DUMMYFUNCTION("""COMPUTED_VALUE"""),4)</f>
        <v>4</v>
      </c>
      <c r="Q696" s="1">
        <v>694</v>
      </c>
      <c r="R696" s="1">
        <v>72</v>
      </c>
      <c r="S696" s="1"/>
      <c r="T696" s="1">
        <v>134</v>
      </c>
    </row>
    <row r="697" spans="1:20" ht="15.75" customHeight="1" x14ac:dyDescent="0.35">
      <c r="A697" s="1">
        <v>760</v>
      </c>
      <c r="B697" s="1">
        <v>3</v>
      </c>
      <c r="C697" s="1"/>
      <c r="D697" s="1">
        <v>4</v>
      </c>
      <c r="F697" s="1">
        <f ca="1">IFERROR(__xludf.DUMMYFUNCTION("""COMPUTED_VALUE"""),4)</f>
        <v>4</v>
      </c>
      <c r="Q697" s="1">
        <v>695</v>
      </c>
      <c r="R697" s="1">
        <v>76</v>
      </c>
      <c r="S697" s="1"/>
      <c r="T697" s="1">
        <v>104</v>
      </c>
    </row>
    <row r="698" spans="1:20" ht="15.75" customHeight="1" x14ac:dyDescent="0.35">
      <c r="A698" s="1">
        <v>761</v>
      </c>
      <c r="B698" s="1">
        <v>4</v>
      </c>
      <c r="C698" s="1"/>
      <c r="D698" s="1">
        <v>4</v>
      </c>
      <c r="F698" s="1">
        <f ca="1">IFERROR(__xludf.DUMMYFUNCTION("""COMPUTED_VALUE"""),4)</f>
        <v>4</v>
      </c>
      <c r="Q698" s="1">
        <v>696</v>
      </c>
      <c r="R698" s="1">
        <v>62</v>
      </c>
      <c r="S698" s="1"/>
      <c r="T698" s="1">
        <v>50</v>
      </c>
    </row>
    <row r="699" spans="1:20" ht="15.75" customHeight="1" x14ac:dyDescent="0.35">
      <c r="A699" s="1">
        <v>762</v>
      </c>
      <c r="B699" s="1">
        <v>3</v>
      </c>
      <c r="C699" s="1"/>
      <c r="D699" s="1">
        <v>1</v>
      </c>
      <c r="F699" s="1">
        <f ca="1">IFERROR(__xludf.DUMMYFUNCTION("""COMPUTED_VALUE"""),4)</f>
        <v>4</v>
      </c>
      <c r="Q699" s="1">
        <v>697</v>
      </c>
      <c r="R699" s="1">
        <v>62</v>
      </c>
      <c r="S699" s="1"/>
      <c r="T699" s="1">
        <v>54</v>
      </c>
    </row>
    <row r="700" spans="1:20" ht="15.75" customHeight="1" x14ac:dyDescent="0.35">
      <c r="A700" s="1">
        <v>763</v>
      </c>
      <c r="B700" s="1">
        <v>2</v>
      </c>
      <c r="C700" s="1"/>
      <c r="D700" s="1">
        <v>4</v>
      </c>
      <c r="F700" s="1">
        <f ca="1">IFERROR(__xludf.DUMMYFUNCTION("""COMPUTED_VALUE"""),4)</f>
        <v>4</v>
      </c>
      <c r="Q700" s="1">
        <v>698</v>
      </c>
      <c r="R700" s="1">
        <v>66</v>
      </c>
      <c r="S700" s="1"/>
      <c r="T700" s="1">
        <v>125</v>
      </c>
    </row>
    <row r="701" spans="1:20" ht="15.75" customHeight="1" x14ac:dyDescent="0.35">
      <c r="A701" s="1">
        <v>764</v>
      </c>
      <c r="B701" s="1">
        <v>3</v>
      </c>
      <c r="C701" s="1"/>
      <c r="D701" s="1">
        <v>0</v>
      </c>
      <c r="F701" s="1">
        <f ca="1">IFERROR(__xludf.DUMMYFUNCTION("""COMPUTED_VALUE"""),4)</f>
        <v>4</v>
      </c>
      <c r="Q701" s="1">
        <v>699</v>
      </c>
      <c r="R701" s="1">
        <v>62</v>
      </c>
      <c r="S701" s="1"/>
      <c r="T701" s="1">
        <v>120</v>
      </c>
    </row>
    <row r="702" spans="1:20" ht="15.75" customHeight="1" x14ac:dyDescent="0.35">
      <c r="A702" s="1">
        <v>765</v>
      </c>
      <c r="B702" s="1">
        <v>3</v>
      </c>
      <c r="C702" s="1"/>
      <c r="D702" s="1">
        <v>4</v>
      </c>
      <c r="F702" s="1">
        <f ca="1">IFERROR(__xludf.DUMMYFUNCTION("""COMPUTED_VALUE"""),4)</f>
        <v>4</v>
      </c>
      <c r="Q702" s="1">
        <v>700</v>
      </c>
      <c r="R702" s="1">
        <v>78</v>
      </c>
      <c r="S702" s="1"/>
      <c r="T702" s="1">
        <v>93</v>
      </c>
    </row>
    <row r="703" spans="1:20" ht="15.75" customHeight="1" x14ac:dyDescent="0.35">
      <c r="A703" s="1">
        <v>766</v>
      </c>
      <c r="B703" s="1">
        <v>3</v>
      </c>
      <c r="C703" s="1"/>
      <c r="D703" s="1">
        <v>4</v>
      </c>
      <c r="F703" s="1">
        <f ca="1">IFERROR(__xludf.DUMMYFUNCTION("""COMPUTED_VALUE"""),4)</f>
        <v>4</v>
      </c>
      <c r="Q703" s="1">
        <v>701</v>
      </c>
      <c r="R703" s="1">
        <v>58</v>
      </c>
      <c r="S703" s="1"/>
      <c r="T703" s="1">
        <v>49</v>
      </c>
    </row>
    <row r="704" spans="1:20" ht="15.75" customHeight="1" x14ac:dyDescent="0.35">
      <c r="A704" s="1">
        <v>767</v>
      </c>
      <c r="B704" s="1">
        <v>2</v>
      </c>
      <c r="C704" s="1"/>
      <c r="D704" s="1">
        <v>1</v>
      </c>
      <c r="F704" s="1">
        <f ca="1">IFERROR(__xludf.DUMMYFUNCTION("""COMPUTED_VALUE"""),4)</f>
        <v>4</v>
      </c>
      <c r="Q704" s="1">
        <v>702</v>
      </c>
      <c r="R704" s="1">
        <v>25</v>
      </c>
      <c r="S704" s="1"/>
      <c r="T704" s="1">
        <v>93</v>
      </c>
    </row>
    <row r="705" spans="1:20" ht="15.75" customHeight="1" x14ac:dyDescent="0.35">
      <c r="A705" s="1">
        <v>768</v>
      </c>
      <c r="B705" s="1">
        <v>2</v>
      </c>
      <c r="C705" s="1"/>
      <c r="D705" s="1">
        <v>4</v>
      </c>
      <c r="F705" s="1">
        <f ca="1">IFERROR(__xludf.DUMMYFUNCTION("""COMPUTED_VALUE"""),4)</f>
        <v>4</v>
      </c>
      <c r="Q705" s="1">
        <v>703</v>
      </c>
      <c r="R705" s="1">
        <v>27</v>
      </c>
      <c r="S705" s="1"/>
      <c r="T705" s="1">
        <v>81</v>
      </c>
    </row>
    <row r="706" spans="1:20" ht="15.75" customHeight="1" x14ac:dyDescent="0.35">
      <c r="A706" s="1">
        <v>769</v>
      </c>
      <c r="B706" s="1">
        <v>3</v>
      </c>
      <c r="C706" s="1"/>
      <c r="D706" s="1">
        <v>0</v>
      </c>
      <c r="F706" s="1">
        <f ca="1">IFERROR(__xludf.DUMMYFUNCTION("""COMPUTED_VALUE"""),4)</f>
        <v>4</v>
      </c>
      <c r="Q706" s="1">
        <v>704</v>
      </c>
      <c r="R706" s="1">
        <v>29</v>
      </c>
      <c r="S706" s="1"/>
      <c r="T706" s="1">
        <v>74</v>
      </c>
    </row>
    <row r="707" spans="1:20" ht="15.75" customHeight="1" x14ac:dyDescent="0.35">
      <c r="A707" s="1">
        <v>770</v>
      </c>
      <c r="B707" s="1">
        <v>3</v>
      </c>
      <c r="C707" s="1"/>
      <c r="D707" s="1">
        <v>4</v>
      </c>
      <c r="F707" s="1">
        <f ca="1">IFERROR(__xludf.DUMMYFUNCTION("""COMPUTED_VALUE"""),4)</f>
        <v>4</v>
      </c>
      <c r="Q707" s="1">
        <v>705</v>
      </c>
      <c r="R707" s="1">
        <v>31</v>
      </c>
      <c r="S707" s="1"/>
      <c r="T707" s="1">
        <v>78</v>
      </c>
    </row>
    <row r="708" spans="1:20" ht="15.75" customHeight="1" x14ac:dyDescent="0.35">
      <c r="A708" s="1">
        <v>771</v>
      </c>
      <c r="B708" s="1">
        <v>3</v>
      </c>
      <c r="C708" s="1"/>
      <c r="D708" s="1">
        <v>4</v>
      </c>
      <c r="F708" s="1">
        <f ca="1">IFERROR(__xludf.DUMMYFUNCTION("""COMPUTED_VALUE"""),4)</f>
        <v>4</v>
      </c>
      <c r="Q708" s="1">
        <v>706</v>
      </c>
      <c r="R708" s="1">
        <v>57</v>
      </c>
      <c r="S708" s="1"/>
      <c r="T708" s="1">
        <v>56</v>
      </c>
    </row>
    <row r="709" spans="1:20" ht="15.75" customHeight="1" x14ac:dyDescent="0.35">
      <c r="A709" s="1">
        <v>772</v>
      </c>
      <c r="B709" s="1">
        <v>4</v>
      </c>
      <c r="C709" s="1"/>
      <c r="D709" s="1">
        <v>4</v>
      </c>
      <c r="F709" s="1">
        <f ca="1">IFERROR(__xludf.DUMMYFUNCTION("""COMPUTED_VALUE"""),4)</f>
        <v>4</v>
      </c>
      <c r="Q709" s="1">
        <v>707</v>
      </c>
      <c r="R709" s="1">
        <v>59</v>
      </c>
      <c r="S709" s="1"/>
      <c r="T709" s="1">
        <v>57</v>
      </c>
    </row>
    <row r="710" spans="1:20" ht="15.75" customHeight="1" x14ac:dyDescent="0.35">
      <c r="A710" s="1">
        <v>773</v>
      </c>
      <c r="B710" s="1">
        <v>3</v>
      </c>
      <c r="C710" s="1"/>
      <c r="D710" s="1">
        <v>4</v>
      </c>
      <c r="F710" s="1">
        <f ca="1">IFERROR(__xludf.DUMMYFUNCTION("""COMPUTED_VALUE"""),4)</f>
        <v>4</v>
      </c>
      <c r="Q710" s="1">
        <v>708</v>
      </c>
      <c r="R710" s="1">
        <v>61</v>
      </c>
      <c r="S710" s="1"/>
      <c r="T710" s="1">
        <v>59</v>
      </c>
    </row>
    <row r="711" spans="1:20" ht="15.75" customHeight="1" x14ac:dyDescent="0.35">
      <c r="A711" s="1">
        <v>774</v>
      </c>
      <c r="B711" s="1">
        <v>3</v>
      </c>
      <c r="C711" s="1"/>
      <c r="D711" s="1">
        <v>1</v>
      </c>
      <c r="F711" s="1">
        <f ca="1">IFERROR(__xludf.DUMMYFUNCTION("""COMPUTED_VALUE"""),4)</f>
        <v>4</v>
      </c>
      <c r="Q711" s="1">
        <v>709</v>
      </c>
      <c r="R711" s="1">
        <v>63</v>
      </c>
      <c r="S711" s="1"/>
      <c r="T711" s="1">
        <v>151</v>
      </c>
    </row>
    <row r="712" spans="1:20" ht="15.75" customHeight="1" x14ac:dyDescent="0.35">
      <c r="A712" s="1">
        <v>775</v>
      </c>
      <c r="B712" s="1">
        <v>3</v>
      </c>
      <c r="C712" s="1"/>
      <c r="D712" s="1">
        <v>4</v>
      </c>
      <c r="F712" s="1">
        <f ca="1">IFERROR(__xludf.DUMMYFUNCTION("""COMPUTED_VALUE"""),4)</f>
        <v>4</v>
      </c>
      <c r="Q712" s="1">
        <v>710</v>
      </c>
      <c r="R712" s="1">
        <v>65</v>
      </c>
      <c r="S712" s="1"/>
      <c r="T712" s="1">
        <v>75</v>
      </c>
    </row>
    <row r="713" spans="1:20" ht="15.75" customHeight="1" x14ac:dyDescent="0.35">
      <c r="A713" s="1">
        <v>776</v>
      </c>
      <c r="B713" s="1">
        <v>3</v>
      </c>
      <c r="C713" s="1"/>
      <c r="D713" s="1">
        <v>4</v>
      </c>
      <c r="F713" s="1">
        <f ca="1">IFERROR(__xludf.DUMMYFUNCTION("""COMPUTED_VALUE"""),4)</f>
        <v>4</v>
      </c>
      <c r="Q713" s="1">
        <v>711</v>
      </c>
      <c r="R713" s="1">
        <v>31</v>
      </c>
      <c r="S713" s="1"/>
      <c r="T713" s="1">
        <v>49</v>
      </c>
    </row>
    <row r="714" spans="1:20" ht="15.75" customHeight="1" x14ac:dyDescent="0.35">
      <c r="A714" s="1">
        <v>777</v>
      </c>
      <c r="B714" s="1">
        <v>3</v>
      </c>
      <c r="C714" s="1"/>
      <c r="D714" s="1">
        <v>1</v>
      </c>
      <c r="F714" s="1">
        <f ca="1">IFERROR(__xludf.DUMMYFUNCTION("""COMPUTED_VALUE"""),4)</f>
        <v>4</v>
      </c>
      <c r="Q714" s="1">
        <v>712</v>
      </c>
      <c r="R714" s="1">
        <v>33</v>
      </c>
      <c r="S714" s="1"/>
      <c r="T714" s="1">
        <v>49</v>
      </c>
    </row>
    <row r="715" spans="1:20" ht="15.75" customHeight="1" x14ac:dyDescent="0.35">
      <c r="A715" s="1">
        <v>778</v>
      </c>
      <c r="B715" s="1">
        <v>2</v>
      </c>
      <c r="C715" s="1"/>
      <c r="D715" s="1">
        <v>4</v>
      </c>
      <c r="F715" s="1">
        <f ca="1">IFERROR(__xludf.DUMMYFUNCTION("""COMPUTED_VALUE"""),4)</f>
        <v>4</v>
      </c>
      <c r="Q715" s="1">
        <v>713</v>
      </c>
      <c r="R715" s="1">
        <v>35</v>
      </c>
      <c r="S715" s="1"/>
      <c r="T715" s="1">
        <v>99</v>
      </c>
    </row>
    <row r="716" spans="1:20" ht="15.75" customHeight="1" x14ac:dyDescent="0.35">
      <c r="A716" s="1">
        <v>779</v>
      </c>
      <c r="B716" s="1">
        <v>2</v>
      </c>
      <c r="C716" s="1"/>
      <c r="D716" s="1">
        <v>1</v>
      </c>
      <c r="F716" s="1">
        <f ca="1">IFERROR(__xludf.DUMMYFUNCTION("""COMPUTED_VALUE"""),4)</f>
        <v>4</v>
      </c>
      <c r="Q716" s="1">
        <v>714</v>
      </c>
      <c r="R716" s="1">
        <v>37</v>
      </c>
      <c r="S716" s="1"/>
      <c r="T716" s="1">
        <v>50</v>
      </c>
    </row>
    <row r="717" spans="1:20" ht="15.75" customHeight="1" x14ac:dyDescent="0.35">
      <c r="A717" s="1">
        <v>780</v>
      </c>
      <c r="B717" s="1">
        <v>2</v>
      </c>
      <c r="C717" s="1"/>
      <c r="D717" s="1">
        <v>1</v>
      </c>
      <c r="F717" s="1">
        <f ca="1">IFERROR(__xludf.DUMMYFUNCTION("""COMPUTED_VALUE"""),4)</f>
        <v>4</v>
      </c>
      <c r="Q717" s="1">
        <v>715</v>
      </c>
      <c r="R717" s="1">
        <v>39</v>
      </c>
      <c r="S717" s="1"/>
      <c r="T717" s="1">
        <v>60</v>
      </c>
    </row>
    <row r="718" spans="1:20" ht="15.75" customHeight="1" x14ac:dyDescent="0.35">
      <c r="A718" s="1">
        <v>781</v>
      </c>
      <c r="B718" s="1">
        <v>3</v>
      </c>
      <c r="C718" s="1"/>
      <c r="D718" s="1">
        <v>4</v>
      </c>
      <c r="F718" s="1">
        <f ca="1">IFERROR(__xludf.DUMMYFUNCTION("""COMPUTED_VALUE"""),4)</f>
        <v>4</v>
      </c>
      <c r="Q718" s="1">
        <v>716</v>
      </c>
      <c r="R718" s="1">
        <v>45</v>
      </c>
      <c r="S718" s="1"/>
      <c r="T718" s="1">
        <v>118</v>
      </c>
    </row>
    <row r="719" spans="1:20" ht="15.75" customHeight="1" x14ac:dyDescent="0.35">
      <c r="A719" s="1">
        <v>782</v>
      </c>
      <c r="B719" s="1">
        <v>3</v>
      </c>
      <c r="C719" s="1"/>
      <c r="D719" s="1">
        <v>4</v>
      </c>
      <c r="F719" s="1">
        <f ca="1">IFERROR(__xludf.DUMMYFUNCTION("""COMPUTED_VALUE"""),4)</f>
        <v>4</v>
      </c>
      <c r="Q719" s="1">
        <v>717</v>
      </c>
      <c r="R719" s="1">
        <v>47</v>
      </c>
      <c r="S719" s="1"/>
      <c r="T719" s="1">
        <v>103</v>
      </c>
    </row>
    <row r="720" spans="1:20" ht="15.75" customHeight="1" x14ac:dyDescent="0.35">
      <c r="A720" s="1">
        <v>783</v>
      </c>
      <c r="B720" s="1">
        <v>3</v>
      </c>
      <c r="C720" s="1"/>
      <c r="D720" s="1">
        <v>0</v>
      </c>
      <c r="F720" s="1">
        <f ca="1">IFERROR(__xludf.DUMMYFUNCTION("""COMPUTED_VALUE"""),4)</f>
        <v>4</v>
      </c>
      <c r="Q720" s="1">
        <v>718</v>
      </c>
      <c r="R720" s="1">
        <v>49</v>
      </c>
      <c r="S720" s="1"/>
      <c r="T720" s="1">
        <v>144</v>
      </c>
    </row>
    <row r="721" spans="1:20" ht="15.75" customHeight="1" x14ac:dyDescent="0.35">
      <c r="A721" s="1">
        <v>784</v>
      </c>
      <c r="B721" s="1">
        <v>3</v>
      </c>
      <c r="C721" s="1"/>
      <c r="D721" s="1">
        <v>4</v>
      </c>
      <c r="F721" s="1">
        <f ca="1">IFERROR(__xludf.DUMMYFUNCTION("""COMPUTED_VALUE"""),4)</f>
        <v>4</v>
      </c>
      <c r="Q721" s="1">
        <v>719</v>
      </c>
      <c r="R721" s="1">
        <v>51</v>
      </c>
      <c r="S721" s="1"/>
      <c r="T721" s="1">
        <v>70</v>
      </c>
    </row>
    <row r="722" spans="1:20" ht="15.75" customHeight="1" x14ac:dyDescent="0.35">
      <c r="A722" s="1">
        <v>785</v>
      </c>
      <c r="B722" s="1">
        <v>3</v>
      </c>
      <c r="C722" s="1"/>
      <c r="D722" s="1">
        <v>4</v>
      </c>
      <c r="F722" s="1">
        <f ca="1">IFERROR(__xludf.DUMMYFUNCTION("""COMPUTED_VALUE"""),4)</f>
        <v>4</v>
      </c>
      <c r="Q722" s="1">
        <v>720</v>
      </c>
      <c r="R722" s="1">
        <v>53</v>
      </c>
      <c r="S722" s="1"/>
      <c r="T722" s="1">
        <v>48</v>
      </c>
    </row>
    <row r="723" spans="1:20" ht="15.75" customHeight="1" x14ac:dyDescent="0.35">
      <c r="A723" s="1">
        <v>786</v>
      </c>
      <c r="B723" s="1">
        <v>2</v>
      </c>
      <c r="C723" s="1"/>
      <c r="D723" s="1">
        <v>1</v>
      </c>
      <c r="F723" s="1">
        <f ca="1">IFERROR(__xludf.DUMMYFUNCTION("""COMPUTED_VALUE"""),7)</f>
        <v>7</v>
      </c>
      <c r="Q723" s="1">
        <v>721</v>
      </c>
      <c r="R723" s="1">
        <v>31</v>
      </c>
      <c r="S723" s="1"/>
      <c r="T723" s="1">
        <v>83</v>
      </c>
    </row>
    <row r="724" spans="1:20" ht="15.75" customHeight="1" x14ac:dyDescent="0.35">
      <c r="A724" s="1">
        <v>787</v>
      </c>
      <c r="B724" s="1">
        <v>3</v>
      </c>
      <c r="C724" s="1"/>
      <c r="D724" s="1">
        <v>4</v>
      </c>
      <c r="F724" s="1">
        <f ca="1">IFERROR(__xludf.DUMMYFUNCTION("""COMPUTED_VALUE"""),9)</f>
        <v>9</v>
      </c>
      <c r="Q724" s="1">
        <v>722</v>
      </c>
      <c r="R724" s="1">
        <v>33</v>
      </c>
      <c r="S724" s="1"/>
      <c r="T724" s="1">
        <v>90</v>
      </c>
    </row>
    <row r="725" spans="1:20" ht="15.75" customHeight="1" x14ac:dyDescent="0.35">
      <c r="A725" s="1">
        <v>788</v>
      </c>
      <c r="B725" s="1">
        <v>3</v>
      </c>
      <c r="C725" s="1"/>
      <c r="D725" s="1">
        <v>4</v>
      </c>
      <c r="F725" s="1">
        <f ca="1">IFERROR(__xludf.DUMMYFUNCTION("""COMPUTED_VALUE"""),8)</f>
        <v>8</v>
      </c>
      <c r="Q725" s="1">
        <v>723</v>
      </c>
      <c r="R725" s="1">
        <v>35</v>
      </c>
      <c r="S725" s="1"/>
      <c r="T725" s="1">
        <v>54</v>
      </c>
    </row>
    <row r="726" spans="1:20" ht="15.75" customHeight="1" x14ac:dyDescent="0.35">
      <c r="A726" s="1">
        <v>789</v>
      </c>
      <c r="B726" s="1">
        <v>3</v>
      </c>
      <c r="C726" s="1"/>
      <c r="D726" s="1">
        <v>1</v>
      </c>
      <c r="F726" s="1">
        <f ca="1">IFERROR(__xludf.DUMMYFUNCTION("""COMPUTED_VALUE"""),8)</f>
        <v>8</v>
      </c>
      <c r="Q726" s="1">
        <v>724</v>
      </c>
      <c r="R726" s="1">
        <v>37</v>
      </c>
      <c r="S726" s="1"/>
      <c r="T726" s="1">
        <v>62</v>
      </c>
    </row>
    <row r="727" spans="1:20" ht="15.75" customHeight="1" x14ac:dyDescent="0.35">
      <c r="A727" s="1">
        <v>790</v>
      </c>
      <c r="B727" s="1">
        <v>2</v>
      </c>
      <c r="C727" s="1"/>
      <c r="D727" s="1">
        <v>4</v>
      </c>
      <c r="F727" s="1">
        <f ca="1">IFERROR(__xludf.DUMMYFUNCTION("""COMPUTED_VALUE"""),8)</f>
        <v>8</v>
      </c>
      <c r="Q727" s="1">
        <v>725</v>
      </c>
      <c r="R727" s="1">
        <v>39</v>
      </c>
      <c r="S727" s="1"/>
      <c r="T727" s="1">
        <v>69</v>
      </c>
    </row>
    <row r="728" spans="1:20" ht="15.75" customHeight="1" x14ac:dyDescent="0.35">
      <c r="A728" s="1">
        <v>791</v>
      </c>
      <c r="B728" s="1">
        <v>2</v>
      </c>
      <c r="C728" s="1"/>
      <c r="D728" s="1">
        <v>1</v>
      </c>
      <c r="F728" s="1">
        <f ca="1">IFERROR(__xludf.DUMMYFUNCTION("""COMPUTED_VALUE"""),10)</f>
        <v>10</v>
      </c>
      <c r="Q728" s="1">
        <v>726</v>
      </c>
      <c r="R728" s="1">
        <v>21</v>
      </c>
      <c r="S728" s="1"/>
      <c r="T728" s="1">
        <v>80</v>
      </c>
    </row>
    <row r="729" spans="1:20" ht="15.75" customHeight="1" x14ac:dyDescent="0.35">
      <c r="A729" s="1">
        <v>792</v>
      </c>
      <c r="B729" s="1">
        <v>3</v>
      </c>
      <c r="C729" s="1"/>
      <c r="D729" s="1">
        <v>2</v>
      </c>
      <c r="F729" s="1">
        <f ca="1">IFERROR(__xludf.DUMMYFUNCTION("""COMPUTED_VALUE"""),10)</f>
        <v>10</v>
      </c>
      <c r="Q729" s="1">
        <v>727</v>
      </c>
      <c r="R729" s="1">
        <v>23</v>
      </c>
      <c r="S729" s="1"/>
      <c r="T729" s="1">
        <v>68</v>
      </c>
    </row>
    <row r="730" spans="1:20" ht="15.75" customHeight="1" x14ac:dyDescent="0.35">
      <c r="A730" s="1">
        <v>793</v>
      </c>
      <c r="B730" s="1">
        <v>3</v>
      </c>
      <c r="C730" s="1"/>
      <c r="D730" s="1">
        <v>4</v>
      </c>
      <c r="F730" s="1">
        <f ca="1">IFERROR(__xludf.DUMMYFUNCTION("""COMPUTED_VALUE"""),9)</f>
        <v>9</v>
      </c>
      <c r="Q730" s="1">
        <v>728</v>
      </c>
      <c r="R730" s="1">
        <v>25</v>
      </c>
      <c r="S730" s="1"/>
      <c r="T730" s="1">
        <v>73</v>
      </c>
    </row>
    <row r="731" spans="1:20" ht="15.75" customHeight="1" x14ac:dyDescent="0.35">
      <c r="A731" s="1">
        <v>794</v>
      </c>
      <c r="B731" s="1">
        <v>3</v>
      </c>
      <c r="C731" s="1"/>
      <c r="D731" s="1">
        <v>4</v>
      </c>
      <c r="F731" s="1">
        <f ca="1">IFERROR(__xludf.DUMMYFUNCTION("""COMPUTED_VALUE"""),9)</f>
        <v>9</v>
      </c>
      <c r="Q731" s="1">
        <v>729</v>
      </c>
      <c r="R731" s="1">
        <v>27</v>
      </c>
      <c r="S731" s="1"/>
      <c r="T731" s="1">
        <v>43</v>
      </c>
    </row>
    <row r="732" spans="1:20" ht="15.75" customHeight="1" x14ac:dyDescent="0.35">
      <c r="A732" s="1">
        <v>795</v>
      </c>
      <c r="B732" s="1">
        <v>4</v>
      </c>
      <c r="C732" s="1"/>
      <c r="D732" s="1">
        <v>4</v>
      </c>
      <c r="F732" s="1">
        <f ca="1">IFERROR(__xludf.DUMMYFUNCTION("""COMPUTED_VALUE"""),9)</f>
        <v>9</v>
      </c>
      <c r="Q732" s="1">
        <v>730</v>
      </c>
      <c r="R732" s="1">
        <v>29</v>
      </c>
      <c r="S732" s="1"/>
      <c r="T732" s="1">
        <v>30</v>
      </c>
    </row>
    <row r="733" spans="1:20" ht="15.75" customHeight="1" x14ac:dyDescent="0.35">
      <c r="A733" s="1">
        <v>796</v>
      </c>
      <c r="B733" s="1">
        <v>3</v>
      </c>
      <c r="C733" s="1"/>
      <c r="D733" s="1">
        <v>1</v>
      </c>
      <c r="F733" s="1">
        <f ca="1">IFERROR(__xludf.DUMMYFUNCTION("""COMPUTED_VALUE"""),8)</f>
        <v>8</v>
      </c>
      <c r="Q733" s="1">
        <v>731</v>
      </c>
      <c r="R733" s="1">
        <v>43</v>
      </c>
      <c r="S733" s="1"/>
      <c r="T733" s="1">
        <v>90</v>
      </c>
    </row>
    <row r="734" spans="1:20" ht="15.75" customHeight="1" x14ac:dyDescent="0.35">
      <c r="A734" s="1">
        <v>797</v>
      </c>
      <c r="B734" s="1">
        <v>2</v>
      </c>
      <c r="C734" s="1"/>
      <c r="D734" s="1">
        <v>4</v>
      </c>
      <c r="F734" s="1">
        <f ca="1">IFERROR(__xludf.DUMMYFUNCTION("""COMPUTED_VALUE"""),9)</f>
        <v>9</v>
      </c>
      <c r="Q734" s="1">
        <v>732</v>
      </c>
      <c r="R734" s="1">
        <v>45</v>
      </c>
      <c r="S734" s="1"/>
      <c r="T734" s="1">
        <v>75</v>
      </c>
    </row>
    <row r="735" spans="1:20" ht="15.75" customHeight="1" x14ac:dyDescent="0.35">
      <c r="A735" s="1">
        <v>798</v>
      </c>
      <c r="B735" s="1">
        <v>3</v>
      </c>
      <c r="C735" s="1"/>
      <c r="D735" s="1">
        <v>0</v>
      </c>
      <c r="F735" s="1">
        <f ca="1">IFERROR(__xludf.DUMMYFUNCTION("""COMPUTED_VALUE"""),9)</f>
        <v>9</v>
      </c>
      <c r="Q735" s="1">
        <v>733</v>
      </c>
      <c r="R735" s="1">
        <v>47</v>
      </c>
      <c r="S735" s="1"/>
      <c r="T735" s="1">
        <v>63</v>
      </c>
    </row>
    <row r="736" spans="1:20" ht="15.75" customHeight="1" x14ac:dyDescent="0.35">
      <c r="A736" s="1">
        <v>799</v>
      </c>
      <c r="B736" s="1">
        <v>2</v>
      </c>
      <c r="C736" s="1"/>
      <c r="D736" s="1">
        <v>4</v>
      </c>
      <c r="F736" s="1">
        <f ca="1">IFERROR(__xludf.DUMMYFUNCTION("""COMPUTED_VALUE"""),9)</f>
        <v>9</v>
      </c>
      <c r="Q736" s="1">
        <v>734</v>
      </c>
      <c r="R736" s="1">
        <v>49</v>
      </c>
      <c r="S736" s="1"/>
      <c r="T736" s="1">
        <v>61</v>
      </c>
    </row>
    <row r="737" spans="1:20" ht="15.75" customHeight="1" x14ac:dyDescent="0.35">
      <c r="A737" s="1">
        <v>800</v>
      </c>
      <c r="B737" s="1">
        <v>2</v>
      </c>
      <c r="C737" s="1"/>
      <c r="D737" s="1">
        <v>1</v>
      </c>
      <c r="F737" s="1">
        <f ca="1">IFERROR(__xludf.DUMMYFUNCTION("""COMPUTED_VALUE"""),9)</f>
        <v>9</v>
      </c>
      <c r="Q737" s="1">
        <v>735</v>
      </c>
      <c r="R737" s="1">
        <v>51</v>
      </c>
      <c r="S737" s="1"/>
      <c r="T737" s="1">
        <v>72</v>
      </c>
    </row>
    <row r="738" spans="1:20" ht="15.75" customHeight="1" x14ac:dyDescent="0.35">
      <c r="A738" s="1">
        <v>801</v>
      </c>
      <c r="B738" s="1">
        <v>2</v>
      </c>
      <c r="C738" s="1"/>
      <c r="D738" s="1">
        <v>3</v>
      </c>
      <c r="F738" s="1">
        <f ca="1">IFERROR(__xludf.DUMMYFUNCTION("""COMPUTED_VALUE"""),10)</f>
        <v>10</v>
      </c>
      <c r="Q738" s="1">
        <v>736</v>
      </c>
      <c r="R738" s="1">
        <v>60</v>
      </c>
      <c r="S738" s="1"/>
      <c r="T738" s="1">
        <v>80</v>
      </c>
    </row>
    <row r="739" spans="1:20" ht="15.75" customHeight="1" x14ac:dyDescent="0.35">
      <c r="A739" s="1">
        <v>802</v>
      </c>
      <c r="B739" s="1">
        <v>2</v>
      </c>
      <c r="C739" s="1"/>
      <c r="D739" s="1">
        <v>1</v>
      </c>
      <c r="F739" s="1">
        <f ca="1">IFERROR(__xludf.DUMMYFUNCTION("""COMPUTED_VALUE"""),8)</f>
        <v>8</v>
      </c>
      <c r="Q739" s="1">
        <v>737</v>
      </c>
      <c r="R739" s="1">
        <v>62</v>
      </c>
      <c r="S739" s="1"/>
      <c r="T739" s="1">
        <v>68</v>
      </c>
    </row>
    <row r="740" spans="1:20" ht="15.75" customHeight="1" x14ac:dyDescent="0.35">
      <c r="A740" s="1">
        <v>803</v>
      </c>
      <c r="B740" s="1">
        <v>3</v>
      </c>
      <c r="C740" s="1"/>
      <c r="D740" s="1">
        <v>2</v>
      </c>
      <c r="F740" s="1">
        <f ca="1">IFERROR(__xludf.DUMMYFUNCTION("""COMPUTED_VALUE"""),9)</f>
        <v>9</v>
      </c>
      <c r="Q740" s="1">
        <v>738</v>
      </c>
      <c r="R740" s="1">
        <v>66</v>
      </c>
      <c r="S740" s="1"/>
      <c r="T740" s="1">
        <v>64</v>
      </c>
    </row>
    <row r="741" spans="1:20" ht="15.75" customHeight="1" x14ac:dyDescent="0.35">
      <c r="A741" s="1">
        <v>804</v>
      </c>
      <c r="B741" s="1">
        <v>2</v>
      </c>
      <c r="C741" s="1"/>
      <c r="D741" s="1">
        <v>4</v>
      </c>
      <c r="F741" s="1">
        <f ca="1">IFERROR(__xludf.DUMMYFUNCTION("""COMPUTED_VALUE"""),8)</f>
        <v>8</v>
      </c>
      <c r="Q741" s="1">
        <v>739</v>
      </c>
      <c r="R741" s="1">
        <v>83</v>
      </c>
      <c r="S741" s="1"/>
      <c r="T741" s="1">
        <v>53</v>
      </c>
    </row>
    <row r="742" spans="1:20" ht="15.75" customHeight="1" x14ac:dyDescent="0.35">
      <c r="A742" s="1">
        <v>805</v>
      </c>
      <c r="B742" s="1">
        <v>2</v>
      </c>
      <c r="C742" s="1"/>
      <c r="D742" s="1">
        <v>0</v>
      </c>
      <c r="F742" s="1">
        <f ca="1">IFERROR(__xludf.DUMMYFUNCTION("""COMPUTED_VALUE"""),8)</f>
        <v>8</v>
      </c>
      <c r="Q742" s="1">
        <v>740</v>
      </c>
      <c r="R742" s="1">
        <v>95</v>
      </c>
      <c r="S742" s="1"/>
      <c r="T742" s="1">
        <v>77</v>
      </c>
    </row>
    <row r="743" spans="1:20" ht="15.75" customHeight="1" x14ac:dyDescent="0.35">
      <c r="A743" s="1">
        <v>806</v>
      </c>
      <c r="B743" s="1">
        <v>3</v>
      </c>
      <c r="C743" s="1"/>
      <c r="D743" s="1">
        <v>4</v>
      </c>
      <c r="F743" s="1">
        <f ca="1">IFERROR(__xludf.DUMMYFUNCTION("""COMPUTED_VALUE"""),9)</f>
        <v>9</v>
      </c>
      <c r="Q743" s="1">
        <v>741</v>
      </c>
      <c r="R743" s="1">
        <v>66</v>
      </c>
      <c r="S743" s="1"/>
      <c r="T743" s="1">
        <v>82</v>
      </c>
    </row>
    <row r="744" spans="1:20" ht="15.75" customHeight="1" x14ac:dyDescent="0.35">
      <c r="A744" s="1">
        <v>807</v>
      </c>
      <c r="B744" s="1">
        <v>3</v>
      </c>
      <c r="C744" s="1"/>
      <c r="D744" s="1">
        <v>4</v>
      </c>
      <c r="F744" s="1">
        <f ca="1">IFERROR(__xludf.DUMMYFUNCTION("""COMPUTED_VALUE"""),9)</f>
        <v>9</v>
      </c>
      <c r="Q744" s="1">
        <v>742</v>
      </c>
      <c r="R744" s="1">
        <v>87</v>
      </c>
      <c r="S744" s="1"/>
      <c r="T744" s="1">
        <v>71</v>
      </c>
    </row>
    <row r="745" spans="1:20" ht="15.75" customHeight="1" x14ac:dyDescent="0.35">
      <c r="A745" s="1">
        <v>808</v>
      </c>
      <c r="B745" s="1">
        <v>2</v>
      </c>
      <c r="C745" s="1"/>
      <c r="D745" s="1">
        <v>1</v>
      </c>
      <c r="F745" s="1">
        <f ca="1">IFERROR(__xludf.DUMMYFUNCTION("""COMPUTED_VALUE"""),7)</f>
        <v>7</v>
      </c>
      <c r="Q745" s="1">
        <v>743</v>
      </c>
      <c r="R745" s="1">
        <v>72</v>
      </c>
      <c r="S745" s="1"/>
      <c r="T745" s="1">
        <v>76</v>
      </c>
    </row>
    <row r="746" spans="1:20" ht="15.75" customHeight="1" x14ac:dyDescent="0.35">
      <c r="A746" s="1">
        <v>809</v>
      </c>
      <c r="B746" s="1">
        <v>3</v>
      </c>
      <c r="C746" s="1"/>
      <c r="D746" s="1">
        <v>4</v>
      </c>
      <c r="F746" s="1">
        <f ca="1">IFERROR(__xludf.DUMMYFUNCTION("""COMPUTED_VALUE"""),6)</f>
        <v>6</v>
      </c>
      <c r="Q746" s="1">
        <v>744</v>
      </c>
      <c r="R746" s="1">
        <v>76</v>
      </c>
      <c r="S746" s="1"/>
      <c r="T746" s="1">
        <v>84</v>
      </c>
    </row>
    <row r="747" spans="1:20" ht="15.75" customHeight="1" x14ac:dyDescent="0.35">
      <c r="A747" s="1">
        <v>810</v>
      </c>
      <c r="B747" s="1">
        <v>3</v>
      </c>
      <c r="C747" s="1"/>
      <c r="D747" s="1">
        <v>4</v>
      </c>
      <c r="F747" s="1">
        <f ca="1">IFERROR(__xludf.DUMMYFUNCTION("""COMPUTED_VALUE"""),6)</f>
        <v>6</v>
      </c>
      <c r="Q747" s="1">
        <v>745</v>
      </c>
      <c r="R747" s="1">
        <v>74</v>
      </c>
      <c r="S747" s="1"/>
      <c r="T747" s="1">
        <v>71</v>
      </c>
    </row>
    <row r="748" spans="1:20" ht="15.75" customHeight="1" x14ac:dyDescent="0.35">
      <c r="A748" s="1">
        <v>811</v>
      </c>
      <c r="B748" s="1">
        <v>3</v>
      </c>
      <c r="C748" s="1"/>
      <c r="D748" s="1">
        <v>1</v>
      </c>
      <c r="F748" s="1">
        <f ca="1">IFERROR(__xludf.DUMMYFUNCTION("""COMPUTED_VALUE"""),6)</f>
        <v>6</v>
      </c>
      <c r="Q748" s="1">
        <v>746</v>
      </c>
      <c r="R748" s="1">
        <v>78</v>
      </c>
      <c r="S748" s="1"/>
      <c r="T748" s="1">
        <v>85</v>
      </c>
    </row>
    <row r="749" spans="1:20" ht="15.75" customHeight="1" x14ac:dyDescent="0.35">
      <c r="A749" s="1">
        <v>812</v>
      </c>
      <c r="B749" s="1">
        <v>3</v>
      </c>
      <c r="C749" s="1"/>
      <c r="D749" s="1">
        <v>4</v>
      </c>
      <c r="F749" s="1">
        <f ca="1">IFERROR(__xludf.DUMMYFUNCTION("""COMPUTED_VALUE"""),6)</f>
        <v>6</v>
      </c>
      <c r="Q749" s="1">
        <v>747</v>
      </c>
      <c r="R749" s="1">
        <v>89</v>
      </c>
      <c r="S749" s="1"/>
      <c r="T749" s="1">
        <v>110</v>
      </c>
    </row>
    <row r="750" spans="1:20" ht="15.75" customHeight="1" x14ac:dyDescent="0.35">
      <c r="A750" s="1">
        <v>813</v>
      </c>
      <c r="B750" s="1">
        <v>3</v>
      </c>
      <c r="C750" s="1"/>
      <c r="D750" s="1">
        <v>4</v>
      </c>
      <c r="F750" s="1">
        <f ca="1">IFERROR(__xludf.DUMMYFUNCTION("""COMPUTED_VALUE"""),6)</f>
        <v>6</v>
      </c>
      <c r="Q750" s="1">
        <v>748</v>
      </c>
      <c r="R750" s="1">
        <v>62</v>
      </c>
      <c r="S750" s="1"/>
      <c r="T750" s="1">
        <v>110</v>
      </c>
    </row>
    <row r="751" spans="1:20" ht="15.75" customHeight="1" x14ac:dyDescent="0.35">
      <c r="A751" s="1">
        <v>814</v>
      </c>
      <c r="B751" s="1">
        <v>3</v>
      </c>
      <c r="C751" s="1"/>
      <c r="D751" s="1">
        <v>0</v>
      </c>
      <c r="F751" s="1">
        <f ca="1">IFERROR(__xludf.DUMMYFUNCTION("""COMPUTED_VALUE"""),6)</f>
        <v>6</v>
      </c>
      <c r="Q751" s="1">
        <v>749</v>
      </c>
      <c r="R751" s="1">
        <v>66</v>
      </c>
      <c r="S751" s="1"/>
      <c r="T751" s="1">
        <v>118</v>
      </c>
    </row>
    <row r="752" spans="1:20" ht="15.75" customHeight="1" x14ac:dyDescent="0.35">
      <c r="A752" s="1">
        <v>815</v>
      </c>
      <c r="B752" s="1">
        <v>3</v>
      </c>
      <c r="C752" s="1"/>
      <c r="D752" s="1">
        <v>4</v>
      </c>
      <c r="F752" s="1">
        <f ca="1">IFERROR(__xludf.DUMMYFUNCTION("""COMPUTED_VALUE"""),7)</f>
        <v>7</v>
      </c>
      <c r="Q752" s="1">
        <v>750</v>
      </c>
      <c r="R752" s="1">
        <v>83</v>
      </c>
      <c r="S752" s="1"/>
      <c r="T752" s="1">
        <v>109</v>
      </c>
    </row>
    <row r="753" spans="1:20" ht="15.75" customHeight="1" x14ac:dyDescent="0.35">
      <c r="A753" s="1">
        <v>816</v>
      </c>
      <c r="B753" s="1">
        <v>3</v>
      </c>
      <c r="C753" s="1"/>
      <c r="D753" s="1">
        <v>4</v>
      </c>
      <c r="F753" s="1">
        <f ca="1">IFERROR(__xludf.DUMMYFUNCTION("""COMPUTED_VALUE"""),7)</f>
        <v>7</v>
      </c>
      <c r="Q753" s="1">
        <v>751</v>
      </c>
      <c r="R753" s="1">
        <v>95</v>
      </c>
      <c r="S753" s="1"/>
      <c r="T753" s="1">
        <v>119</v>
      </c>
    </row>
    <row r="754" spans="1:20" ht="15.75" customHeight="1" x14ac:dyDescent="0.35">
      <c r="A754" s="1">
        <v>817</v>
      </c>
      <c r="B754" s="1">
        <v>4</v>
      </c>
      <c r="C754" s="1"/>
      <c r="D754" s="1">
        <v>4</v>
      </c>
      <c r="F754" s="1">
        <f ca="1">IFERROR(__xludf.DUMMYFUNCTION("""COMPUTED_VALUE"""),7)</f>
        <v>7</v>
      </c>
      <c r="Q754" s="1">
        <v>752</v>
      </c>
      <c r="R754" s="1">
        <v>62</v>
      </c>
      <c r="S754" s="1"/>
      <c r="T754" s="1">
        <v>104</v>
      </c>
    </row>
    <row r="755" spans="1:20" ht="15.75" customHeight="1" x14ac:dyDescent="0.35">
      <c r="A755" s="1">
        <v>818</v>
      </c>
      <c r="B755" s="1">
        <v>4</v>
      </c>
      <c r="C755" s="1"/>
      <c r="D755" s="1">
        <v>4</v>
      </c>
      <c r="F755" s="1">
        <f ca="1">IFERROR(__xludf.DUMMYFUNCTION("""COMPUTED_VALUE"""),6)</f>
        <v>6</v>
      </c>
      <c r="Q755" s="1">
        <v>753</v>
      </c>
      <c r="R755" s="1">
        <v>83</v>
      </c>
      <c r="S755" s="1"/>
      <c r="T755" s="1">
        <v>95</v>
      </c>
    </row>
    <row r="756" spans="1:20" ht="15.75" customHeight="1" x14ac:dyDescent="0.35">
      <c r="A756" s="1">
        <v>819</v>
      </c>
      <c r="B756" s="1">
        <v>3</v>
      </c>
      <c r="C756" s="1"/>
      <c r="D756" s="1">
        <v>4</v>
      </c>
      <c r="F756" s="1">
        <f ca="1">IFERROR(__xludf.DUMMYFUNCTION("""COMPUTED_VALUE"""),6)</f>
        <v>6</v>
      </c>
      <c r="Q756" s="1">
        <v>754</v>
      </c>
      <c r="R756" s="1">
        <v>97</v>
      </c>
      <c r="S756" s="1"/>
      <c r="T756" s="1">
        <v>99</v>
      </c>
    </row>
    <row r="757" spans="1:20" ht="15.75" customHeight="1" x14ac:dyDescent="0.35">
      <c r="A757" s="1">
        <v>820</v>
      </c>
      <c r="B757" s="1">
        <v>4</v>
      </c>
      <c r="C757" s="1"/>
      <c r="D757" s="1">
        <v>4</v>
      </c>
      <c r="F757" s="1">
        <f ca="1">IFERROR(__xludf.DUMMYFUNCTION("""COMPUTED_VALUE"""),6)</f>
        <v>6</v>
      </c>
      <c r="Q757" s="1">
        <v>755</v>
      </c>
      <c r="R757" s="1">
        <v>103</v>
      </c>
      <c r="S757" s="1"/>
      <c r="T757" s="1">
        <v>135</v>
      </c>
    </row>
    <row r="758" spans="1:20" ht="15.75" customHeight="1" x14ac:dyDescent="0.35">
      <c r="A758" s="1">
        <v>821</v>
      </c>
      <c r="B758" s="1">
        <v>2</v>
      </c>
      <c r="C758" s="1"/>
      <c r="D758" s="1">
        <v>0</v>
      </c>
      <c r="F758" s="1">
        <f ca="1">IFERROR(__xludf.DUMMYFUNCTION("""COMPUTED_VALUE"""),5)</f>
        <v>5</v>
      </c>
      <c r="Q758" s="1">
        <v>756</v>
      </c>
      <c r="R758" s="1">
        <v>68</v>
      </c>
      <c r="S758" s="1"/>
      <c r="T758" s="1">
        <v>121</v>
      </c>
    </row>
    <row r="759" spans="1:20" ht="15.75" customHeight="1" x14ac:dyDescent="0.35">
      <c r="A759" s="1">
        <v>822</v>
      </c>
      <c r="B759" s="1">
        <v>2</v>
      </c>
      <c r="C759" s="1"/>
      <c r="D759" s="1">
        <v>4</v>
      </c>
      <c r="F759" s="1">
        <f ca="1">IFERROR(__xludf.DUMMYFUNCTION("""COMPUTED_VALUE"""),5)</f>
        <v>5</v>
      </c>
      <c r="Q759" s="1">
        <v>757</v>
      </c>
      <c r="R759" s="1">
        <v>72</v>
      </c>
      <c r="S759" s="1"/>
      <c r="T759" s="1">
        <v>94</v>
      </c>
    </row>
    <row r="760" spans="1:20" ht="15.75" customHeight="1" x14ac:dyDescent="0.35">
      <c r="A760" s="1">
        <v>823</v>
      </c>
      <c r="B760" s="1">
        <v>2</v>
      </c>
      <c r="C760" s="1"/>
      <c r="D760" s="1">
        <v>1</v>
      </c>
      <c r="F760" s="1">
        <f ca="1">IFERROR(__xludf.DUMMYFUNCTION("""COMPUTED_VALUE"""),6)</f>
        <v>6</v>
      </c>
      <c r="Q760" s="1">
        <v>758</v>
      </c>
      <c r="R760" s="1">
        <v>83</v>
      </c>
      <c r="S760" s="1"/>
      <c r="T760" s="1">
        <v>93</v>
      </c>
    </row>
    <row r="761" spans="1:20" ht="15.75" customHeight="1" x14ac:dyDescent="0.35">
      <c r="A761" s="1">
        <v>824</v>
      </c>
      <c r="B761" s="1">
        <v>2</v>
      </c>
      <c r="C761" s="1"/>
      <c r="D761" s="1">
        <v>1</v>
      </c>
      <c r="F761" s="1">
        <f ca="1">IFERROR(__xludf.DUMMYFUNCTION("""COMPUTED_VALUE"""),6)</f>
        <v>6</v>
      </c>
      <c r="Q761" s="1">
        <v>759</v>
      </c>
      <c r="R761" s="1">
        <v>99</v>
      </c>
      <c r="S761" s="1"/>
      <c r="T761" s="1">
        <v>102</v>
      </c>
    </row>
    <row r="762" spans="1:20" ht="15.75" customHeight="1" x14ac:dyDescent="0.35">
      <c r="A762" s="1">
        <v>825</v>
      </c>
      <c r="B762" s="1">
        <v>3</v>
      </c>
      <c r="C762" s="1"/>
      <c r="D762" s="1">
        <v>4</v>
      </c>
      <c r="F762" s="1">
        <f ca="1">IFERROR(__xludf.DUMMYFUNCTION("""COMPUTED_VALUE"""),6)</f>
        <v>6</v>
      </c>
      <c r="Q762" s="1">
        <v>760</v>
      </c>
      <c r="R762" s="1">
        <v>105</v>
      </c>
      <c r="S762" s="1"/>
      <c r="T762" s="1">
        <v>92</v>
      </c>
    </row>
    <row r="763" spans="1:20" ht="15.75" customHeight="1" x14ac:dyDescent="0.35">
      <c r="A763" s="1">
        <v>826</v>
      </c>
      <c r="B763" s="1">
        <v>2</v>
      </c>
      <c r="C763" s="1"/>
      <c r="D763" s="1">
        <v>0</v>
      </c>
      <c r="F763" s="1">
        <f ca="1">IFERROR(__xludf.DUMMYFUNCTION("""COMPUTED_VALUE"""),6)</f>
        <v>6</v>
      </c>
      <c r="Q763" s="1">
        <v>761</v>
      </c>
      <c r="R763" s="1">
        <v>124</v>
      </c>
      <c r="S763" s="1"/>
      <c r="T763" s="1">
        <v>100</v>
      </c>
    </row>
    <row r="764" spans="1:20" ht="15.75" customHeight="1" x14ac:dyDescent="0.35">
      <c r="A764" s="1">
        <v>827</v>
      </c>
      <c r="B764" s="1">
        <v>2</v>
      </c>
      <c r="C764" s="1"/>
      <c r="D764" s="1">
        <v>4</v>
      </c>
      <c r="F764" s="1">
        <f ca="1">IFERROR(__xludf.DUMMYFUNCTION("""COMPUTED_VALUE"""),5)</f>
        <v>5</v>
      </c>
      <c r="Q764" s="1">
        <v>762</v>
      </c>
      <c r="R764" s="1">
        <v>95</v>
      </c>
      <c r="S764" s="1"/>
      <c r="T764" s="1">
        <v>88</v>
      </c>
    </row>
    <row r="765" spans="1:20" ht="15.75" customHeight="1" x14ac:dyDescent="0.35">
      <c r="A765" s="1">
        <v>828</v>
      </c>
      <c r="B765" s="1">
        <v>3</v>
      </c>
      <c r="C765" s="1"/>
      <c r="D765" s="1">
        <v>4</v>
      </c>
      <c r="F765" s="1">
        <f ca="1">IFERROR(__xludf.DUMMYFUNCTION("""COMPUTED_VALUE"""),5)</f>
        <v>5</v>
      </c>
      <c r="Q765" s="1">
        <v>763</v>
      </c>
      <c r="R765" s="1">
        <v>62</v>
      </c>
      <c r="S765" s="1"/>
      <c r="T765" s="1">
        <v>81</v>
      </c>
    </row>
    <row r="766" spans="1:20" ht="15.75" customHeight="1" x14ac:dyDescent="0.35">
      <c r="A766" s="1">
        <v>829</v>
      </c>
      <c r="B766" s="1">
        <v>3</v>
      </c>
      <c r="C766" s="1"/>
      <c r="D766" s="1">
        <v>1</v>
      </c>
      <c r="F766" s="1">
        <f ca="1">IFERROR(__xludf.DUMMYFUNCTION("""COMPUTED_VALUE"""),5)</f>
        <v>5</v>
      </c>
      <c r="Q766" s="1">
        <v>764</v>
      </c>
      <c r="R766" s="1">
        <v>83</v>
      </c>
      <c r="S766" s="1"/>
      <c r="T766" s="1">
        <v>83</v>
      </c>
    </row>
    <row r="767" spans="1:20" ht="15.75" customHeight="1" x14ac:dyDescent="0.35">
      <c r="A767" s="1">
        <v>830</v>
      </c>
      <c r="B767" s="1">
        <v>3</v>
      </c>
      <c r="C767" s="1"/>
      <c r="D767" s="1">
        <v>4</v>
      </c>
      <c r="F767" s="1">
        <f ca="1">IFERROR(__xludf.DUMMYFUNCTION("""COMPUTED_VALUE"""),6)</f>
        <v>6</v>
      </c>
      <c r="Q767" s="1">
        <v>765</v>
      </c>
      <c r="R767" s="1">
        <v>89</v>
      </c>
      <c r="S767" s="1"/>
      <c r="T767" s="1">
        <v>93</v>
      </c>
    </row>
    <row r="768" spans="1:20" ht="15.75" customHeight="1" x14ac:dyDescent="0.35">
      <c r="A768" s="1">
        <v>831</v>
      </c>
      <c r="B768" s="1">
        <v>3</v>
      </c>
      <c r="C768" s="1"/>
      <c r="D768" s="1">
        <v>4</v>
      </c>
      <c r="F768" s="1">
        <f ca="1">IFERROR(__xludf.DUMMYFUNCTION("""COMPUTED_VALUE"""),6)</f>
        <v>6</v>
      </c>
      <c r="Q768" s="1">
        <v>766</v>
      </c>
      <c r="R768" s="1">
        <v>95</v>
      </c>
      <c r="S768" s="1"/>
      <c r="T768" s="1">
        <v>85</v>
      </c>
    </row>
    <row r="769" spans="1:20" ht="15.75" customHeight="1" x14ac:dyDescent="0.35">
      <c r="A769" s="1">
        <v>832</v>
      </c>
      <c r="B769" s="1">
        <v>2</v>
      </c>
      <c r="C769" s="1"/>
      <c r="D769" s="1">
        <v>0</v>
      </c>
      <c r="F769" s="1">
        <f ca="1">IFERROR(__xludf.DUMMYFUNCTION("""COMPUTED_VALUE"""),6)</f>
        <v>6</v>
      </c>
      <c r="Q769" s="1">
        <v>767</v>
      </c>
      <c r="R769" s="1">
        <v>68</v>
      </c>
      <c r="S769" s="1"/>
      <c r="T769" s="1">
        <v>79</v>
      </c>
    </row>
    <row r="770" spans="1:20" ht="15.75" customHeight="1" x14ac:dyDescent="0.35">
      <c r="A770" s="1">
        <v>833</v>
      </c>
      <c r="B770" s="1">
        <v>2</v>
      </c>
      <c r="C770" s="1"/>
      <c r="D770" s="1">
        <v>4</v>
      </c>
      <c r="F770" s="1">
        <f ca="1">IFERROR(__xludf.DUMMYFUNCTION("""COMPUTED_VALUE"""),5)</f>
        <v>5</v>
      </c>
      <c r="Q770" s="1">
        <v>768</v>
      </c>
      <c r="R770" s="1">
        <v>72</v>
      </c>
      <c r="S770" s="1"/>
      <c r="T770" s="1">
        <v>89</v>
      </c>
    </row>
    <row r="771" spans="1:20" ht="15.75" customHeight="1" x14ac:dyDescent="0.35">
      <c r="A771" s="1">
        <v>834</v>
      </c>
      <c r="B771" s="1">
        <v>2</v>
      </c>
      <c r="C771" s="1"/>
      <c r="D771" s="1">
        <v>0</v>
      </c>
      <c r="F771" s="1">
        <f ca="1">IFERROR(__xludf.DUMMYFUNCTION("""COMPUTED_VALUE"""),5)</f>
        <v>5</v>
      </c>
      <c r="Q771" s="1">
        <v>769</v>
      </c>
      <c r="R771" s="1">
        <v>83</v>
      </c>
      <c r="S771" s="1"/>
      <c r="T771" s="1">
        <v>87</v>
      </c>
    </row>
    <row r="772" spans="1:20" ht="15.75" customHeight="1" x14ac:dyDescent="0.35">
      <c r="A772" s="1">
        <v>835</v>
      </c>
      <c r="B772" s="1">
        <v>2</v>
      </c>
      <c r="C772" s="1"/>
      <c r="D772" s="1">
        <v>2</v>
      </c>
      <c r="F772" s="1">
        <f ca="1">IFERROR(__xludf.DUMMYFUNCTION("""COMPUTED_VALUE"""),5)</f>
        <v>5</v>
      </c>
      <c r="Q772" s="1">
        <v>770</v>
      </c>
      <c r="R772" s="1">
        <v>87</v>
      </c>
      <c r="S772" s="1"/>
      <c r="T772" s="1">
        <v>88</v>
      </c>
    </row>
    <row r="773" spans="1:20" ht="15.75" customHeight="1" x14ac:dyDescent="0.35">
      <c r="A773" s="1">
        <v>836</v>
      </c>
      <c r="B773" s="1">
        <v>2</v>
      </c>
      <c r="C773" s="1"/>
      <c r="D773" s="1">
        <v>1</v>
      </c>
      <c r="F773" s="1">
        <f ca="1">IFERROR(__xludf.DUMMYFUNCTION("""COMPUTED_VALUE"""),5)</f>
        <v>5</v>
      </c>
      <c r="Q773" s="1">
        <v>771</v>
      </c>
      <c r="R773" s="1">
        <v>93</v>
      </c>
      <c r="S773" s="1"/>
      <c r="T773" s="1">
        <v>96</v>
      </c>
    </row>
    <row r="774" spans="1:20" ht="15.75" customHeight="1" x14ac:dyDescent="0.35">
      <c r="A774" s="1">
        <v>837</v>
      </c>
      <c r="B774" s="1">
        <v>1</v>
      </c>
      <c r="C774" s="1"/>
      <c r="D774" s="1">
        <v>1</v>
      </c>
      <c r="F774" s="1">
        <f ca="1">IFERROR(__xludf.DUMMYFUNCTION("""COMPUTED_VALUE"""),5)</f>
        <v>5</v>
      </c>
      <c r="Q774" s="1">
        <v>772</v>
      </c>
      <c r="R774" s="1">
        <v>112</v>
      </c>
      <c r="S774" s="1"/>
      <c r="T774" s="1">
        <v>78</v>
      </c>
    </row>
    <row r="775" spans="1:20" ht="15.75" customHeight="1" x14ac:dyDescent="0.35">
      <c r="A775" s="1">
        <v>838</v>
      </c>
      <c r="B775" s="1">
        <v>1</v>
      </c>
      <c r="C775" s="1"/>
      <c r="D775" s="1">
        <v>1</v>
      </c>
      <c r="F775" s="1">
        <f ca="1">IFERROR(__xludf.DUMMYFUNCTION("""COMPUTED_VALUE"""),7)</f>
        <v>7</v>
      </c>
      <c r="Q775" s="1">
        <v>773</v>
      </c>
      <c r="R775" s="1">
        <v>95</v>
      </c>
      <c r="S775" s="1"/>
      <c r="T775" s="1">
        <v>89</v>
      </c>
    </row>
    <row r="776" spans="1:20" ht="15.75" customHeight="1" x14ac:dyDescent="0.35">
      <c r="A776" s="1">
        <v>839</v>
      </c>
      <c r="B776" s="1">
        <v>1</v>
      </c>
      <c r="C776" s="1"/>
      <c r="D776" s="1">
        <v>4</v>
      </c>
      <c r="F776" s="1">
        <f ca="1">IFERROR(__xludf.DUMMYFUNCTION("""COMPUTED_VALUE"""),7)</f>
        <v>7</v>
      </c>
      <c r="Q776" s="1">
        <v>774</v>
      </c>
      <c r="R776" s="1">
        <v>93</v>
      </c>
      <c r="S776" s="1"/>
      <c r="T776" s="1">
        <v>92</v>
      </c>
    </row>
    <row r="777" spans="1:20" ht="15.75" customHeight="1" x14ac:dyDescent="0.35">
      <c r="A777" s="1">
        <v>840</v>
      </c>
      <c r="B777" s="1">
        <v>1</v>
      </c>
      <c r="C777" s="1"/>
      <c r="D777" s="1">
        <v>0</v>
      </c>
      <c r="F777" s="1">
        <f ca="1">IFERROR(__xludf.DUMMYFUNCTION("""COMPUTED_VALUE"""),6)</f>
        <v>6</v>
      </c>
      <c r="Q777" s="1">
        <v>775</v>
      </c>
      <c r="R777" s="1">
        <v>85</v>
      </c>
      <c r="S777" s="1"/>
      <c r="T777" s="1">
        <v>128</v>
      </c>
    </row>
    <row r="778" spans="1:20" ht="15.75" customHeight="1" x14ac:dyDescent="0.35">
      <c r="A778" s="1">
        <v>841</v>
      </c>
      <c r="B778" s="1">
        <v>1</v>
      </c>
      <c r="C778" s="1"/>
      <c r="D778" s="1">
        <v>0</v>
      </c>
      <c r="F778" s="1">
        <f ca="1">IFERROR(__xludf.DUMMYFUNCTION("""COMPUTED_VALUE"""),7)</f>
        <v>7</v>
      </c>
      <c r="Q778" s="1">
        <v>776</v>
      </c>
      <c r="R778" s="1">
        <v>91</v>
      </c>
      <c r="S778" s="1"/>
      <c r="T778" s="1">
        <v>170</v>
      </c>
    </row>
    <row r="779" spans="1:20" ht="15.75" customHeight="1" x14ac:dyDescent="0.35">
      <c r="A779" s="1">
        <v>842</v>
      </c>
      <c r="B779" s="1">
        <v>1</v>
      </c>
      <c r="C779" s="1"/>
      <c r="D779" s="1">
        <v>0</v>
      </c>
      <c r="F779" s="1">
        <f ca="1">IFERROR(__xludf.DUMMYFUNCTION("""COMPUTED_VALUE"""),6)</f>
        <v>6</v>
      </c>
      <c r="Q779" s="1">
        <v>777</v>
      </c>
      <c r="R779" s="1">
        <v>97</v>
      </c>
      <c r="S779" s="1"/>
      <c r="T779" s="1">
        <v>148</v>
      </c>
    </row>
    <row r="780" spans="1:20" ht="15.75" customHeight="1" x14ac:dyDescent="0.35">
      <c r="A780" s="1">
        <v>843</v>
      </c>
      <c r="B780" s="1">
        <v>1</v>
      </c>
      <c r="C780" s="1"/>
      <c r="D780" s="1">
        <v>2</v>
      </c>
      <c r="F780" s="1">
        <f ca="1">IFERROR(__xludf.DUMMYFUNCTION("""COMPUTED_VALUE"""),7)</f>
        <v>7</v>
      </c>
      <c r="Q780" s="1">
        <v>778</v>
      </c>
      <c r="R780" s="1">
        <v>70</v>
      </c>
      <c r="S780" s="1"/>
      <c r="T780" s="1">
        <v>91</v>
      </c>
    </row>
    <row r="781" spans="1:20" ht="15.75" customHeight="1" x14ac:dyDescent="0.35">
      <c r="A781" s="1">
        <v>844</v>
      </c>
      <c r="B781" s="1">
        <v>1</v>
      </c>
      <c r="C781" s="1"/>
      <c r="D781" s="1">
        <v>0</v>
      </c>
      <c r="F781" s="1">
        <f ca="1">IFERROR(__xludf.DUMMYFUNCTION("""COMPUTED_VALUE"""),7)</f>
        <v>7</v>
      </c>
      <c r="Q781" s="1">
        <v>779</v>
      </c>
      <c r="R781" s="1">
        <v>74</v>
      </c>
      <c r="S781" s="1"/>
      <c r="T781" s="1">
        <v>81</v>
      </c>
    </row>
    <row r="782" spans="1:20" ht="15.75" customHeight="1" x14ac:dyDescent="0.35">
      <c r="A782" s="1">
        <v>845</v>
      </c>
      <c r="B782" s="1">
        <v>1</v>
      </c>
      <c r="C782" s="1"/>
      <c r="D782" s="1">
        <v>1</v>
      </c>
      <c r="F782" s="1">
        <f ca="1">IFERROR(__xludf.DUMMYFUNCTION("""COMPUTED_VALUE"""),7)</f>
        <v>7</v>
      </c>
      <c r="Q782" s="1">
        <v>780</v>
      </c>
      <c r="R782" s="1">
        <v>78</v>
      </c>
      <c r="S782" s="1"/>
      <c r="T782" s="1">
        <v>80</v>
      </c>
    </row>
    <row r="783" spans="1:20" ht="15.75" customHeight="1" x14ac:dyDescent="0.35">
      <c r="A783" s="1">
        <v>846</v>
      </c>
      <c r="B783" s="1">
        <v>1</v>
      </c>
      <c r="C783" s="1"/>
      <c r="D783" s="1">
        <v>1</v>
      </c>
      <c r="F783" s="1">
        <f ca="1">IFERROR(__xludf.DUMMYFUNCTION("""COMPUTED_VALUE"""),6)</f>
        <v>6</v>
      </c>
      <c r="Q783" s="1">
        <v>781</v>
      </c>
      <c r="R783" s="1">
        <v>91</v>
      </c>
      <c r="S783" s="1"/>
      <c r="T783" s="1">
        <v>96</v>
      </c>
    </row>
    <row r="784" spans="1:20" ht="15.75" customHeight="1" x14ac:dyDescent="0.35">
      <c r="A784" s="1">
        <v>847</v>
      </c>
      <c r="B784" s="1">
        <v>1</v>
      </c>
      <c r="C784" s="1"/>
      <c r="D784" s="1">
        <v>4</v>
      </c>
      <c r="F784" s="1">
        <f ca="1">IFERROR(__xludf.DUMMYFUNCTION("""COMPUTED_VALUE"""),6)</f>
        <v>6</v>
      </c>
      <c r="Q784" s="1">
        <v>782</v>
      </c>
      <c r="R784" s="1">
        <v>95</v>
      </c>
      <c r="S784" s="1"/>
      <c r="T784" s="1">
        <v>78</v>
      </c>
    </row>
    <row r="785" spans="1:20" ht="15.75" customHeight="1" x14ac:dyDescent="0.35">
      <c r="A785" s="1">
        <v>848</v>
      </c>
      <c r="B785" s="1">
        <v>2</v>
      </c>
      <c r="C785" s="1"/>
      <c r="D785" s="1">
        <v>1</v>
      </c>
      <c r="F785" s="1">
        <f ca="1">IFERROR(__xludf.DUMMYFUNCTION("""COMPUTED_VALUE"""),5)</f>
        <v>5</v>
      </c>
      <c r="Q785" s="1">
        <v>783</v>
      </c>
      <c r="R785" s="1">
        <v>101</v>
      </c>
      <c r="S785" s="1"/>
      <c r="T785" s="1">
        <v>80</v>
      </c>
    </row>
    <row r="786" spans="1:20" ht="15.75" customHeight="1" x14ac:dyDescent="0.35">
      <c r="A786" s="1">
        <v>849</v>
      </c>
      <c r="B786" s="1">
        <v>2</v>
      </c>
      <c r="C786" s="1"/>
      <c r="D786" s="1">
        <v>1</v>
      </c>
      <c r="F786" s="1">
        <f ca="1">IFERROR(__xludf.DUMMYFUNCTION("""COMPUTED_VALUE"""),6)</f>
        <v>6</v>
      </c>
      <c r="Q786" s="1">
        <v>784</v>
      </c>
      <c r="R786" s="1">
        <v>89</v>
      </c>
      <c r="S786" s="1"/>
      <c r="T786" s="1">
        <v>80</v>
      </c>
    </row>
    <row r="787" spans="1:20" ht="15.75" customHeight="1" x14ac:dyDescent="0.35">
      <c r="A787" s="1">
        <v>850</v>
      </c>
      <c r="B787" s="1">
        <v>2</v>
      </c>
      <c r="C787" s="1"/>
      <c r="D787" s="1">
        <v>4</v>
      </c>
      <c r="F787" s="1">
        <f ca="1">IFERROR(__xludf.DUMMYFUNCTION("""COMPUTED_VALUE"""),6)</f>
        <v>6</v>
      </c>
      <c r="Q787" s="1">
        <v>785</v>
      </c>
      <c r="R787" s="1">
        <v>101</v>
      </c>
      <c r="S787" s="1"/>
      <c r="T787" s="1">
        <v>65</v>
      </c>
    </row>
    <row r="788" spans="1:20" ht="15.75" customHeight="1" x14ac:dyDescent="0.35">
      <c r="A788" s="1">
        <v>851</v>
      </c>
      <c r="B788" s="1">
        <v>2</v>
      </c>
      <c r="C788" s="1"/>
      <c r="D788" s="1">
        <v>0</v>
      </c>
      <c r="F788" s="1">
        <f ca="1">IFERROR(__xludf.DUMMYFUNCTION("""COMPUTED_VALUE"""),6)</f>
        <v>6</v>
      </c>
      <c r="Q788" s="1">
        <v>786</v>
      </c>
      <c r="R788" s="1">
        <v>64</v>
      </c>
      <c r="S788" s="1"/>
      <c r="T788" s="1">
        <v>102</v>
      </c>
    </row>
    <row r="789" spans="1:20" ht="15.75" customHeight="1" x14ac:dyDescent="0.35">
      <c r="A789" s="1">
        <v>852</v>
      </c>
      <c r="B789" s="1">
        <v>1</v>
      </c>
      <c r="C789" s="1"/>
      <c r="D789" s="1">
        <v>0</v>
      </c>
      <c r="F789" s="1">
        <f ca="1">IFERROR(__xludf.DUMMYFUNCTION("""COMPUTED_VALUE"""),6)</f>
        <v>6</v>
      </c>
      <c r="Q789" s="1">
        <v>787</v>
      </c>
      <c r="R789" s="1">
        <v>87</v>
      </c>
      <c r="S789" s="1"/>
      <c r="T789" s="1">
        <v>179</v>
      </c>
    </row>
    <row r="790" spans="1:20" ht="15.75" customHeight="1" x14ac:dyDescent="0.35">
      <c r="A790" s="1">
        <v>853</v>
      </c>
      <c r="B790" s="1">
        <v>1</v>
      </c>
      <c r="C790" s="1"/>
      <c r="D790" s="1">
        <v>4</v>
      </c>
      <c r="F790" s="1">
        <f ca="1">IFERROR(__xludf.DUMMYFUNCTION("""COMPUTED_VALUE"""),5)</f>
        <v>5</v>
      </c>
      <c r="Q790" s="1">
        <v>788</v>
      </c>
      <c r="R790" s="1">
        <v>93</v>
      </c>
      <c r="S790" s="1"/>
      <c r="T790" s="1">
        <v>144</v>
      </c>
    </row>
    <row r="791" spans="1:20" ht="15.75" customHeight="1" x14ac:dyDescent="0.35">
      <c r="A791" s="1">
        <v>854</v>
      </c>
      <c r="B791" s="1">
        <v>2</v>
      </c>
      <c r="C791" s="1"/>
      <c r="D791" s="1">
        <v>0</v>
      </c>
      <c r="F791" s="1">
        <f ca="1">IFERROR(__xludf.DUMMYFUNCTION("""COMPUTED_VALUE"""),4)</f>
        <v>4</v>
      </c>
      <c r="Q791" s="1">
        <v>789</v>
      </c>
      <c r="R791" s="1">
        <v>99</v>
      </c>
      <c r="S791" s="1"/>
      <c r="T791" s="1">
        <v>136</v>
      </c>
    </row>
    <row r="792" spans="1:20" ht="15.75" customHeight="1" x14ac:dyDescent="0.35">
      <c r="A792" s="1">
        <v>855</v>
      </c>
      <c r="B792" s="1">
        <v>2</v>
      </c>
      <c r="C792" s="1"/>
      <c r="D792" s="1">
        <v>4</v>
      </c>
      <c r="F792" s="1">
        <f ca="1">IFERROR(__xludf.DUMMYFUNCTION("""COMPUTED_VALUE"""),4)</f>
        <v>4</v>
      </c>
      <c r="Q792" s="1">
        <v>790</v>
      </c>
      <c r="R792" s="1">
        <v>72</v>
      </c>
      <c r="S792" s="1"/>
      <c r="T792" s="1">
        <v>156</v>
      </c>
    </row>
    <row r="793" spans="1:20" ht="15.75" customHeight="1" x14ac:dyDescent="0.35">
      <c r="A793" s="1">
        <v>856</v>
      </c>
      <c r="B793" s="1">
        <v>2</v>
      </c>
      <c r="C793" s="1"/>
      <c r="D793" s="1">
        <v>0</v>
      </c>
      <c r="F793" s="1">
        <f ca="1">IFERROR(__xludf.DUMMYFUNCTION("""COMPUTED_VALUE"""),4)</f>
        <v>4</v>
      </c>
      <c r="Q793" s="1">
        <v>791</v>
      </c>
      <c r="R793" s="1">
        <v>76</v>
      </c>
      <c r="S793" s="1"/>
      <c r="T793" s="1">
        <v>196</v>
      </c>
    </row>
    <row r="794" spans="1:20" ht="15.75" customHeight="1" x14ac:dyDescent="0.35">
      <c r="A794" s="1">
        <v>857</v>
      </c>
      <c r="B794" s="1">
        <v>2</v>
      </c>
      <c r="C794" s="1"/>
      <c r="D794" s="1">
        <v>4</v>
      </c>
      <c r="F794" s="1">
        <f ca="1">IFERROR(__xludf.DUMMYFUNCTION("""COMPUTED_VALUE"""),4)</f>
        <v>4</v>
      </c>
      <c r="Q794" s="1">
        <v>792</v>
      </c>
      <c r="R794" s="1">
        <v>85</v>
      </c>
      <c r="S794" s="1"/>
      <c r="T794" s="1">
        <v>182</v>
      </c>
    </row>
    <row r="795" spans="1:20" ht="15.75" customHeight="1" x14ac:dyDescent="0.35">
      <c r="A795" s="1">
        <v>858</v>
      </c>
      <c r="B795" s="1">
        <v>2</v>
      </c>
      <c r="C795" s="1"/>
      <c r="D795" s="1">
        <v>1</v>
      </c>
      <c r="F795" s="1">
        <f ca="1">IFERROR(__xludf.DUMMYFUNCTION("""COMPUTED_VALUE"""),4)</f>
        <v>4</v>
      </c>
      <c r="Q795" s="1">
        <v>793</v>
      </c>
      <c r="R795" s="1">
        <v>89</v>
      </c>
      <c r="S795" s="1"/>
      <c r="T795" s="1">
        <v>191</v>
      </c>
    </row>
    <row r="796" spans="1:20" ht="15.75" customHeight="1" x14ac:dyDescent="0.35">
      <c r="A796" s="1">
        <v>859</v>
      </c>
      <c r="B796" s="1">
        <v>3</v>
      </c>
      <c r="C796" s="1"/>
      <c r="D796" s="1">
        <v>4</v>
      </c>
      <c r="F796" s="1">
        <f ca="1">IFERROR(__xludf.DUMMYFUNCTION("""COMPUTED_VALUE"""),4)</f>
        <v>4</v>
      </c>
      <c r="Q796" s="1">
        <v>794</v>
      </c>
      <c r="R796" s="1">
        <v>95</v>
      </c>
      <c r="S796" s="1"/>
      <c r="T796" s="1">
        <v>191</v>
      </c>
    </row>
    <row r="797" spans="1:20" ht="15.75" customHeight="1" x14ac:dyDescent="0.35">
      <c r="A797" s="1">
        <v>860</v>
      </c>
      <c r="B797" s="1">
        <v>3</v>
      </c>
      <c r="C797" s="1"/>
      <c r="D797" s="1">
        <v>0</v>
      </c>
      <c r="F797" s="1">
        <f ca="1">IFERROR(__xludf.DUMMYFUNCTION("""COMPUTED_VALUE"""),4)</f>
        <v>4</v>
      </c>
      <c r="Q797" s="1">
        <v>795</v>
      </c>
      <c r="R797" s="1">
        <v>114</v>
      </c>
      <c r="S797" s="1"/>
      <c r="T797" s="1">
        <v>179</v>
      </c>
    </row>
    <row r="798" spans="1:20" ht="15.75" customHeight="1" x14ac:dyDescent="0.35">
      <c r="A798" s="1">
        <v>861</v>
      </c>
      <c r="B798" s="1">
        <v>2</v>
      </c>
      <c r="C798" s="1"/>
      <c r="D798" s="1">
        <v>4</v>
      </c>
      <c r="F798" s="1">
        <f ca="1">IFERROR(__xludf.DUMMYFUNCTION("""COMPUTED_VALUE"""),2)</f>
        <v>2</v>
      </c>
      <c r="Q798" s="1">
        <v>796</v>
      </c>
      <c r="R798" s="1">
        <v>97</v>
      </c>
      <c r="S798" s="1"/>
      <c r="T798" s="1">
        <v>188</v>
      </c>
    </row>
    <row r="799" spans="1:20" ht="15.75" customHeight="1" x14ac:dyDescent="0.35">
      <c r="A799" s="1">
        <v>862</v>
      </c>
      <c r="B799" s="1">
        <v>2</v>
      </c>
      <c r="C799" s="1"/>
      <c r="D799" s="1">
        <v>0</v>
      </c>
      <c r="F799" s="1">
        <f ca="1">IFERROR(__xludf.DUMMYFUNCTION("""COMPUTED_VALUE"""),4)</f>
        <v>4</v>
      </c>
      <c r="Q799" s="1">
        <v>797</v>
      </c>
      <c r="R799" s="1">
        <v>64</v>
      </c>
      <c r="S799" s="1"/>
      <c r="T799" s="1">
        <v>175</v>
      </c>
    </row>
    <row r="800" spans="1:20" ht="15.75" customHeight="1" x14ac:dyDescent="0.35">
      <c r="A800" s="1">
        <v>863</v>
      </c>
      <c r="B800" s="1">
        <v>4</v>
      </c>
      <c r="C800" s="1"/>
      <c r="D800" s="1">
        <v>4</v>
      </c>
      <c r="F800" s="1">
        <f ca="1">IFERROR(__xludf.DUMMYFUNCTION("""COMPUTED_VALUE"""),4)</f>
        <v>4</v>
      </c>
      <c r="Q800" s="1">
        <v>798</v>
      </c>
      <c r="R800" s="1">
        <v>83</v>
      </c>
      <c r="S800" s="1"/>
      <c r="T800" s="1">
        <v>181</v>
      </c>
    </row>
    <row r="801" spans="1:20" ht="15.75" customHeight="1" x14ac:dyDescent="0.35">
      <c r="A801" s="1">
        <v>864</v>
      </c>
      <c r="B801" s="1">
        <v>4</v>
      </c>
      <c r="C801" s="1"/>
      <c r="D801" s="1">
        <v>4</v>
      </c>
      <c r="F801" s="1">
        <f ca="1">IFERROR(__xludf.DUMMYFUNCTION("""COMPUTED_VALUE"""),5)</f>
        <v>5</v>
      </c>
      <c r="Q801" s="1">
        <v>799</v>
      </c>
      <c r="R801" s="1">
        <v>72</v>
      </c>
      <c r="S801" s="1"/>
      <c r="T801" s="1">
        <v>183</v>
      </c>
    </row>
    <row r="802" spans="1:20" ht="15.75" customHeight="1" x14ac:dyDescent="0.35">
      <c r="A802" s="1">
        <v>865</v>
      </c>
      <c r="B802" s="1">
        <v>3</v>
      </c>
      <c r="C802" s="1"/>
      <c r="D802" s="1">
        <v>4</v>
      </c>
      <c r="F802" s="1">
        <f ca="1">IFERROR(__xludf.DUMMYFUNCTION("""COMPUTED_VALUE"""),6)</f>
        <v>6</v>
      </c>
      <c r="Q802" s="1">
        <v>800</v>
      </c>
      <c r="R802" s="1">
        <v>76</v>
      </c>
      <c r="S802" s="1"/>
      <c r="T802" s="1">
        <v>209</v>
      </c>
    </row>
    <row r="803" spans="1:20" ht="15.75" customHeight="1" x14ac:dyDescent="0.35">
      <c r="A803" s="1">
        <v>866</v>
      </c>
      <c r="B803" s="1">
        <v>2</v>
      </c>
      <c r="C803" s="1"/>
      <c r="D803" s="1">
        <v>4</v>
      </c>
      <c r="F803" s="1">
        <f ca="1">IFERROR(__xludf.DUMMYFUNCTION("""COMPUTED_VALUE"""),6)</f>
        <v>6</v>
      </c>
      <c r="Q803" s="1">
        <v>801</v>
      </c>
      <c r="R803" s="1">
        <v>68</v>
      </c>
      <c r="S803" s="1"/>
      <c r="T803" s="1">
        <v>218</v>
      </c>
    </row>
    <row r="804" spans="1:20" ht="15.75" customHeight="1" x14ac:dyDescent="0.35">
      <c r="A804" s="1">
        <v>867</v>
      </c>
      <c r="B804" s="1">
        <v>2</v>
      </c>
      <c r="C804" s="1"/>
      <c r="D804" s="1">
        <v>0</v>
      </c>
      <c r="F804" s="1">
        <f ca="1">IFERROR(__xludf.DUMMYFUNCTION("""COMPUTED_VALUE"""),6)</f>
        <v>6</v>
      </c>
      <c r="Q804" s="1">
        <v>802</v>
      </c>
      <c r="R804" s="1">
        <v>72</v>
      </c>
      <c r="S804" s="1"/>
      <c r="T804" s="1">
        <v>246</v>
      </c>
    </row>
    <row r="805" spans="1:20" ht="15.75" customHeight="1" x14ac:dyDescent="0.35">
      <c r="A805" s="1">
        <v>868</v>
      </c>
      <c r="B805" s="1">
        <v>2</v>
      </c>
      <c r="C805" s="1"/>
      <c r="D805" s="1">
        <v>4</v>
      </c>
      <c r="F805" s="1">
        <f ca="1">IFERROR(__xludf.DUMMYFUNCTION("""COMPUTED_VALUE"""),5)</f>
        <v>5</v>
      </c>
      <c r="Q805" s="1">
        <v>803</v>
      </c>
      <c r="R805" s="1">
        <v>83</v>
      </c>
      <c r="S805" s="1"/>
      <c r="T805" s="1">
        <v>180</v>
      </c>
    </row>
    <row r="806" spans="1:20" ht="15.75" customHeight="1" x14ac:dyDescent="0.35">
      <c r="A806" s="1">
        <v>869</v>
      </c>
      <c r="B806" s="1">
        <v>3</v>
      </c>
      <c r="C806" s="1"/>
      <c r="D806" s="1">
        <v>0</v>
      </c>
      <c r="F806" s="1">
        <f ca="1">IFERROR(__xludf.DUMMYFUNCTION("""COMPUTED_VALUE"""),4)</f>
        <v>4</v>
      </c>
      <c r="Q806" s="1">
        <v>804</v>
      </c>
      <c r="R806" s="1">
        <v>62</v>
      </c>
      <c r="S806" s="1"/>
      <c r="T806" s="1">
        <v>187</v>
      </c>
    </row>
    <row r="807" spans="1:20" ht="15.75" customHeight="1" x14ac:dyDescent="0.35">
      <c r="A807" s="1">
        <v>870</v>
      </c>
      <c r="B807" s="1">
        <v>3</v>
      </c>
      <c r="C807" s="1"/>
      <c r="D807" s="1">
        <v>4</v>
      </c>
      <c r="F807" s="1">
        <f ca="1">IFERROR(__xludf.DUMMYFUNCTION("""COMPUTED_VALUE"""),4)</f>
        <v>4</v>
      </c>
      <c r="Q807" s="1">
        <v>805</v>
      </c>
      <c r="R807" s="1">
        <v>66</v>
      </c>
      <c r="S807" s="1"/>
      <c r="T807" s="1">
        <v>196</v>
      </c>
    </row>
    <row r="808" spans="1:20" ht="15.75" customHeight="1" x14ac:dyDescent="0.35">
      <c r="A808" s="1">
        <v>871</v>
      </c>
      <c r="B808" s="1">
        <v>3</v>
      </c>
      <c r="C808" s="1"/>
      <c r="D808" s="1">
        <v>4</v>
      </c>
      <c r="F808" s="1">
        <f ca="1">IFERROR(__xludf.DUMMYFUNCTION("""COMPUTED_VALUE"""),4)</f>
        <v>4</v>
      </c>
      <c r="Q808" s="1">
        <v>806</v>
      </c>
      <c r="R808" s="1">
        <v>83</v>
      </c>
      <c r="S808" s="1"/>
      <c r="T808" s="1">
        <v>176</v>
      </c>
    </row>
    <row r="809" spans="1:20" ht="15.75" customHeight="1" x14ac:dyDescent="0.35">
      <c r="A809" s="1">
        <v>872</v>
      </c>
      <c r="B809" s="1">
        <v>2</v>
      </c>
      <c r="C809" s="1"/>
      <c r="D809" s="1">
        <v>0</v>
      </c>
      <c r="F809" s="1">
        <f ca="1">IFERROR(__xludf.DUMMYFUNCTION("""COMPUTED_VALUE"""),6)</f>
        <v>6</v>
      </c>
      <c r="Q809" s="1">
        <v>807</v>
      </c>
      <c r="R809" s="1">
        <v>95</v>
      </c>
      <c r="S809" s="1"/>
      <c r="T809" s="1">
        <v>195</v>
      </c>
    </row>
    <row r="810" spans="1:20" ht="15.75" customHeight="1" x14ac:dyDescent="0.35">
      <c r="A810" s="1">
        <v>873</v>
      </c>
      <c r="B810" s="1">
        <v>2</v>
      </c>
      <c r="C810" s="1"/>
      <c r="D810" s="1">
        <v>4</v>
      </c>
      <c r="F810" s="1">
        <f ca="1">IFERROR(__xludf.DUMMYFUNCTION("""COMPUTED_VALUE"""),6)</f>
        <v>6</v>
      </c>
      <c r="Q810" s="1">
        <v>808</v>
      </c>
      <c r="R810" s="1">
        <v>62</v>
      </c>
      <c r="S810" s="1"/>
      <c r="T810" s="1">
        <v>201</v>
      </c>
    </row>
    <row r="811" spans="1:20" ht="15.75" customHeight="1" x14ac:dyDescent="0.35">
      <c r="A811" s="1">
        <v>874</v>
      </c>
      <c r="B811" s="1">
        <v>2</v>
      </c>
      <c r="C811" s="1"/>
      <c r="D811" s="1">
        <v>0</v>
      </c>
      <c r="F811" s="1">
        <f ca="1">IFERROR(__xludf.DUMMYFUNCTION("""COMPUTED_VALUE"""),8)</f>
        <v>8</v>
      </c>
      <c r="Q811" s="1">
        <v>809</v>
      </c>
      <c r="R811" s="1">
        <v>83</v>
      </c>
      <c r="S811" s="1"/>
      <c r="T811" s="1">
        <v>167</v>
      </c>
    </row>
    <row r="812" spans="1:20" ht="15.75" customHeight="1" x14ac:dyDescent="0.35">
      <c r="A812" s="1">
        <v>875</v>
      </c>
      <c r="B812" s="1">
        <v>2</v>
      </c>
      <c r="C812" s="1"/>
      <c r="D812" s="1">
        <v>4</v>
      </c>
      <c r="F812" s="1">
        <f ca="1">IFERROR(__xludf.DUMMYFUNCTION("""COMPUTED_VALUE"""),6)</f>
        <v>6</v>
      </c>
      <c r="Q812" s="1">
        <v>810</v>
      </c>
      <c r="R812" s="1">
        <v>85</v>
      </c>
      <c r="S812" s="1"/>
      <c r="T812" s="1">
        <v>134</v>
      </c>
    </row>
    <row r="813" spans="1:20" ht="15.75" customHeight="1" x14ac:dyDescent="0.35">
      <c r="A813" s="1">
        <v>876</v>
      </c>
      <c r="B813" s="1">
        <v>2</v>
      </c>
      <c r="C813" s="1"/>
      <c r="D813" s="1">
        <v>0</v>
      </c>
      <c r="F813" s="1">
        <f ca="1">IFERROR(__xludf.DUMMYFUNCTION("""COMPUTED_VALUE"""),5)</f>
        <v>5</v>
      </c>
      <c r="Q813" s="1">
        <v>811</v>
      </c>
      <c r="R813" s="1">
        <v>91</v>
      </c>
      <c r="S813" s="1"/>
      <c r="T813" s="1">
        <v>134</v>
      </c>
    </row>
    <row r="814" spans="1:20" ht="15.75" customHeight="1" x14ac:dyDescent="0.35">
      <c r="A814" s="1">
        <v>877</v>
      </c>
      <c r="B814" s="1">
        <v>3</v>
      </c>
      <c r="C814" s="1"/>
      <c r="D814" s="1">
        <v>4</v>
      </c>
      <c r="F814" s="1">
        <f ca="1">IFERROR(__xludf.DUMMYFUNCTION("""COMPUTED_VALUE"""),5)</f>
        <v>5</v>
      </c>
      <c r="Q814" s="1">
        <v>812</v>
      </c>
      <c r="R814" s="1">
        <v>89</v>
      </c>
      <c r="S814" s="1"/>
      <c r="T814" s="1">
        <v>156</v>
      </c>
    </row>
    <row r="815" spans="1:20" ht="15.75" customHeight="1" x14ac:dyDescent="0.35">
      <c r="A815" s="1">
        <v>878</v>
      </c>
      <c r="B815" s="1">
        <v>3</v>
      </c>
      <c r="C815" s="1"/>
      <c r="D815" s="1">
        <v>4</v>
      </c>
      <c r="F815" s="1">
        <f ca="1">IFERROR(__xludf.DUMMYFUNCTION("""COMPUTED_VALUE"""),5)</f>
        <v>5</v>
      </c>
      <c r="Q815" s="1">
        <v>813</v>
      </c>
      <c r="R815" s="1">
        <v>95</v>
      </c>
      <c r="S815" s="1"/>
      <c r="T815" s="1">
        <v>146</v>
      </c>
    </row>
    <row r="816" spans="1:20" ht="15.75" customHeight="1" x14ac:dyDescent="0.35">
      <c r="A816" s="1">
        <v>879</v>
      </c>
      <c r="B816" s="1">
        <v>3</v>
      </c>
      <c r="C816" s="1"/>
      <c r="D816" s="1">
        <v>4</v>
      </c>
      <c r="F816" s="1">
        <f ca="1">IFERROR(__xludf.DUMMYFUNCTION("""COMPUTED_VALUE"""),5)</f>
        <v>5</v>
      </c>
      <c r="Q816" s="1">
        <v>814</v>
      </c>
      <c r="R816" s="1">
        <v>83</v>
      </c>
      <c r="S816" s="1"/>
      <c r="T816" s="1">
        <v>168</v>
      </c>
    </row>
    <row r="817" spans="1:20" ht="15.75" customHeight="1" x14ac:dyDescent="0.35">
      <c r="A817" s="1">
        <v>880</v>
      </c>
      <c r="B817" s="1">
        <v>3</v>
      </c>
      <c r="C817" s="1"/>
      <c r="D817" s="1">
        <v>0</v>
      </c>
      <c r="F817" s="1">
        <f ca="1">IFERROR(__xludf.DUMMYFUNCTION("""COMPUTED_VALUE"""),5)</f>
        <v>5</v>
      </c>
      <c r="Q817" s="1">
        <v>815</v>
      </c>
      <c r="R817" s="1">
        <v>81</v>
      </c>
      <c r="S817" s="1"/>
      <c r="T817" s="1">
        <v>160</v>
      </c>
    </row>
    <row r="818" spans="1:20" ht="15.75" customHeight="1" x14ac:dyDescent="0.35">
      <c r="A818" s="1">
        <v>881</v>
      </c>
      <c r="B818" s="1">
        <v>4</v>
      </c>
      <c r="C818" s="1"/>
      <c r="D818" s="1">
        <v>4</v>
      </c>
      <c r="F818" s="1">
        <f ca="1">IFERROR(__xludf.DUMMYFUNCTION("""COMPUTED_VALUE"""),7)</f>
        <v>7</v>
      </c>
      <c r="Q818" s="1">
        <v>816</v>
      </c>
      <c r="R818" s="1">
        <v>87</v>
      </c>
      <c r="S818" s="1"/>
      <c r="T818" s="1">
        <v>163</v>
      </c>
    </row>
    <row r="819" spans="1:20" ht="15.75" customHeight="1" x14ac:dyDescent="0.35">
      <c r="A819" s="1">
        <v>882</v>
      </c>
      <c r="B819" s="1">
        <v>4</v>
      </c>
      <c r="C819" s="1"/>
      <c r="D819" s="1">
        <v>4</v>
      </c>
      <c r="F819" s="1">
        <f ca="1">IFERROR(__xludf.DUMMYFUNCTION("""COMPUTED_VALUE"""),7)</f>
        <v>7</v>
      </c>
      <c r="Q819" s="1">
        <v>817</v>
      </c>
      <c r="R819" s="1">
        <v>106</v>
      </c>
      <c r="S819" s="1"/>
      <c r="T819" s="1">
        <v>183</v>
      </c>
    </row>
    <row r="820" spans="1:20" ht="15.75" customHeight="1" x14ac:dyDescent="0.35">
      <c r="A820" s="1">
        <v>883</v>
      </c>
      <c r="B820" s="1">
        <v>4</v>
      </c>
      <c r="C820" s="1"/>
      <c r="D820" s="1">
        <v>4</v>
      </c>
      <c r="F820" s="1">
        <f ca="1">IFERROR(__xludf.DUMMYFUNCTION("""COMPUTED_VALUE"""),5)</f>
        <v>5</v>
      </c>
      <c r="Q820" s="1">
        <v>818</v>
      </c>
      <c r="R820" s="1">
        <v>126</v>
      </c>
      <c r="S820" s="1"/>
      <c r="T820" s="1">
        <v>167</v>
      </c>
    </row>
    <row r="821" spans="1:20" ht="15.75" customHeight="1" x14ac:dyDescent="0.35">
      <c r="A821" s="1">
        <v>884</v>
      </c>
      <c r="B821" s="1">
        <v>4</v>
      </c>
      <c r="C821" s="1"/>
      <c r="D821" s="1">
        <v>4</v>
      </c>
      <c r="F821" s="1">
        <f ca="1">IFERROR(__xludf.DUMMYFUNCTION("""COMPUTED_VALUE"""),5)</f>
        <v>5</v>
      </c>
      <c r="Q821" s="1">
        <v>819</v>
      </c>
      <c r="R821" s="1">
        <v>95</v>
      </c>
      <c r="S821" s="1"/>
      <c r="T821" s="1">
        <v>162</v>
      </c>
    </row>
    <row r="822" spans="1:20" ht="15.75" customHeight="1" x14ac:dyDescent="0.35">
      <c r="A822" s="1">
        <v>885</v>
      </c>
      <c r="B822" s="1">
        <v>3</v>
      </c>
      <c r="C822" s="1"/>
      <c r="D822" s="1">
        <v>4</v>
      </c>
      <c r="F822" s="1">
        <f ca="1">IFERROR(__xludf.DUMMYFUNCTION("""COMPUTED_VALUE"""),6)</f>
        <v>6</v>
      </c>
      <c r="Q822" s="1">
        <v>820</v>
      </c>
      <c r="R822" s="1">
        <v>118</v>
      </c>
      <c r="S822" s="1"/>
      <c r="T822" s="1">
        <v>184</v>
      </c>
    </row>
    <row r="823" spans="1:20" ht="15.75" customHeight="1" x14ac:dyDescent="0.35">
      <c r="A823" s="1">
        <v>886</v>
      </c>
      <c r="B823" s="1">
        <v>3</v>
      </c>
      <c r="C823" s="1"/>
      <c r="D823" s="1">
        <v>4</v>
      </c>
      <c r="F823" s="1">
        <f ca="1">IFERROR(__xludf.DUMMYFUNCTION("""COMPUTED_VALUE"""),7)</f>
        <v>7</v>
      </c>
      <c r="Q823" s="1">
        <v>821</v>
      </c>
      <c r="R823" s="1">
        <v>72</v>
      </c>
      <c r="S823" s="1"/>
      <c r="T823" s="1">
        <v>168</v>
      </c>
    </row>
    <row r="824" spans="1:20" ht="15.75" customHeight="1" x14ac:dyDescent="0.35">
      <c r="A824" s="1">
        <v>887</v>
      </c>
      <c r="B824" s="1">
        <v>2</v>
      </c>
      <c r="C824" s="1"/>
      <c r="D824" s="1">
        <v>0</v>
      </c>
      <c r="F824" s="1">
        <f ca="1">IFERROR(__xludf.DUMMYFUNCTION("""COMPUTED_VALUE"""),5)</f>
        <v>5</v>
      </c>
      <c r="Q824" s="1">
        <v>822</v>
      </c>
      <c r="R824" s="1">
        <v>76</v>
      </c>
      <c r="S824" s="1"/>
      <c r="T824" s="1">
        <v>129</v>
      </c>
    </row>
    <row r="825" spans="1:20" ht="15.75" customHeight="1" x14ac:dyDescent="0.35">
      <c r="A825" s="1">
        <v>888</v>
      </c>
      <c r="B825" s="1">
        <v>2</v>
      </c>
      <c r="C825" s="1"/>
      <c r="D825" s="1">
        <v>4</v>
      </c>
      <c r="F825" s="1">
        <f ca="1">IFERROR(__xludf.DUMMYFUNCTION("""COMPUTED_VALUE"""),4)</f>
        <v>4</v>
      </c>
      <c r="Q825" s="1">
        <v>823</v>
      </c>
      <c r="R825" s="1">
        <v>68</v>
      </c>
      <c r="S825" s="1"/>
      <c r="T825" s="1">
        <v>133</v>
      </c>
    </row>
    <row r="826" spans="1:20" ht="15.75" customHeight="1" x14ac:dyDescent="0.35">
      <c r="A826" s="1">
        <v>889</v>
      </c>
      <c r="B826" s="1">
        <v>2</v>
      </c>
      <c r="C826" s="1"/>
      <c r="D826" s="1">
        <v>0</v>
      </c>
      <c r="F826" s="1">
        <f ca="1">IFERROR(__xludf.DUMMYFUNCTION("""COMPUTED_VALUE"""),4)</f>
        <v>4</v>
      </c>
      <c r="Q826" s="1">
        <v>824</v>
      </c>
      <c r="R826" s="1">
        <v>72</v>
      </c>
      <c r="S826" s="1"/>
      <c r="T826" s="1">
        <v>170</v>
      </c>
    </row>
    <row r="827" spans="1:20" ht="15.75" customHeight="1" x14ac:dyDescent="0.35">
      <c r="A827" s="1">
        <v>890</v>
      </c>
      <c r="B827" s="1">
        <v>3</v>
      </c>
      <c r="C827" s="1"/>
      <c r="D827" s="1">
        <v>4</v>
      </c>
      <c r="F827" s="1">
        <f ca="1">IFERROR(__xludf.DUMMYFUNCTION("""COMPUTED_VALUE"""),4)</f>
        <v>4</v>
      </c>
      <c r="Q827" s="1">
        <v>825</v>
      </c>
      <c r="R827" s="1">
        <v>83</v>
      </c>
      <c r="S827" s="1"/>
      <c r="T827" s="1">
        <v>152</v>
      </c>
    </row>
    <row r="828" spans="1:20" ht="15.75" customHeight="1" x14ac:dyDescent="0.35">
      <c r="A828" s="1">
        <v>891</v>
      </c>
      <c r="B828" s="1">
        <v>4</v>
      </c>
      <c r="C828" s="1"/>
      <c r="D828" s="1">
        <v>4</v>
      </c>
      <c r="F828" s="1">
        <f ca="1">IFERROR(__xludf.DUMMYFUNCTION("""COMPUTED_VALUE"""),4)</f>
        <v>4</v>
      </c>
      <c r="Q828" s="1">
        <v>826</v>
      </c>
      <c r="R828" s="1">
        <v>62</v>
      </c>
      <c r="S828" s="1"/>
      <c r="T828" s="1">
        <v>162</v>
      </c>
    </row>
    <row r="829" spans="1:20" ht="15.75" customHeight="1" x14ac:dyDescent="0.35">
      <c r="A829" s="1">
        <v>892</v>
      </c>
      <c r="B829" s="1">
        <v>4</v>
      </c>
      <c r="C829" s="1"/>
      <c r="D829" s="1">
        <v>4</v>
      </c>
      <c r="F829" s="1">
        <f ca="1">IFERROR(__xludf.DUMMYFUNCTION("""COMPUTED_VALUE"""),4)</f>
        <v>4</v>
      </c>
      <c r="Q829" s="1">
        <v>827</v>
      </c>
      <c r="R829" s="1">
        <v>66</v>
      </c>
      <c r="S829" s="1"/>
      <c r="T829" s="1">
        <v>162</v>
      </c>
    </row>
    <row r="830" spans="1:20" ht="15.75" customHeight="1" x14ac:dyDescent="0.35">
      <c r="A830" s="1">
        <v>893</v>
      </c>
      <c r="B830" s="1">
        <v>3</v>
      </c>
      <c r="C830" s="1"/>
      <c r="D830" s="1">
        <v>4</v>
      </c>
      <c r="F830" s="1">
        <f ca="1">IFERROR(__xludf.DUMMYFUNCTION("""COMPUTED_VALUE"""),4)</f>
        <v>4</v>
      </c>
      <c r="Q830" s="1">
        <v>828</v>
      </c>
      <c r="R830" s="1">
        <v>83</v>
      </c>
      <c r="S830" s="1"/>
      <c r="T830" s="1">
        <v>145</v>
      </c>
    </row>
    <row r="831" spans="1:20" ht="15.75" customHeight="1" x14ac:dyDescent="0.35">
      <c r="A831" s="1">
        <v>894</v>
      </c>
      <c r="B831" s="1">
        <v>3</v>
      </c>
      <c r="C831" s="1"/>
      <c r="D831" s="1">
        <v>4</v>
      </c>
      <c r="F831" s="1">
        <f ca="1">IFERROR(__xludf.DUMMYFUNCTION("""COMPUTED_VALUE"""),4)</f>
        <v>4</v>
      </c>
      <c r="Q831" s="1">
        <v>829</v>
      </c>
      <c r="R831" s="1">
        <v>95</v>
      </c>
      <c r="S831" s="1"/>
      <c r="T831" s="1">
        <v>145</v>
      </c>
    </row>
    <row r="832" spans="1:20" ht="15.75" customHeight="1" x14ac:dyDescent="0.35">
      <c r="A832" s="1">
        <v>895</v>
      </c>
      <c r="B832" s="1">
        <v>3</v>
      </c>
      <c r="C832" s="1"/>
      <c r="D832" s="1">
        <v>0</v>
      </c>
      <c r="F832" s="1">
        <f ca="1">IFERROR(__xludf.DUMMYFUNCTION("""COMPUTED_VALUE"""),4)</f>
        <v>4</v>
      </c>
      <c r="Q832" s="1">
        <v>830</v>
      </c>
      <c r="R832" s="1">
        <v>73</v>
      </c>
      <c r="S832" s="1"/>
      <c r="T832" s="1">
        <v>151</v>
      </c>
    </row>
    <row r="833" spans="1:20" ht="15.75" customHeight="1" x14ac:dyDescent="0.35">
      <c r="A833" s="1">
        <v>896</v>
      </c>
      <c r="B833" s="1">
        <v>4</v>
      </c>
      <c r="C833" s="1"/>
      <c r="D833" s="1">
        <v>4</v>
      </c>
      <c r="F833" s="1">
        <f ca="1">IFERROR(__xludf.DUMMYFUNCTION("""COMPUTED_VALUE"""),4)</f>
        <v>4</v>
      </c>
      <c r="Q833" s="1">
        <v>831</v>
      </c>
      <c r="R833" s="1">
        <v>53</v>
      </c>
      <c r="S833" s="1"/>
      <c r="T833" s="1">
        <v>166</v>
      </c>
    </row>
    <row r="834" spans="1:20" ht="15.75" customHeight="1" x14ac:dyDescent="0.35">
      <c r="A834" s="1">
        <v>897</v>
      </c>
      <c r="B834" s="1">
        <v>4</v>
      </c>
      <c r="C834" s="1"/>
      <c r="D834" s="1">
        <v>4</v>
      </c>
      <c r="F834" s="1">
        <f ca="1">IFERROR(__xludf.DUMMYFUNCTION("""COMPUTED_VALUE"""),4)</f>
        <v>4</v>
      </c>
      <c r="Q834" s="1">
        <v>832</v>
      </c>
      <c r="R834" s="1">
        <v>42</v>
      </c>
      <c r="S834" s="1"/>
      <c r="T834" s="1">
        <v>180</v>
      </c>
    </row>
    <row r="835" spans="1:20" ht="15.75" customHeight="1" x14ac:dyDescent="0.35">
      <c r="A835" s="1">
        <v>898</v>
      </c>
      <c r="B835" s="1">
        <v>4</v>
      </c>
      <c r="C835" s="1"/>
      <c r="D835" s="1">
        <v>4</v>
      </c>
      <c r="F835" s="1">
        <f ca="1">IFERROR(__xludf.DUMMYFUNCTION("""COMPUTED_VALUE"""),4)</f>
        <v>4</v>
      </c>
      <c r="Q835" s="1">
        <v>833</v>
      </c>
      <c r="R835" s="1">
        <v>46</v>
      </c>
      <c r="S835" s="1"/>
      <c r="T835" s="1">
        <v>192</v>
      </c>
    </row>
    <row r="836" spans="1:20" ht="15.75" customHeight="1" x14ac:dyDescent="0.35">
      <c r="A836" s="1">
        <v>899</v>
      </c>
      <c r="B836" s="1">
        <v>5</v>
      </c>
      <c r="C836" s="1"/>
      <c r="D836" s="1">
        <v>5</v>
      </c>
      <c r="F836" s="1">
        <f ca="1">IFERROR(__xludf.DUMMYFUNCTION("""COMPUTED_VALUE"""),4)</f>
        <v>4</v>
      </c>
      <c r="Q836" s="1">
        <v>834</v>
      </c>
      <c r="R836" s="1">
        <v>38</v>
      </c>
      <c r="S836" s="1"/>
      <c r="T836" s="1">
        <v>141</v>
      </c>
    </row>
    <row r="837" spans="1:20" ht="15.75" customHeight="1" x14ac:dyDescent="0.35">
      <c r="A837" s="1">
        <v>900</v>
      </c>
      <c r="B837" s="1">
        <v>5</v>
      </c>
      <c r="C837" s="1"/>
      <c r="D837" s="1">
        <v>5</v>
      </c>
      <c r="F837" s="1">
        <f ca="1">IFERROR(__xludf.DUMMYFUNCTION("""COMPUTED_VALUE"""),4)</f>
        <v>4</v>
      </c>
      <c r="Q837" s="1">
        <v>835</v>
      </c>
      <c r="R837" s="1">
        <v>74</v>
      </c>
      <c r="S837" s="1"/>
      <c r="T837" s="1">
        <v>133</v>
      </c>
    </row>
    <row r="838" spans="1:20" ht="15.75" customHeight="1" x14ac:dyDescent="0.35">
      <c r="A838" s="1">
        <v>901</v>
      </c>
      <c r="B838" s="1">
        <v>4</v>
      </c>
      <c r="C838" s="1"/>
      <c r="D838" s="1">
        <v>4</v>
      </c>
      <c r="F838" s="1">
        <f ca="1">IFERROR(__xludf.DUMMYFUNCTION("""COMPUTED_VALUE"""),4)</f>
        <v>4</v>
      </c>
      <c r="Q838" s="1">
        <v>836</v>
      </c>
      <c r="R838" s="1">
        <v>78</v>
      </c>
      <c r="S838" s="1"/>
      <c r="T838" s="1">
        <v>143</v>
      </c>
    </row>
    <row r="839" spans="1:20" ht="15.75" customHeight="1" x14ac:dyDescent="0.35">
      <c r="A839" s="1">
        <v>902</v>
      </c>
      <c r="B839" s="1">
        <v>3</v>
      </c>
      <c r="C839" s="1"/>
      <c r="D839" s="1">
        <v>4</v>
      </c>
      <c r="F839" s="1">
        <f ca="1">IFERROR(__xludf.DUMMYFUNCTION("""COMPUTED_VALUE"""),4)</f>
        <v>4</v>
      </c>
      <c r="Q839" s="1">
        <v>837</v>
      </c>
      <c r="R839" s="1">
        <v>57</v>
      </c>
      <c r="S839" s="1"/>
      <c r="T839" s="1">
        <v>157</v>
      </c>
    </row>
    <row r="840" spans="1:20" ht="15.75" customHeight="1" x14ac:dyDescent="0.35">
      <c r="A840" s="1">
        <v>903</v>
      </c>
      <c r="B840" s="1">
        <v>5</v>
      </c>
      <c r="C840" s="1"/>
      <c r="D840" s="1">
        <v>4</v>
      </c>
      <c r="F840" s="1">
        <f ca="1">IFERROR(__xludf.DUMMYFUNCTION("""COMPUTED_VALUE"""),4)</f>
        <v>4</v>
      </c>
      <c r="Q840" s="1">
        <v>838</v>
      </c>
      <c r="R840" s="1">
        <v>59</v>
      </c>
      <c r="S840" s="1"/>
      <c r="T840" s="1">
        <v>161</v>
      </c>
    </row>
    <row r="841" spans="1:20" ht="15.75" customHeight="1" x14ac:dyDescent="0.35">
      <c r="A841" s="1">
        <v>904</v>
      </c>
      <c r="B841" s="1">
        <v>5</v>
      </c>
      <c r="C841" s="1"/>
      <c r="D841" s="1">
        <v>5</v>
      </c>
      <c r="F841" s="1">
        <f ca="1">IFERROR(__xludf.DUMMYFUNCTION("""COMPUTED_VALUE"""),4)</f>
        <v>4</v>
      </c>
      <c r="Q841" s="1">
        <v>839</v>
      </c>
      <c r="R841" s="1">
        <v>61</v>
      </c>
      <c r="S841" s="1"/>
      <c r="T841" s="1">
        <v>215</v>
      </c>
    </row>
    <row r="842" spans="1:20" ht="15.75" customHeight="1" x14ac:dyDescent="0.35">
      <c r="A842" s="1">
        <v>905</v>
      </c>
      <c r="B842" s="1">
        <v>3</v>
      </c>
      <c r="C842" s="1"/>
      <c r="D842" s="1">
        <v>4</v>
      </c>
      <c r="F842" s="1">
        <f ca="1">IFERROR(__xludf.DUMMYFUNCTION("""COMPUTED_VALUE"""),4)</f>
        <v>4</v>
      </c>
      <c r="Q842" s="1">
        <v>840</v>
      </c>
      <c r="R842" s="1">
        <v>31</v>
      </c>
      <c r="S842" s="1"/>
      <c r="T842" s="1">
        <v>211</v>
      </c>
    </row>
    <row r="843" spans="1:20" ht="15.75" customHeight="1" x14ac:dyDescent="0.35">
      <c r="A843" s="1">
        <v>906</v>
      </c>
      <c r="B843" s="1">
        <v>2</v>
      </c>
      <c r="C843" s="1"/>
      <c r="D843" s="1">
        <v>4</v>
      </c>
      <c r="F843" s="1">
        <f ca="1">IFERROR(__xludf.DUMMYFUNCTION("""COMPUTED_VALUE"""),4)</f>
        <v>4</v>
      </c>
      <c r="Q843" s="1">
        <v>841</v>
      </c>
      <c r="R843" s="1">
        <v>33</v>
      </c>
      <c r="S843" s="1"/>
      <c r="T843" s="1">
        <v>190</v>
      </c>
    </row>
    <row r="844" spans="1:20" ht="15.75" customHeight="1" x14ac:dyDescent="0.35">
      <c r="A844" s="1">
        <v>907</v>
      </c>
      <c r="B844" s="1">
        <v>3</v>
      </c>
      <c r="C844" s="1"/>
      <c r="D844" s="1">
        <v>0</v>
      </c>
      <c r="F844" s="1">
        <f ca="1">IFERROR(__xludf.DUMMYFUNCTION("""COMPUTED_VALUE"""),4)</f>
        <v>4</v>
      </c>
      <c r="Q844" s="1">
        <v>842</v>
      </c>
      <c r="R844" s="1">
        <v>35</v>
      </c>
      <c r="S844" s="1"/>
      <c r="T844" s="1">
        <v>213</v>
      </c>
    </row>
    <row r="845" spans="1:20" ht="15.75" customHeight="1" x14ac:dyDescent="0.35">
      <c r="A845" s="1">
        <v>908</v>
      </c>
      <c r="B845" s="1">
        <v>3</v>
      </c>
      <c r="C845" s="1"/>
      <c r="D845" s="1">
        <v>4</v>
      </c>
      <c r="F845" s="1">
        <f ca="1">IFERROR(__xludf.DUMMYFUNCTION("""COMPUTED_VALUE"""),4)</f>
        <v>4</v>
      </c>
      <c r="Q845" s="1">
        <v>843</v>
      </c>
      <c r="R845" s="1">
        <v>37</v>
      </c>
      <c r="S845" s="1"/>
      <c r="T845" s="1">
        <v>231</v>
      </c>
    </row>
    <row r="846" spans="1:20" ht="15.75" customHeight="1" x14ac:dyDescent="0.35">
      <c r="A846" s="1">
        <v>909</v>
      </c>
      <c r="B846" s="1">
        <v>2</v>
      </c>
      <c r="C846" s="1"/>
      <c r="D846" s="1">
        <v>4</v>
      </c>
      <c r="F846" s="1">
        <f ca="1">IFERROR(__xludf.DUMMYFUNCTION("""COMPUTED_VALUE"""),4)</f>
        <v>4</v>
      </c>
      <c r="Q846" s="1">
        <v>844</v>
      </c>
      <c r="R846" s="1">
        <v>39</v>
      </c>
      <c r="S846" s="1"/>
      <c r="T846" s="1">
        <v>192</v>
      </c>
    </row>
    <row r="847" spans="1:20" ht="15.75" customHeight="1" x14ac:dyDescent="0.35">
      <c r="A847" s="1">
        <v>910</v>
      </c>
      <c r="B847" s="1">
        <v>2</v>
      </c>
      <c r="C847" s="1"/>
      <c r="D847" s="1">
        <v>0</v>
      </c>
      <c r="F847" s="1">
        <f ca="1">IFERROR(__xludf.DUMMYFUNCTION("""COMPUTED_VALUE"""),4)</f>
        <v>4</v>
      </c>
      <c r="Q847" s="1">
        <v>845</v>
      </c>
      <c r="R847" s="1">
        <v>49</v>
      </c>
      <c r="S847" s="1"/>
      <c r="T847" s="1">
        <v>197</v>
      </c>
    </row>
    <row r="848" spans="1:20" ht="15.75" customHeight="1" x14ac:dyDescent="0.35">
      <c r="A848" s="1">
        <v>911</v>
      </c>
      <c r="B848" s="1">
        <v>4</v>
      </c>
      <c r="C848" s="1"/>
      <c r="D848" s="1">
        <v>4</v>
      </c>
      <c r="F848" s="1">
        <f ca="1">IFERROR(__xludf.DUMMYFUNCTION("""COMPUTED_VALUE"""),4)</f>
        <v>4</v>
      </c>
      <c r="Q848" s="1">
        <v>846</v>
      </c>
      <c r="R848" s="1">
        <v>49</v>
      </c>
      <c r="S848" s="1"/>
      <c r="T848" s="1">
        <v>191</v>
      </c>
    </row>
    <row r="849" spans="1:20" ht="15.75" customHeight="1" x14ac:dyDescent="0.35">
      <c r="A849" s="1">
        <v>912</v>
      </c>
      <c r="B849" s="1">
        <v>4</v>
      </c>
      <c r="C849" s="1"/>
      <c r="D849" s="1">
        <v>4</v>
      </c>
      <c r="F849" s="1">
        <f ca="1">IFERROR(__xludf.DUMMYFUNCTION("""COMPUTED_VALUE"""),4)</f>
        <v>4</v>
      </c>
      <c r="Q849" s="1">
        <v>847</v>
      </c>
      <c r="R849" s="1">
        <v>51</v>
      </c>
      <c r="S849" s="1"/>
      <c r="T849" s="1">
        <v>203</v>
      </c>
    </row>
    <row r="850" spans="1:20" ht="15.75" customHeight="1" x14ac:dyDescent="0.35">
      <c r="A850" s="1">
        <v>913</v>
      </c>
      <c r="B850" s="1">
        <v>4</v>
      </c>
      <c r="C850" s="1"/>
      <c r="D850" s="1">
        <v>4</v>
      </c>
      <c r="F850" s="1">
        <f ca="1">IFERROR(__xludf.DUMMYFUNCTION("""COMPUTED_VALUE"""),4)</f>
        <v>4</v>
      </c>
      <c r="Q850" s="1">
        <v>848</v>
      </c>
      <c r="R850" s="1">
        <v>66</v>
      </c>
      <c r="S850" s="1"/>
      <c r="T850" s="1">
        <v>200</v>
      </c>
    </row>
    <row r="851" spans="1:20" ht="15.75" customHeight="1" x14ac:dyDescent="0.35">
      <c r="A851" s="1">
        <v>914</v>
      </c>
      <c r="B851" s="1">
        <v>3</v>
      </c>
      <c r="C851" s="1"/>
      <c r="D851" s="1">
        <v>4</v>
      </c>
      <c r="F851" s="1">
        <f ca="1">IFERROR(__xludf.DUMMYFUNCTION("""COMPUTED_VALUE"""),1)</f>
        <v>1</v>
      </c>
      <c r="Q851" s="1">
        <v>849</v>
      </c>
      <c r="R851" s="1">
        <v>76</v>
      </c>
      <c r="S851" s="1"/>
      <c r="T851" s="1">
        <v>208</v>
      </c>
    </row>
    <row r="852" spans="1:20" ht="15.75" customHeight="1" x14ac:dyDescent="0.35">
      <c r="A852" s="1">
        <v>915</v>
      </c>
      <c r="B852" s="1">
        <v>3</v>
      </c>
      <c r="C852" s="1"/>
      <c r="D852" s="1">
        <v>4</v>
      </c>
      <c r="F852" s="1">
        <f ca="1">IFERROR(__xludf.DUMMYFUNCTION("""COMPUTED_VALUE"""),4)</f>
        <v>4</v>
      </c>
      <c r="Q852" s="1">
        <v>850</v>
      </c>
      <c r="R852" s="1">
        <v>72</v>
      </c>
      <c r="S852" s="1"/>
      <c r="T852" s="1">
        <v>167</v>
      </c>
    </row>
    <row r="853" spans="1:20" ht="15.75" customHeight="1" x14ac:dyDescent="0.35">
      <c r="A853" s="1">
        <v>916</v>
      </c>
      <c r="B853" s="1">
        <v>3</v>
      </c>
      <c r="C853" s="1"/>
      <c r="D853" s="1">
        <v>0</v>
      </c>
      <c r="F853" s="1">
        <f ca="1">IFERROR(__xludf.DUMMYFUNCTION("""COMPUTED_VALUE"""),4)</f>
        <v>4</v>
      </c>
      <c r="Q853" s="1">
        <v>851</v>
      </c>
      <c r="R853" s="1">
        <v>40</v>
      </c>
      <c r="S853" s="1"/>
      <c r="T853" s="1">
        <v>212</v>
      </c>
    </row>
    <row r="854" spans="1:20" ht="15.75" customHeight="1" x14ac:dyDescent="0.35">
      <c r="A854" s="1">
        <v>917</v>
      </c>
      <c r="B854" s="1">
        <v>3</v>
      </c>
      <c r="C854" s="1"/>
      <c r="D854" s="1">
        <v>4</v>
      </c>
      <c r="F854" s="1">
        <f ca="1">IFERROR(__xludf.DUMMYFUNCTION("""COMPUTED_VALUE"""),1)</f>
        <v>1</v>
      </c>
      <c r="Q854" s="1">
        <v>852</v>
      </c>
      <c r="R854" s="1">
        <v>27</v>
      </c>
      <c r="S854" s="1"/>
      <c r="T854" s="1">
        <v>208</v>
      </c>
    </row>
    <row r="855" spans="1:20" ht="15.75" customHeight="1" x14ac:dyDescent="0.35">
      <c r="A855" s="1">
        <v>918</v>
      </c>
      <c r="B855" s="1">
        <v>3</v>
      </c>
      <c r="C855" s="1"/>
      <c r="D855" s="1">
        <v>4</v>
      </c>
      <c r="F855" s="1">
        <f ca="1">IFERROR(__xludf.DUMMYFUNCTION("""COMPUTED_VALUE"""),4)</f>
        <v>4</v>
      </c>
      <c r="Q855" s="1">
        <v>853</v>
      </c>
      <c r="R855" s="1">
        <v>29</v>
      </c>
      <c r="S855" s="1"/>
      <c r="T855" s="1">
        <v>206</v>
      </c>
    </row>
    <row r="856" spans="1:20" ht="15.75" customHeight="1" x14ac:dyDescent="0.35">
      <c r="A856" s="1">
        <v>919</v>
      </c>
      <c r="B856" s="1">
        <v>3</v>
      </c>
      <c r="C856" s="1"/>
      <c r="D856" s="1">
        <v>4</v>
      </c>
      <c r="F856" s="1">
        <f ca="1">IFERROR(__xludf.DUMMYFUNCTION("""COMPUTED_VALUE"""),4)</f>
        <v>4</v>
      </c>
      <c r="Q856" s="1">
        <v>854</v>
      </c>
      <c r="R856" s="1">
        <v>58</v>
      </c>
      <c r="S856" s="1"/>
      <c r="T856" s="1">
        <v>202</v>
      </c>
    </row>
    <row r="857" spans="1:20" ht="15.75" customHeight="1" x14ac:dyDescent="0.35">
      <c r="A857" s="1">
        <v>920</v>
      </c>
      <c r="B857" s="1">
        <v>3</v>
      </c>
      <c r="C857" s="1"/>
      <c r="D857" s="1">
        <v>0</v>
      </c>
      <c r="F857" s="1">
        <f ca="1">IFERROR(__xludf.DUMMYFUNCTION("""COMPUTED_VALUE"""),4)</f>
        <v>4</v>
      </c>
      <c r="Q857" s="1">
        <v>855</v>
      </c>
      <c r="R857" s="1">
        <v>60</v>
      </c>
      <c r="S857" s="1"/>
      <c r="T857" s="1">
        <v>246</v>
      </c>
    </row>
    <row r="858" spans="1:20" ht="15.75" customHeight="1" x14ac:dyDescent="0.35">
      <c r="A858" s="1">
        <v>921</v>
      </c>
      <c r="B858" s="1">
        <v>3</v>
      </c>
      <c r="C858" s="1"/>
      <c r="D858" s="1">
        <v>4</v>
      </c>
      <c r="F858" s="1">
        <f ca="1">IFERROR(__xludf.DUMMYFUNCTION("""COMPUTED_VALUE"""),4)</f>
        <v>4</v>
      </c>
      <c r="Q858" s="1">
        <v>856</v>
      </c>
      <c r="R858" s="1">
        <v>64</v>
      </c>
      <c r="S858" s="1"/>
      <c r="T858" s="1">
        <v>230</v>
      </c>
    </row>
    <row r="859" spans="1:20" ht="15.75" customHeight="1" x14ac:dyDescent="0.35">
      <c r="A859" s="1">
        <v>922</v>
      </c>
      <c r="B859" s="1">
        <v>3</v>
      </c>
      <c r="C859" s="1"/>
      <c r="D859" s="1">
        <v>4</v>
      </c>
      <c r="F859" s="1">
        <f ca="1">IFERROR(__xludf.DUMMYFUNCTION("""COMPUTED_VALUE"""),4)</f>
        <v>4</v>
      </c>
      <c r="Q859" s="1">
        <v>857</v>
      </c>
      <c r="R859" s="1">
        <v>56</v>
      </c>
      <c r="S859" s="1"/>
      <c r="T859" s="1">
        <v>145</v>
      </c>
    </row>
    <row r="860" spans="1:20" ht="15.75" customHeight="1" x14ac:dyDescent="0.35">
      <c r="A860" s="1">
        <v>923</v>
      </c>
      <c r="B860" s="1">
        <v>4</v>
      </c>
      <c r="C860" s="1"/>
      <c r="D860" s="1">
        <v>4</v>
      </c>
      <c r="F860" s="1">
        <f ca="1">IFERROR(__xludf.DUMMYFUNCTION("""COMPUTED_VALUE"""),4)</f>
        <v>4</v>
      </c>
      <c r="Q860" s="1">
        <v>858</v>
      </c>
      <c r="R860" s="1">
        <v>66</v>
      </c>
      <c r="S860" s="1"/>
      <c r="T860" s="1">
        <v>140</v>
      </c>
    </row>
    <row r="861" spans="1:20" ht="15.75" customHeight="1" x14ac:dyDescent="0.35">
      <c r="A861" s="1">
        <v>924</v>
      </c>
      <c r="B861" s="1">
        <v>4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71</v>
      </c>
      <c r="S861" s="1"/>
      <c r="T861" s="1">
        <v>146</v>
      </c>
    </row>
    <row r="862" spans="1:20" ht="15.75" customHeight="1" x14ac:dyDescent="0.35">
      <c r="A862" s="1">
        <v>925</v>
      </c>
      <c r="B862" s="1">
        <v>4</v>
      </c>
      <c r="C862" s="1"/>
      <c r="D862" s="1">
        <v>4</v>
      </c>
      <c r="F862" s="1">
        <f ca="1">IFERROR(__xludf.DUMMYFUNCTION("""COMPUTED_VALUE"""),4)</f>
        <v>4</v>
      </c>
      <c r="Q862" s="1">
        <v>860</v>
      </c>
      <c r="R862" s="1">
        <v>51</v>
      </c>
      <c r="S862" s="1"/>
      <c r="T862" s="1">
        <v>150</v>
      </c>
    </row>
    <row r="863" spans="1:20" ht="15.75" customHeight="1" x14ac:dyDescent="0.35">
      <c r="A863" s="1">
        <v>926</v>
      </c>
      <c r="B863" s="1">
        <v>3</v>
      </c>
      <c r="C863" s="1"/>
      <c r="D863" s="1">
        <v>4</v>
      </c>
      <c r="F863" s="1">
        <f ca="1">IFERROR(__xludf.DUMMYFUNCTION("""COMPUTED_VALUE"""),4)</f>
        <v>4</v>
      </c>
      <c r="Q863" s="1">
        <v>861</v>
      </c>
      <c r="R863" s="1">
        <v>44</v>
      </c>
      <c r="S863" s="1"/>
      <c r="T863" s="1">
        <v>158</v>
      </c>
    </row>
    <row r="864" spans="1:20" ht="15.75" customHeight="1" x14ac:dyDescent="0.35">
      <c r="A864" s="1">
        <v>927</v>
      </c>
      <c r="B864" s="1">
        <v>2</v>
      </c>
      <c r="C864" s="1"/>
      <c r="D864" s="1">
        <v>0</v>
      </c>
      <c r="F864" s="1">
        <f ca="1">IFERROR(__xludf.DUMMYFUNCTION("""COMPUTED_VALUE"""),5)</f>
        <v>5</v>
      </c>
      <c r="Q864" s="1">
        <v>862</v>
      </c>
      <c r="R864" s="1">
        <v>48</v>
      </c>
      <c r="S864" s="1"/>
      <c r="T864" s="1">
        <v>172</v>
      </c>
    </row>
    <row r="865" spans="1:20" ht="15.75" customHeight="1" x14ac:dyDescent="0.35">
      <c r="A865" s="1">
        <v>928</v>
      </c>
      <c r="B865" s="1">
        <v>2</v>
      </c>
      <c r="C865" s="1"/>
      <c r="D865" s="1">
        <v>4</v>
      </c>
      <c r="F865" s="1">
        <f ca="1">IFERROR(__xludf.DUMMYFUNCTION("""COMPUTED_VALUE"""),6)</f>
        <v>6</v>
      </c>
      <c r="Q865" s="1">
        <v>863</v>
      </c>
      <c r="R865" s="1">
        <v>54</v>
      </c>
      <c r="S865" s="1"/>
      <c r="T865" s="1">
        <v>171</v>
      </c>
    </row>
    <row r="866" spans="1:20" ht="15.75" customHeight="1" x14ac:dyDescent="0.35">
      <c r="A866" s="1">
        <v>929</v>
      </c>
      <c r="B866" s="1">
        <v>4</v>
      </c>
      <c r="C866" s="1"/>
      <c r="D866" s="1">
        <v>4</v>
      </c>
      <c r="F866" s="1">
        <f ca="1">IFERROR(__xludf.DUMMYFUNCTION("""COMPUTED_VALUE"""),5)</f>
        <v>5</v>
      </c>
      <c r="Q866" s="1">
        <v>864</v>
      </c>
      <c r="R866" s="1">
        <v>62</v>
      </c>
      <c r="S866" s="1"/>
      <c r="T866" s="1">
        <v>129</v>
      </c>
    </row>
    <row r="867" spans="1:20" ht="15.75" customHeight="1" x14ac:dyDescent="0.35">
      <c r="A867" s="1">
        <v>930</v>
      </c>
      <c r="B867" s="1">
        <v>4</v>
      </c>
      <c r="C867" s="1"/>
      <c r="D867" s="1">
        <v>4</v>
      </c>
      <c r="F867" s="1">
        <f ca="1">IFERROR(__xludf.DUMMYFUNCTION("""COMPUTED_VALUE"""),5)</f>
        <v>5</v>
      </c>
      <c r="Q867" s="1">
        <v>865</v>
      </c>
      <c r="R867" s="1">
        <v>45</v>
      </c>
      <c r="S867" s="1"/>
      <c r="T867" s="1">
        <v>101</v>
      </c>
    </row>
    <row r="868" spans="1:20" ht="15.75" customHeight="1" x14ac:dyDescent="0.35">
      <c r="A868" s="1">
        <v>931</v>
      </c>
      <c r="B868" s="1">
        <v>4</v>
      </c>
      <c r="C868" s="1"/>
      <c r="D868" s="1">
        <v>4</v>
      </c>
      <c r="F868" s="1">
        <f ca="1">IFERROR(__xludf.DUMMYFUNCTION("""COMPUTED_VALUE"""),5)</f>
        <v>5</v>
      </c>
      <c r="Q868" s="1">
        <v>866</v>
      </c>
      <c r="R868" s="1">
        <v>32</v>
      </c>
      <c r="S868" s="1"/>
      <c r="T868" s="1">
        <v>162</v>
      </c>
    </row>
    <row r="869" spans="1:20" ht="15.75" customHeight="1" x14ac:dyDescent="0.35">
      <c r="A869" s="1">
        <v>932</v>
      </c>
      <c r="B869" s="1">
        <v>3</v>
      </c>
      <c r="C869" s="1"/>
      <c r="D869" s="1">
        <v>0</v>
      </c>
      <c r="F869" s="1">
        <f ca="1">IFERROR(__xludf.DUMMYFUNCTION("""COMPUTED_VALUE"""),5)</f>
        <v>5</v>
      </c>
      <c r="Q869" s="1">
        <v>867</v>
      </c>
      <c r="R869" s="1">
        <v>48</v>
      </c>
      <c r="S869" s="1"/>
      <c r="T869" s="1">
        <v>145</v>
      </c>
    </row>
    <row r="870" spans="1:20" ht="15.75" customHeight="1" x14ac:dyDescent="0.35">
      <c r="A870" s="1">
        <v>933</v>
      </c>
      <c r="B870" s="1">
        <v>3</v>
      </c>
      <c r="C870" s="1"/>
      <c r="D870" s="1">
        <v>4</v>
      </c>
      <c r="F870" s="1">
        <f ca="1">IFERROR(__xludf.DUMMYFUNCTION("""COMPUTED_VALUE"""),5)</f>
        <v>5</v>
      </c>
      <c r="Q870" s="1">
        <v>868</v>
      </c>
      <c r="R870" s="1">
        <v>52</v>
      </c>
      <c r="S870" s="1"/>
      <c r="T870" s="1">
        <v>181</v>
      </c>
    </row>
    <row r="871" spans="1:20" ht="15.75" customHeight="1" x14ac:dyDescent="0.35">
      <c r="A871" s="1">
        <v>934</v>
      </c>
      <c r="B871" s="1">
        <v>3</v>
      </c>
      <c r="C871" s="1"/>
      <c r="D871" s="1">
        <v>4</v>
      </c>
      <c r="F871" s="1">
        <f ca="1">IFERROR(__xludf.DUMMYFUNCTION("""COMPUTED_VALUE"""),5)</f>
        <v>5</v>
      </c>
      <c r="Q871" s="1">
        <v>869</v>
      </c>
      <c r="R871" s="1">
        <v>45</v>
      </c>
      <c r="S871" s="1"/>
      <c r="T871" s="1">
        <v>210</v>
      </c>
    </row>
    <row r="872" spans="1:20" ht="15.75" customHeight="1" x14ac:dyDescent="0.35">
      <c r="A872" s="1">
        <v>935</v>
      </c>
      <c r="B872" s="1">
        <v>4</v>
      </c>
      <c r="C872" s="1"/>
      <c r="D872" s="1">
        <v>4</v>
      </c>
      <c r="F872" s="1">
        <f ca="1">IFERROR(__xludf.DUMMYFUNCTION("""COMPUTED_VALUE"""),5)</f>
        <v>5</v>
      </c>
      <c r="Q872" s="1">
        <v>870</v>
      </c>
      <c r="R872" s="1">
        <v>51</v>
      </c>
      <c r="S872" s="1"/>
      <c r="T872" s="1">
        <v>259</v>
      </c>
    </row>
    <row r="873" spans="1:20" ht="15.75" customHeight="1" x14ac:dyDescent="0.35">
      <c r="A873" s="1">
        <v>936</v>
      </c>
      <c r="B873" s="1">
        <v>4</v>
      </c>
      <c r="C873" s="1"/>
      <c r="D873" s="1">
        <v>4</v>
      </c>
      <c r="F873" s="1">
        <f ca="1">IFERROR(__xludf.DUMMYFUNCTION("""COMPUTED_VALUE"""),5)</f>
        <v>5</v>
      </c>
      <c r="Q873" s="1">
        <v>871</v>
      </c>
      <c r="R873" s="1">
        <v>49</v>
      </c>
      <c r="S873" s="1"/>
      <c r="T873" s="1">
        <v>303</v>
      </c>
    </row>
    <row r="874" spans="1:20" ht="15.75" customHeight="1" x14ac:dyDescent="0.35">
      <c r="A874" s="1">
        <v>937</v>
      </c>
      <c r="B874" s="1">
        <v>4</v>
      </c>
      <c r="C874" s="1"/>
      <c r="D874" s="1">
        <v>4</v>
      </c>
      <c r="F874" s="1">
        <f ca="1">IFERROR(__xludf.DUMMYFUNCTION("""COMPUTED_VALUE"""),4)</f>
        <v>4</v>
      </c>
      <c r="Q874" s="1">
        <v>872</v>
      </c>
      <c r="R874" s="1">
        <v>18</v>
      </c>
      <c r="S874" s="1"/>
      <c r="T874" s="1">
        <v>252</v>
      </c>
    </row>
    <row r="875" spans="1:20" ht="15.75" customHeight="1" x14ac:dyDescent="0.35">
      <c r="A875" s="1">
        <v>938</v>
      </c>
      <c r="B875" s="1">
        <v>4</v>
      </c>
      <c r="C875" s="1"/>
      <c r="D875" s="1">
        <v>4</v>
      </c>
      <c r="F875" s="1">
        <f ca="1">IFERROR(__xludf.DUMMYFUNCTION("""COMPUTED_VALUE"""),4)</f>
        <v>4</v>
      </c>
      <c r="Q875" s="1">
        <v>873</v>
      </c>
      <c r="R875" s="1">
        <v>14</v>
      </c>
      <c r="S875" s="1"/>
      <c r="T875" s="1">
        <v>180</v>
      </c>
    </row>
    <row r="876" spans="1:20" ht="15.75" customHeight="1" x14ac:dyDescent="0.35">
      <c r="A876" s="1">
        <v>939</v>
      </c>
      <c r="B876" s="1">
        <v>4</v>
      </c>
      <c r="C876" s="1"/>
      <c r="D876" s="1">
        <v>4</v>
      </c>
      <c r="F876" s="1">
        <f ca="1">IFERROR(__xludf.DUMMYFUNCTION("""COMPUTED_VALUE"""),4)</f>
        <v>4</v>
      </c>
      <c r="Q876" s="1">
        <v>874</v>
      </c>
      <c r="R876" s="1">
        <v>18</v>
      </c>
      <c r="S876" s="1"/>
      <c r="T876" s="1">
        <v>198</v>
      </c>
    </row>
    <row r="877" spans="1:20" ht="15.75" customHeight="1" x14ac:dyDescent="0.35">
      <c r="A877" s="1">
        <v>940</v>
      </c>
      <c r="B877" s="1">
        <v>5</v>
      </c>
      <c r="C877" s="1"/>
      <c r="D877" s="1">
        <v>4</v>
      </c>
      <c r="F877" s="1">
        <f ca="1">IFERROR(__xludf.DUMMYFUNCTION("""COMPUTED_VALUE"""),4)</f>
        <v>4</v>
      </c>
      <c r="Q877" s="1">
        <v>875</v>
      </c>
      <c r="R877" s="1">
        <v>44</v>
      </c>
      <c r="S877" s="1"/>
      <c r="T877" s="1">
        <v>175</v>
      </c>
    </row>
    <row r="878" spans="1:20" ht="15.75" customHeight="1" x14ac:dyDescent="0.35">
      <c r="A878" s="1">
        <v>941</v>
      </c>
      <c r="B878" s="1">
        <v>8</v>
      </c>
      <c r="C878" s="1"/>
      <c r="D878" s="1">
        <v>7</v>
      </c>
      <c r="F878" s="1">
        <f ca="1">IFERROR(__xludf.DUMMYFUNCTION("""COMPUTED_VALUE"""),4)</f>
        <v>4</v>
      </c>
      <c r="Q878" s="1">
        <v>876</v>
      </c>
      <c r="R878" s="1">
        <v>48</v>
      </c>
      <c r="S878" s="1"/>
      <c r="T878" s="1">
        <v>132</v>
      </c>
    </row>
    <row r="879" spans="1:20" ht="15.75" customHeight="1" x14ac:dyDescent="0.35">
      <c r="A879" s="1">
        <v>942</v>
      </c>
      <c r="B879" s="1">
        <v>9</v>
      </c>
      <c r="C879" s="1"/>
      <c r="D879" s="1">
        <v>9</v>
      </c>
      <c r="F879" s="1">
        <f ca="1">IFERROR(__xludf.DUMMYFUNCTION("""COMPUTED_VALUE"""),4)</f>
        <v>4</v>
      </c>
      <c r="Q879" s="1">
        <v>877</v>
      </c>
      <c r="R879" s="1">
        <v>57</v>
      </c>
      <c r="S879" s="1"/>
      <c r="T879" s="1">
        <v>128</v>
      </c>
    </row>
    <row r="880" spans="1:20" ht="15.75" customHeight="1" x14ac:dyDescent="0.35">
      <c r="A880" s="1">
        <v>943</v>
      </c>
      <c r="B880" s="1">
        <v>8</v>
      </c>
      <c r="C880" s="1"/>
      <c r="D880" s="1">
        <v>8</v>
      </c>
      <c r="F880" s="1">
        <f ca="1">IFERROR(__xludf.DUMMYFUNCTION("""COMPUTED_VALUE"""),4)</f>
        <v>4</v>
      </c>
      <c r="Q880" s="1">
        <v>878</v>
      </c>
      <c r="R880" s="1">
        <v>45</v>
      </c>
      <c r="S880" s="1"/>
      <c r="T880" s="1">
        <v>106</v>
      </c>
    </row>
    <row r="881" spans="1:20" ht="15.75" customHeight="1" x14ac:dyDescent="0.35">
      <c r="A881" s="1">
        <v>944</v>
      </c>
      <c r="B881" s="1">
        <v>8</v>
      </c>
      <c r="C881" s="1"/>
      <c r="D881" s="1">
        <v>8</v>
      </c>
      <c r="F881" s="1">
        <f ca="1">IFERROR(__xludf.DUMMYFUNCTION("""COMPUTED_VALUE"""),5)</f>
        <v>5</v>
      </c>
      <c r="Q881" s="1">
        <v>879</v>
      </c>
      <c r="R881" s="1">
        <v>47</v>
      </c>
      <c r="S881" s="1"/>
      <c r="T881" s="1">
        <v>170</v>
      </c>
    </row>
    <row r="882" spans="1:20" ht="15.75" customHeight="1" x14ac:dyDescent="0.35">
      <c r="A882" s="1">
        <v>945</v>
      </c>
      <c r="B882" s="1">
        <v>8</v>
      </c>
      <c r="C882" s="1"/>
      <c r="D882" s="1">
        <v>8</v>
      </c>
      <c r="F882" s="1">
        <f ca="1">IFERROR(__xludf.DUMMYFUNCTION("""COMPUTED_VALUE"""),4)</f>
        <v>4</v>
      </c>
      <c r="Q882" s="1">
        <v>880</v>
      </c>
      <c r="R882" s="1">
        <v>53</v>
      </c>
      <c r="S882" s="1"/>
      <c r="T882" s="1">
        <v>192</v>
      </c>
    </row>
    <row r="883" spans="1:20" ht="15.75" customHeight="1" x14ac:dyDescent="0.35">
      <c r="A883" s="1">
        <v>946</v>
      </c>
      <c r="B883" s="1">
        <v>10</v>
      </c>
      <c r="C883" s="1"/>
      <c r="D883" s="1">
        <v>10</v>
      </c>
      <c r="F883" s="1">
        <f ca="1">IFERROR(__xludf.DUMMYFUNCTION("""COMPUTED_VALUE"""),4)</f>
        <v>4</v>
      </c>
      <c r="Q883" s="1">
        <v>881</v>
      </c>
      <c r="R883" s="1">
        <v>72</v>
      </c>
      <c r="S883" s="1"/>
      <c r="T883" s="1">
        <v>206</v>
      </c>
    </row>
    <row r="884" spans="1:20" ht="15.75" customHeight="1" x14ac:dyDescent="0.35">
      <c r="A884" s="1">
        <v>947</v>
      </c>
      <c r="B884" s="1">
        <v>10</v>
      </c>
      <c r="C884" s="1"/>
      <c r="D884" s="1">
        <v>10</v>
      </c>
      <c r="F884" s="1">
        <f ca="1">IFERROR(__xludf.DUMMYFUNCTION("""COMPUTED_VALUE"""),4)</f>
        <v>4</v>
      </c>
      <c r="Q884" s="1">
        <v>882</v>
      </c>
      <c r="R884" s="1">
        <v>80</v>
      </c>
      <c r="S884" s="1"/>
      <c r="T884" s="1">
        <v>208</v>
      </c>
    </row>
    <row r="885" spans="1:20" ht="15.75" customHeight="1" x14ac:dyDescent="0.35">
      <c r="A885" s="1">
        <v>948</v>
      </c>
      <c r="B885" s="1">
        <v>9</v>
      </c>
      <c r="C885" s="1"/>
      <c r="D885" s="1">
        <v>9</v>
      </c>
      <c r="F885" s="1">
        <f ca="1">IFERROR(__xludf.DUMMYFUNCTION("""COMPUTED_VALUE"""),4)</f>
        <v>4</v>
      </c>
      <c r="Q885" s="1">
        <v>883</v>
      </c>
      <c r="R885" s="1">
        <v>68</v>
      </c>
      <c r="S885" s="1"/>
      <c r="T885" s="1">
        <v>250</v>
      </c>
    </row>
    <row r="886" spans="1:20" ht="15.75" customHeight="1" x14ac:dyDescent="0.35">
      <c r="A886" s="1">
        <v>949</v>
      </c>
      <c r="B886" s="1">
        <v>9</v>
      </c>
      <c r="C886" s="1"/>
      <c r="D886" s="1">
        <v>9</v>
      </c>
      <c r="F886" s="1">
        <f ca="1">IFERROR(__xludf.DUMMYFUNCTION("""COMPUTED_VALUE"""),2)</f>
        <v>2</v>
      </c>
      <c r="Q886" s="1">
        <v>884</v>
      </c>
      <c r="R886" s="1">
        <v>64</v>
      </c>
      <c r="S886" s="1"/>
      <c r="T886" s="1">
        <v>197</v>
      </c>
    </row>
    <row r="887" spans="1:20" ht="15.75" customHeight="1" x14ac:dyDescent="0.35">
      <c r="A887" s="1">
        <v>950</v>
      </c>
      <c r="B887" s="1">
        <v>9</v>
      </c>
      <c r="C887" s="1"/>
      <c r="D887" s="1">
        <v>9</v>
      </c>
      <c r="F887" s="1">
        <f ca="1">IFERROR(__xludf.DUMMYFUNCTION("""COMPUTED_VALUE"""),3)</f>
        <v>3</v>
      </c>
      <c r="Q887" s="1">
        <v>885</v>
      </c>
      <c r="R887" s="1">
        <v>43</v>
      </c>
      <c r="S887" s="1"/>
      <c r="T887" s="1">
        <v>117</v>
      </c>
    </row>
    <row r="888" spans="1:20" ht="15.75" customHeight="1" x14ac:dyDescent="0.35">
      <c r="A888" s="1">
        <v>951</v>
      </c>
      <c r="B888" s="1">
        <v>8</v>
      </c>
      <c r="C888" s="1"/>
      <c r="D888" s="1">
        <v>8</v>
      </c>
      <c r="F888" s="1">
        <f ca="1">IFERROR(__xludf.DUMMYFUNCTION("""COMPUTED_VALUE"""),3)</f>
        <v>3</v>
      </c>
      <c r="Q888" s="1">
        <v>886</v>
      </c>
      <c r="R888" s="1">
        <v>49</v>
      </c>
      <c r="S888" s="1"/>
      <c r="T888" s="1">
        <v>121</v>
      </c>
    </row>
    <row r="889" spans="1:20" ht="15.75" customHeight="1" x14ac:dyDescent="0.35">
      <c r="A889" s="1">
        <v>952</v>
      </c>
      <c r="B889" s="1">
        <v>9</v>
      </c>
      <c r="C889" s="1"/>
      <c r="D889" s="1">
        <v>9</v>
      </c>
      <c r="F889" s="1">
        <f ca="1">IFERROR(__xludf.DUMMYFUNCTION("""COMPUTED_VALUE"""),4)</f>
        <v>4</v>
      </c>
      <c r="Q889" s="1">
        <v>887</v>
      </c>
      <c r="R889" s="1">
        <v>40</v>
      </c>
      <c r="S889" s="1"/>
      <c r="T889" s="1">
        <v>141</v>
      </c>
    </row>
    <row r="890" spans="1:20" ht="15.75" customHeight="1" x14ac:dyDescent="0.35">
      <c r="A890" s="1">
        <v>953</v>
      </c>
      <c r="B890" s="1">
        <v>9</v>
      </c>
      <c r="C890" s="1"/>
      <c r="D890" s="1">
        <v>9</v>
      </c>
      <c r="F890" s="1">
        <f ca="1">IFERROR(__xludf.DUMMYFUNCTION("""COMPUTED_VALUE"""),4)</f>
        <v>4</v>
      </c>
      <c r="Q890" s="1">
        <v>888</v>
      </c>
      <c r="R890" s="1">
        <v>44</v>
      </c>
      <c r="S890" s="1"/>
      <c r="T890" s="1">
        <v>133</v>
      </c>
    </row>
    <row r="891" spans="1:20" ht="15.75" customHeight="1" x14ac:dyDescent="0.35">
      <c r="A891" s="1">
        <v>954</v>
      </c>
      <c r="B891" s="1">
        <v>9</v>
      </c>
      <c r="C891" s="1"/>
      <c r="D891" s="1">
        <v>9</v>
      </c>
      <c r="F891" s="1">
        <f ca="1">IFERROR(__xludf.DUMMYFUNCTION("""COMPUTED_VALUE"""),4)</f>
        <v>4</v>
      </c>
      <c r="Q891" s="1">
        <v>889</v>
      </c>
      <c r="R891" s="1">
        <v>40</v>
      </c>
      <c r="S891" s="1"/>
      <c r="T891" s="1">
        <v>171</v>
      </c>
    </row>
    <row r="892" spans="1:20" ht="15.75" customHeight="1" x14ac:dyDescent="0.35">
      <c r="A892" s="1">
        <v>955</v>
      </c>
      <c r="B892" s="1">
        <v>9</v>
      </c>
      <c r="C892" s="1"/>
      <c r="D892" s="1">
        <v>9</v>
      </c>
      <c r="F892" s="1">
        <f ca="1">IFERROR(__xludf.DUMMYFUNCTION("""COMPUTED_VALUE"""),1)</f>
        <v>1</v>
      </c>
      <c r="Q892" s="1">
        <v>890</v>
      </c>
      <c r="R892" s="1">
        <v>51</v>
      </c>
      <c r="S892" s="1"/>
      <c r="T892" s="1">
        <v>163</v>
      </c>
    </row>
    <row r="893" spans="1:20" ht="15.75" customHeight="1" x14ac:dyDescent="0.35">
      <c r="A893" s="1">
        <v>956</v>
      </c>
      <c r="B893" s="1">
        <v>10</v>
      </c>
      <c r="C893" s="1"/>
      <c r="D893" s="1">
        <v>10</v>
      </c>
      <c r="F893" s="1">
        <f ca="1">IFERROR(__xludf.DUMMYFUNCTION("""COMPUTED_VALUE"""),4)</f>
        <v>4</v>
      </c>
      <c r="Q893" s="1">
        <v>891</v>
      </c>
      <c r="R893" s="1">
        <v>74</v>
      </c>
      <c r="S893" s="1"/>
      <c r="T893" s="1">
        <v>113</v>
      </c>
    </row>
    <row r="894" spans="1:20" ht="15.75" customHeight="1" x14ac:dyDescent="0.35">
      <c r="A894" s="1">
        <v>958</v>
      </c>
      <c r="B894" s="1">
        <v>8</v>
      </c>
      <c r="C894" s="1"/>
      <c r="D894" s="1">
        <v>8</v>
      </c>
      <c r="F894" s="1">
        <f ca="1">IFERROR(__xludf.DUMMYFUNCTION("""COMPUTED_VALUE"""),4)</f>
        <v>4</v>
      </c>
      <c r="Q894" s="1">
        <v>892</v>
      </c>
      <c r="R894" s="1">
        <v>82</v>
      </c>
      <c r="S894" s="1"/>
      <c r="T894" s="1">
        <v>119</v>
      </c>
    </row>
    <row r="895" spans="1:20" ht="15.75" customHeight="1" x14ac:dyDescent="0.35">
      <c r="A895" s="1">
        <v>959</v>
      </c>
      <c r="B895" s="1">
        <v>9</v>
      </c>
      <c r="C895" s="1"/>
      <c r="D895" s="1">
        <v>9</v>
      </c>
      <c r="F895" s="1">
        <f ca="1">IFERROR(__xludf.DUMMYFUNCTION("""COMPUTED_VALUE"""),4)</f>
        <v>4</v>
      </c>
      <c r="Q895" s="1">
        <v>893</v>
      </c>
      <c r="R895" s="1">
        <v>55</v>
      </c>
      <c r="S895" s="1"/>
      <c r="T895" s="1">
        <v>140</v>
      </c>
    </row>
    <row r="896" spans="1:20" ht="15.75" customHeight="1" x14ac:dyDescent="0.35">
      <c r="A896" s="1">
        <v>960</v>
      </c>
      <c r="B896" s="1">
        <v>8</v>
      </c>
      <c r="C896" s="1"/>
      <c r="D896" s="1">
        <v>8</v>
      </c>
      <c r="F896" s="1">
        <f ca="1">IFERROR(__xludf.DUMMYFUNCTION("""COMPUTED_VALUE"""),4)</f>
        <v>4</v>
      </c>
      <c r="Q896" s="1">
        <v>894</v>
      </c>
      <c r="R896" s="1">
        <v>61</v>
      </c>
      <c r="S896" s="1"/>
      <c r="T896" s="1">
        <v>203</v>
      </c>
    </row>
    <row r="897" spans="1:20" ht="15.75" customHeight="1" x14ac:dyDescent="0.35">
      <c r="A897" s="1">
        <v>961</v>
      </c>
      <c r="B897" s="1">
        <v>8</v>
      </c>
      <c r="C897" s="1"/>
      <c r="D897" s="1">
        <v>8</v>
      </c>
      <c r="F897" s="1">
        <f ca="1">IFERROR(__xludf.DUMMYFUNCTION("""COMPUTED_VALUE"""),1)</f>
        <v>1</v>
      </c>
      <c r="Q897" s="1">
        <v>895</v>
      </c>
      <c r="R897" s="1">
        <v>67</v>
      </c>
      <c r="S897" s="1"/>
      <c r="T897" s="1">
        <v>344</v>
      </c>
    </row>
    <row r="898" spans="1:20" ht="15.75" customHeight="1" x14ac:dyDescent="0.35">
      <c r="A898" s="1">
        <v>962</v>
      </c>
      <c r="B898" s="1">
        <v>9</v>
      </c>
      <c r="C898" s="1"/>
      <c r="D898" s="1">
        <v>9</v>
      </c>
      <c r="F898" s="1">
        <f ca="1">IFERROR(__xludf.DUMMYFUNCTION("""COMPUTED_VALUE"""),1)</f>
        <v>1</v>
      </c>
      <c r="Q898" s="1">
        <v>896</v>
      </c>
      <c r="R898" s="1">
        <v>110</v>
      </c>
      <c r="S898" s="1"/>
      <c r="T898" s="1">
        <v>326</v>
      </c>
    </row>
    <row r="899" spans="1:20" ht="15.75" customHeight="1" x14ac:dyDescent="0.35">
      <c r="A899" s="1">
        <v>963</v>
      </c>
      <c r="B899" s="1">
        <v>9</v>
      </c>
      <c r="C899" s="1"/>
      <c r="D899" s="1">
        <v>9</v>
      </c>
      <c r="F899" s="1">
        <f ca="1">IFERROR(__xludf.DUMMYFUNCTION("""COMPUTED_VALUE"""),1)</f>
        <v>1</v>
      </c>
      <c r="Q899" s="1">
        <v>897</v>
      </c>
      <c r="R899" s="1">
        <v>110</v>
      </c>
      <c r="S899" s="1"/>
      <c r="T899" s="1">
        <v>273</v>
      </c>
    </row>
    <row r="900" spans="1:20" ht="15.75" customHeight="1" x14ac:dyDescent="0.35">
      <c r="A900" s="1">
        <v>964</v>
      </c>
      <c r="B900" s="1">
        <v>7</v>
      </c>
      <c r="C900" s="1"/>
      <c r="D900" s="1">
        <v>7</v>
      </c>
      <c r="F900" s="1">
        <f ca="1">IFERROR(__xludf.DUMMYFUNCTION("""COMPUTED_VALUE"""),4)</f>
        <v>4</v>
      </c>
      <c r="Q900" s="1">
        <v>898</v>
      </c>
      <c r="R900" s="1">
        <v>118</v>
      </c>
      <c r="S900" s="1"/>
      <c r="T900" s="1">
        <v>283</v>
      </c>
    </row>
    <row r="901" spans="1:20" ht="15.75" customHeight="1" x14ac:dyDescent="0.35">
      <c r="A901" s="1">
        <v>965</v>
      </c>
      <c r="B901" s="1">
        <v>6</v>
      </c>
      <c r="C901" s="1"/>
      <c r="D901" s="1">
        <v>6</v>
      </c>
      <c r="F901" s="1">
        <f ca="1">IFERROR(__xludf.DUMMYFUNCTION("""COMPUTED_VALUE"""),4)</f>
        <v>4</v>
      </c>
      <c r="Q901" s="1">
        <v>899</v>
      </c>
      <c r="R901" s="1">
        <v>109</v>
      </c>
      <c r="S901" s="1"/>
      <c r="T901" s="1">
        <v>274</v>
      </c>
    </row>
    <row r="902" spans="1:20" ht="15.75" customHeight="1" x14ac:dyDescent="0.35">
      <c r="A902" s="1">
        <v>966</v>
      </c>
      <c r="B902" s="1">
        <v>6</v>
      </c>
      <c r="C902" s="1"/>
      <c r="D902" s="1">
        <v>6</v>
      </c>
      <c r="F902" s="1">
        <f ca="1">IFERROR(__xludf.DUMMYFUNCTION("""COMPUTED_VALUE"""),4)</f>
        <v>4</v>
      </c>
      <c r="Q902" s="1">
        <v>900</v>
      </c>
      <c r="R902" s="1">
        <v>119</v>
      </c>
      <c r="S902" s="1"/>
      <c r="T902" s="1">
        <v>245</v>
      </c>
    </row>
    <row r="903" spans="1:20" ht="15.75" customHeight="1" x14ac:dyDescent="0.35">
      <c r="A903" s="1">
        <v>967</v>
      </c>
      <c r="B903" s="1">
        <v>6</v>
      </c>
      <c r="C903" s="1"/>
      <c r="D903" s="1">
        <v>6</v>
      </c>
      <c r="F903" s="1">
        <f ca="1">IFERROR(__xludf.DUMMYFUNCTION("""COMPUTED_VALUE"""),4)</f>
        <v>4</v>
      </c>
      <c r="Q903" s="1">
        <v>901</v>
      </c>
      <c r="R903" s="1">
        <v>104</v>
      </c>
      <c r="S903" s="1"/>
      <c r="T903" s="1">
        <v>103</v>
      </c>
    </row>
    <row r="904" spans="1:20" ht="15.75" customHeight="1" x14ac:dyDescent="0.35">
      <c r="A904" s="1">
        <v>968</v>
      </c>
      <c r="B904" s="1">
        <v>6</v>
      </c>
      <c r="C904" s="1"/>
      <c r="D904" s="1">
        <v>6</v>
      </c>
      <c r="F904" s="1">
        <f ca="1">IFERROR(__xludf.DUMMYFUNCTION("""COMPUTED_VALUE"""),4)</f>
        <v>4</v>
      </c>
      <c r="Q904" s="1">
        <v>902</v>
      </c>
      <c r="R904" s="1">
        <v>69</v>
      </c>
      <c r="S904" s="1"/>
      <c r="T904" s="1">
        <v>92</v>
      </c>
    </row>
    <row r="905" spans="1:20" ht="15.75" customHeight="1" x14ac:dyDescent="0.35">
      <c r="A905" s="1">
        <v>969</v>
      </c>
      <c r="B905" s="1">
        <v>6</v>
      </c>
      <c r="C905" s="1"/>
      <c r="D905" s="1">
        <v>6</v>
      </c>
      <c r="F905" s="1">
        <f ca="1">IFERROR(__xludf.DUMMYFUNCTION("""COMPUTED_VALUE"""),4)</f>
        <v>4</v>
      </c>
      <c r="Q905" s="1">
        <v>903</v>
      </c>
      <c r="R905" s="1">
        <v>125</v>
      </c>
      <c r="S905" s="1"/>
      <c r="T905" s="1">
        <v>72</v>
      </c>
    </row>
    <row r="906" spans="1:20" ht="15.75" customHeight="1" x14ac:dyDescent="0.35">
      <c r="A906" s="1">
        <v>970</v>
      </c>
      <c r="B906" s="1">
        <v>6</v>
      </c>
      <c r="C906" s="1"/>
      <c r="D906" s="1">
        <v>6</v>
      </c>
      <c r="F906" s="1">
        <f ca="1">IFERROR(__xludf.DUMMYFUNCTION("""COMPUTED_VALUE"""),4)</f>
        <v>4</v>
      </c>
      <c r="Q906" s="1">
        <v>904</v>
      </c>
      <c r="R906" s="1">
        <v>135</v>
      </c>
      <c r="S906" s="1"/>
      <c r="T906" s="1">
        <v>80</v>
      </c>
    </row>
    <row r="907" spans="1:20" ht="15.75" customHeight="1" x14ac:dyDescent="0.35">
      <c r="A907" s="1">
        <v>971</v>
      </c>
      <c r="B907" s="1">
        <v>7</v>
      </c>
      <c r="C907" s="1"/>
      <c r="D907" s="1">
        <v>7</v>
      </c>
      <c r="F907" s="1">
        <f ca="1">IFERROR(__xludf.DUMMYFUNCTION("""COMPUTED_VALUE"""),4)</f>
        <v>4</v>
      </c>
      <c r="Q907" s="1">
        <v>905</v>
      </c>
      <c r="R907" s="1">
        <v>89</v>
      </c>
      <c r="S907" s="1"/>
      <c r="T907" s="1">
        <v>103</v>
      </c>
    </row>
    <row r="908" spans="1:20" ht="15.75" customHeight="1" x14ac:dyDescent="0.35">
      <c r="A908" s="1">
        <v>972</v>
      </c>
      <c r="B908" s="1">
        <v>7</v>
      </c>
      <c r="C908" s="1"/>
      <c r="D908" s="1">
        <v>7</v>
      </c>
      <c r="F908" s="1">
        <f ca="1">IFERROR(__xludf.DUMMYFUNCTION("""COMPUTED_VALUE"""),4)</f>
        <v>4</v>
      </c>
      <c r="Q908" s="1">
        <v>906</v>
      </c>
      <c r="R908" s="1">
        <v>56</v>
      </c>
      <c r="S908" s="1"/>
      <c r="T908" s="1">
        <v>87</v>
      </c>
    </row>
    <row r="909" spans="1:20" ht="15.75" customHeight="1" x14ac:dyDescent="0.35">
      <c r="A909" s="1">
        <v>973</v>
      </c>
      <c r="B909" s="1">
        <v>7</v>
      </c>
      <c r="C909" s="1"/>
      <c r="D909" s="1">
        <v>7</v>
      </c>
      <c r="F909" s="1">
        <f ca="1">IFERROR(__xludf.DUMMYFUNCTION("""COMPUTED_VALUE"""),4)</f>
        <v>4</v>
      </c>
      <c r="Q909" s="1">
        <v>907</v>
      </c>
      <c r="R909" s="1">
        <v>73</v>
      </c>
      <c r="S909" s="1"/>
      <c r="T909" s="1">
        <v>99</v>
      </c>
    </row>
    <row r="910" spans="1:20" ht="15.75" customHeight="1" x14ac:dyDescent="0.35">
      <c r="A910" s="1">
        <v>974</v>
      </c>
      <c r="B910" s="1">
        <v>6</v>
      </c>
      <c r="C910" s="1"/>
      <c r="D910" s="1">
        <v>6</v>
      </c>
      <c r="F910" s="1">
        <f ca="1">IFERROR(__xludf.DUMMYFUNCTION("""COMPUTED_VALUE"""),4)</f>
        <v>4</v>
      </c>
      <c r="Q910" s="1">
        <v>908</v>
      </c>
      <c r="R910" s="1">
        <v>67</v>
      </c>
      <c r="S910" s="1"/>
      <c r="T910" s="1">
        <v>94</v>
      </c>
    </row>
    <row r="911" spans="1:20" ht="15.75" customHeight="1" x14ac:dyDescent="0.35">
      <c r="A911" s="1">
        <v>975</v>
      </c>
      <c r="B911" s="1">
        <v>6</v>
      </c>
      <c r="C911" s="1"/>
      <c r="D911" s="1">
        <v>6</v>
      </c>
      <c r="F911" s="1">
        <f ca="1">IFERROR(__xludf.DUMMYFUNCTION("""COMPUTED_VALUE"""),4)</f>
        <v>4</v>
      </c>
      <c r="Q911" s="1">
        <v>909</v>
      </c>
      <c r="R911" s="1">
        <v>48</v>
      </c>
      <c r="S911" s="1"/>
      <c r="T911" s="1">
        <v>80</v>
      </c>
    </row>
    <row r="912" spans="1:20" ht="15.75" customHeight="1" x14ac:dyDescent="0.35">
      <c r="A912" s="1">
        <v>976</v>
      </c>
      <c r="B912" s="1">
        <v>6</v>
      </c>
      <c r="C912" s="1"/>
      <c r="D912" s="1">
        <v>6</v>
      </c>
      <c r="F912" s="1">
        <f ca="1">IFERROR(__xludf.DUMMYFUNCTION("""COMPUTED_VALUE"""),4)</f>
        <v>4</v>
      </c>
      <c r="Q912" s="1">
        <v>910</v>
      </c>
      <c r="R912" s="1">
        <v>52</v>
      </c>
      <c r="S912" s="1"/>
      <c r="T912" s="1">
        <v>123</v>
      </c>
    </row>
    <row r="913" spans="1:20" ht="15.75" customHeight="1" x14ac:dyDescent="0.35">
      <c r="A913" s="1">
        <v>977</v>
      </c>
      <c r="B913" s="1">
        <v>5</v>
      </c>
      <c r="C913" s="1"/>
      <c r="D913" s="1">
        <v>5</v>
      </c>
      <c r="F913" s="1">
        <f ca="1">IFERROR(__xludf.DUMMYFUNCTION("""COMPUTED_VALUE"""),4)</f>
        <v>4</v>
      </c>
      <c r="Q913" s="1">
        <v>911</v>
      </c>
      <c r="R913" s="1">
        <v>90</v>
      </c>
      <c r="S913" s="1"/>
      <c r="T913" s="1">
        <v>98</v>
      </c>
    </row>
    <row r="914" spans="1:20" ht="15.75" customHeight="1" x14ac:dyDescent="0.35">
      <c r="A914" s="1">
        <v>978</v>
      </c>
      <c r="B914" s="1">
        <v>5</v>
      </c>
      <c r="C914" s="1"/>
      <c r="D914" s="1">
        <v>5</v>
      </c>
      <c r="F914" s="1">
        <f ca="1">IFERROR(__xludf.DUMMYFUNCTION("""COMPUTED_VALUE"""),4)</f>
        <v>4</v>
      </c>
      <c r="Q914" s="1">
        <v>912</v>
      </c>
      <c r="R914" s="1">
        <v>98</v>
      </c>
      <c r="S914" s="1"/>
      <c r="T914" s="1">
        <v>66</v>
      </c>
    </row>
    <row r="915" spans="1:20" ht="15.75" customHeight="1" x14ac:dyDescent="0.35">
      <c r="A915" s="1">
        <v>979</v>
      </c>
      <c r="B915" s="1">
        <v>6</v>
      </c>
      <c r="C915" s="1"/>
      <c r="D915" s="1">
        <v>6</v>
      </c>
      <c r="F915" s="1">
        <f ca="1">IFERROR(__xludf.DUMMYFUNCTION("""COMPUTED_VALUE"""),4)</f>
        <v>4</v>
      </c>
      <c r="Q915" s="1">
        <v>913</v>
      </c>
      <c r="R915" s="1">
        <v>98</v>
      </c>
      <c r="S915" s="1"/>
      <c r="T915" s="1">
        <v>106</v>
      </c>
    </row>
    <row r="916" spans="1:20" ht="15.75" customHeight="1" x14ac:dyDescent="0.35">
      <c r="A916" s="1">
        <v>980</v>
      </c>
      <c r="B916" s="1">
        <v>6</v>
      </c>
      <c r="C916" s="1"/>
      <c r="D916" s="1">
        <v>6</v>
      </c>
      <c r="F916" s="1">
        <f ca="1">IFERROR(__xludf.DUMMYFUNCTION("""COMPUTED_VALUE"""),4)</f>
        <v>4</v>
      </c>
      <c r="Q916" s="1">
        <v>914</v>
      </c>
      <c r="R916" s="1">
        <v>63</v>
      </c>
      <c r="S916" s="1"/>
      <c r="T916" s="1">
        <v>121</v>
      </c>
    </row>
    <row r="917" spans="1:20" ht="15.75" customHeight="1" x14ac:dyDescent="0.35">
      <c r="A917" s="1">
        <v>981</v>
      </c>
      <c r="B917" s="1">
        <v>6</v>
      </c>
      <c r="C917" s="1"/>
      <c r="D917" s="1">
        <v>6</v>
      </c>
      <c r="F917" s="1">
        <f ca="1">IFERROR(__xludf.DUMMYFUNCTION("""COMPUTED_VALUE"""),4)</f>
        <v>4</v>
      </c>
      <c r="Q917" s="1">
        <v>915</v>
      </c>
      <c r="R917" s="1">
        <v>61</v>
      </c>
      <c r="S917" s="1"/>
      <c r="T917" s="1">
        <v>127</v>
      </c>
    </row>
    <row r="918" spans="1:20" ht="15.75" customHeight="1" x14ac:dyDescent="0.35">
      <c r="A918" s="1">
        <v>982</v>
      </c>
      <c r="B918" s="1">
        <v>6</v>
      </c>
      <c r="C918" s="1"/>
      <c r="D918" s="1">
        <v>6</v>
      </c>
      <c r="F918" s="1">
        <f ca="1">IFERROR(__xludf.DUMMYFUNCTION("""COMPUTED_VALUE"""),4)</f>
        <v>4</v>
      </c>
      <c r="Q918" s="1">
        <v>916</v>
      </c>
      <c r="R918" s="1">
        <v>67</v>
      </c>
      <c r="S918" s="1"/>
      <c r="T918" s="1">
        <v>92</v>
      </c>
    </row>
    <row r="919" spans="1:20" ht="15.75" customHeight="1" x14ac:dyDescent="0.35">
      <c r="A919" s="1">
        <v>983</v>
      </c>
      <c r="B919" s="1">
        <v>5</v>
      </c>
      <c r="C919" s="1"/>
      <c r="D919" s="1">
        <v>5</v>
      </c>
      <c r="F919" s="1">
        <f ca="1">IFERROR(__xludf.DUMMYFUNCTION("""COMPUTED_VALUE"""),4)</f>
        <v>4</v>
      </c>
      <c r="Q919" s="1">
        <v>917</v>
      </c>
      <c r="R919" s="1">
        <v>61</v>
      </c>
      <c r="S919" s="1"/>
      <c r="T919" s="1">
        <v>106</v>
      </c>
    </row>
    <row r="920" spans="1:20" ht="15.75" customHeight="1" x14ac:dyDescent="0.35">
      <c r="A920" s="1">
        <v>984</v>
      </c>
      <c r="B920" s="1">
        <v>5</v>
      </c>
      <c r="C920" s="1"/>
      <c r="D920" s="1">
        <v>5</v>
      </c>
      <c r="F920" s="1">
        <f ca="1">IFERROR(__xludf.DUMMYFUNCTION("""COMPUTED_VALUE"""),2)</f>
        <v>2</v>
      </c>
      <c r="Q920" s="1">
        <v>918</v>
      </c>
      <c r="R920" s="1">
        <v>67</v>
      </c>
      <c r="S920" s="1"/>
      <c r="T920" s="1">
        <v>132</v>
      </c>
    </row>
    <row r="921" spans="1:20" ht="15.75" customHeight="1" x14ac:dyDescent="0.35">
      <c r="A921" s="1">
        <v>985</v>
      </c>
      <c r="B921" s="1">
        <v>5</v>
      </c>
      <c r="C921" s="1"/>
      <c r="D921" s="1">
        <v>5</v>
      </c>
      <c r="F921" s="1">
        <f ca="1">IFERROR(__xludf.DUMMYFUNCTION("""COMPUTED_VALUE"""),4)</f>
        <v>4</v>
      </c>
      <c r="Q921" s="1">
        <v>919</v>
      </c>
      <c r="R921" s="1">
        <v>69</v>
      </c>
      <c r="S921" s="1"/>
      <c r="T921" s="1">
        <v>105</v>
      </c>
    </row>
    <row r="922" spans="1:20" ht="15.75" customHeight="1" x14ac:dyDescent="0.35">
      <c r="A922" s="1">
        <v>986</v>
      </c>
      <c r="B922" s="1">
        <v>6</v>
      </c>
      <c r="C922" s="1"/>
      <c r="D922" s="1">
        <v>6</v>
      </c>
      <c r="F922" s="1">
        <f ca="1">IFERROR(__xludf.DUMMYFUNCTION("""COMPUTED_VALUE"""),4)</f>
        <v>4</v>
      </c>
      <c r="Q922" s="1">
        <v>920</v>
      </c>
      <c r="R922" s="1">
        <v>63</v>
      </c>
      <c r="S922" s="1"/>
      <c r="T922" s="1">
        <v>100</v>
      </c>
    </row>
    <row r="923" spans="1:20" ht="15.75" customHeight="1" x14ac:dyDescent="0.35">
      <c r="A923" s="1">
        <v>987</v>
      </c>
      <c r="B923" s="1">
        <v>6</v>
      </c>
      <c r="C923" s="1"/>
      <c r="D923" s="1">
        <v>6</v>
      </c>
      <c r="F923" s="1">
        <f ca="1">IFERROR(__xludf.DUMMYFUNCTION("""COMPUTED_VALUE"""),4)</f>
        <v>4</v>
      </c>
      <c r="Q923" s="1">
        <v>921</v>
      </c>
      <c r="R923" s="1">
        <v>61</v>
      </c>
      <c r="S923" s="1"/>
      <c r="T923" s="1">
        <v>122</v>
      </c>
    </row>
    <row r="924" spans="1:20" ht="15.75" customHeight="1" x14ac:dyDescent="0.35">
      <c r="A924" s="1">
        <v>988</v>
      </c>
      <c r="B924" s="1">
        <v>6</v>
      </c>
      <c r="C924" s="1"/>
      <c r="D924" s="1">
        <v>6</v>
      </c>
      <c r="F924" s="1">
        <f ca="1">IFERROR(__xludf.DUMMYFUNCTION("""COMPUTED_VALUE"""),4)</f>
        <v>4</v>
      </c>
      <c r="Q924" s="1">
        <v>922</v>
      </c>
      <c r="R924" s="1">
        <v>67</v>
      </c>
      <c r="S924" s="1"/>
      <c r="T924" s="1">
        <v>119</v>
      </c>
    </row>
    <row r="925" spans="1:20" ht="15.75" customHeight="1" x14ac:dyDescent="0.35">
      <c r="A925" s="1">
        <v>989</v>
      </c>
      <c r="B925" s="1">
        <v>5</v>
      </c>
      <c r="C925" s="1"/>
      <c r="D925" s="1">
        <v>5</v>
      </c>
      <c r="F925" s="1">
        <f ca="1">IFERROR(__xludf.DUMMYFUNCTION("""COMPUTED_VALUE"""),4)</f>
        <v>4</v>
      </c>
      <c r="Q925" s="1">
        <v>923</v>
      </c>
      <c r="R925" s="1">
        <v>84</v>
      </c>
      <c r="S925" s="1"/>
      <c r="T925" s="1">
        <v>117</v>
      </c>
    </row>
    <row r="926" spans="1:20" ht="15.75" customHeight="1" x14ac:dyDescent="0.35">
      <c r="A926" s="1">
        <v>990</v>
      </c>
      <c r="B926" s="1">
        <v>5</v>
      </c>
      <c r="C926" s="1"/>
      <c r="D926" s="1">
        <v>5</v>
      </c>
      <c r="F926" s="1">
        <f ca="1">IFERROR(__xludf.DUMMYFUNCTION("""COMPUTED_VALUE"""),4)</f>
        <v>4</v>
      </c>
      <c r="Q926" s="1">
        <v>924</v>
      </c>
      <c r="R926" s="1">
        <v>92</v>
      </c>
      <c r="S926" s="1"/>
      <c r="T926" s="1">
        <v>97</v>
      </c>
    </row>
    <row r="927" spans="1:20" ht="15.75" customHeight="1" x14ac:dyDescent="0.35">
      <c r="A927" s="1">
        <v>991</v>
      </c>
      <c r="B927" s="1">
        <v>5</v>
      </c>
      <c r="C927" s="1"/>
      <c r="D927" s="1">
        <v>5</v>
      </c>
      <c r="F927" s="1">
        <f ca="1">IFERROR(__xludf.DUMMYFUNCTION("""COMPUTED_VALUE"""),4)</f>
        <v>4</v>
      </c>
      <c r="Q927" s="1">
        <v>925</v>
      </c>
      <c r="R927" s="1">
        <v>92</v>
      </c>
      <c r="S927" s="1"/>
      <c r="T927" s="1">
        <v>115</v>
      </c>
    </row>
    <row r="928" spans="1:20" ht="15.75" customHeight="1" x14ac:dyDescent="0.35">
      <c r="A928" s="1">
        <v>992</v>
      </c>
      <c r="B928" s="1">
        <v>5</v>
      </c>
      <c r="C928" s="1"/>
      <c r="D928" s="1">
        <v>5</v>
      </c>
      <c r="F928" s="1">
        <f ca="1">IFERROR(__xludf.DUMMYFUNCTION("""COMPUTED_VALUE"""),4)</f>
        <v>4</v>
      </c>
      <c r="Q928" s="1">
        <v>926</v>
      </c>
      <c r="R928" s="1">
        <v>63</v>
      </c>
      <c r="S928" s="1"/>
      <c r="T928" s="1">
        <v>137</v>
      </c>
    </row>
    <row r="929" spans="1:20" ht="15.75" customHeight="1" x14ac:dyDescent="0.35">
      <c r="A929" s="1">
        <v>993</v>
      </c>
      <c r="B929" s="1">
        <v>5</v>
      </c>
      <c r="C929" s="1"/>
      <c r="D929" s="1">
        <v>5</v>
      </c>
      <c r="F929" s="1">
        <f ca="1">IFERROR(__xludf.DUMMYFUNCTION("""COMPUTED_VALUE"""),4)</f>
        <v>4</v>
      </c>
      <c r="Q929" s="1">
        <v>927</v>
      </c>
      <c r="R929" s="1">
        <v>44</v>
      </c>
      <c r="S929" s="1"/>
      <c r="T929" s="1">
        <v>129</v>
      </c>
    </row>
    <row r="930" spans="1:20" ht="15.75" customHeight="1" x14ac:dyDescent="0.35">
      <c r="A930" s="1">
        <v>994</v>
      </c>
      <c r="B930" s="1">
        <v>7</v>
      </c>
      <c r="C930" s="1"/>
      <c r="D930" s="1">
        <v>7</v>
      </c>
      <c r="F930" s="1">
        <f ca="1">IFERROR(__xludf.DUMMYFUNCTION("""COMPUTED_VALUE"""),5)</f>
        <v>5</v>
      </c>
      <c r="Q930" s="1">
        <v>928</v>
      </c>
      <c r="R930" s="1">
        <v>48</v>
      </c>
      <c r="S930" s="1"/>
      <c r="T930" s="1">
        <v>53</v>
      </c>
    </row>
    <row r="931" spans="1:20" ht="15.75" customHeight="1" x14ac:dyDescent="0.35">
      <c r="A931" s="1">
        <v>995</v>
      </c>
      <c r="B931" s="1">
        <v>7</v>
      </c>
      <c r="C931" s="1"/>
      <c r="D931" s="1">
        <v>7</v>
      </c>
      <c r="F931" s="1">
        <f ca="1">IFERROR(__xludf.DUMMYFUNCTION("""COMPUTED_VALUE"""),5)</f>
        <v>5</v>
      </c>
      <c r="Q931" s="1">
        <v>929</v>
      </c>
      <c r="R931" s="1">
        <v>122</v>
      </c>
      <c r="S931" s="1"/>
      <c r="T931" s="1">
        <v>121</v>
      </c>
    </row>
    <row r="932" spans="1:20" ht="15.75" customHeight="1" x14ac:dyDescent="0.35">
      <c r="A932" s="1">
        <v>996</v>
      </c>
      <c r="B932" s="1">
        <v>6</v>
      </c>
      <c r="C932" s="1"/>
      <c r="D932" s="1">
        <v>6</v>
      </c>
      <c r="F932" s="1">
        <f ca="1">IFERROR(__xludf.DUMMYFUNCTION("""COMPUTED_VALUE"""),6)</f>
        <v>6</v>
      </c>
      <c r="Q932" s="1">
        <v>930</v>
      </c>
      <c r="R932" s="1">
        <v>168</v>
      </c>
      <c r="S932" s="1"/>
      <c r="T932" s="1">
        <v>171</v>
      </c>
    </row>
    <row r="933" spans="1:20" ht="15.75" customHeight="1" x14ac:dyDescent="0.35">
      <c r="A933" s="1">
        <v>997</v>
      </c>
      <c r="B933" s="1">
        <v>7</v>
      </c>
      <c r="C933" s="1"/>
      <c r="D933" s="1">
        <v>7</v>
      </c>
      <c r="F933" s="1">
        <f ca="1">IFERROR(__xludf.DUMMYFUNCTION("""COMPUTED_VALUE"""),6)</f>
        <v>6</v>
      </c>
      <c r="Q933" s="1">
        <v>931</v>
      </c>
      <c r="R933" s="1">
        <v>172</v>
      </c>
      <c r="S933" s="1"/>
      <c r="T933" s="1">
        <v>59</v>
      </c>
    </row>
    <row r="934" spans="1:20" ht="15.75" customHeight="1" x14ac:dyDescent="0.35">
      <c r="A934" s="1">
        <v>999</v>
      </c>
      <c r="B934" s="1">
        <v>6</v>
      </c>
      <c r="C934" s="1"/>
      <c r="D934" s="1">
        <v>6</v>
      </c>
      <c r="F934" s="1">
        <f ca="1">IFERROR(__xludf.DUMMYFUNCTION("""COMPUTED_VALUE"""),7)</f>
        <v>7</v>
      </c>
      <c r="Q934" s="1">
        <v>932</v>
      </c>
      <c r="R934" s="1">
        <v>57</v>
      </c>
      <c r="S934" s="1"/>
      <c r="T934" s="1">
        <v>157</v>
      </c>
    </row>
    <row r="935" spans="1:20" ht="15.75" customHeight="1" x14ac:dyDescent="0.35">
      <c r="A935" s="1">
        <v>1000</v>
      </c>
      <c r="B935" s="1">
        <v>7</v>
      </c>
      <c r="C935" s="1"/>
      <c r="D935" s="1">
        <v>7</v>
      </c>
      <c r="F935" s="1">
        <f ca="1">IFERROR(__xludf.DUMMYFUNCTION("""COMPUTED_VALUE"""),6)</f>
        <v>6</v>
      </c>
      <c r="Q935" s="1">
        <v>933</v>
      </c>
      <c r="R935" s="1">
        <v>57</v>
      </c>
      <c r="S935" s="1"/>
      <c r="T935" s="1">
        <v>128</v>
      </c>
    </row>
    <row r="936" spans="1:20" ht="15.75" customHeight="1" x14ac:dyDescent="0.35">
      <c r="A936" s="1">
        <v>1001</v>
      </c>
      <c r="B936" s="1">
        <v>7</v>
      </c>
      <c r="C936" s="1"/>
      <c r="D936" s="1">
        <v>7</v>
      </c>
      <c r="F936" s="1">
        <f ca="1">IFERROR(__xludf.DUMMYFUNCTION("""COMPUTED_VALUE"""),6)</f>
        <v>6</v>
      </c>
      <c r="Q936" s="1">
        <v>934</v>
      </c>
      <c r="R936" s="1">
        <v>61</v>
      </c>
      <c r="S936" s="1"/>
      <c r="T936" s="1">
        <v>136</v>
      </c>
    </row>
    <row r="937" spans="1:20" ht="15.75" customHeight="1" x14ac:dyDescent="0.35">
      <c r="A937" s="1">
        <v>1002</v>
      </c>
      <c r="B937" s="1">
        <v>7</v>
      </c>
      <c r="C937" s="1"/>
      <c r="D937" s="1">
        <v>7</v>
      </c>
      <c r="F937" s="1">
        <f ca="1">IFERROR(__xludf.DUMMYFUNCTION("""COMPUTED_VALUE"""),5)</f>
        <v>5</v>
      </c>
      <c r="Q937" s="1">
        <v>935</v>
      </c>
      <c r="R937" s="1">
        <v>76</v>
      </c>
      <c r="S937" s="1"/>
      <c r="T937" s="1">
        <v>132</v>
      </c>
    </row>
    <row r="938" spans="1:20" ht="15.75" customHeight="1" x14ac:dyDescent="0.35">
      <c r="A938" s="1">
        <v>1003</v>
      </c>
      <c r="B938" s="1">
        <v>6</v>
      </c>
      <c r="C938" s="1"/>
      <c r="D938" s="1">
        <v>6</v>
      </c>
      <c r="F938" s="1">
        <f ca="1">IFERROR(__xludf.DUMMYFUNCTION("""COMPUTED_VALUE"""),6)</f>
        <v>6</v>
      </c>
      <c r="Q938" s="1">
        <v>936</v>
      </c>
      <c r="R938" s="1">
        <v>92</v>
      </c>
      <c r="S938" s="1"/>
      <c r="T938" s="1">
        <v>158</v>
      </c>
    </row>
    <row r="939" spans="1:20" ht="15.75" customHeight="1" x14ac:dyDescent="0.35">
      <c r="A939" s="1">
        <v>1004</v>
      </c>
      <c r="B939" s="1">
        <v>6</v>
      </c>
      <c r="C939" s="1"/>
      <c r="D939" s="1">
        <v>6</v>
      </c>
      <c r="F939" s="1">
        <f ca="1">IFERROR(__xludf.DUMMYFUNCTION("""COMPUTED_VALUE"""),6)</f>
        <v>6</v>
      </c>
      <c r="Q939" s="1">
        <v>937</v>
      </c>
      <c r="R939" s="1">
        <v>92</v>
      </c>
      <c r="S939" s="1"/>
      <c r="T939" s="1">
        <v>166</v>
      </c>
    </row>
    <row r="940" spans="1:20" ht="15.75" customHeight="1" x14ac:dyDescent="0.35">
      <c r="A940" s="1">
        <v>1005</v>
      </c>
      <c r="B940" s="1">
        <v>5</v>
      </c>
      <c r="C940" s="1"/>
      <c r="D940" s="1">
        <v>5</v>
      </c>
      <c r="F940" s="1">
        <f ca="1">IFERROR(__xludf.DUMMYFUNCTION("""COMPUTED_VALUE"""),7)</f>
        <v>7</v>
      </c>
      <c r="Q940" s="1">
        <v>938</v>
      </c>
      <c r="R940" s="1">
        <v>80</v>
      </c>
      <c r="S940" s="1"/>
      <c r="T940" s="1">
        <v>156</v>
      </c>
    </row>
    <row r="941" spans="1:20" ht="15.75" customHeight="1" x14ac:dyDescent="0.35">
      <c r="A941" s="1">
        <v>1006</v>
      </c>
      <c r="B941" s="1">
        <v>6</v>
      </c>
      <c r="C941" s="1"/>
      <c r="D941" s="1">
        <v>6</v>
      </c>
      <c r="F941" s="1">
        <f ca="1">IFERROR(__xludf.DUMMYFUNCTION("""COMPUTED_VALUE"""),6)</f>
        <v>6</v>
      </c>
      <c r="Q941" s="1">
        <v>939</v>
      </c>
      <c r="R941" s="1">
        <v>76</v>
      </c>
      <c r="S941" s="1"/>
      <c r="T941" s="1">
        <v>159</v>
      </c>
    </row>
    <row r="942" spans="1:20" ht="15.75" customHeight="1" x14ac:dyDescent="0.35">
      <c r="A942" s="1">
        <v>1007</v>
      </c>
      <c r="B942" s="1">
        <v>6</v>
      </c>
      <c r="C942" s="1"/>
      <c r="D942" s="1">
        <v>6</v>
      </c>
      <c r="F942" s="1">
        <f ca="1">IFERROR(__xludf.DUMMYFUNCTION("""COMPUTED_VALUE"""),5)</f>
        <v>5</v>
      </c>
      <c r="Q942" s="1">
        <v>940</v>
      </c>
      <c r="R942" s="1">
        <v>93</v>
      </c>
      <c r="S942" s="1"/>
      <c r="T942" s="1">
        <v>177</v>
      </c>
    </row>
    <row r="943" spans="1:20" ht="15.75" customHeight="1" x14ac:dyDescent="0.35">
      <c r="A943" s="1">
        <v>1008</v>
      </c>
      <c r="B943" s="1">
        <v>6</v>
      </c>
      <c r="C943" s="1"/>
      <c r="D943" s="1">
        <v>6</v>
      </c>
      <c r="F943" s="1">
        <f ca="1">IFERROR(__xludf.DUMMYFUNCTION("""COMPUTED_VALUE"""),5)</f>
        <v>5</v>
      </c>
      <c r="Q943" s="1">
        <v>941</v>
      </c>
      <c r="R943" s="1">
        <v>126</v>
      </c>
      <c r="S943" s="1"/>
      <c r="T943" s="1">
        <v>209</v>
      </c>
    </row>
    <row r="944" spans="1:20" ht="15.75" customHeight="1" x14ac:dyDescent="0.35">
      <c r="A944" s="1">
        <v>1009</v>
      </c>
      <c r="B944" s="1">
        <v>6</v>
      </c>
      <c r="C944" s="1"/>
      <c r="D944" s="1">
        <v>6</v>
      </c>
      <c r="F944" s="1">
        <f ca="1">IFERROR(__xludf.DUMMYFUNCTION("""COMPUTED_VALUE"""),5)</f>
        <v>5</v>
      </c>
      <c r="Q944" s="1">
        <v>942</v>
      </c>
      <c r="R944" s="1">
        <v>179</v>
      </c>
      <c r="S944" s="1"/>
      <c r="T944" s="1">
        <v>220</v>
      </c>
    </row>
    <row r="945" spans="1:20" ht="15.75" customHeight="1" x14ac:dyDescent="0.35">
      <c r="A945" s="1">
        <v>1012</v>
      </c>
      <c r="B945" s="1">
        <v>5</v>
      </c>
      <c r="C945" s="1"/>
      <c r="D945" s="1">
        <v>5</v>
      </c>
      <c r="F945" s="1">
        <f ca="1">IFERROR(__xludf.DUMMYFUNCTION("""COMPUTED_VALUE"""),4)</f>
        <v>4</v>
      </c>
      <c r="Q945" s="1">
        <v>943</v>
      </c>
      <c r="R945" s="1">
        <v>144</v>
      </c>
      <c r="S945" s="1"/>
      <c r="T945" s="1">
        <v>256</v>
      </c>
    </row>
    <row r="946" spans="1:20" ht="15.75" customHeight="1" x14ac:dyDescent="0.35">
      <c r="A946" s="1">
        <v>1013</v>
      </c>
      <c r="B946" s="1">
        <v>4</v>
      </c>
      <c r="C946" s="1"/>
      <c r="D946" s="1">
        <v>4</v>
      </c>
      <c r="F946" s="1">
        <f ca="1">IFERROR(__xludf.DUMMYFUNCTION("""COMPUTED_VALUE"""),4)</f>
        <v>4</v>
      </c>
      <c r="Q946" s="1">
        <v>944</v>
      </c>
      <c r="R946" s="1">
        <v>136</v>
      </c>
      <c r="S946" s="1"/>
      <c r="T946" s="1">
        <v>247</v>
      </c>
    </row>
    <row r="947" spans="1:20" ht="15.75" customHeight="1" x14ac:dyDescent="0.35">
      <c r="A947" s="1">
        <v>1014</v>
      </c>
      <c r="B947" s="1">
        <v>4</v>
      </c>
      <c r="C947" s="1"/>
      <c r="D947" s="1">
        <v>4</v>
      </c>
      <c r="F947" s="1">
        <f ca="1">IFERROR(__xludf.DUMMYFUNCTION("""COMPUTED_VALUE"""),4)</f>
        <v>4</v>
      </c>
      <c r="Q947" s="1">
        <v>945</v>
      </c>
      <c r="R947" s="1">
        <v>156</v>
      </c>
      <c r="S947" s="1"/>
      <c r="T947" s="1">
        <v>197</v>
      </c>
    </row>
    <row r="948" spans="1:20" ht="15.75" customHeight="1" x14ac:dyDescent="0.35">
      <c r="A948" s="1">
        <v>1015</v>
      </c>
      <c r="B948" s="1">
        <v>4</v>
      </c>
      <c r="C948" s="1"/>
      <c r="D948" s="1">
        <v>4</v>
      </c>
      <c r="F948" s="1">
        <f ca="1">IFERROR(__xludf.DUMMYFUNCTION("""COMPUTED_VALUE"""),4)</f>
        <v>4</v>
      </c>
      <c r="Q948" s="1">
        <v>946</v>
      </c>
      <c r="R948" s="1">
        <v>196</v>
      </c>
      <c r="S948" s="1"/>
      <c r="T948" s="1">
        <v>207</v>
      </c>
    </row>
    <row r="949" spans="1:20" ht="15.75" customHeight="1" x14ac:dyDescent="0.35">
      <c r="A949" s="1">
        <v>1016</v>
      </c>
      <c r="B949" s="1">
        <v>4</v>
      </c>
      <c r="C949" s="1"/>
      <c r="D949" s="1">
        <v>4</v>
      </c>
      <c r="F949" s="1">
        <f ca="1">IFERROR(__xludf.DUMMYFUNCTION("""COMPUTED_VALUE"""),1)</f>
        <v>1</v>
      </c>
      <c r="Q949" s="1">
        <v>947</v>
      </c>
      <c r="R949" s="1">
        <v>182</v>
      </c>
      <c r="S949" s="1"/>
      <c r="T949" s="1">
        <v>217</v>
      </c>
    </row>
    <row r="950" spans="1:20" ht="15.75" customHeight="1" x14ac:dyDescent="0.35">
      <c r="A950" s="1">
        <v>1017</v>
      </c>
      <c r="B950" s="1">
        <v>4</v>
      </c>
      <c r="C950" s="1"/>
      <c r="D950" s="1">
        <v>4</v>
      </c>
      <c r="F950" s="1">
        <f ca="1">IFERROR(__xludf.DUMMYFUNCTION("""COMPUTED_VALUE"""),4)</f>
        <v>4</v>
      </c>
      <c r="Q950" s="1">
        <v>948</v>
      </c>
      <c r="R950" s="1">
        <v>191</v>
      </c>
      <c r="S950" s="1"/>
      <c r="T950" s="1">
        <v>221</v>
      </c>
    </row>
    <row r="951" spans="1:20" ht="15.75" customHeight="1" x14ac:dyDescent="0.35">
      <c r="A951" s="1">
        <v>1018</v>
      </c>
      <c r="B951" s="1">
        <v>3</v>
      </c>
      <c r="C951" s="1"/>
      <c r="D951" s="1">
        <v>4</v>
      </c>
      <c r="F951" s="1">
        <f ca="1">IFERROR(__xludf.DUMMYFUNCTION("""COMPUTED_VALUE"""),1)</f>
        <v>1</v>
      </c>
      <c r="Q951" s="1">
        <v>949</v>
      </c>
      <c r="R951" s="1">
        <v>191</v>
      </c>
      <c r="S951" s="1"/>
      <c r="T951" s="1">
        <v>241</v>
      </c>
    </row>
    <row r="952" spans="1:20" ht="15.75" customHeight="1" x14ac:dyDescent="0.35">
      <c r="A952" s="1">
        <v>1019</v>
      </c>
      <c r="B952" s="1">
        <v>3</v>
      </c>
      <c r="C952" s="1"/>
      <c r="D952" s="1">
        <v>4</v>
      </c>
      <c r="F952" s="1">
        <f ca="1">IFERROR(__xludf.DUMMYFUNCTION("""COMPUTED_VALUE"""),4)</f>
        <v>4</v>
      </c>
      <c r="Q952" s="1">
        <v>950</v>
      </c>
      <c r="R952" s="1">
        <v>179</v>
      </c>
      <c r="S952" s="1"/>
      <c r="T952" s="1">
        <v>251</v>
      </c>
    </row>
    <row r="953" spans="1:20" ht="15.75" customHeight="1" x14ac:dyDescent="0.35">
      <c r="A953" s="1">
        <v>1020</v>
      </c>
      <c r="B953" s="1">
        <v>3</v>
      </c>
      <c r="C953" s="1"/>
      <c r="D953" s="1">
        <v>2</v>
      </c>
      <c r="F953" s="1">
        <f ca="1">IFERROR(__xludf.DUMMYFUNCTION("""COMPUTED_VALUE"""),4)</f>
        <v>4</v>
      </c>
      <c r="Q953" s="1">
        <v>951</v>
      </c>
      <c r="R953" s="1">
        <v>188</v>
      </c>
      <c r="S953" s="1"/>
      <c r="T953" s="1">
        <v>181</v>
      </c>
    </row>
    <row r="954" spans="1:20" ht="15.75" customHeight="1" x14ac:dyDescent="0.35">
      <c r="A954" s="1">
        <v>1021</v>
      </c>
      <c r="B954" s="1">
        <v>4</v>
      </c>
      <c r="C954" s="1"/>
      <c r="D954" s="1">
        <v>4</v>
      </c>
      <c r="F954" s="1">
        <f ca="1">IFERROR(__xludf.DUMMYFUNCTION("""COMPUTED_VALUE"""),4)</f>
        <v>4</v>
      </c>
      <c r="Q954" s="1">
        <v>952</v>
      </c>
      <c r="R954" s="1">
        <v>175</v>
      </c>
      <c r="S954" s="1"/>
      <c r="T954" s="1">
        <v>203</v>
      </c>
    </row>
    <row r="955" spans="1:20" ht="15.75" customHeight="1" x14ac:dyDescent="0.35">
      <c r="A955" s="1">
        <v>1022</v>
      </c>
      <c r="B955" s="1">
        <v>5</v>
      </c>
      <c r="C955" s="1"/>
      <c r="D955" s="1">
        <v>4</v>
      </c>
      <c r="F955" s="1">
        <f ca="1">IFERROR(__xludf.DUMMYFUNCTION("""COMPUTED_VALUE"""),4)</f>
        <v>4</v>
      </c>
      <c r="Q955" s="1">
        <v>953</v>
      </c>
      <c r="R955" s="1">
        <v>181</v>
      </c>
      <c r="S955" s="1"/>
      <c r="T955" s="1">
        <v>213</v>
      </c>
    </row>
    <row r="956" spans="1:20" ht="15.75" customHeight="1" x14ac:dyDescent="0.35">
      <c r="A956" s="1">
        <v>1023</v>
      </c>
      <c r="B956" s="1">
        <v>5</v>
      </c>
      <c r="C956" s="1"/>
      <c r="D956" s="1">
        <v>5</v>
      </c>
      <c r="F956" s="1">
        <f ca="1">IFERROR(__xludf.DUMMYFUNCTION("""COMPUTED_VALUE"""),4)</f>
        <v>4</v>
      </c>
      <c r="Q956" s="1">
        <v>954</v>
      </c>
      <c r="R956" s="1">
        <v>183</v>
      </c>
      <c r="S956" s="1"/>
      <c r="T956" s="1">
        <v>235</v>
      </c>
    </row>
    <row r="957" spans="1:20" ht="15.75" customHeight="1" x14ac:dyDescent="0.35">
      <c r="A957" s="1">
        <v>1024</v>
      </c>
      <c r="B957" s="1">
        <v>6</v>
      </c>
      <c r="C957" s="1"/>
      <c r="D957" s="1">
        <v>6</v>
      </c>
      <c r="F957" s="1">
        <f ca="1">IFERROR(__xludf.DUMMYFUNCTION("""COMPUTED_VALUE"""),4)</f>
        <v>4</v>
      </c>
      <c r="Q957" s="1">
        <v>955</v>
      </c>
      <c r="R957" s="1">
        <v>209</v>
      </c>
      <c r="S957" s="1"/>
      <c r="T957" s="1">
        <v>209</v>
      </c>
    </row>
    <row r="958" spans="1:20" ht="15.75" customHeight="1" x14ac:dyDescent="0.35">
      <c r="A958" s="1">
        <v>1028</v>
      </c>
      <c r="B958" s="1">
        <v>6</v>
      </c>
      <c r="C958" s="1"/>
      <c r="D958" s="1">
        <v>6</v>
      </c>
      <c r="F958" s="1">
        <f ca="1">IFERROR(__xludf.DUMMYFUNCTION("""COMPUTED_VALUE"""),4)</f>
        <v>4</v>
      </c>
      <c r="Q958" s="1">
        <v>956</v>
      </c>
      <c r="R958" s="1">
        <v>218</v>
      </c>
      <c r="S958" s="1"/>
      <c r="T958" s="1">
        <v>172</v>
      </c>
    </row>
    <row r="959" spans="1:20" ht="15.75" customHeight="1" x14ac:dyDescent="0.35">
      <c r="A959" s="1">
        <v>1029</v>
      </c>
      <c r="B959" s="1">
        <v>6</v>
      </c>
      <c r="C959" s="1"/>
      <c r="D959" s="1">
        <v>6</v>
      </c>
      <c r="F959" s="1">
        <f ca="1">IFERROR(__xludf.DUMMYFUNCTION("""COMPUTED_VALUE"""),4)</f>
        <v>4</v>
      </c>
      <c r="Q959" s="1">
        <v>957</v>
      </c>
      <c r="R959" s="1">
        <v>246</v>
      </c>
      <c r="S959" s="1"/>
      <c r="T959" s="1">
        <v>178</v>
      </c>
    </row>
    <row r="960" spans="1:20" ht="15.75" customHeight="1" x14ac:dyDescent="0.35">
      <c r="A960" s="1">
        <v>1030</v>
      </c>
      <c r="B960" s="1">
        <v>5</v>
      </c>
      <c r="C960" s="1"/>
      <c r="D960" s="1">
        <v>5</v>
      </c>
      <c r="F960" s="1">
        <f ca="1">IFERROR(__xludf.DUMMYFUNCTION("""COMPUTED_VALUE"""),4)</f>
        <v>4</v>
      </c>
      <c r="Q960" s="1">
        <v>958</v>
      </c>
      <c r="R960" s="1">
        <v>180</v>
      </c>
      <c r="S960" s="1"/>
      <c r="T960" s="1">
        <v>186</v>
      </c>
    </row>
    <row r="961" spans="1:20" ht="15.75" customHeight="1" x14ac:dyDescent="0.35">
      <c r="A961" s="1">
        <v>1031</v>
      </c>
      <c r="B961" s="1">
        <v>4</v>
      </c>
      <c r="C961" s="1"/>
      <c r="D961" s="1">
        <v>4</v>
      </c>
      <c r="F961" s="1">
        <f ca="1">IFERROR(__xludf.DUMMYFUNCTION("""COMPUTED_VALUE"""),4)</f>
        <v>4</v>
      </c>
      <c r="Q961" s="1">
        <v>959</v>
      </c>
      <c r="R961" s="1">
        <v>187</v>
      </c>
      <c r="S961" s="1"/>
      <c r="T961" s="1">
        <v>194</v>
      </c>
    </row>
    <row r="962" spans="1:20" ht="15.75" customHeight="1" x14ac:dyDescent="0.35">
      <c r="A962" s="1">
        <v>1032</v>
      </c>
      <c r="B962" s="1">
        <v>4</v>
      </c>
      <c r="C962" s="1"/>
      <c r="D962" s="1">
        <v>4</v>
      </c>
      <c r="F962" s="1">
        <f ca="1">IFERROR(__xludf.DUMMYFUNCTION("""COMPUTED_VALUE"""),4)</f>
        <v>4</v>
      </c>
      <c r="Q962" s="1">
        <v>960</v>
      </c>
      <c r="R962" s="1">
        <v>196</v>
      </c>
      <c r="S962" s="1"/>
      <c r="T962" s="1">
        <v>204</v>
      </c>
    </row>
    <row r="963" spans="1:20" ht="15.75" customHeight="1" x14ac:dyDescent="0.35">
      <c r="A963" s="1">
        <v>1033</v>
      </c>
      <c r="B963" s="1">
        <v>4</v>
      </c>
      <c r="C963" s="1"/>
      <c r="D963" s="1">
        <v>4</v>
      </c>
      <c r="F963" s="1">
        <f ca="1">IFERROR(__xludf.DUMMYFUNCTION("""COMPUTED_VALUE"""),4)</f>
        <v>4</v>
      </c>
      <c r="Q963" s="1">
        <v>961</v>
      </c>
      <c r="R963" s="1">
        <v>176</v>
      </c>
      <c r="S963" s="1"/>
      <c r="T963" s="1">
        <v>212</v>
      </c>
    </row>
    <row r="964" spans="1:20" ht="15.75" customHeight="1" x14ac:dyDescent="0.35">
      <c r="A964" s="1">
        <v>1034</v>
      </c>
      <c r="B964" s="1">
        <v>6</v>
      </c>
      <c r="C964" s="1"/>
      <c r="D964" s="1">
        <v>6</v>
      </c>
      <c r="F964" s="1">
        <f ca="1">IFERROR(__xludf.DUMMYFUNCTION("""COMPUTED_VALUE"""),3)</f>
        <v>3</v>
      </c>
      <c r="Q964" s="1">
        <v>962</v>
      </c>
      <c r="R964" s="1">
        <v>195</v>
      </c>
      <c r="S964" s="1"/>
      <c r="T964" s="1">
        <v>220</v>
      </c>
    </row>
    <row r="965" spans="1:20" ht="15.75" customHeight="1" x14ac:dyDescent="0.35">
      <c r="A965" s="1">
        <v>1035</v>
      </c>
      <c r="B965" s="1">
        <v>6</v>
      </c>
      <c r="C965" s="1"/>
      <c r="D965" s="1">
        <v>6</v>
      </c>
      <c r="F965" s="1">
        <f ca="1">IFERROR(__xludf.DUMMYFUNCTION("""COMPUTED_VALUE"""),4)</f>
        <v>4</v>
      </c>
      <c r="Q965" s="1">
        <v>963</v>
      </c>
      <c r="R965" s="1">
        <v>201</v>
      </c>
      <c r="S965" s="1"/>
      <c r="T965" s="1">
        <v>217</v>
      </c>
    </row>
    <row r="966" spans="1:20" ht="15.75" customHeight="1" x14ac:dyDescent="0.35">
      <c r="A966" s="1">
        <v>1036</v>
      </c>
      <c r="B966" s="1">
        <v>8</v>
      </c>
      <c r="C966" s="1"/>
      <c r="D966" s="1">
        <v>8</v>
      </c>
      <c r="F966" s="1">
        <f ca="1">IFERROR(__xludf.DUMMYFUNCTION("""COMPUTED_VALUE"""),4)</f>
        <v>4</v>
      </c>
      <c r="Q966" s="1">
        <v>964</v>
      </c>
      <c r="R966" s="1">
        <v>167</v>
      </c>
      <c r="S966" s="1"/>
      <c r="T966" s="1">
        <v>227</v>
      </c>
    </row>
    <row r="967" spans="1:20" ht="15.75" customHeight="1" x14ac:dyDescent="0.35">
      <c r="A967" s="1">
        <v>1037</v>
      </c>
      <c r="B967" s="1">
        <v>6</v>
      </c>
      <c r="C967" s="1"/>
      <c r="D967" s="1">
        <v>6</v>
      </c>
      <c r="F967" s="1">
        <f ca="1">IFERROR(__xludf.DUMMYFUNCTION("""COMPUTED_VALUE"""),4)</f>
        <v>4</v>
      </c>
      <c r="Q967" s="1">
        <v>965</v>
      </c>
      <c r="R967" s="1">
        <v>134</v>
      </c>
      <c r="S967" s="1"/>
      <c r="T967" s="1">
        <v>237</v>
      </c>
    </row>
    <row r="968" spans="1:20" ht="15.75" customHeight="1" x14ac:dyDescent="0.35">
      <c r="A968" s="1">
        <v>1039</v>
      </c>
      <c r="B968" s="1">
        <v>5</v>
      </c>
      <c r="C968" s="1"/>
      <c r="D968" s="1">
        <v>5</v>
      </c>
      <c r="F968" s="1">
        <f ca="1">IFERROR(__xludf.DUMMYFUNCTION("""COMPUTED_VALUE"""),4)</f>
        <v>4</v>
      </c>
      <c r="Q968" s="1">
        <v>966</v>
      </c>
      <c r="R968" s="1">
        <v>134</v>
      </c>
      <c r="S968" s="1"/>
      <c r="T968" s="1">
        <v>162</v>
      </c>
    </row>
    <row r="969" spans="1:20" ht="15.75" customHeight="1" x14ac:dyDescent="0.35">
      <c r="A969" s="1">
        <v>1040</v>
      </c>
      <c r="B969" s="1">
        <v>5</v>
      </c>
      <c r="C969" s="1"/>
      <c r="D969" s="1">
        <v>5</v>
      </c>
      <c r="F969" s="1">
        <f ca="1">IFERROR(__xludf.DUMMYFUNCTION("""COMPUTED_VALUE"""),2)</f>
        <v>2</v>
      </c>
      <c r="Q969" s="1">
        <v>967</v>
      </c>
      <c r="R969" s="1">
        <v>156</v>
      </c>
      <c r="S969" s="1"/>
      <c r="T969" s="1">
        <v>170</v>
      </c>
    </row>
    <row r="970" spans="1:20" ht="15.75" customHeight="1" x14ac:dyDescent="0.35">
      <c r="A970" s="1">
        <v>1041</v>
      </c>
      <c r="B970" s="1">
        <v>5</v>
      </c>
      <c r="C970" s="1"/>
      <c r="D970" s="1">
        <v>5</v>
      </c>
      <c r="F970" s="1">
        <f ca="1">IFERROR(__xludf.DUMMYFUNCTION("""COMPUTED_VALUE"""),4)</f>
        <v>4</v>
      </c>
      <c r="Q970" s="1">
        <v>968</v>
      </c>
      <c r="R970" s="1">
        <v>146</v>
      </c>
      <c r="S970" s="1"/>
      <c r="T970" s="1">
        <v>178</v>
      </c>
    </row>
    <row r="971" spans="1:20" ht="15.75" customHeight="1" x14ac:dyDescent="0.35">
      <c r="A971" s="1">
        <v>1042</v>
      </c>
      <c r="B971" s="1">
        <v>5</v>
      </c>
      <c r="C971" s="1"/>
      <c r="D971" s="1">
        <v>5</v>
      </c>
      <c r="F971" s="1">
        <f ca="1">IFERROR(__xludf.DUMMYFUNCTION("""COMPUTED_VALUE"""),2)</f>
        <v>2</v>
      </c>
      <c r="Q971" s="1">
        <v>969</v>
      </c>
      <c r="R971" s="1">
        <v>168</v>
      </c>
      <c r="S971" s="1"/>
      <c r="T971" s="1">
        <v>181</v>
      </c>
    </row>
    <row r="972" spans="1:20" ht="15.75" customHeight="1" x14ac:dyDescent="0.35">
      <c r="A972" s="1">
        <v>1043</v>
      </c>
      <c r="B972" s="1">
        <v>5</v>
      </c>
      <c r="C972" s="1"/>
      <c r="D972" s="1">
        <v>5</v>
      </c>
      <c r="F972" s="1">
        <f ca="1">IFERROR(__xludf.DUMMYFUNCTION("""COMPUTED_VALUE"""),4)</f>
        <v>4</v>
      </c>
      <c r="Q972" s="1">
        <v>970</v>
      </c>
      <c r="R972" s="1">
        <v>160</v>
      </c>
      <c r="S972" s="1"/>
      <c r="T972" s="1">
        <v>103</v>
      </c>
    </row>
    <row r="973" spans="1:20" ht="15.75" customHeight="1" x14ac:dyDescent="0.35">
      <c r="A973" s="1">
        <v>1044</v>
      </c>
      <c r="B973" s="1">
        <v>7</v>
      </c>
      <c r="C973" s="1"/>
      <c r="D973" s="1">
        <v>7</v>
      </c>
      <c r="F973" s="1">
        <f ca="1">IFERROR(__xludf.DUMMYFUNCTION("""COMPUTED_VALUE"""),2)</f>
        <v>2</v>
      </c>
      <c r="Q973" s="1">
        <v>971</v>
      </c>
      <c r="R973" s="1">
        <v>163</v>
      </c>
      <c r="S973" s="1"/>
      <c r="T973" s="1">
        <v>165</v>
      </c>
    </row>
    <row r="974" spans="1:20" ht="15.75" customHeight="1" x14ac:dyDescent="0.35">
      <c r="A974" s="1">
        <v>1045</v>
      </c>
      <c r="B974" s="1">
        <v>7</v>
      </c>
      <c r="C974" s="1"/>
      <c r="D974" s="1">
        <v>7</v>
      </c>
      <c r="F974" s="1">
        <f ca="1">IFERROR(__xludf.DUMMYFUNCTION("""COMPUTED_VALUE"""),4)</f>
        <v>4</v>
      </c>
      <c r="Q974" s="1">
        <v>972</v>
      </c>
      <c r="R974" s="1">
        <v>183</v>
      </c>
      <c r="S974" s="1"/>
      <c r="T974" s="1">
        <v>171</v>
      </c>
    </row>
    <row r="975" spans="1:20" ht="15.75" customHeight="1" x14ac:dyDescent="0.35">
      <c r="A975" s="1">
        <v>1046</v>
      </c>
      <c r="B975" s="1">
        <v>5</v>
      </c>
      <c r="C975" s="1"/>
      <c r="D975" s="1">
        <v>5</v>
      </c>
      <c r="F975" s="1">
        <f ca="1">IFERROR(__xludf.DUMMYFUNCTION("""COMPUTED_VALUE"""),2)</f>
        <v>2</v>
      </c>
      <c r="Q975" s="1">
        <v>973</v>
      </c>
      <c r="R975" s="1">
        <v>167</v>
      </c>
      <c r="S975" s="1"/>
      <c r="T975" s="1">
        <v>211</v>
      </c>
    </row>
    <row r="976" spans="1:20" ht="15.75" customHeight="1" x14ac:dyDescent="0.35">
      <c r="A976" s="1">
        <v>1047</v>
      </c>
      <c r="B976" s="1">
        <v>5</v>
      </c>
      <c r="C976" s="1"/>
      <c r="D976" s="1">
        <v>5</v>
      </c>
      <c r="F976" s="1">
        <f ca="1">IFERROR(__xludf.DUMMYFUNCTION("""COMPUTED_VALUE"""),4)</f>
        <v>4</v>
      </c>
      <c r="Q976" s="1">
        <v>974</v>
      </c>
      <c r="R976" s="1">
        <v>162</v>
      </c>
      <c r="S976" s="1"/>
      <c r="T976" s="1">
        <v>185</v>
      </c>
    </row>
    <row r="977" spans="1:20" ht="15.75" customHeight="1" x14ac:dyDescent="0.35">
      <c r="A977" s="1">
        <v>1048</v>
      </c>
      <c r="B977" s="1">
        <v>6</v>
      </c>
      <c r="C977" s="1"/>
      <c r="D977" s="1">
        <v>6</v>
      </c>
      <c r="F977" s="1">
        <f ca="1">IFERROR(__xludf.DUMMYFUNCTION("""COMPUTED_VALUE"""),4)</f>
        <v>4</v>
      </c>
      <c r="Q977" s="1">
        <v>975</v>
      </c>
      <c r="R977" s="1">
        <v>184</v>
      </c>
      <c r="S977" s="1"/>
      <c r="T977" s="1">
        <v>171</v>
      </c>
    </row>
    <row r="978" spans="1:20" ht="15.75" customHeight="1" x14ac:dyDescent="0.35">
      <c r="A978" s="1">
        <v>1049</v>
      </c>
      <c r="B978" s="1">
        <v>7</v>
      </c>
      <c r="C978" s="1"/>
      <c r="D978" s="1">
        <v>7</v>
      </c>
      <c r="F978" s="1">
        <f ca="1">IFERROR(__xludf.DUMMYFUNCTION("""COMPUTED_VALUE"""),1)</f>
        <v>1</v>
      </c>
      <c r="Q978" s="1">
        <v>976</v>
      </c>
      <c r="R978" s="1">
        <v>168</v>
      </c>
      <c r="S978" s="1"/>
      <c r="T978" s="1">
        <v>71</v>
      </c>
    </row>
    <row r="979" spans="1:20" ht="15.75" customHeight="1" x14ac:dyDescent="0.35">
      <c r="A979" s="1">
        <v>1056</v>
      </c>
      <c r="B979" s="1">
        <v>5</v>
      </c>
      <c r="C979" s="1"/>
      <c r="D979" s="1">
        <v>5</v>
      </c>
      <c r="F979" s="1">
        <f ca="1">IFERROR(__xludf.DUMMYFUNCTION("""COMPUTED_VALUE"""),4)</f>
        <v>4</v>
      </c>
      <c r="Q979" s="1">
        <v>977</v>
      </c>
      <c r="R979" s="1">
        <v>129</v>
      </c>
      <c r="S979" s="1"/>
      <c r="T979" s="1">
        <v>139</v>
      </c>
    </row>
    <row r="980" spans="1:20" ht="15.75" customHeight="1" x14ac:dyDescent="0.35">
      <c r="A980" s="1">
        <v>1057</v>
      </c>
      <c r="B980" s="1">
        <v>4</v>
      </c>
      <c r="C980" s="1"/>
      <c r="D980" s="1">
        <v>4</v>
      </c>
      <c r="F980" s="1">
        <f ca="1">IFERROR(__xludf.DUMMYFUNCTION("""COMPUTED_VALUE"""),4)</f>
        <v>4</v>
      </c>
      <c r="Q980" s="1">
        <v>978</v>
      </c>
      <c r="R980" s="1">
        <v>133</v>
      </c>
      <c r="S980" s="1"/>
      <c r="T980" s="1">
        <v>141</v>
      </c>
    </row>
    <row r="981" spans="1:20" ht="15.75" customHeight="1" x14ac:dyDescent="0.35">
      <c r="A981" s="1">
        <v>1058</v>
      </c>
      <c r="B981" s="1">
        <v>4</v>
      </c>
      <c r="C981" s="1"/>
      <c r="D981" s="1">
        <v>4</v>
      </c>
      <c r="F981" s="1">
        <f ca="1">IFERROR(__xludf.DUMMYFUNCTION("""COMPUTED_VALUE"""),1)</f>
        <v>1</v>
      </c>
      <c r="Q981" s="1">
        <v>979</v>
      </c>
      <c r="R981" s="1">
        <v>170</v>
      </c>
      <c r="S981" s="1"/>
      <c r="T981" s="1">
        <v>158</v>
      </c>
    </row>
    <row r="982" spans="1:20" ht="15.75" customHeight="1" x14ac:dyDescent="0.35">
      <c r="A982" s="1">
        <v>1059</v>
      </c>
      <c r="B982" s="1">
        <v>4</v>
      </c>
      <c r="C982" s="1"/>
      <c r="D982" s="1">
        <v>4</v>
      </c>
      <c r="F982" s="1">
        <f ca="1">IFERROR(__xludf.DUMMYFUNCTION("""COMPUTED_VALUE"""),4)</f>
        <v>4</v>
      </c>
      <c r="Q982" s="1">
        <v>980</v>
      </c>
      <c r="R982" s="1">
        <v>152</v>
      </c>
      <c r="S982" s="1"/>
      <c r="T982" s="1">
        <v>182</v>
      </c>
    </row>
    <row r="983" spans="1:20" ht="15.75" customHeight="1" x14ac:dyDescent="0.35">
      <c r="A983" s="1">
        <v>1060</v>
      </c>
      <c r="B983" s="1">
        <v>3</v>
      </c>
      <c r="C983" s="1"/>
      <c r="D983" s="1">
        <v>4</v>
      </c>
      <c r="F983" s="1">
        <f ca="1">IFERROR(__xludf.DUMMYFUNCTION("""COMPUTED_VALUE"""),4)</f>
        <v>4</v>
      </c>
      <c r="Q983" s="1">
        <v>981</v>
      </c>
      <c r="R983" s="1">
        <v>162</v>
      </c>
      <c r="S983" s="1"/>
      <c r="T983" s="1">
        <v>62</v>
      </c>
    </row>
    <row r="984" spans="1:20" ht="15.75" customHeight="1" x14ac:dyDescent="0.35">
      <c r="A984" s="1">
        <v>1061</v>
      </c>
      <c r="B984" s="1">
        <v>3</v>
      </c>
      <c r="C984" s="1"/>
      <c r="D984" s="1">
        <v>4</v>
      </c>
      <c r="F984" s="1">
        <f ca="1">IFERROR(__xludf.DUMMYFUNCTION("""COMPUTED_VALUE"""),4)</f>
        <v>4</v>
      </c>
      <c r="Q984" s="1">
        <v>982</v>
      </c>
      <c r="R984" s="1">
        <v>162</v>
      </c>
      <c r="S984" s="1"/>
      <c r="T984" s="1">
        <v>66</v>
      </c>
    </row>
    <row r="985" spans="1:20" ht="15.75" customHeight="1" x14ac:dyDescent="0.35">
      <c r="A985" s="1">
        <v>1062</v>
      </c>
      <c r="B985" s="1">
        <v>3</v>
      </c>
      <c r="C985" s="1"/>
      <c r="D985" s="1">
        <v>4</v>
      </c>
      <c r="F985" s="1">
        <f ca="1">IFERROR(__xludf.DUMMYFUNCTION("""COMPUTED_VALUE"""),4)</f>
        <v>4</v>
      </c>
      <c r="Q985" s="1">
        <v>983</v>
      </c>
      <c r="R985" s="1">
        <v>145</v>
      </c>
      <c r="S985" s="1"/>
      <c r="T985" s="1">
        <v>70</v>
      </c>
    </row>
    <row r="986" spans="1:20" ht="15.75" customHeight="1" x14ac:dyDescent="0.35">
      <c r="A986" s="1">
        <v>1063</v>
      </c>
      <c r="B986" s="1">
        <v>3</v>
      </c>
      <c r="C986" s="1"/>
      <c r="D986" s="1">
        <v>0</v>
      </c>
      <c r="F986" s="1">
        <f ca="1">IFERROR(__xludf.DUMMYFUNCTION("""COMPUTED_VALUE"""),4)</f>
        <v>4</v>
      </c>
      <c r="Q986" s="1">
        <v>984</v>
      </c>
      <c r="R986" s="1">
        <v>145</v>
      </c>
      <c r="S986" s="1"/>
      <c r="T986" s="1">
        <v>162</v>
      </c>
    </row>
    <row r="987" spans="1:20" ht="15.75" customHeight="1" x14ac:dyDescent="0.35">
      <c r="A987" s="1">
        <v>1064</v>
      </c>
      <c r="B987" s="1">
        <v>2</v>
      </c>
      <c r="C987" s="1"/>
      <c r="D987" s="1">
        <v>4</v>
      </c>
      <c r="F987" s="1">
        <f ca="1">IFERROR(__xludf.DUMMYFUNCTION("""COMPUTED_VALUE"""),4)</f>
        <v>4</v>
      </c>
      <c r="Q987" s="1">
        <v>985</v>
      </c>
      <c r="R987" s="1">
        <v>151</v>
      </c>
      <c r="S987" s="1"/>
      <c r="T987" s="1">
        <v>157</v>
      </c>
    </row>
    <row r="988" spans="1:20" ht="15.75" customHeight="1" x14ac:dyDescent="0.35">
      <c r="A988" s="1">
        <v>1065</v>
      </c>
      <c r="B988" s="1">
        <v>2</v>
      </c>
      <c r="C988" s="1"/>
      <c r="D988" s="1">
        <v>0</v>
      </c>
      <c r="F988" s="1">
        <f ca="1">IFERROR(__xludf.DUMMYFUNCTION("""COMPUTED_VALUE"""),2)</f>
        <v>2</v>
      </c>
      <c r="Q988" s="1">
        <v>986</v>
      </c>
      <c r="R988" s="1">
        <v>166</v>
      </c>
      <c r="S988" s="1"/>
      <c r="T988" s="1">
        <v>125</v>
      </c>
    </row>
    <row r="989" spans="1:20" ht="15.75" customHeight="1" x14ac:dyDescent="0.35">
      <c r="A989" s="1">
        <v>1066</v>
      </c>
      <c r="B989" s="1">
        <v>2</v>
      </c>
      <c r="C989" s="1"/>
      <c r="D989" s="1">
        <v>4</v>
      </c>
      <c r="F989" s="1">
        <f ca="1">IFERROR(__xludf.DUMMYFUNCTION("""COMPUTED_VALUE"""),4)</f>
        <v>4</v>
      </c>
      <c r="Q989" s="1">
        <v>987</v>
      </c>
      <c r="R989" s="1">
        <v>180</v>
      </c>
      <c r="S989" s="1"/>
      <c r="T989" s="1">
        <v>135</v>
      </c>
    </row>
    <row r="990" spans="1:20" ht="15.75" customHeight="1" x14ac:dyDescent="0.35">
      <c r="A990" s="1">
        <v>1067</v>
      </c>
      <c r="B990" s="1">
        <v>2</v>
      </c>
      <c r="C990" s="1"/>
      <c r="D990" s="1">
        <v>0</v>
      </c>
      <c r="F990" s="1">
        <f ca="1">IFERROR(__xludf.DUMMYFUNCTION("""COMPUTED_VALUE"""),4)</f>
        <v>4</v>
      </c>
      <c r="Q990" s="1">
        <v>988</v>
      </c>
      <c r="R990" s="1">
        <v>192</v>
      </c>
      <c r="S990" s="1"/>
      <c r="T990" s="1">
        <v>153</v>
      </c>
    </row>
    <row r="991" spans="1:20" ht="15.75" customHeight="1" x14ac:dyDescent="0.35">
      <c r="A991" s="1">
        <v>1068</v>
      </c>
      <c r="B991" s="1">
        <v>1</v>
      </c>
      <c r="C991" s="1"/>
      <c r="D991" s="1">
        <v>4</v>
      </c>
      <c r="F991" s="1">
        <f ca="1">IFERROR(__xludf.DUMMYFUNCTION("""COMPUTED_VALUE"""),4)</f>
        <v>4</v>
      </c>
      <c r="Q991" s="1">
        <v>989</v>
      </c>
      <c r="R991" s="1">
        <v>141</v>
      </c>
      <c r="S991" s="1"/>
      <c r="T991" s="1">
        <v>111</v>
      </c>
    </row>
    <row r="992" spans="1:20" ht="15.75" customHeight="1" x14ac:dyDescent="0.35">
      <c r="A992" s="1">
        <v>1069</v>
      </c>
      <c r="B992" s="1">
        <v>1</v>
      </c>
      <c r="C992" s="1"/>
      <c r="D992" s="1">
        <v>0</v>
      </c>
      <c r="F992" s="1">
        <f ca="1">IFERROR(__xludf.DUMMYFUNCTION("""COMPUTED_VALUE"""),4)</f>
        <v>4</v>
      </c>
      <c r="Q992" s="1">
        <v>990</v>
      </c>
      <c r="R992" s="1">
        <v>133</v>
      </c>
      <c r="S992" s="1"/>
      <c r="T992" s="1">
        <v>133</v>
      </c>
    </row>
    <row r="993" spans="1:20" ht="15.75" customHeight="1" x14ac:dyDescent="0.35">
      <c r="A993" s="1">
        <v>1070</v>
      </c>
      <c r="B993" s="1">
        <v>2</v>
      </c>
      <c r="C993" s="1"/>
      <c r="D993" s="1">
        <v>0</v>
      </c>
      <c r="F993" s="1">
        <f ca="1">IFERROR(__xludf.DUMMYFUNCTION("""COMPUTED_VALUE"""),3)</f>
        <v>3</v>
      </c>
      <c r="Q993" s="1">
        <v>991</v>
      </c>
      <c r="R993" s="1">
        <v>143</v>
      </c>
      <c r="S993" s="1"/>
      <c r="T993" s="1">
        <v>129</v>
      </c>
    </row>
    <row r="994" spans="1:20" ht="15.75" customHeight="1" x14ac:dyDescent="0.35">
      <c r="A994" s="1">
        <v>1071</v>
      </c>
      <c r="B994" s="1">
        <v>2</v>
      </c>
      <c r="C994" s="1"/>
      <c r="D994" s="1">
        <v>4</v>
      </c>
      <c r="F994" s="1">
        <f ca="1">IFERROR(__xludf.DUMMYFUNCTION("""COMPUTED_VALUE"""),4)</f>
        <v>4</v>
      </c>
      <c r="Q994" s="1">
        <v>992</v>
      </c>
      <c r="R994" s="1">
        <v>157</v>
      </c>
      <c r="S994" s="1"/>
      <c r="T994" s="1">
        <v>143</v>
      </c>
    </row>
    <row r="995" spans="1:20" ht="15.75" customHeight="1" x14ac:dyDescent="0.35">
      <c r="A995" s="1">
        <v>1072</v>
      </c>
      <c r="B995" s="1">
        <v>2</v>
      </c>
      <c r="C995" s="1"/>
      <c r="D995" s="1">
        <v>0</v>
      </c>
      <c r="F995" s="1">
        <f ca="1">IFERROR(__xludf.DUMMYFUNCTION("""COMPUTED_VALUE"""),4)</f>
        <v>4</v>
      </c>
      <c r="Q995" s="1">
        <v>993</v>
      </c>
      <c r="R995" s="1">
        <v>161</v>
      </c>
      <c r="S995" s="1"/>
      <c r="T995" s="1">
        <v>119</v>
      </c>
    </row>
    <row r="996" spans="1:20" ht="15.75" customHeight="1" x14ac:dyDescent="0.35">
      <c r="A996" s="1">
        <v>1073</v>
      </c>
      <c r="B996" s="1">
        <v>2</v>
      </c>
      <c r="C996" s="1"/>
      <c r="D996" s="1">
        <v>4</v>
      </c>
      <c r="F996" s="1">
        <f ca="1">IFERROR(__xludf.DUMMYFUNCTION("""COMPUTED_VALUE"""),2)</f>
        <v>2</v>
      </c>
      <c r="Q996" s="1">
        <v>994</v>
      </c>
      <c r="R996" s="1">
        <v>215</v>
      </c>
      <c r="S996" s="1"/>
      <c r="T996" s="1">
        <v>150</v>
      </c>
    </row>
    <row r="997" spans="1:20" ht="15.75" customHeight="1" x14ac:dyDescent="0.35">
      <c r="A997" s="1">
        <v>1074</v>
      </c>
      <c r="B997" s="1">
        <v>2</v>
      </c>
      <c r="C997" s="1"/>
      <c r="D997" s="1">
        <v>0</v>
      </c>
      <c r="F997" s="1">
        <f ca="1">IFERROR(__xludf.DUMMYFUNCTION("""COMPUTED_VALUE"""),4)</f>
        <v>4</v>
      </c>
      <c r="Q997" s="1">
        <v>995</v>
      </c>
      <c r="R997" s="1">
        <v>211</v>
      </c>
      <c r="S997" s="1"/>
      <c r="T997" s="1">
        <v>158</v>
      </c>
    </row>
    <row r="998" spans="1:20" ht="15.75" customHeight="1" x14ac:dyDescent="0.35">
      <c r="A998" s="1">
        <v>1075</v>
      </c>
      <c r="B998" s="1">
        <v>2</v>
      </c>
      <c r="C998" s="1"/>
      <c r="D998" s="1">
        <v>4</v>
      </c>
      <c r="F998" s="1">
        <f ca="1">IFERROR(__xludf.DUMMYFUNCTION("""COMPUTED_VALUE"""),2)</f>
        <v>2</v>
      </c>
      <c r="Q998" s="1">
        <v>996</v>
      </c>
      <c r="R998" s="1">
        <v>190</v>
      </c>
      <c r="S998" s="1"/>
      <c r="T998" s="1">
        <v>166</v>
      </c>
    </row>
    <row r="999" spans="1:20" ht="15.75" customHeight="1" x14ac:dyDescent="0.35">
      <c r="A999" s="1">
        <v>1076</v>
      </c>
      <c r="B999" s="1">
        <v>3</v>
      </c>
      <c r="C999" s="1"/>
      <c r="D999" s="1">
        <v>4</v>
      </c>
      <c r="F999" s="1">
        <f ca="1">IFERROR(__xludf.DUMMYFUNCTION("""COMPUTED_VALUE"""),4)</f>
        <v>4</v>
      </c>
      <c r="Q999" s="1">
        <v>997</v>
      </c>
      <c r="R999" s="1">
        <v>213</v>
      </c>
      <c r="S999" s="1"/>
      <c r="T999" s="1">
        <v>174</v>
      </c>
    </row>
    <row r="1000" spans="1:20" ht="15.75" customHeight="1" x14ac:dyDescent="0.35">
      <c r="A1000" s="1">
        <v>1077</v>
      </c>
      <c r="B1000" s="1">
        <v>3</v>
      </c>
      <c r="C1000" s="1"/>
      <c r="D1000" s="1">
        <v>0</v>
      </c>
      <c r="F1000" s="1">
        <f ca="1">IFERROR(__xludf.DUMMYFUNCTION("""COMPUTED_VALUE"""),2)</f>
        <v>2</v>
      </c>
      <c r="Q1000" s="1">
        <v>998</v>
      </c>
      <c r="R1000" s="1">
        <v>231</v>
      </c>
      <c r="S1000" s="1"/>
      <c r="T1000" s="1">
        <v>158</v>
      </c>
    </row>
    <row r="1001" spans="1:20" ht="15.75" customHeight="1" x14ac:dyDescent="0.35">
      <c r="A1001" s="1">
        <v>1078</v>
      </c>
      <c r="B1001" s="1">
        <v>3</v>
      </c>
      <c r="C1001" s="1"/>
      <c r="D1001" s="1">
        <v>4</v>
      </c>
      <c r="F1001" s="1">
        <f ca="1">IFERROR(__xludf.DUMMYFUNCTION("""COMPUTED_VALUE"""),4)</f>
        <v>4</v>
      </c>
      <c r="Q1001" s="1">
        <v>999</v>
      </c>
      <c r="R1001" s="1">
        <v>192</v>
      </c>
      <c r="S1001" s="1"/>
      <c r="T1001" s="1">
        <v>186</v>
      </c>
    </row>
    <row r="1002" spans="1:20" ht="15.75" customHeight="1" x14ac:dyDescent="0.35">
      <c r="A1002" s="1">
        <v>1079</v>
      </c>
      <c r="B1002" s="1">
        <v>4</v>
      </c>
      <c r="C1002" s="1"/>
      <c r="D1002" s="1">
        <v>4</v>
      </c>
      <c r="F1002" s="1">
        <f ca="1">IFERROR(__xludf.DUMMYFUNCTION("""COMPUTED_VALUE"""),4)</f>
        <v>4</v>
      </c>
      <c r="Q1002" s="1">
        <v>1000</v>
      </c>
      <c r="R1002" s="1">
        <v>197</v>
      </c>
      <c r="S1002" s="1"/>
      <c r="T1002" s="1">
        <v>140</v>
      </c>
    </row>
    <row r="1003" spans="1:20" ht="15.75" customHeight="1" x14ac:dyDescent="0.35">
      <c r="A1003" s="1">
        <v>1080</v>
      </c>
      <c r="B1003" s="1">
        <v>4</v>
      </c>
      <c r="C1003" s="1"/>
      <c r="D1003" s="1">
        <v>4</v>
      </c>
      <c r="F1003" s="1">
        <f ca="1">IFERROR(__xludf.DUMMYFUNCTION("""COMPUTED_VALUE"""),1)</f>
        <v>1</v>
      </c>
      <c r="Q1003" s="1">
        <v>1001</v>
      </c>
      <c r="R1003" s="1">
        <v>191</v>
      </c>
      <c r="S1003" s="1"/>
      <c r="T1003" s="1">
        <v>156</v>
      </c>
    </row>
    <row r="1004" spans="1:20" ht="15.75" customHeight="1" x14ac:dyDescent="0.35">
      <c r="A1004" s="1">
        <v>1081</v>
      </c>
      <c r="B1004" s="1">
        <v>4</v>
      </c>
      <c r="C1004" s="1"/>
      <c r="D1004" s="1">
        <v>4</v>
      </c>
      <c r="F1004" s="1">
        <f ca="1">IFERROR(__xludf.DUMMYFUNCTION("""COMPUTED_VALUE"""),3)</f>
        <v>3</v>
      </c>
      <c r="Q1004" s="1">
        <v>1002</v>
      </c>
      <c r="R1004" s="1">
        <v>203</v>
      </c>
      <c r="S1004" s="1"/>
      <c r="T1004" s="1">
        <v>164</v>
      </c>
    </row>
    <row r="1005" spans="1:20" ht="15.75" customHeight="1" x14ac:dyDescent="0.35">
      <c r="A1005" s="1">
        <v>1082</v>
      </c>
      <c r="B1005" s="1">
        <v>3</v>
      </c>
      <c r="C1005" s="1"/>
      <c r="D1005" s="1">
        <v>4</v>
      </c>
      <c r="F1005" s="1">
        <f ca="1">IFERROR(__xludf.DUMMYFUNCTION("""COMPUTED_VALUE"""),2)</f>
        <v>2</v>
      </c>
      <c r="Q1005" s="1">
        <v>1003</v>
      </c>
      <c r="R1005" s="1">
        <v>200</v>
      </c>
      <c r="S1005" s="1"/>
      <c r="T1005" s="1">
        <v>180</v>
      </c>
    </row>
    <row r="1006" spans="1:20" ht="15.75" customHeight="1" x14ac:dyDescent="0.35">
      <c r="A1006" s="1">
        <v>1083</v>
      </c>
      <c r="B1006" s="1">
        <v>2</v>
      </c>
      <c r="C1006" s="1"/>
      <c r="D1006" s="1">
        <v>0</v>
      </c>
      <c r="F1006" s="1">
        <f ca="1">IFERROR(__xludf.DUMMYFUNCTION("""COMPUTED_VALUE"""),2)</f>
        <v>2</v>
      </c>
      <c r="Q1006" s="1">
        <v>1004</v>
      </c>
      <c r="R1006" s="1">
        <v>208</v>
      </c>
      <c r="S1006" s="1"/>
      <c r="T1006" s="1">
        <v>111</v>
      </c>
    </row>
    <row r="1007" spans="1:20" ht="15.75" customHeight="1" x14ac:dyDescent="0.35">
      <c r="A1007" s="1">
        <v>1084</v>
      </c>
      <c r="B1007" s="1">
        <v>2</v>
      </c>
      <c r="C1007" s="1"/>
      <c r="D1007" s="1">
        <v>4</v>
      </c>
      <c r="F1007" s="1">
        <f ca="1">IFERROR(__xludf.DUMMYFUNCTION("""COMPUTED_VALUE"""),2)</f>
        <v>2</v>
      </c>
      <c r="Q1007" s="1">
        <v>1005</v>
      </c>
      <c r="R1007" s="1">
        <v>167</v>
      </c>
      <c r="S1007" s="1"/>
      <c r="T1007" s="1">
        <v>185</v>
      </c>
    </row>
    <row r="1008" spans="1:20" ht="15.75" customHeight="1" x14ac:dyDescent="0.35">
      <c r="A1008" s="1">
        <v>1085</v>
      </c>
      <c r="B1008" s="1">
        <v>2</v>
      </c>
      <c r="C1008" s="1"/>
      <c r="D1008" s="1">
        <v>0</v>
      </c>
      <c r="F1008" s="1">
        <f ca="1">IFERROR(__xludf.DUMMYFUNCTION("""COMPUTED_VALUE"""),2)</f>
        <v>2</v>
      </c>
      <c r="Q1008" s="1">
        <v>1006</v>
      </c>
      <c r="R1008" s="1">
        <v>212</v>
      </c>
      <c r="S1008" s="1"/>
      <c r="T1008" s="1">
        <v>164</v>
      </c>
    </row>
    <row r="1009" spans="1:20" ht="15.75" customHeight="1" x14ac:dyDescent="0.35">
      <c r="A1009" s="1">
        <v>1086</v>
      </c>
      <c r="B1009" s="1">
        <v>2</v>
      </c>
      <c r="C1009" s="1"/>
      <c r="D1009" s="1">
        <v>4</v>
      </c>
      <c r="F1009" s="1">
        <f ca="1">IFERROR(__xludf.DUMMYFUNCTION("""COMPUTED_VALUE"""),2)</f>
        <v>2</v>
      </c>
      <c r="Q1009" s="1">
        <v>1007</v>
      </c>
      <c r="R1009" s="1">
        <v>208</v>
      </c>
      <c r="S1009" s="1"/>
      <c r="T1009" s="1">
        <v>172</v>
      </c>
    </row>
    <row r="1010" spans="1:20" ht="15.75" customHeight="1" x14ac:dyDescent="0.35">
      <c r="A1010" s="1">
        <v>1087</v>
      </c>
      <c r="B1010" s="1">
        <v>2</v>
      </c>
      <c r="C1010" s="1"/>
      <c r="D1010" s="1">
        <v>0</v>
      </c>
      <c r="F1010" s="1">
        <f ca="1">IFERROR(__xludf.DUMMYFUNCTION("""COMPUTED_VALUE"""),4)</f>
        <v>4</v>
      </c>
      <c r="Q1010" s="1">
        <v>1008</v>
      </c>
      <c r="R1010" s="1">
        <v>206</v>
      </c>
      <c r="S1010" s="1"/>
      <c r="T1010" s="1">
        <v>180</v>
      </c>
    </row>
    <row r="1011" spans="1:20" ht="15.75" customHeight="1" x14ac:dyDescent="0.35">
      <c r="A1011" s="1">
        <v>1088</v>
      </c>
      <c r="B1011" s="1">
        <v>3</v>
      </c>
      <c r="C1011" s="1"/>
      <c r="D1011" s="1">
        <v>4</v>
      </c>
      <c r="F1011" s="1">
        <f ca="1">IFERROR(__xludf.DUMMYFUNCTION("""COMPUTED_VALUE"""),1)</f>
        <v>1</v>
      </c>
      <c r="Q1011" s="1">
        <v>1009</v>
      </c>
      <c r="R1011" s="1">
        <v>202</v>
      </c>
      <c r="S1011" s="1"/>
      <c r="T1011" s="1">
        <v>182</v>
      </c>
    </row>
    <row r="1012" spans="1:20" ht="15.75" customHeight="1" x14ac:dyDescent="0.35">
      <c r="A1012" s="1">
        <v>1089</v>
      </c>
      <c r="B1012" s="1">
        <v>3</v>
      </c>
      <c r="C1012" s="1"/>
      <c r="D1012" s="1">
        <v>4</v>
      </c>
      <c r="F1012" s="1">
        <f ca="1">IFERROR(__xludf.DUMMYFUNCTION("""COMPUTED_VALUE"""),4)</f>
        <v>4</v>
      </c>
      <c r="Q1012" s="1">
        <v>1010</v>
      </c>
      <c r="R1012" s="1">
        <v>246</v>
      </c>
      <c r="S1012" s="1"/>
      <c r="T1012" s="1">
        <v>184</v>
      </c>
    </row>
    <row r="1013" spans="1:20" ht="15.75" customHeight="1" x14ac:dyDescent="0.35">
      <c r="A1013" s="1">
        <v>1090</v>
      </c>
      <c r="B1013" s="1">
        <v>3</v>
      </c>
      <c r="C1013" s="1"/>
      <c r="D1013" s="1">
        <v>4</v>
      </c>
      <c r="F1013" s="1">
        <f ca="1">IFERROR(__xludf.DUMMYFUNCTION("""COMPUTED_VALUE"""),4)</f>
        <v>4</v>
      </c>
      <c r="Q1013" s="1">
        <v>1011</v>
      </c>
      <c r="R1013" s="1">
        <v>230</v>
      </c>
      <c r="S1013" s="1"/>
      <c r="T1013" s="1">
        <v>180</v>
      </c>
    </row>
    <row r="1014" spans="1:20" ht="15.75" customHeight="1" x14ac:dyDescent="0.35">
      <c r="A1014" s="1">
        <v>1091</v>
      </c>
      <c r="B1014" s="1">
        <v>3</v>
      </c>
      <c r="C1014" s="1"/>
      <c r="D1014" s="1">
        <v>0</v>
      </c>
      <c r="F1014" s="1">
        <f ca="1">IFERROR(__xludf.DUMMYFUNCTION("""COMPUTED_VALUE"""),2)</f>
        <v>2</v>
      </c>
      <c r="Q1014" s="1">
        <v>1012</v>
      </c>
      <c r="R1014" s="1">
        <v>145</v>
      </c>
      <c r="S1014" s="1"/>
      <c r="T1014" s="1">
        <v>151</v>
      </c>
    </row>
    <row r="1015" spans="1:20" ht="15.75" customHeight="1" x14ac:dyDescent="0.35">
      <c r="A1015" s="1">
        <v>1092</v>
      </c>
      <c r="B1015" s="1">
        <v>3</v>
      </c>
      <c r="C1015" s="1"/>
      <c r="D1015" s="1">
        <v>4</v>
      </c>
      <c r="F1015" s="1">
        <f ca="1">IFERROR(__xludf.DUMMYFUNCTION("""COMPUTED_VALUE"""),1)</f>
        <v>1</v>
      </c>
      <c r="Q1015" s="1">
        <v>1013</v>
      </c>
      <c r="R1015" s="1">
        <v>140</v>
      </c>
      <c r="S1015" s="1"/>
      <c r="T1015" s="1">
        <v>171</v>
      </c>
    </row>
    <row r="1016" spans="1:20" ht="15.75" customHeight="1" x14ac:dyDescent="0.35">
      <c r="A1016" s="1">
        <v>1093</v>
      </c>
      <c r="B1016" s="1">
        <v>3</v>
      </c>
      <c r="C1016" s="1"/>
      <c r="D1016" s="1">
        <v>4</v>
      </c>
      <c r="F1016" s="1">
        <f ca="1">IFERROR(__xludf.DUMMYFUNCTION("""COMPUTED_VALUE"""),1)</f>
        <v>1</v>
      </c>
      <c r="Q1016" s="1">
        <v>1014</v>
      </c>
      <c r="R1016" s="1">
        <v>146</v>
      </c>
      <c r="S1016" s="1"/>
      <c r="T1016" s="1">
        <v>211</v>
      </c>
    </row>
    <row r="1017" spans="1:20" ht="15.75" customHeight="1" x14ac:dyDescent="0.35">
      <c r="A1017" s="1">
        <v>1094</v>
      </c>
      <c r="B1017" s="1">
        <v>3</v>
      </c>
      <c r="C1017" s="1"/>
      <c r="D1017" s="1">
        <v>4</v>
      </c>
      <c r="F1017" s="1">
        <f ca="1">IFERROR(__xludf.DUMMYFUNCTION("""COMPUTED_VALUE"""),1)</f>
        <v>1</v>
      </c>
      <c r="Q1017" s="1">
        <v>1015</v>
      </c>
      <c r="R1017" s="1">
        <v>150</v>
      </c>
      <c r="S1017" s="1"/>
      <c r="T1017" s="1">
        <v>193</v>
      </c>
    </row>
    <row r="1018" spans="1:20" ht="15.75" customHeight="1" x14ac:dyDescent="0.35">
      <c r="A1018" s="1">
        <v>1095</v>
      </c>
      <c r="B1018" s="1">
        <v>3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158</v>
      </c>
      <c r="S1018" s="1"/>
      <c r="T1018" s="1">
        <v>212</v>
      </c>
    </row>
    <row r="1019" spans="1:20" ht="15.75" customHeight="1" x14ac:dyDescent="0.35">
      <c r="A1019" s="1">
        <v>1096</v>
      </c>
      <c r="B1019" s="1">
        <v>3</v>
      </c>
      <c r="C1019" s="1"/>
      <c r="D1019" s="1">
        <v>4</v>
      </c>
      <c r="F1019" s="1">
        <f ca="1">IFERROR(__xludf.DUMMYFUNCTION("""COMPUTED_VALUE"""),1)</f>
        <v>1</v>
      </c>
      <c r="Q1019" s="1">
        <v>1017</v>
      </c>
      <c r="R1019" s="1">
        <v>172</v>
      </c>
      <c r="S1019" s="1"/>
      <c r="T1019" s="1">
        <v>224</v>
      </c>
    </row>
    <row r="1020" spans="1:20" ht="15.75" customHeight="1" x14ac:dyDescent="0.35">
      <c r="A1020" s="1">
        <v>1097</v>
      </c>
      <c r="B1020" s="1">
        <v>3</v>
      </c>
      <c r="C1020" s="1"/>
      <c r="D1020" s="1">
        <v>4</v>
      </c>
      <c r="F1020" s="1">
        <f ca="1">IFERROR(__xludf.DUMMYFUNCTION("""COMPUTED_VALUE"""),4)</f>
        <v>4</v>
      </c>
      <c r="Q1020" s="1">
        <v>1018</v>
      </c>
      <c r="R1020" s="1">
        <v>127</v>
      </c>
      <c r="S1020" s="1"/>
      <c r="T1020" s="1">
        <v>217</v>
      </c>
    </row>
    <row r="1021" spans="1:20" ht="15.75" customHeight="1" x14ac:dyDescent="0.35">
      <c r="A1021" s="1">
        <v>1098</v>
      </c>
      <c r="B1021" s="1">
        <v>3</v>
      </c>
      <c r="C1021" s="1"/>
      <c r="D1021" s="1">
        <v>1</v>
      </c>
      <c r="F1021" s="1">
        <f ca="1">IFERROR(__xludf.DUMMYFUNCTION("""COMPUTED_VALUE"""),3)</f>
        <v>3</v>
      </c>
      <c r="Q1021" s="1">
        <v>1019</v>
      </c>
      <c r="R1021" s="1">
        <v>121</v>
      </c>
      <c r="S1021" s="1"/>
      <c r="T1021" s="1">
        <v>231</v>
      </c>
    </row>
    <row r="1022" spans="1:20" ht="15.75" customHeight="1" x14ac:dyDescent="0.35">
      <c r="A1022" s="1">
        <v>1099</v>
      </c>
      <c r="B1022" s="1">
        <v>3</v>
      </c>
      <c r="C1022" s="1"/>
      <c r="D1022" s="1">
        <v>4</v>
      </c>
      <c r="F1022" s="1">
        <f ca="1">IFERROR(__xludf.DUMMYFUNCTION("""COMPUTED_VALUE"""),1)</f>
        <v>1</v>
      </c>
      <c r="Q1022" s="1">
        <v>1020</v>
      </c>
      <c r="R1022" s="1">
        <v>127</v>
      </c>
      <c r="S1022" s="1"/>
      <c r="T1022" s="1">
        <v>246</v>
      </c>
    </row>
    <row r="1023" spans="1:20" ht="15.75" customHeight="1" x14ac:dyDescent="0.35">
      <c r="A1023" s="1">
        <v>1100</v>
      </c>
      <c r="B1023" s="1">
        <v>4</v>
      </c>
      <c r="C1023" s="1"/>
      <c r="D1023" s="1">
        <v>4</v>
      </c>
      <c r="F1023" s="1">
        <f ca="1">IFERROR(__xludf.DUMMYFUNCTION("""COMPUTED_VALUE"""),1)</f>
        <v>1</v>
      </c>
      <c r="Q1023" s="1">
        <v>1021</v>
      </c>
      <c r="R1023" s="1">
        <v>156</v>
      </c>
      <c r="S1023" s="1"/>
      <c r="T1023" s="1">
        <v>275</v>
      </c>
    </row>
    <row r="1024" spans="1:20" ht="15.75" customHeight="1" x14ac:dyDescent="0.35">
      <c r="A1024" s="1">
        <v>1101</v>
      </c>
      <c r="B1024" s="1">
        <v>4</v>
      </c>
      <c r="C1024" s="1"/>
      <c r="D1024" s="1">
        <v>4</v>
      </c>
      <c r="F1024" s="1">
        <f ca="1">IFERROR(__xludf.DUMMYFUNCTION("""COMPUTED_VALUE"""),1)</f>
        <v>1</v>
      </c>
      <c r="Q1024" s="1">
        <v>1022</v>
      </c>
      <c r="R1024" s="1">
        <v>177</v>
      </c>
      <c r="S1024" s="1"/>
      <c r="T1024" s="1">
        <v>272</v>
      </c>
    </row>
    <row r="1025" spans="1:20" ht="15.75" customHeight="1" x14ac:dyDescent="0.35">
      <c r="A1025" s="1">
        <v>1102</v>
      </c>
      <c r="B1025" s="1">
        <v>4</v>
      </c>
      <c r="C1025" s="1"/>
      <c r="D1025" s="1">
        <v>4</v>
      </c>
      <c r="F1025" s="1">
        <f ca="1">IFERROR(__xludf.DUMMYFUNCTION("""COMPUTED_VALUE"""),1)</f>
        <v>1</v>
      </c>
      <c r="Q1025" s="1">
        <v>1023</v>
      </c>
      <c r="R1025" s="1">
        <v>181</v>
      </c>
      <c r="S1025" s="1"/>
      <c r="T1025" s="1">
        <v>255</v>
      </c>
    </row>
    <row r="1026" spans="1:20" ht="15.75" customHeight="1" x14ac:dyDescent="0.35">
      <c r="A1026" s="1">
        <v>1103</v>
      </c>
      <c r="B1026" s="1">
        <v>4</v>
      </c>
      <c r="C1026" s="1"/>
      <c r="D1026" s="1">
        <v>4</v>
      </c>
      <c r="F1026" s="1">
        <f ca="1">IFERROR(__xludf.DUMMYFUNCTION("""COMPUTED_VALUE"""),1)</f>
        <v>1</v>
      </c>
      <c r="Q1026" s="1">
        <v>1024</v>
      </c>
      <c r="R1026" s="1">
        <v>210</v>
      </c>
      <c r="S1026" s="1"/>
      <c r="T1026" s="1">
        <v>198</v>
      </c>
    </row>
    <row r="1027" spans="1:20" ht="15.75" customHeight="1" x14ac:dyDescent="0.35">
      <c r="A1027" s="1">
        <v>1104</v>
      </c>
      <c r="B1027" s="1">
        <v>4</v>
      </c>
      <c r="C1027" s="1"/>
      <c r="D1027" s="1">
        <v>4</v>
      </c>
      <c r="F1027" s="1">
        <f ca="1">IFERROR(__xludf.DUMMYFUNCTION("""COMPUTED_VALUE"""),4)</f>
        <v>4</v>
      </c>
      <c r="Q1027" s="1">
        <v>1025</v>
      </c>
      <c r="R1027" s="1">
        <v>259</v>
      </c>
      <c r="S1027" s="1"/>
      <c r="T1027" s="1">
        <v>210</v>
      </c>
    </row>
    <row r="1028" spans="1:20" ht="15.75" customHeight="1" x14ac:dyDescent="0.35">
      <c r="A1028" s="1">
        <v>1105</v>
      </c>
      <c r="B1028" s="1">
        <v>4</v>
      </c>
      <c r="C1028" s="1"/>
      <c r="D1028" s="1">
        <v>4</v>
      </c>
      <c r="F1028" s="1">
        <f ca="1">IFERROR(__xludf.DUMMYFUNCTION("""COMPUTED_VALUE"""),3)</f>
        <v>3</v>
      </c>
      <c r="Q1028" s="1">
        <v>1026</v>
      </c>
      <c r="R1028" s="1">
        <v>303</v>
      </c>
      <c r="S1028" s="1"/>
      <c r="T1028" s="1">
        <v>201</v>
      </c>
    </row>
    <row r="1029" spans="1:20" ht="15.75" customHeight="1" x14ac:dyDescent="0.35">
      <c r="A1029" s="1">
        <v>1106</v>
      </c>
      <c r="B1029" s="1">
        <v>5</v>
      </c>
      <c r="C1029" s="1"/>
      <c r="D1029" s="1">
        <v>4</v>
      </c>
      <c r="F1029" s="1">
        <f ca="1">IFERROR(__xludf.DUMMYFUNCTION("""COMPUTED_VALUE"""),1)</f>
        <v>1</v>
      </c>
      <c r="Q1029" s="1">
        <v>1027</v>
      </c>
      <c r="R1029" s="1">
        <v>252</v>
      </c>
      <c r="S1029" s="1"/>
      <c r="T1029" s="1">
        <v>212</v>
      </c>
    </row>
    <row r="1030" spans="1:20" ht="15.75" customHeight="1" x14ac:dyDescent="0.35">
      <c r="A1030" s="1">
        <v>1107</v>
      </c>
      <c r="B1030" s="1">
        <v>5</v>
      </c>
      <c r="C1030" s="1"/>
      <c r="D1030" s="1">
        <v>4</v>
      </c>
      <c r="F1030" s="1">
        <f ca="1">IFERROR(__xludf.DUMMYFUNCTION("""COMPUTED_VALUE"""),1)</f>
        <v>1</v>
      </c>
      <c r="Q1030" s="1">
        <v>1028</v>
      </c>
      <c r="R1030" s="1">
        <v>180</v>
      </c>
      <c r="S1030" s="1"/>
      <c r="T1030" s="1">
        <v>224</v>
      </c>
    </row>
    <row r="1031" spans="1:20" ht="15.75" customHeight="1" x14ac:dyDescent="0.35">
      <c r="A1031" s="1">
        <v>1108</v>
      </c>
      <c r="B1031" s="1">
        <v>5</v>
      </c>
      <c r="C1031" s="1"/>
      <c r="D1031" s="1">
        <v>5</v>
      </c>
      <c r="F1031" s="1">
        <f ca="1">IFERROR(__xludf.DUMMYFUNCTION("""COMPUTED_VALUE"""),1)</f>
        <v>1</v>
      </c>
      <c r="Q1031" s="1">
        <v>1029</v>
      </c>
      <c r="R1031" s="1">
        <v>198</v>
      </c>
      <c r="S1031" s="1"/>
      <c r="T1031" s="1">
        <v>236</v>
      </c>
    </row>
    <row r="1032" spans="1:20" ht="15.75" customHeight="1" x14ac:dyDescent="0.35">
      <c r="A1032" s="1">
        <v>1109</v>
      </c>
      <c r="B1032" s="1">
        <v>6</v>
      </c>
      <c r="C1032" s="1"/>
      <c r="D1032" s="1">
        <v>6</v>
      </c>
      <c r="F1032" s="1">
        <f ca="1">IFERROR(__xludf.DUMMYFUNCTION("""COMPUTED_VALUE"""),1)</f>
        <v>1</v>
      </c>
      <c r="Q1032" s="1">
        <v>1030</v>
      </c>
      <c r="R1032" s="1">
        <v>175</v>
      </c>
      <c r="S1032" s="1"/>
      <c r="T1032" s="1">
        <v>221</v>
      </c>
    </row>
    <row r="1033" spans="1:20" ht="15.75" customHeight="1" x14ac:dyDescent="0.35">
      <c r="A1033" s="1">
        <v>1112</v>
      </c>
      <c r="B1033" s="1">
        <v>5</v>
      </c>
      <c r="C1033" s="1"/>
      <c r="D1033" s="1">
        <v>5</v>
      </c>
      <c r="F1033" s="1">
        <f ca="1">IFERROR(__xludf.DUMMYFUNCTION("""COMPUTED_VALUE"""),1)</f>
        <v>1</v>
      </c>
      <c r="Q1033" s="1">
        <v>1031</v>
      </c>
      <c r="R1033" s="1">
        <v>132</v>
      </c>
      <c r="S1033" s="1"/>
      <c r="T1033" s="1">
        <v>229</v>
      </c>
    </row>
    <row r="1034" spans="1:20" ht="15.75" customHeight="1" x14ac:dyDescent="0.35">
      <c r="A1034" s="1">
        <v>1113</v>
      </c>
      <c r="B1034" s="1">
        <v>5</v>
      </c>
      <c r="C1034" s="1"/>
      <c r="D1034" s="1">
        <v>5</v>
      </c>
      <c r="F1034" s="1">
        <f ca="1">IFERROR(__xludf.DUMMYFUNCTION("""COMPUTED_VALUE"""),4)</f>
        <v>4</v>
      </c>
      <c r="Q1034" s="1">
        <v>1032</v>
      </c>
      <c r="R1034" s="1">
        <v>128</v>
      </c>
      <c r="S1034" s="1"/>
      <c r="T1034" s="1">
        <v>245</v>
      </c>
    </row>
    <row r="1035" spans="1:20" ht="15.75" customHeight="1" x14ac:dyDescent="0.35">
      <c r="A1035" s="1">
        <v>1114</v>
      </c>
      <c r="B1035" s="1">
        <v>5</v>
      </c>
      <c r="C1035" s="1"/>
      <c r="D1035" s="1">
        <v>5</v>
      </c>
      <c r="F1035" s="1">
        <f ca="1">IFERROR(__xludf.DUMMYFUNCTION("""COMPUTED_VALUE"""),3)</f>
        <v>3</v>
      </c>
      <c r="Q1035" s="1">
        <v>1033</v>
      </c>
      <c r="R1035" s="1">
        <v>106</v>
      </c>
      <c r="S1035" s="1"/>
      <c r="T1035" s="1">
        <v>227</v>
      </c>
    </row>
    <row r="1036" spans="1:20" ht="15.75" customHeight="1" x14ac:dyDescent="0.35">
      <c r="A1036" s="1">
        <v>1115</v>
      </c>
      <c r="B1036" s="1">
        <v>5</v>
      </c>
      <c r="C1036" s="1"/>
      <c r="D1036" s="1">
        <v>5</v>
      </c>
      <c r="F1036" s="1">
        <f ca="1">IFERROR(__xludf.DUMMYFUNCTION("""COMPUTED_VALUE"""),1)</f>
        <v>1</v>
      </c>
      <c r="Q1036" s="1">
        <v>1034</v>
      </c>
      <c r="R1036" s="1">
        <v>170</v>
      </c>
      <c r="S1036" s="1"/>
      <c r="T1036" s="1">
        <v>259</v>
      </c>
    </row>
    <row r="1037" spans="1:20" ht="15.75" customHeight="1" x14ac:dyDescent="0.35">
      <c r="A1037" s="1">
        <v>1118</v>
      </c>
      <c r="B1037" s="1">
        <v>5</v>
      </c>
      <c r="C1037" s="1"/>
      <c r="D1037" s="1">
        <v>5</v>
      </c>
      <c r="F1037" s="1">
        <f ca="1">IFERROR(__xludf.DUMMYFUNCTION("""COMPUTED_VALUE"""),1)</f>
        <v>1</v>
      </c>
      <c r="Q1037" s="1">
        <v>1035</v>
      </c>
      <c r="R1037" s="1">
        <v>192</v>
      </c>
      <c r="S1037" s="1"/>
      <c r="T1037" s="1">
        <v>233</v>
      </c>
    </row>
    <row r="1038" spans="1:20" ht="15.75" customHeight="1" x14ac:dyDescent="0.35">
      <c r="A1038" s="1">
        <v>1119</v>
      </c>
      <c r="B1038" s="1">
        <v>5</v>
      </c>
      <c r="C1038" s="1"/>
      <c r="D1038" s="1">
        <v>5</v>
      </c>
      <c r="F1038" s="1">
        <f ca="1">IFERROR(__xludf.DUMMYFUNCTION("""COMPUTED_VALUE"""),1)</f>
        <v>1</v>
      </c>
      <c r="Q1038" s="1">
        <v>1036</v>
      </c>
      <c r="R1038" s="1">
        <v>206</v>
      </c>
      <c r="S1038" s="1"/>
      <c r="T1038" s="1">
        <v>180</v>
      </c>
    </row>
    <row r="1039" spans="1:20" ht="15.75" customHeight="1" x14ac:dyDescent="0.35">
      <c r="A1039" s="1">
        <v>1120</v>
      </c>
      <c r="B1039" s="1">
        <v>5</v>
      </c>
      <c r="C1039" s="1"/>
      <c r="D1039" s="1">
        <v>5</v>
      </c>
      <c r="F1039" s="1">
        <f ca="1">IFERROR(__xludf.DUMMYFUNCTION("""COMPUTED_VALUE"""),1)</f>
        <v>1</v>
      </c>
      <c r="Q1039" s="1">
        <v>1037</v>
      </c>
      <c r="R1039" s="1">
        <v>208</v>
      </c>
      <c r="S1039" s="1"/>
      <c r="T1039" s="1">
        <v>171</v>
      </c>
    </row>
    <row r="1040" spans="1:20" ht="15.75" customHeight="1" x14ac:dyDescent="0.35">
      <c r="A1040" s="1">
        <v>1122</v>
      </c>
      <c r="B1040" s="1">
        <v>5</v>
      </c>
      <c r="C1040" s="1"/>
      <c r="D1040" s="1">
        <v>5</v>
      </c>
      <c r="F1040" s="1">
        <f ca="1">IFERROR(__xludf.DUMMYFUNCTION("""COMPUTED_VALUE"""),1)</f>
        <v>1</v>
      </c>
      <c r="Q1040" s="1">
        <v>1038</v>
      </c>
      <c r="R1040" s="1">
        <v>250</v>
      </c>
      <c r="S1040" s="1"/>
      <c r="T1040" s="1">
        <v>181</v>
      </c>
    </row>
    <row r="1041" spans="1:20" ht="15.75" customHeight="1" x14ac:dyDescent="0.35">
      <c r="A1041" s="1">
        <v>1123</v>
      </c>
      <c r="B1041" s="1">
        <v>4</v>
      </c>
      <c r="C1041" s="1"/>
      <c r="D1041" s="1">
        <v>4</v>
      </c>
      <c r="F1041" s="1">
        <f ca="1">IFERROR(__xludf.DUMMYFUNCTION("""COMPUTED_VALUE"""),4)</f>
        <v>4</v>
      </c>
      <c r="Q1041" s="1">
        <v>1039</v>
      </c>
      <c r="R1041" s="1">
        <v>197</v>
      </c>
      <c r="S1041" s="1"/>
      <c r="T1041" s="1">
        <v>185</v>
      </c>
    </row>
    <row r="1042" spans="1:20" ht="15.75" customHeight="1" x14ac:dyDescent="0.35">
      <c r="A1042" s="1">
        <v>1124</v>
      </c>
      <c r="B1042" s="1">
        <v>4</v>
      </c>
      <c r="C1042" s="1"/>
      <c r="D1042" s="1">
        <v>4</v>
      </c>
      <c r="F1042" s="1">
        <f ca="1">IFERROR(__xludf.DUMMYFUNCTION("""COMPUTED_VALUE"""),3)</f>
        <v>3</v>
      </c>
      <c r="Q1042" s="1">
        <v>1040</v>
      </c>
      <c r="R1042" s="1">
        <v>117</v>
      </c>
      <c r="S1042" s="1"/>
      <c r="T1042" s="1">
        <v>174</v>
      </c>
    </row>
    <row r="1043" spans="1:20" ht="15.75" customHeight="1" x14ac:dyDescent="0.35">
      <c r="A1043" s="1">
        <v>1125</v>
      </c>
      <c r="B1043" s="1">
        <v>4</v>
      </c>
      <c r="C1043" s="1"/>
      <c r="D1043" s="1">
        <v>4</v>
      </c>
      <c r="F1043" s="1">
        <f ca="1">IFERROR(__xludf.DUMMYFUNCTION("""COMPUTED_VALUE"""),1)</f>
        <v>1</v>
      </c>
      <c r="Q1043" s="1">
        <v>1041</v>
      </c>
      <c r="R1043" s="1">
        <v>121</v>
      </c>
      <c r="S1043" s="1"/>
      <c r="T1043" s="1">
        <v>171</v>
      </c>
    </row>
    <row r="1044" spans="1:20" ht="15.75" customHeight="1" x14ac:dyDescent="0.35">
      <c r="A1044" s="1">
        <v>1126</v>
      </c>
      <c r="B1044" s="1">
        <v>4</v>
      </c>
      <c r="C1044" s="1"/>
      <c r="D1044" s="1">
        <v>4</v>
      </c>
      <c r="F1044" s="1">
        <f ca="1">IFERROR(__xludf.DUMMYFUNCTION("""COMPUTED_VALUE"""),1)</f>
        <v>1</v>
      </c>
      <c r="Q1044" s="1">
        <v>1042</v>
      </c>
      <c r="R1044" s="1">
        <v>141</v>
      </c>
      <c r="S1044" s="1"/>
      <c r="T1044" s="1">
        <v>161</v>
      </c>
    </row>
    <row r="1045" spans="1:20" ht="15.75" customHeight="1" x14ac:dyDescent="0.35">
      <c r="A1045" s="1">
        <v>1127</v>
      </c>
      <c r="B1045" s="1">
        <v>4</v>
      </c>
      <c r="C1045" s="1"/>
      <c r="D1045" s="1">
        <v>4</v>
      </c>
      <c r="F1045" s="1">
        <f ca="1">IFERROR(__xludf.DUMMYFUNCTION("""COMPUTED_VALUE"""),1)</f>
        <v>1</v>
      </c>
      <c r="Q1045" s="1">
        <v>1043</v>
      </c>
      <c r="R1045" s="1">
        <v>133</v>
      </c>
      <c r="S1045" s="1"/>
      <c r="T1045" s="1">
        <v>171</v>
      </c>
    </row>
    <row r="1046" spans="1:20" ht="15.75" customHeight="1" x14ac:dyDescent="0.35">
      <c r="A1046" s="1">
        <v>1128</v>
      </c>
      <c r="B1046" s="1">
        <v>4</v>
      </c>
      <c r="C1046" s="1"/>
      <c r="D1046" s="1">
        <v>4</v>
      </c>
      <c r="F1046" s="1">
        <f ca="1">IFERROR(__xludf.DUMMYFUNCTION("""COMPUTED_VALUE"""),1)</f>
        <v>1</v>
      </c>
      <c r="Q1046" s="1">
        <v>1044</v>
      </c>
      <c r="R1046" s="1">
        <v>171</v>
      </c>
      <c r="S1046" s="1"/>
      <c r="T1046" s="1">
        <v>53</v>
      </c>
    </row>
    <row r="1047" spans="1:20" ht="15.75" customHeight="1" x14ac:dyDescent="0.35">
      <c r="A1047" s="1">
        <v>1129</v>
      </c>
      <c r="B1047" s="1">
        <v>4</v>
      </c>
      <c r="C1047" s="1"/>
      <c r="D1047" s="1">
        <v>4</v>
      </c>
      <c r="F1047" s="1">
        <f ca="1">IFERROR(__xludf.DUMMYFUNCTION("""COMPUTED_VALUE"""),4)</f>
        <v>4</v>
      </c>
      <c r="Q1047" s="1">
        <v>1045</v>
      </c>
      <c r="R1047" s="1">
        <v>163</v>
      </c>
      <c r="S1047" s="1"/>
      <c r="T1047" s="1">
        <v>187</v>
      </c>
    </row>
    <row r="1048" spans="1:20" ht="15.75" customHeight="1" x14ac:dyDescent="0.35">
      <c r="A1048" s="1">
        <v>1130</v>
      </c>
      <c r="B1048" s="1">
        <v>5</v>
      </c>
      <c r="C1048" s="1"/>
      <c r="D1048" s="1">
        <v>5</v>
      </c>
      <c r="F1048" s="1">
        <f ca="1">IFERROR(__xludf.DUMMYFUNCTION("""COMPUTED_VALUE"""),4)</f>
        <v>4</v>
      </c>
      <c r="Q1048" s="1">
        <v>1046</v>
      </c>
      <c r="R1048" s="1">
        <v>113</v>
      </c>
      <c r="S1048" s="1"/>
      <c r="T1048" s="1">
        <v>57</v>
      </c>
    </row>
    <row r="1049" spans="1:20" ht="15.75" customHeight="1" x14ac:dyDescent="0.35">
      <c r="A1049" s="1">
        <v>1133</v>
      </c>
      <c r="B1049" s="1">
        <v>4</v>
      </c>
      <c r="C1049" s="1"/>
      <c r="D1049" s="1">
        <v>4</v>
      </c>
      <c r="F1049" s="1">
        <f ca="1">IFERROR(__xludf.DUMMYFUNCTION("""COMPUTED_VALUE"""),4)</f>
        <v>4</v>
      </c>
      <c r="Q1049" s="1">
        <v>1047</v>
      </c>
      <c r="R1049" s="1">
        <v>119</v>
      </c>
      <c r="S1049" s="1"/>
      <c r="T1049" s="1">
        <v>185</v>
      </c>
    </row>
    <row r="1050" spans="1:20" ht="15.75" customHeight="1" x14ac:dyDescent="0.35">
      <c r="A1050" s="1">
        <v>1134</v>
      </c>
      <c r="B1050" s="1">
        <v>4</v>
      </c>
      <c r="C1050" s="1"/>
      <c r="D1050" s="1">
        <v>4</v>
      </c>
      <c r="F1050" s="1">
        <f ca="1">IFERROR(__xludf.DUMMYFUNCTION("""COMPUTED_VALUE"""),4)</f>
        <v>4</v>
      </c>
      <c r="Q1050" s="1">
        <v>1048</v>
      </c>
      <c r="R1050" s="1">
        <v>140</v>
      </c>
      <c r="S1050" s="1"/>
      <c r="T1050" s="1">
        <v>168</v>
      </c>
    </row>
    <row r="1051" spans="1:20" ht="15.75" customHeight="1" x14ac:dyDescent="0.35">
      <c r="A1051" s="1">
        <v>1135</v>
      </c>
      <c r="B1051" s="1">
        <v>4</v>
      </c>
      <c r="C1051" s="1"/>
      <c r="D1051" s="1">
        <v>4</v>
      </c>
      <c r="F1051" s="1">
        <f ca="1">IFERROR(__xludf.DUMMYFUNCTION("""COMPUTED_VALUE"""),4)</f>
        <v>4</v>
      </c>
      <c r="Q1051" s="1">
        <v>1049</v>
      </c>
      <c r="R1051" s="1">
        <v>203</v>
      </c>
      <c r="S1051" s="1"/>
      <c r="T1051" s="1">
        <v>176</v>
      </c>
    </row>
    <row r="1052" spans="1:20" ht="15.75" customHeight="1" x14ac:dyDescent="0.35">
      <c r="A1052" s="1">
        <v>1136</v>
      </c>
      <c r="B1052" s="1">
        <v>3</v>
      </c>
      <c r="C1052" s="1"/>
      <c r="D1052" s="1">
        <v>4</v>
      </c>
      <c r="F1052" s="1">
        <f ca="1">IFERROR(__xludf.DUMMYFUNCTION("""COMPUTED_VALUE"""),4)</f>
        <v>4</v>
      </c>
      <c r="Q1052" s="1">
        <v>1050</v>
      </c>
      <c r="R1052" s="1">
        <v>344</v>
      </c>
      <c r="S1052" s="1"/>
      <c r="T1052" s="1">
        <v>184</v>
      </c>
    </row>
    <row r="1053" spans="1:20" ht="15.75" customHeight="1" x14ac:dyDescent="0.35">
      <c r="A1053" s="1">
        <v>1137</v>
      </c>
      <c r="B1053" s="1">
        <v>3</v>
      </c>
      <c r="C1053" s="1"/>
      <c r="D1053" s="1">
        <v>2</v>
      </c>
      <c r="F1053" s="1">
        <f ca="1">IFERROR(__xludf.DUMMYFUNCTION("""COMPUTED_VALUE"""),1)</f>
        <v>1</v>
      </c>
      <c r="Q1053" s="1">
        <v>1051</v>
      </c>
      <c r="R1053" s="1">
        <v>326</v>
      </c>
      <c r="S1053" s="1"/>
      <c r="T1053" s="1">
        <v>192</v>
      </c>
    </row>
    <row r="1054" spans="1:20" ht="15.75" customHeight="1" x14ac:dyDescent="0.35">
      <c r="A1054" s="1">
        <v>1138</v>
      </c>
      <c r="B1054" s="1">
        <v>3</v>
      </c>
      <c r="C1054" s="1"/>
      <c r="D1054" s="1">
        <v>3</v>
      </c>
      <c r="F1054" s="1">
        <f ca="1">IFERROR(__xludf.DUMMYFUNCTION("""COMPUTED_VALUE"""),1)</f>
        <v>1</v>
      </c>
      <c r="Q1054" s="1">
        <v>1052</v>
      </c>
      <c r="R1054" s="1">
        <v>273</v>
      </c>
      <c r="S1054" s="1"/>
      <c r="T1054" s="1">
        <v>198</v>
      </c>
    </row>
    <row r="1055" spans="1:20" ht="15.75" customHeight="1" x14ac:dyDescent="0.35">
      <c r="A1055" s="1">
        <v>1139</v>
      </c>
      <c r="B1055" s="1">
        <v>3</v>
      </c>
      <c r="C1055" s="1"/>
      <c r="D1055" s="1">
        <v>3</v>
      </c>
      <c r="F1055" s="1">
        <f ca="1">IFERROR(__xludf.DUMMYFUNCTION("""COMPUTED_VALUE"""),4)</f>
        <v>4</v>
      </c>
      <c r="Q1055" s="1">
        <v>1053</v>
      </c>
      <c r="R1055" s="1">
        <v>283</v>
      </c>
      <c r="S1055" s="1"/>
      <c r="T1055" s="1">
        <v>177</v>
      </c>
    </row>
    <row r="1056" spans="1:20" ht="15.75" customHeight="1" x14ac:dyDescent="0.35">
      <c r="A1056" s="1">
        <v>1140</v>
      </c>
      <c r="B1056" s="1">
        <v>3</v>
      </c>
      <c r="C1056" s="1"/>
      <c r="D1056" s="1">
        <v>4</v>
      </c>
      <c r="F1056" s="1">
        <f ca="1">IFERROR(__xludf.DUMMYFUNCTION("""COMPUTED_VALUE"""),4)</f>
        <v>4</v>
      </c>
      <c r="Q1056" s="1">
        <v>1054</v>
      </c>
      <c r="R1056" s="1">
        <v>274</v>
      </c>
      <c r="S1056" s="1"/>
      <c r="T1056" s="1">
        <v>160</v>
      </c>
    </row>
    <row r="1057" spans="1:20" ht="15.75" customHeight="1" x14ac:dyDescent="0.35">
      <c r="A1057" s="1">
        <v>1141</v>
      </c>
      <c r="B1057" s="1">
        <v>3</v>
      </c>
      <c r="C1057" s="1"/>
      <c r="D1057" s="1">
        <v>4</v>
      </c>
      <c r="F1057" s="1">
        <f ca="1">IFERROR(__xludf.DUMMYFUNCTION("""COMPUTED_VALUE"""),4)</f>
        <v>4</v>
      </c>
      <c r="Q1057" s="1">
        <v>1055</v>
      </c>
      <c r="R1057" s="1">
        <v>245</v>
      </c>
      <c r="S1057" s="1"/>
      <c r="T1057" s="1">
        <v>168</v>
      </c>
    </row>
    <row r="1058" spans="1:20" ht="15.75" customHeight="1" x14ac:dyDescent="0.35">
      <c r="A1058" s="1">
        <v>1142</v>
      </c>
      <c r="B1058" s="1">
        <v>3</v>
      </c>
      <c r="C1058" s="1"/>
      <c r="D1058" s="1">
        <v>4</v>
      </c>
      <c r="F1058" s="1">
        <f ca="1">IFERROR(__xludf.DUMMYFUNCTION("""COMPUTED_VALUE"""),1)</f>
        <v>1</v>
      </c>
      <c r="Q1058" s="1">
        <v>1056</v>
      </c>
      <c r="R1058" s="1">
        <v>103</v>
      </c>
      <c r="S1058" s="1"/>
      <c r="T1058" s="1">
        <v>176</v>
      </c>
    </row>
    <row r="1059" spans="1:20" ht="15.75" customHeight="1" x14ac:dyDescent="0.35">
      <c r="A1059" s="1">
        <v>1143</v>
      </c>
      <c r="B1059" s="1">
        <v>3</v>
      </c>
      <c r="C1059" s="1"/>
      <c r="D1059" s="1">
        <v>1</v>
      </c>
      <c r="F1059" s="1">
        <f ca="1">IFERROR(__xludf.DUMMYFUNCTION("""COMPUTED_VALUE"""),2)</f>
        <v>2</v>
      </c>
      <c r="Q1059" s="1">
        <v>1057</v>
      </c>
      <c r="R1059" s="1">
        <v>92</v>
      </c>
      <c r="S1059" s="1"/>
      <c r="T1059" s="1">
        <v>184</v>
      </c>
    </row>
    <row r="1060" spans="1:20" ht="15.75" customHeight="1" x14ac:dyDescent="0.35">
      <c r="A1060" s="1">
        <v>1144</v>
      </c>
      <c r="B1060" s="1">
        <v>3</v>
      </c>
      <c r="C1060" s="1"/>
      <c r="D1060" s="1">
        <v>4</v>
      </c>
      <c r="F1060" s="1">
        <f ca="1">IFERROR(__xludf.DUMMYFUNCTION("""COMPUTED_VALUE"""),4)</f>
        <v>4</v>
      </c>
      <c r="Q1060" s="1">
        <v>1058</v>
      </c>
      <c r="R1060" s="1">
        <v>72</v>
      </c>
      <c r="S1060" s="1"/>
      <c r="T1060" s="1">
        <v>134</v>
      </c>
    </row>
    <row r="1061" spans="1:20" ht="15.75" customHeight="1" x14ac:dyDescent="0.35">
      <c r="A1061" s="1">
        <v>1145</v>
      </c>
      <c r="B1061" s="1">
        <v>3</v>
      </c>
      <c r="C1061" s="1"/>
      <c r="D1061" s="1">
        <v>4</v>
      </c>
      <c r="F1061" s="1">
        <f ca="1">IFERROR(__xludf.DUMMYFUNCTION("""COMPUTED_VALUE"""),4)</f>
        <v>4</v>
      </c>
      <c r="Q1061" s="1">
        <v>1059</v>
      </c>
      <c r="R1061" s="1">
        <v>80</v>
      </c>
      <c r="S1061" s="1"/>
      <c r="T1061" s="1">
        <v>164</v>
      </c>
    </row>
    <row r="1062" spans="1:20" ht="15.75" customHeight="1" x14ac:dyDescent="0.35">
      <c r="A1062" s="1">
        <v>1146</v>
      </c>
      <c r="B1062" s="1">
        <v>2</v>
      </c>
      <c r="C1062" s="1"/>
      <c r="D1062" s="1">
        <v>0</v>
      </c>
      <c r="F1062" s="1">
        <f ca="1">IFERROR(__xludf.DUMMYFUNCTION("""COMPUTED_VALUE"""),1)</f>
        <v>1</v>
      </c>
      <c r="Q1062" s="1">
        <v>1060</v>
      </c>
      <c r="R1062" s="1">
        <v>79</v>
      </c>
      <c r="S1062" s="1"/>
      <c r="T1062" s="1">
        <v>172</v>
      </c>
    </row>
    <row r="1063" spans="1:20" ht="15.75" customHeight="1" x14ac:dyDescent="0.35">
      <c r="A1063" s="1">
        <v>1147</v>
      </c>
      <c r="B1063" s="1">
        <v>2</v>
      </c>
      <c r="C1063" s="1"/>
      <c r="D1063" s="1">
        <v>4</v>
      </c>
      <c r="F1063" s="1">
        <f ca="1">IFERROR(__xludf.DUMMYFUNCTION("""COMPUTED_VALUE"""),4)</f>
        <v>4</v>
      </c>
      <c r="Q1063" s="1">
        <v>1061</v>
      </c>
      <c r="R1063" s="1">
        <v>73</v>
      </c>
      <c r="S1063" s="1"/>
      <c r="T1063" s="1">
        <v>156</v>
      </c>
    </row>
    <row r="1064" spans="1:20" ht="15.75" customHeight="1" x14ac:dyDescent="0.35">
      <c r="A1064" s="1">
        <v>1148</v>
      </c>
      <c r="B1064" s="1">
        <v>2</v>
      </c>
      <c r="C1064" s="1"/>
      <c r="D1064" s="1">
        <v>0</v>
      </c>
      <c r="F1064" s="1">
        <f ca="1">IFERROR(__xludf.DUMMYFUNCTION("""COMPUTED_VALUE"""),4)</f>
        <v>4</v>
      </c>
      <c r="Q1064" s="1">
        <v>1062</v>
      </c>
      <c r="R1064" s="1">
        <v>67</v>
      </c>
      <c r="S1064" s="1"/>
      <c r="T1064" s="1">
        <v>164</v>
      </c>
    </row>
    <row r="1065" spans="1:20" ht="15.75" customHeight="1" x14ac:dyDescent="0.35">
      <c r="A1065" s="1">
        <v>1149</v>
      </c>
      <c r="B1065" s="1">
        <v>2</v>
      </c>
      <c r="C1065" s="1"/>
      <c r="D1065" s="1">
        <v>4</v>
      </c>
      <c r="F1065" s="1">
        <f ca="1">IFERROR(__xludf.DUMMYFUNCTION("""COMPUTED_VALUE"""),4)</f>
        <v>4</v>
      </c>
      <c r="Q1065" s="1">
        <v>1063</v>
      </c>
      <c r="R1065" s="1">
        <v>73</v>
      </c>
      <c r="S1065" s="1"/>
      <c r="T1065" s="1">
        <v>172</v>
      </c>
    </row>
    <row r="1066" spans="1:20" ht="15.75" customHeight="1" x14ac:dyDescent="0.35">
      <c r="A1066" s="1">
        <v>1150</v>
      </c>
      <c r="B1066" s="1">
        <v>2</v>
      </c>
      <c r="C1066" s="1"/>
      <c r="D1066" s="1">
        <v>1</v>
      </c>
      <c r="F1066" s="1">
        <f ca="1">IFERROR(__xludf.DUMMYFUNCTION("""COMPUTED_VALUE"""),2)</f>
        <v>2</v>
      </c>
      <c r="Q1066" s="1">
        <v>1064</v>
      </c>
      <c r="R1066" s="1">
        <v>46</v>
      </c>
      <c r="S1066" s="1"/>
      <c r="T1066" s="1">
        <v>115</v>
      </c>
    </row>
    <row r="1067" spans="1:20" ht="15.75" customHeight="1" x14ac:dyDescent="0.35">
      <c r="A1067" s="1">
        <v>1151</v>
      </c>
      <c r="B1067" s="1">
        <v>2</v>
      </c>
      <c r="C1067" s="1"/>
      <c r="D1067" s="1">
        <v>1</v>
      </c>
      <c r="F1067" s="1">
        <f ca="1">IFERROR(__xludf.DUMMYFUNCTION("""COMPUTED_VALUE"""),4)</f>
        <v>4</v>
      </c>
      <c r="Q1067" s="1">
        <v>1065</v>
      </c>
      <c r="R1067" s="1">
        <v>50</v>
      </c>
      <c r="S1067" s="1"/>
      <c r="T1067" s="1">
        <v>190</v>
      </c>
    </row>
    <row r="1068" spans="1:20" ht="15.75" customHeight="1" x14ac:dyDescent="0.35">
      <c r="A1068" s="1">
        <v>1152</v>
      </c>
      <c r="B1068" s="1">
        <v>2</v>
      </c>
      <c r="C1068" s="1"/>
      <c r="D1068" s="1">
        <v>1</v>
      </c>
      <c r="F1068" s="1">
        <f ca="1">IFERROR(__xludf.DUMMYFUNCTION("""COMPUTED_VALUE"""),2)</f>
        <v>2</v>
      </c>
      <c r="Q1068" s="1">
        <v>1066</v>
      </c>
      <c r="R1068" s="1">
        <v>42</v>
      </c>
      <c r="S1068" s="1"/>
      <c r="T1068" s="1">
        <v>97</v>
      </c>
    </row>
    <row r="1069" spans="1:20" ht="15.75" customHeight="1" x14ac:dyDescent="0.35">
      <c r="A1069" s="1">
        <v>1153</v>
      </c>
      <c r="B1069" s="1">
        <v>2</v>
      </c>
      <c r="C1069" s="1"/>
      <c r="D1069" s="1">
        <v>4</v>
      </c>
      <c r="F1069" s="1">
        <f ca="1">IFERROR(__xludf.DUMMYFUNCTION("""COMPUTED_VALUE"""),4)</f>
        <v>4</v>
      </c>
      <c r="Q1069" s="1">
        <v>1067</v>
      </c>
      <c r="R1069" s="1">
        <v>40</v>
      </c>
      <c r="S1069" s="1"/>
      <c r="T1069" s="1">
        <v>183</v>
      </c>
    </row>
    <row r="1070" spans="1:20" ht="15.75" customHeight="1" x14ac:dyDescent="0.35">
      <c r="A1070" s="1">
        <v>1154</v>
      </c>
      <c r="B1070" s="1">
        <v>3</v>
      </c>
      <c r="C1070" s="1"/>
      <c r="D1070" s="1">
        <v>4</v>
      </c>
      <c r="F1070" s="1">
        <f ca="1">IFERROR(__xludf.DUMMYFUNCTION("""COMPUTED_VALUE"""),4)</f>
        <v>4</v>
      </c>
      <c r="Q1070" s="1">
        <v>1068</v>
      </c>
      <c r="R1070" s="1">
        <v>27</v>
      </c>
      <c r="S1070" s="1"/>
      <c r="T1070" s="1">
        <v>105</v>
      </c>
    </row>
    <row r="1071" spans="1:20" ht="15.75" customHeight="1" x14ac:dyDescent="0.35">
      <c r="A1071" s="1">
        <v>1155</v>
      </c>
      <c r="B1071" s="1">
        <v>3</v>
      </c>
      <c r="C1071" s="1"/>
      <c r="D1071" s="1">
        <v>0</v>
      </c>
      <c r="F1071" s="1">
        <f ca="1">IFERROR(__xludf.DUMMYFUNCTION("""COMPUTED_VALUE"""),1)</f>
        <v>1</v>
      </c>
      <c r="Q1071" s="1">
        <v>1069</v>
      </c>
      <c r="R1071" s="1">
        <v>29</v>
      </c>
      <c r="S1071" s="1"/>
      <c r="T1071" s="1">
        <v>199</v>
      </c>
    </row>
    <row r="1072" spans="1:20" ht="15.75" customHeight="1" x14ac:dyDescent="0.35">
      <c r="A1072" s="1">
        <v>1156</v>
      </c>
      <c r="B1072" s="1">
        <v>3</v>
      </c>
      <c r="C1072" s="1"/>
      <c r="D1072" s="1">
        <v>4</v>
      </c>
      <c r="F1072" s="1">
        <f ca="1">IFERROR(__xludf.DUMMYFUNCTION("""COMPUTED_VALUE"""),4)</f>
        <v>4</v>
      </c>
      <c r="Q1072" s="1">
        <v>1070</v>
      </c>
      <c r="R1072" s="1">
        <v>44</v>
      </c>
      <c r="S1072" s="1"/>
      <c r="T1072" s="1">
        <v>113</v>
      </c>
    </row>
    <row r="1073" spans="1:20" ht="15.75" customHeight="1" x14ac:dyDescent="0.35">
      <c r="A1073" s="1">
        <v>1157</v>
      </c>
      <c r="B1073" s="1">
        <v>3</v>
      </c>
      <c r="C1073" s="1"/>
      <c r="D1073" s="1">
        <v>4</v>
      </c>
      <c r="F1073" s="1">
        <f ca="1">IFERROR(__xludf.DUMMYFUNCTION("""COMPUTED_VALUE"""),4)</f>
        <v>4</v>
      </c>
      <c r="Q1073" s="1">
        <v>1071</v>
      </c>
      <c r="R1073" s="1">
        <v>48</v>
      </c>
      <c r="S1073" s="1"/>
      <c r="T1073" s="1">
        <v>185</v>
      </c>
    </row>
    <row r="1074" spans="1:20" ht="15.75" customHeight="1" x14ac:dyDescent="0.35">
      <c r="A1074" s="1">
        <v>1158</v>
      </c>
      <c r="B1074" s="1">
        <v>3</v>
      </c>
      <c r="C1074" s="1"/>
      <c r="D1074" s="1">
        <v>4</v>
      </c>
      <c r="F1074" s="1">
        <f ca="1">IFERROR(__xludf.DUMMYFUNCTION("""COMPUTED_VALUE"""),4)</f>
        <v>4</v>
      </c>
      <c r="Q1074" s="1">
        <v>1072</v>
      </c>
      <c r="R1074" s="1">
        <v>52</v>
      </c>
      <c r="S1074" s="1"/>
      <c r="T1074" s="1">
        <v>157</v>
      </c>
    </row>
    <row r="1075" spans="1:20" ht="15.75" customHeight="1" x14ac:dyDescent="0.35">
      <c r="A1075" s="1">
        <v>1159</v>
      </c>
      <c r="B1075" s="1">
        <v>3</v>
      </c>
      <c r="C1075" s="1"/>
      <c r="D1075" s="1">
        <v>0</v>
      </c>
      <c r="F1075" s="1">
        <f ca="1">IFERROR(__xludf.DUMMYFUNCTION("""COMPUTED_VALUE"""),4)</f>
        <v>4</v>
      </c>
      <c r="Q1075" s="1">
        <v>1073</v>
      </c>
      <c r="R1075" s="1">
        <v>32</v>
      </c>
      <c r="S1075" s="1"/>
      <c r="T1075" s="1">
        <v>53</v>
      </c>
    </row>
    <row r="1076" spans="1:20" ht="15.75" customHeight="1" x14ac:dyDescent="0.35">
      <c r="A1076" s="1">
        <v>1160</v>
      </c>
      <c r="B1076" s="1">
        <v>3</v>
      </c>
      <c r="C1076" s="1"/>
      <c r="D1076" s="1">
        <v>4</v>
      </c>
      <c r="F1076" s="1">
        <f ca="1">IFERROR(__xludf.DUMMYFUNCTION("""COMPUTED_VALUE"""),2)</f>
        <v>2</v>
      </c>
      <c r="Q1076" s="1">
        <v>1074</v>
      </c>
      <c r="R1076" s="1">
        <v>36</v>
      </c>
      <c r="S1076" s="1"/>
      <c r="T1076" s="1">
        <v>171</v>
      </c>
    </row>
    <row r="1077" spans="1:20" ht="15.75" customHeight="1" x14ac:dyDescent="0.35">
      <c r="A1077" s="1">
        <v>1161</v>
      </c>
      <c r="B1077" s="1">
        <v>3</v>
      </c>
      <c r="C1077" s="1"/>
      <c r="D1077" s="1">
        <v>4</v>
      </c>
      <c r="F1077" s="1">
        <f ca="1">IFERROR(__xludf.DUMMYFUNCTION("""COMPUTED_VALUE"""),4)</f>
        <v>4</v>
      </c>
      <c r="Q1077" s="1">
        <v>1075</v>
      </c>
      <c r="R1077" s="1">
        <v>40</v>
      </c>
      <c r="S1077" s="1"/>
      <c r="T1077" s="1">
        <v>179</v>
      </c>
    </row>
    <row r="1078" spans="1:20" ht="15.75" customHeight="1" x14ac:dyDescent="0.35">
      <c r="A1078" s="1">
        <v>1162</v>
      </c>
      <c r="B1078" s="1">
        <v>3</v>
      </c>
      <c r="C1078" s="1"/>
      <c r="D1078" s="1">
        <v>4</v>
      </c>
      <c r="F1078" s="1">
        <f ca="1">IFERROR(__xludf.DUMMYFUNCTION("""COMPUTED_VALUE"""),4)</f>
        <v>4</v>
      </c>
      <c r="Q1078" s="1">
        <v>1076</v>
      </c>
      <c r="R1078" s="1">
        <v>99</v>
      </c>
      <c r="S1078" s="1"/>
      <c r="T1078" s="1">
        <v>59</v>
      </c>
    </row>
    <row r="1079" spans="1:20" ht="15.75" customHeight="1" x14ac:dyDescent="0.35">
      <c r="A1079" s="1">
        <v>1163</v>
      </c>
      <c r="B1079" s="1">
        <v>3</v>
      </c>
      <c r="C1079" s="1"/>
      <c r="D1079" s="1">
        <v>0</v>
      </c>
      <c r="F1079" s="1">
        <f ca="1">IFERROR(__xludf.DUMMYFUNCTION("""COMPUTED_VALUE"""),4)</f>
        <v>4</v>
      </c>
      <c r="Q1079" s="1">
        <v>1077</v>
      </c>
      <c r="R1079" s="1">
        <v>91</v>
      </c>
      <c r="S1079" s="1"/>
      <c r="T1079" s="1">
        <v>144</v>
      </c>
    </row>
    <row r="1080" spans="1:20" ht="15.75" customHeight="1" x14ac:dyDescent="0.35">
      <c r="A1080" s="1">
        <v>1164</v>
      </c>
      <c r="B1080" s="1">
        <v>3</v>
      </c>
      <c r="C1080" s="1"/>
      <c r="D1080" s="1">
        <v>4</v>
      </c>
      <c r="F1080" s="1">
        <f ca="1">IFERROR(__xludf.DUMMYFUNCTION("""COMPUTED_VALUE"""),4)</f>
        <v>4</v>
      </c>
      <c r="Q1080" s="1">
        <v>1078</v>
      </c>
      <c r="R1080" s="1">
        <v>97</v>
      </c>
      <c r="S1080" s="1"/>
      <c r="T1080" s="1">
        <v>138</v>
      </c>
    </row>
    <row r="1081" spans="1:20" ht="15.75" customHeight="1" x14ac:dyDescent="0.35">
      <c r="A1081" s="1">
        <v>1165</v>
      </c>
      <c r="B1081" s="1">
        <v>3</v>
      </c>
      <c r="C1081" s="1"/>
      <c r="D1081" s="1">
        <v>4</v>
      </c>
      <c r="F1081" s="1">
        <f ca="1">IFERROR(__xludf.DUMMYFUNCTION("""COMPUTED_VALUE"""),4)</f>
        <v>4</v>
      </c>
      <c r="Q1081" s="1">
        <v>1079</v>
      </c>
      <c r="R1081" s="1">
        <v>78</v>
      </c>
      <c r="S1081" s="1"/>
      <c r="T1081" s="1">
        <v>146</v>
      </c>
    </row>
    <row r="1082" spans="1:20" ht="15.75" customHeight="1" x14ac:dyDescent="0.35">
      <c r="A1082" s="1">
        <v>1166</v>
      </c>
      <c r="B1082" s="1">
        <v>4</v>
      </c>
      <c r="C1082" s="1"/>
      <c r="D1082" s="1">
        <v>4</v>
      </c>
      <c r="F1082" s="1">
        <f ca="1">IFERROR(__xludf.DUMMYFUNCTION("""COMPUTED_VALUE"""),5)</f>
        <v>5</v>
      </c>
      <c r="Q1082" s="1">
        <v>1080</v>
      </c>
      <c r="R1082" s="1">
        <v>128</v>
      </c>
      <c r="S1082" s="1"/>
      <c r="T1082" s="1">
        <v>154</v>
      </c>
    </row>
    <row r="1083" spans="1:20" ht="15.75" customHeight="1" x14ac:dyDescent="0.35">
      <c r="A1083" s="1">
        <v>1167</v>
      </c>
      <c r="B1083" s="1">
        <v>4</v>
      </c>
      <c r="C1083" s="1"/>
      <c r="D1083" s="1">
        <v>4</v>
      </c>
      <c r="F1083" s="1">
        <f ca="1">IFERROR(__xludf.DUMMYFUNCTION("""COMPUTED_VALUE"""),5)</f>
        <v>5</v>
      </c>
      <c r="Q1083" s="1">
        <v>1081</v>
      </c>
      <c r="R1083" s="1">
        <v>124</v>
      </c>
      <c r="S1083" s="1"/>
      <c r="T1083" s="1">
        <v>162</v>
      </c>
    </row>
    <row r="1084" spans="1:20" ht="15.75" customHeight="1" x14ac:dyDescent="0.35">
      <c r="A1084" s="1">
        <v>1168</v>
      </c>
      <c r="B1084" s="1">
        <v>4</v>
      </c>
      <c r="C1084" s="1"/>
      <c r="D1084" s="1">
        <v>4</v>
      </c>
      <c r="F1084" s="1">
        <f ca="1">IFERROR(__xludf.DUMMYFUNCTION("""COMPUTED_VALUE"""),5)</f>
        <v>5</v>
      </c>
      <c r="Q1084" s="1">
        <v>1082</v>
      </c>
      <c r="R1084" s="1">
        <v>77</v>
      </c>
      <c r="S1084" s="1"/>
      <c r="T1084" s="1">
        <v>112</v>
      </c>
    </row>
    <row r="1085" spans="1:20" ht="15.75" customHeight="1" x14ac:dyDescent="0.35">
      <c r="A1085" s="1">
        <v>1169</v>
      </c>
      <c r="B1085" s="1">
        <v>4</v>
      </c>
      <c r="C1085" s="1"/>
      <c r="D1085" s="1">
        <v>4</v>
      </c>
      <c r="F1085" s="1">
        <f ca="1">IFERROR(__xludf.DUMMYFUNCTION("""COMPUTED_VALUE"""),4)</f>
        <v>4</v>
      </c>
      <c r="Q1085" s="1">
        <v>1083</v>
      </c>
      <c r="R1085" s="1">
        <v>60</v>
      </c>
      <c r="S1085" s="1"/>
      <c r="T1085" s="1">
        <v>106</v>
      </c>
    </row>
    <row r="1086" spans="1:20" ht="15.75" customHeight="1" x14ac:dyDescent="0.35">
      <c r="A1086" s="1">
        <v>1170</v>
      </c>
      <c r="B1086" s="1">
        <v>4</v>
      </c>
      <c r="C1086" s="1"/>
      <c r="D1086" s="1">
        <v>4</v>
      </c>
      <c r="F1086" s="1">
        <f ca="1">IFERROR(__xludf.DUMMYFUNCTION("""COMPUTED_VALUE"""),4)</f>
        <v>4</v>
      </c>
      <c r="Q1086" s="1">
        <v>1084</v>
      </c>
      <c r="R1086" s="1">
        <v>64</v>
      </c>
      <c r="S1086" s="1"/>
      <c r="T1086" s="1">
        <v>160</v>
      </c>
    </row>
    <row r="1087" spans="1:20" ht="15.75" customHeight="1" x14ac:dyDescent="0.35">
      <c r="A1087" s="1">
        <v>1171</v>
      </c>
      <c r="B1087" s="1">
        <v>4</v>
      </c>
      <c r="C1087" s="1"/>
      <c r="D1087" s="1">
        <v>4</v>
      </c>
      <c r="F1087" s="1">
        <f ca="1">IFERROR(__xludf.DUMMYFUNCTION("""COMPUTED_VALUE"""),4)</f>
        <v>4</v>
      </c>
      <c r="Q1087" s="1">
        <v>1085</v>
      </c>
      <c r="R1087" s="1">
        <v>38</v>
      </c>
      <c r="S1087" s="1"/>
      <c r="T1087" s="1">
        <v>144</v>
      </c>
    </row>
    <row r="1088" spans="1:20" ht="15.75" customHeight="1" x14ac:dyDescent="0.35">
      <c r="A1088" s="1">
        <v>1172</v>
      </c>
      <c r="B1088" s="1">
        <v>4</v>
      </c>
      <c r="C1088" s="1"/>
      <c r="D1088" s="1">
        <v>4</v>
      </c>
      <c r="F1088" s="1">
        <f ca="1">IFERROR(__xludf.DUMMYFUNCTION("""COMPUTED_VALUE"""),4)</f>
        <v>4</v>
      </c>
      <c r="Q1088" s="1">
        <v>1086</v>
      </c>
      <c r="R1088" s="1">
        <v>60</v>
      </c>
      <c r="S1088" s="1"/>
      <c r="T1088" s="1">
        <v>152</v>
      </c>
    </row>
    <row r="1089" spans="1:20" ht="15.75" customHeight="1" x14ac:dyDescent="0.35">
      <c r="A1089" s="1">
        <v>1173</v>
      </c>
      <c r="B1089" s="1">
        <v>4</v>
      </c>
      <c r="C1089" s="1"/>
      <c r="D1089" s="1">
        <v>4</v>
      </c>
      <c r="F1089" s="1">
        <f ca="1">IFERROR(__xludf.DUMMYFUNCTION("""COMPUTED_VALUE"""),5)</f>
        <v>5</v>
      </c>
      <c r="Q1089" s="1">
        <v>1087</v>
      </c>
      <c r="R1089" s="1">
        <v>64</v>
      </c>
      <c r="S1089" s="1"/>
      <c r="T1089" s="1">
        <v>160</v>
      </c>
    </row>
    <row r="1090" spans="1:20" ht="15.75" customHeight="1" x14ac:dyDescent="0.35">
      <c r="A1090" s="1">
        <v>1174</v>
      </c>
      <c r="B1090" s="1">
        <v>4</v>
      </c>
      <c r="C1090" s="1"/>
      <c r="D1090" s="1">
        <v>4</v>
      </c>
      <c r="F1090" s="1">
        <f ca="1">IFERROR(__xludf.DUMMYFUNCTION("""COMPUTED_VALUE"""),6)</f>
        <v>6</v>
      </c>
      <c r="Q1090" s="1">
        <v>1088</v>
      </c>
      <c r="R1090" s="1">
        <v>87</v>
      </c>
      <c r="S1090" s="1"/>
      <c r="T1090" s="1">
        <v>158</v>
      </c>
    </row>
    <row r="1091" spans="1:20" ht="15.75" customHeight="1" x14ac:dyDescent="0.35">
      <c r="A1091" s="1">
        <v>1175</v>
      </c>
      <c r="B1091" s="1">
        <v>4</v>
      </c>
      <c r="C1091" s="1"/>
      <c r="D1091" s="1">
        <v>4</v>
      </c>
      <c r="F1091" s="1">
        <f ca="1">IFERROR(__xludf.DUMMYFUNCTION("""COMPUTED_VALUE"""),6)</f>
        <v>6</v>
      </c>
      <c r="Q1091" s="1">
        <v>1089</v>
      </c>
      <c r="R1091" s="1">
        <v>87</v>
      </c>
      <c r="S1091" s="1"/>
      <c r="T1091" s="1">
        <v>199</v>
      </c>
    </row>
    <row r="1092" spans="1:20" ht="15.75" customHeight="1" x14ac:dyDescent="0.35">
      <c r="A1092" s="1">
        <v>1176</v>
      </c>
      <c r="B1092" s="1">
        <v>3</v>
      </c>
      <c r="C1092" s="1"/>
      <c r="D1092" s="1">
        <v>2</v>
      </c>
      <c r="F1092" s="1">
        <f ca="1">IFERROR(__xludf.DUMMYFUNCTION("""COMPUTED_VALUE"""),6)</f>
        <v>6</v>
      </c>
      <c r="Q1092" s="1">
        <v>1090</v>
      </c>
      <c r="R1092" s="1">
        <v>93</v>
      </c>
      <c r="S1092" s="1"/>
      <c r="T1092" s="1">
        <v>183</v>
      </c>
    </row>
    <row r="1093" spans="1:20" ht="15.75" customHeight="1" x14ac:dyDescent="0.35">
      <c r="A1093" s="1">
        <v>1177</v>
      </c>
      <c r="B1093" s="1">
        <v>3</v>
      </c>
      <c r="C1093" s="1"/>
      <c r="D1093" s="1">
        <v>4</v>
      </c>
      <c r="F1093" s="1">
        <f ca="1">IFERROR(__xludf.DUMMYFUNCTION("""COMPUTED_VALUE"""),6)</f>
        <v>6</v>
      </c>
      <c r="Q1093" s="1">
        <v>1091</v>
      </c>
      <c r="R1093" s="1">
        <v>69</v>
      </c>
      <c r="S1093" s="1"/>
      <c r="T1093" s="1">
        <v>111</v>
      </c>
    </row>
    <row r="1094" spans="1:20" ht="15.75" customHeight="1" x14ac:dyDescent="0.35">
      <c r="A1094" s="1">
        <v>1178</v>
      </c>
      <c r="B1094" s="1">
        <v>4</v>
      </c>
      <c r="C1094" s="1"/>
      <c r="D1094" s="1">
        <v>4</v>
      </c>
      <c r="F1094" s="1">
        <f ca="1">IFERROR(__xludf.DUMMYFUNCTION("""COMPUTED_VALUE"""),6)</f>
        <v>6</v>
      </c>
      <c r="Q1094" s="1">
        <v>1092</v>
      </c>
      <c r="R1094" s="1">
        <v>93</v>
      </c>
      <c r="S1094" s="1"/>
      <c r="T1094" s="1">
        <v>201</v>
      </c>
    </row>
    <row r="1095" spans="1:20" ht="15.75" customHeight="1" x14ac:dyDescent="0.35">
      <c r="A1095" s="1">
        <v>1179</v>
      </c>
      <c r="B1095" s="1">
        <v>4</v>
      </c>
      <c r="C1095" s="1"/>
      <c r="D1095" s="1">
        <v>4</v>
      </c>
      <c r="F1095" s="1">
        <f ca="1">IFERROR(__xludf.DUMMYFUNCTION("""COMPUTED_VALUE"""),6)</f>
        <v>6</v>
      </c>
      <c r="Q1095" s="1">
        <v>1093</v>
      </c>
      <c r="R1095" s="1">
        <v>99</v>
      </c>
      <c r="S1095" s="1"/>
      <c r="T1095" s="1">
        <v>119</v>
      </c>
    </row>
    <row r="1096" spans="1:20" ht="15.75" customHeight="1" x14ac:dyDescent="0.35">
      <c r="A1096" s="1">
        <v>1180</v>
      </c>
      <c r="B1096" s="1">
        <v>4</v>
      </c>
      <c r="C1096" s="1"/>
      <c r="D1096" s="1">
        <v>4</v>
      </c>
      <c r="F1096" s="1">
        <f ca="1">IFERROR(__xludf.DUMMYFUNCTION("""COMPUTED_VALUE"""),6)</f>
        <v>6</v>
      </c>
      <c r="Q1096" s="1">
        <v>1094</v>
      </c>
      <c r="R1096" s="1">
        <v>111</v>
      </c>
      <c r="S1096" s="1"/>
      <c r="T1096" s="1">
        <v>159</v>
      </c>
    </row>
    <row r="1097" spans="1:20" ht="15.75" customHeight="1" x14ac:dyDescent="0.35">
      <c r="A1097" s="1">
        <v>1181</v>
      </c>
      <c r="B1097" s="1">
        <v>4</v>
      </c>
      <c r="C1097" s="1"/>
      <c r="D1097" s="1">
        <v>4</v>
      </c>
      <c r="F1097" s="1">
        <f ca="1">IFERROR(__xludf.DUMMYFUNCTION("""COMPUTED_VALUE"""),5)</f>
        <v>5</v>
      </c>
      <c r="Q1097" s="1">
        <v>1095</v>
      </c>
      <c r="R1097" s="1">
        <v>105</v>
      </c>
      <c r="S1097" s="1"/>
      <c r="T1097" s="1">
        <v>105</v>
      </c>
    </row>
    <row r="1098" spans="1:20" ht="15.75" customHeight="1" x14ac:dyDescent="0.35">
      <c r="A1098" s="1">
        <v>1182</v>
      </c>
      <c r="B1098" s="1">
        <v>4</v>
      </c>
      <c r="C1098" s="1"/>
      <c r="D1098" s="1">
        <v>4</v>
      </c>
      <c r="F1098" s="1">
        <f ca="1">IFERROR(__xludf.DUMMYFUNCTION("""COMPUTED_VALUE"""),7)</f>
        <v>7</v>
      </c>
      <c r="Q1098" s="1">
        <v>1096</v>
      </c>
      <c r="R1098" s="1">
        <v>111</v>
      </c>
      <c r="S1098" s="1"/>
      <c r="T1098" s="1">
        <v>161</v>
      </c>
    </row>
    <row r="1099" spans="1:20" ht="15.75" customHeight="1" x14ac:dyDescent="0.35">
      <c r="A1099" s="1">
        <v>1183</v>
      </c>
      <c r="B1099" s="1">
        <v>4</v>
      </c>
      <c r="C1099" s="1"/>
      <c r="D1099" s="1">
        <v>4</v>
      </c>
      <c r="F1099" s="1">
        <f ca="1">IFERROR(__xludf.DUMMYFUNCTION("""COMPUTED_VALUE"""),6)</f>
        <v>6</v>
      </c>
      <c r="Q1099" s="1">
        <v>1097</v>
      </c>
      <c r="R1099" s="1">
        <v>93</v>
      </c>
      <c r="S1099" s="1"/>
      <c r="T1099" s="1">
        <v>169</v>
      </c>
    </row>
    <row r="1100" spans="1:20" ht="15.75" customHeight="1" x14ac:dyDescent="0.35">
      <c r="A1100" s="1">
        <v>1184</v>
      </c>
      <c r="B1100" s="1">
        <v>5</v>
      </c>
      <c r="C1100" s="1"/>
      <c r="D1100" s="1">
        <v>4</v>
      </c>
      <c r="F1100" s="1">
        <f ca="1">IFERROR(__xludf.DUMMYFUNCTION("""COMPUTED_VALUE"""),5)</f>
        <v>5</v>
      </c>
      <c r="Q1100" s="1">
        <v>1098</v>
      </c>
      <c r="R1100" s="1">
        <v>135</v>
      </c>
      <c r="S1100" s="1"/>
      <c r="T1100" s="1">
        <v>55</v>
      </c>
    </row>
    <row r="1101" spans="1:20" ht="15.75" customHeight="1" x14ac:dyDescent="0.35">
      <c r="A1101" s="1">
        <v>1185</v>
      </c>
      <c r="B1101" s="1">
        <v>5</v>
      </c>
      <c r="C1101" s="1"/>
      <c r="D1101" s="1">
        <v>4</v>
      </c>
      <c r="F1101" s="1">
        <f ca="1">IFERROR(__xludf.DUMMYFUNCTION("""COMPUTED_VALUE"""),5)</f>
        <v>5</v>
      </c>
      <c r="Q1101" s="1">
        <v>1099</v>
      </c>
      <c r="R1101" s="1">
        <v>141</v>
      </c>
      <c r="S1101" s="1"/>
      <c r="T1101" s="1">
        <v>143</v>
      </c>
    </row>
    <row r="1102" spans="1:20" ht="15.75" customHeight="1" x14ac:dyDescent="0.35">
      <c r="A1102" s="1">
        <v>1186</v>
      </c>
      <c r="B1102" s="1">
        <v>5</v>
      </c>
      <c r="C1102" s="1"/>
      <c r="D1102" s="1">
        <v>5</v>
      </c>
      <c r="F1102" s="1">
        <f ca="1">IFERROR(__xludf.DUMMYFUNCTION("""COMPUTED_VALUE"""),5)</f>
        <v>5</v>
      </c>
      <c r="Q1102" s="1">
        <v>1100</v>
      </c>
      <c r="R1102" s="1">
        <v>130</v>
      </c>
      <c r="S1102" s="1"/>
      <c r="T1102" s="1">
        <v>119</v>
      </c>
    </row>
    <row r="1103" spans="1:20" ht="15.75" customHeight="1" x14ac:dyDescent="0.35">
      <c r="A1103" s="1">
        <v>1187</v>
      </c>
      <c r="B1103" s="1">
        <v>5</v>
      </c>
      <c r="C1103" s="1"/>
      <c r="D1103" s="1">
        <v>5</v>
      </c>
      <c r="F1103" s="1">
        <f ca="1">IFERROR(__xludf.DUMMYFUNCTION("""COMPUTED_VALUE"""),5)</f>
        <v>5</v>
      </c>
      <c r="Q1103" s="1">
        <v>1101</v>
      </c>
      <c r="R1103" s="1">
        <v>132</v>
      </c>
      <c r="S1103" s="1"/>
      <c r="T1103" s="1">
        <v>122</v>
      </c>
    </row>
    <row r="1104" spans="1:20" ht="15.75" customHeight="1" x14ac:dyDescent="0.35">
      <c r="A1104" s="1">
        <v>1188</v>
      </c>
      <c r="B1104" s="1">
        <v>6</v>
      </c>
      <c r="C1104" s="1"/>
      <c r="D1104" s="1">
        <v>6</v>
      </c>
      <c r="F1104" s="1">
        <f ca="1">IFERROR(__xludf.DUMMYFUNCTION("""COMPUTED_VALUE"""),5)</f>
        <v>5</v>
      </c>
      <c r="Q1104" s="1">
        <v>1102</v>
      </c>
      <c r="R1104" s="1">
        <v>140</v>
      </c>
      <c r="S1104" s="1"/>
      <c r="T1104" s="1">
        <v>112</v>
      </c>
    </row>
    <row r="1105" spans="1:20" ht="15.75" customHeight="1" x14ac:dyDescent="0.35">
      <c r="A1105" s="1">
        <v>1189</v>
      </c>
      <c r="B1105" s="1">
        <v>6</v>
      </c>
      <c r="C1105" s="1"/>
      <c r="D1105" s="1">
        <v>6</v>
      </c>
      <c r="F1105" s="1">
        <f ca="1">IFERROR(__xludf.DUMMYFUNCTION("""COMPUTED_VALUE"""),6)</f>
        <v>6</v>
      </c>
      <c r="Q1105" s="1">
        <v>1103</v>
      </c>
      <c r="R1105" s="1">
        <v>136</v>
      </c>
      <c r="S1105" s="1"/>
      <c r="T1105" s="1">
        <v>116</v>
      </c>
    </row>
    <row r="1106" spans="1:20" ht="15.75" customHeight="1" x14ac:dyDescent="0.35">
      <c r="A1106" s="1">
        <v>1190</v>
      </c>
      <c r="B1106" s="1">
        <v>7</v>
      </c>
      <c r="C1106" s="1"/>
      <c r="D1106" s="1">
        <v>7</v>
      </c>
      <c r="F1106" s="1">
        <f ca="1">IFERROR(__xludf.DUMMYFUNCTION("""COMPUTED_VALUE"""),6)</f>
        <v>6</v>
      </c>
      <c r="Q1106" s="1">
        <v>1104</v>
      </c>
      <c r="R1106" s="1">
        <v>162</v>
      </c>
      <c r="S1106" s="1"/>
      <c r="T1106" s="1">
        <v>120</v>
      </c>
    </row>
    <row r="1107" spans="1:20" ht="15.75" customHeight="1" x14ac:dyDescent="0.35">
      <c r="A1107" s="1">
        <v>1196</v>
      </c>
      <c r="B1107" s="1">
        <v>6</v>
      </c>
      <c r="C1107" s="1"/>
      <c r="D1107" s="1">
        <v>6</v>
      </c>
      <c r="F1107" s="1">
        <f ca="1">IFERROR(__xludf.DUMMYFUNCTION("""COMPUTED_VALUE"""),5)</f>
        <v>5</v>
      </c>
      <c r="Q1107" s="1">
        <v>1105</v>
      </c>
      <c r="R1107" s="1">
        <v>170</v>
      </c>
      <c r="S1107" s="1"/>
      <c r="T1107" s="1">
        <v>196</v>
      </c>
    </row>
    <row r="1108" spans="1:20" ht="15.75" customHeight="1" x14ac:dyDescent="0.35">
      <c r="A1108" s="1">
        <v>1197</v>
      </c>
      <c r="B1108" s="1">
        <v>6</v>
      </c>
      <c r="C1108" s="1"/>
      <c r="D1108" s="1">
        <v>6</v>
      </c>
      <c r="F1108" s="1">
        <f ca="1">IFERROR(__xludf.DUMMYFUNCTION("""COMPUTED_VALUE"""),5)</f>
        <v>5</v>
      </c>
      <c r="Q1108" s="1">
        <v>1106</v>
      </c>
      <c r="R1108" s="1">
        <v>197</v>
      </c>
      <c r="S1108" s="1"/>
      <c r="T1108" s="1">
        <v>56</v>
      </c>
    </row>
    <row r="1109" spans="1:20" ht="15.75" customHeight="1" x14ac:dyDescent="0.35">
      <c r="A1109" s="1">
        <v>1198</v>
      </c>
      <c r="B1109" s="1">
        <v>5</v>
      </c>
      <c r="C1109" s="1"/>
      <c r="D1109" s="1">
        <v>5</v>
      </c>
      <c r="F1109" s="1">
        <f ca="1">IFERROR(__xludf.DUMMYFUNCTION("""COMPUTED_VALUE"""),5)</f>
        <v>5</v>
      </c>
      <c r="Q1109" s="1">
        <v>1107</v>
      </c>
      <c r="R1109" s="1">
        <v>199</v>
      </c>
      <c r="S1109" s="1"/>
      <c r="T1109" s="1">
        <v>168</v>
      </c>
    </row>
    <row r="1110" spans="1:20" ht="15.75" customHeight="1" x14ac:dyDescent="0.35">
      <c r="A1110" s="1">
        <v>1199</v>
      </c>
      <c r="B1110" s="1">
        <v>6</v>
      </c>
      <c r="C1110" s="1"/>
      <c r="D1110" s="1">
        <v>6</v>
      </c>
      <c r="F1110" s="1">
        <f ca="1">IFERROR(__xludf.DUMMYFUNCTION("""COMPUTED_VALUE"""),5)</f>
        <v>5</v>
      </c>
      <c r="Q1110" s="1">
        <v>1108</v>
      </c>
      <c r="R1110" s="1">
        <v>209</v>
      </c>
      <c r="S1110" s="1"/>
      <c r="T1110" s="1">
        <v>166</v>
      </c>
    </row>
    <row r="1111" spans="1:20" ht="15.75" customHeight="1" x14ac:dyDescent="0.35">
      <c r="A1111" s="1">
        <v>1200</v>
      </c>
      <c r="B1111" s="1">
        <v>6</v>
      </c>
      <c r="C1111" s="1"/>
      <c r="D1111" s="1">
        <v>6</v>
      </c>
      <c r="F1111" s="1">
        <f ca="1">IFERROR(__xludf.DUMMYFUNCTION("""COMPUTED_VALUE"""),6)</f>
        <v>6</v>
      </c>
      <c r="Q1111" s="1">
        <v>1109</v>
      </c>
      <c r="R1111" s="1">
        <v>220</v>
      </c>
      <c r="S1111" s="1"/>
      <c r="T1111" s="1">
        <v>92</v>
      </c>
    </row>
    <row r="1112" spans="1:20" ht="15.75" customHeight="1" x14ac:dyDescent="0.35">
      <c r="A1112" s="1">
        <v>1202</v>
      </c>
      <c r="B1112" s="1">
        <v>7</v>
      </c>
      <c r="C1112" s="1"/>
      <c r="D1112" s="1">
        <v>7</v>
      </c>
      <c r="F1112" s="1">
        <f ca="1">IFERROR(__xludf.DUMMYFUNCTION("""COMPUTED_VALUE"""),6)</f>
        <v>6</v>
      </c>
      <c r="Q1112" s="1">
        <v>1110</v>
      </c>
      <c r="R1112" s="1">
        <v>256</v>
      </c>
      <c r="S1112" s="1"/>
      <c r="T1112" s="1">
        <v>62</v>
      </c>
    </row>
    <row r="1113" spans="1:20" ht="15.75" customHeight="1" x14ac:dyDescent="0.35">
      <c r="A1113" s="1">
        <v>1208</v>
      </c>
      <c r="B1113" s="1">
        <v>6</v>
      </c>
      <c r="C1113" s="1"/>
      <c r="D1113" s="1">
        <v>6</v>
      </c>
      <c r="F1113" s="1">
        <f ca="1">IFERROR(__xludf.DUMMYFUNCTION("""COMPUTED_VALUE"""),5)</f>
        <v>5</v>
      </c>
      <c r="Q1113" s="1">
        <v>1111</v>
      </c>
      <c r="R1113" s="1">
        <v>247</v>
      </c>
      <c r="S1113" s="1"/>
      <c r="T1113" s="1">
        <v>63</v>
      </c>
    </row>
    <row r="1114" spans="1:20" ht="15.75" customHeight="1" x14ac:dyDescent="0.35">
      <c r="A1114" s="1">
        <v>1209</v>
      </c>
      <c r="B1114" s="1">
        <v>5</v>
      </c>
      <c r="C1114" s="1"/>
      <c r="D1114" s="1">
        <v>5</v>
      </c>
      <c r="F1114" s="1">
        <f ca="1">IFERROR(__xludf.DUMMYFUNCTION("""COMPUTED_VALUE"""),5)</f>
        <v>5</v>
      </c>
      <c r="Q1114" s="1">
        <v>1112</v>
      </c>
      <c r="R1114" s="1">
        <v>197</v>
      </c>
      <c r="S1114" s="1"/>
      <c r="T1114" s="1">
        <v>65</v>
      </c>
    </row>
    <row r="1115" spans="1:20" ht="15.75" customHeight="1" x14ac:dyDescent="0.35">
      <c r="A1115" s="1">
        <v>1210</v>
      </c>
      <c r="B1115" s="1">
        <v>5</v>
      </c>
      <c r="C1115" s="1"/>
      <c r="D1115" s="1">
        <v>5</v>
      </c>
      <c r="F1115" s="1">
        <f ca="1">IFERROR(__xludf.DUMMYFUNCTION("""COMPUTED_VALUE"""),4)</f>
        <v>4</v>
      </c>
      <c r="Q1115" s="1">
        <v>1113</v>
      </c>
      <c r="R1115" s="1">
        <v>207</v>
      </c>
      <c r="S1115" s="1"/>
      <c r="T1115" s="1">
        <v>67</v>
      </c>
    </row>
    <row r="1116" spans="1:20" ht="15.75" customHeight="1" x14ac:dyDescent="0.35">
      <c r="A1116" s="1">
        <v>1211</v>
      </c>
      <c r="B1116" s="1">
        <v>5</v>
      </c>
      <c r="C1116" s="1"/>
      <c r="D1116" s="1">
        <v>5</v>
      </c>
      <c r="F1116" s="1">
        <f ca="1">IFERROR(__xludf.DUMMYFUNCTION("""COMPUTED_VALUE"""),4)</f>
        <v>4</v>
      </c>
      <c r="Q1116" s="1">
        <v>1114</v>
      </c>
      <c r="R1116" s="1">
        <v>217</v>
      </c>
      <c r="S1116" s="1"/>
      <c r="T1116" s="1">
        <v>69</v>
      </c>
    </row>
    <row r="1117" spans="1:20" ht="15.75" customHeight="1" x14ac:dyDescent="0.35">
      <c r="A1117" s="1">
        <v>1212</v>
      </c>
      <c r="B1117" s="1">
        <v>4</v>
      </c>
      <c r="C1117" s="1"/>
      <c r="D1117" s="1">
        <v>4</v>
      </c>
      <c r="F1117" s="1">
        <f ca="1">IFERROR(__xludf.DUMMYFUNCTION("""COMPUTED_VALUE"""),4)</f>
        <v>4</v>
      </c>
      <c r="Q1117" s="1">
        <v>1115</v>
      </c>
      <c r="R1117" s="1">
        <v>221</v>
      </c>
      <c r="S1117" s="1"/>
      <c r="T1117" s="1">
        <v>179</v>
      </c>
    </row>
    <row r="1118" spans="1:20" ht="15.75" customHeight="1" x14ac:dyDescent="0.35">
      <c r="A1118" s="1">
        <v>1213</v>
      </c>
      <c r="B1118" s="1">
        <v>3</v>
      </c>
      <c r="C1118" s="1"/>
      <c r="D1118" s="1">
        <v>4</v>
      </c>
      <c r="F1118" s="1">
        <f ca="1">IFERROR(__xludf.DUMMYFUNCTION("""COMPUTED_VALUE"""),4)</f>
        <v>4</v>
      </c>
      <c r="Q1118" s="1">
        <v>1116</v>
      </c>
      <c r="R1118" s="1">
        <v>241</v>
      </c>
      <c r="S1118" s="1"/>
      <c r="T1118" s="1">
        <v>131</v>
      </c>
    </row>
    <row r="1119" spans="1:20" ht="15.75" customHeight="1" x14ac:dyDescent="0.35">
      <c r="A1119" s="1">
        <v>1214</v>
      </c>
      <c r="B1119" s="1">
        <v>3</v>
      </c>
      <c r="C1119" s="1"/>
      <c r="D1119" s="1">
        <v>4</v>
      </c>
      <c r="F1119" s="1">
        <f ca="1">IFERROR(__xludf.DUMMYFUNCTION("""COMPUTED_VALUE"""),4)</f>
        <v>4</v>
      </c>
      <c r="Q1119" s="1">
        <v>1117</v>
      </c>
      <c r="R1119" s="1">
        <v>251</v>
      </c>
      <c r="S1119" s="1"/>
      <c r="T1119" s="1">
        <v>61</v>
      </c>
    </row>
    <row r="1120" spans="1:20" ht="15.75" customHeight="1" x14ac:dyDescent="0.35">
      <c r="A1120" s="1">
        <v>1215</v>
      </c>
      <c r="B1120" s="1">
        <v>3</v>
      </c>
      <c r="C1120" s="1"/>
      <c r="D1120" s="1">
        <v>4</v>
      </c>
      <c r="F1120" s="1">
        <f ca="1">IFERROR(__xludf.DUMMYFUNCTION("""COMPUTED_VALUE"""),1)</f>
        <v>1</v>
      </c>
      <c r="Q1120" s="1">
        <v>1118</v>
      </c>
      <c r="R1120" s="1">
        <v>181</v>
      </c>
      <c r="S1120" s="1"/>
      <c r="T1120" s="1">
        <v>63</v>
      </c>
    </row>
    <row r="1121" spans="1:20" ht="15.75" customHeight="1" x14ac:dyDescent="0.35">
      <c r="A1121" s="1">
        <v>1216</v>
      </c>
      <c r="B1121" s="1">
        <v>3</v>
      </c>
      <c r="C1121" s="1"/>
      <c r="D1121" s="1">
        <v>1</v>
      </c>
      <c r="F1121" s="1">
        <f ca="1">IFERROR(__xludf.DUMMYFUNCTION("""COMPUTED_VALUE"""),4)</f>
        <v>4</v>
      </c>
      <c r="Q1121" s="1">
        <v>1119</v>
      </c>
      <c r="R1121" s="1">
        <v>203</v>
      </c>
      <c r="S1121" s="1"/>
      <c r="T1121" s="1">
        <v>65</v>
      </c>
    </row>
    <row r="1122" spans="1:20" ht="15.75" customHeight="1" x14ac:dyDescent="0.35">
      <c r="A1122" s="1">
        <v>1217</v>
      </c>
      <c r="B1122" s="1">
        <v>3</v>
      </c>
      <c r="C1122" s="1"/>
      <c r="D1122" s="1">
        <v>4</v>
      </c>
      <c r="F1122" s="1">
        <f ca="1">IFERROR(__xludf.DUMMYFUNCTION("""COMPUTED_VALUE"""),4)</f>
        <v>4</v>
      </c>
      <c r="Q1122" s="1">
        <v>1120</v>
      </c>
      <c r="R1122" s="1">
        <v>213</v>
      </c>
      <c r="S1122" s="1"/>
      <c r="T1122" s="1">
        <v>67</v>
      </c>
    </row>
    <row r="1123" spans="1:20" ht="15.75" customHeight="1" x14ac:dyDescent="0.35">
      <c r="A1123" s="1">
        <v>1218</v>
      </c>
      <c r="B1123" s="1">
        <v>3</v>
      </c>
      <c r="C1123" s="1"/>
      <c r="D1123" s="1">
        <v>1</v>
      </c>
      <c r="F1123" s="1">
        <f ca="1">IFERROR(__xludf.DUMMYFUNCTION("""COMPUTED_VALUE"""),2)</f>
        <v>2</v>
      </c>
      <c r="Q1123" s="1">
        <v>1121</v>
      </c>
      <c r="R1123" s="1">
        <v>235</v>
      </c>
      <c r="S1123" s="1"/>
      <c r="T1123" s="1">
        <v>69</v>
      </c>
    </row>
    <row r="1124" spans="1:20" ht="15.75" customHeight="1" x14ac:dyDescent="0.35">
      <c r="A1124" s="1">
        <v>1219</v>
      </c>
      <c r="B1124" s="1">
        <v>3</v>
      </c>
      <c r="C1124" s="1"/>
      <c r="D1124" s="1">
        <v>4</v>
      </c>
      <c r="F1124" s="1">
        <f ca="1">IFERROR(__xludf.DUMMYFUNCTION("""COMPUTED_VALUE"""),2)</f>
        <v>2</v>
      </c>
      <c r="Q1124" s="1">
        <v>1122</v>
      </c>
      <c r="R1124" s="1">
        <v>209</v>
      </c>
      <c r="S1124" s="1"/>
      <c r="T1124" s="1">
        <v>179</v>
      </c>
    </row>
    <row r="1125" spans="1:20" ht="15.75" customHeight="1" x14ac:dyDescent="0.35">
      <c r="A1125" s="1">
        <v>1220</v>
      </c>
      <c r="B1125" s="1">
        <v>4</v>
      </c>
      <c r="C1125" s="1"/>
      <c r="D1125" s="1">
        <v>4</v>
      </c>
      <c r="F1125" s="1">
        <f ca="1">IFERROR(__xludf.DUMMYFUNCTION("""COMPUTED_VALUE"""),4)</f>
        <v>4</v>
      </c>
      <c r="Q1125" s="1">
        <v>1123</v>
      </c>
      <c r="R1125" s="1">
        <v>172</v>
      </c>
      <c r="S1125" s="1"/>
      <c r="T1125" s="1">
        <v>131</v>
      </c>
    </row>
    <row r="1126" spans="1:20" ht="15.75" customHeight="1" x14ac:dyDescent="0.35">
      <c r="A1126" s="1">
        <v>1221</v>
      </c>
      <c r="B1126" s="1">
        <v>4</v>
      </c>
      <c r="C1126" s="1"/>
      <c r="D1126" s="1">
        <v>4</v>
      </c>
      <c r="F1126" s="1">
        <f ca="1">IFERROR(__xludf.DUMMYFUNCTION("""COMPUTED_VALUE"""),4)</f>
        <v>4</v>
      </c>
      <c r="Q1126" s="1">
        <v>1124</v>
      </c>
      <c r="R1126" s="1">
        <v>178</v>
      </c>
      <c r="S1126" s="1"/>
      <c r="T1126" s="1">
        <v>61</v>
      </c>
    </row>
    <row r="1127" spans="1:20" ht="15.75" customHeight="1" x14ac:dyDescent="0.35">
      <c r="A1127" s="1">
        <v>1222</v>
      </c>
      <c r="B1127" s="1">
        <v>4</v>
      </c>
      <c r="C1127" s="1"/>
      <c r="D1127" s="1">
        <v>4</v>
      </c>
      <c r="F1127" s="1">
        <f ca="1">IFERROR(__xludf.DUMMYFUNCTION("""COMPUTED_VALUE"""),1)</f>
        <v>1</v>
      </c>
      <c r="Q1127" s="1">
        <v>1125</v>
      </c>
      <c r="R1127" s="1">
        <v>186</v>
      </c>
      <c r="S1127" s="1"/>
      <c r="T1127" s="1">
        <v>63</v>
      </c>
    </row>
    <row r="1128" spans="1:20" ht="15.75" customHeight="1" x14ac:dyDescent="0.35">
      <c r="A1128" s="1">
        <v>1223</v>
      </c>
      <c r="B1128" s="1">
        <v>4</v>
      </c>
      <c r="C1128" s="1"/>
      <c r="D1128" s="1">
        <v>4</v>
      </c>
      <c r="F1128" s="1">
        <f ca="1">IFERROR(__xludf.DUMMYFUNCTION("""COMPUTED_VALUE"""),3)</f>
        <v>3</v>
      </c>
      <c r="Q1128" s="1">
        <v>1126</v>
      </c>
      <c r="R1128" s="1">
        <v>194</v>
      </c>
      <c r="S1128" s="1"/>
      <c r="T1128" s="1">
        <v>65</v>
      </c>
    </row>
    <row r="1129" spans="1:20" ht="15.75" customHeight="1" x14ac:dyDescent="0.35">
      <c r="A1129" s="1">
        <v>1224</v>
      </c>
      <c r="B1129" s="1">
        <v>4</v>
      </c>
      <c r="C1129" s="1"/>
      <c r="D1129" s="1">
        <v>4</v>
      </c>
      <c r="F1129" s="1">
        <f ca="1">IFERROR(__xludf.DUMMYFUNCTION("""COMPUTED_VALUE"""),3)</f>
        <v>3</v>
      </c>
      <c r="Q1129" s="1">
        <v>1127</v>
      </c>
      <c r="R1129" s="1">
        <v>204</v>
      </c>
      <c r="S1129" s="1"/>
      <c r="T1129" s="1">
        <v>67</v>
      </c>
    </row>
    <row r="1130" spans="1:20" ht="15.75" customHeight="1" x14ac:dyDescent="0.35">
      <c r="A1130" s="1">
        <v>1225</v>
      </c>
      <c r="B1130" s="1">
        <v>3</v>
      </c>
      <c r="C1130" s="1"/>
      <c r="D1130" s="1">
        <v>4</v>
      </c>
      <c r="F1130" s="1">
        <f ca="1">IFERROR(__xludf.DUMMYFUNCTION("""COMPUTED_VALUE"""),3)</f>
        <v>3</v>
      </c>
      <c r="Q1130" s="1">
        <v>1128</v>
      </c>
      <c r="R1130" s="1">
        <v>212</v>
      </c>
      <c r="S1130" s="1"/>
      <c r="T1130" s="1">
        <v>69</v>
      </c>
    </row>
    <row r="1131" spans="1:20" ht="15.75" customHeight="1" x14ac:dyDescent="0.35">
      <c r="A1131" s="1">
        <v>1226</v>
      </c>
      <c r="B1131" s="1">
        <v>4</v>
      </c>
      <c r="C1131" s="1"/>
      <c r="D1131" s="1">
        <v>4</v>
      </c>
      <c r="F1131" s="1">
        <f ca="1">IFERROR(__xludf.DUMMYFUNCTION("""COMPUTED_VALUE"""),2)</f>
        <v>2</v>
      </c>
      <c r="Q1131" s="1">
        <v>1129</v>
      </c>
      <c r="R1131" s="1">
        <v>220</v>
      </c>
      <c r="S1131" s="1"/>
      <c r="T1131" s="1">
        <v>179</v>
      </c>
    </row>
    <row r="1132" spans="1:20" ht="15.75" customHeight="1" x14ac:dyDescent="0.35">
      <c r="A1132" s="1">
        <v>1227</v>
      </c>
      <c r="B1132" s="1">
        <v>4</v>
      </c>
      <c r="C1132" s="1"/>
      <c r="D1132" s="1">
        <v>4</v>
      </c>
      <c r="F1132" s="1">
        <f ca="1">IFERROR(__xludf.DUMMYFUNCTION("""COMPUTED_VALUE"""),4)</f>
        <v>4</v>
      </c>
      <c r="Q1132" s="1">
        <v>1130</v>
      </c>
      <c r="R1132" s="1">
        <v>217</v>
      </c>
      <c r="S1132" s="1"/>
      <c r="T1132" s="1">
        <v>131</v>
      </c>
    </row>
    <row r="1133" spans="1:20" ht="15.75" customHeight="1" x14ac:dyDescent="0.35">
      <c r="A1133" s="1">
        <v>1228</v>
      </c>
      <c r="B1133" s="1">
        <v>4</v>
      </c>
      <c r="C1133" s="1"/>
      <c r="D1133" s="1">
        <v>4</v>
      </c>
      <c r="F1133" s="1">
        <f ca="1">IFERROR(__xludf.DUMMYFUNCTION("""COMPUTED_VALUE"""),4)</f>
        <v>4</v>
      </c>
      <c r="Q1133" s="1">
        <v>1131</v>
      </c>
      <c r="R1133" s="1">
        <v>227</v>
      </c>
      <c r="S1133" s="1"/>
      <c r="T1133" s="1">
        <v>59</v>
      </c>
    </row>
    <row r="1134" spans="1:20" ht="15.75" customHeight="1" x14ac:dyDescent="0.35">
      <c r="A1134" s="1">
        <v>1229</v>
      </c>
      <c r="B1134" s="1">
        <v>4</v>
      </c>
      <c r="C1134" s="1"/>
      <c r="D1134" s="1">
        <v>4</v>
      </c>
      <c r="F1134" s="1">
        <f ca="1">IFERROR(__xludf.DUMMYFUNCTION("""COMPUTED_VALUE"""),4)</f>
        <v>4</v>
      </c>
      <c r="Q1134" s="1">
        <v>1132</v>
      </c>
      <c r="R1134" s="1">
        <v>237</v>
      </c>
      <c r="S1134" s="1"/>
      <c r="T1134" s="1">
        <v>61</v>
      </c>
    </row>
    <row r="1135" spans="1:20" ht="15.75" customHeight="1" x14ac:dyDescent="0.35">
      <c r="A1135" s="1">
        <v>1230</v>
      </c>
      <c r="B1135" s="1">
        <v>4</v>
      </c>
      <c r="C1135" s="1"/>
      <c r="D1135" s="1">
        <v>4</v>
      </c>
      <c r="F1135" s="1">
        <f ca="1">IFERROR(__xludf.DUMMYFUNCTION("""COMPUTED_VALUE"""),4)</f>
        <v>4</v>
      </c>
      <c r="Q1135" s="1">
        <v>1133</v>
      </c>
      <c r="R1135" s="1">
        <v>162</v>
      </c>
      <c r="S1135" s="1"/>
      <c r="T1135" s="1">
        <v>63</v>
      </c>
    </row>
    <row r="1136" spans="1:20" ht="15.75" customHeight="1" x14ac:dyDescent="0.35">
      <c r="A1136" s="1">
        <v>1231</v>
      </c>
      <c r="B1136" s="1">
        <v>4</v>
      </c>
      <c r="C1136" s="1"/>
      <c r="D1136" s="1">
        <v>3</v>
      </c>
      <c r="F1136" s="1">
        <f ca="1">IFERROR(__xludf.DUMMYFUNCTION("""COMPUTED_VALUE"""),4)</f>
        <v>4</v>
      </c>
      <c r="Q1136" s="1">
        <v>1134</v>
      </c>
      <c r="R1136" s="1">
        <v>170</v>
      </c>
      <c r="S1136" s="1"/>
      <c r="T1136" s="1">
        <v>65</v>
      </c>
    </row>
    <row r="1137" spans="1:20" ht="15.75" customHeight="1" x14ac:dyDescent="0.35">
      <c r="A1137" s="1">
        <v>1232</v>
      </c>
      <c r="B1137" s="1">
        <v>4</v>
      </c>
      <c r="C1137" s="1"/>
      <c r="D1137" s="1">
        <v>4</v>
      </c>
      <c r="F1137" s="1">
        <f ca="1">IFERROR(__xludf.DUMMYFUNCTION("""COMPUTED_VALUE"""),4)</f>
        <v>4</v>
      </c>
      <c r="Q1137" s="1">
        <v>1135</v>
      </c>
      <c r="R1137" s="1">
        <v>178</v>
      </c>
      <c r="S1137" s="1"/>
      <c r="T1137" s="1">
        <v>67</v>
      </c>
    </row>
    <row r="1138" spans="1:20" ht="15.75" customHeight="1" x14ac:dyDescent="0.35">
      <c r="A1138" s="1">
        <v>1233</v>
      </c>
      <c r="B1138" s="1">
        <v>4</v>
      </c>
      <c r="C1138" s="1"/>
      <c r="D1138" s="1">
        <v>4</v>
      </c>
      <c r="F1138" s="1">
        <f ca="1">IFERROR(__xludf.DUMMYFUNCTION("""COMPUTED_VALUE"""),4)</f>
        <v>4</v>
      </c>
      <c r="Q1138" s="1">
        <v>1136</v>
      </c>
      <c r="R1138" s="1">
        <v>139</v>
      </c>
      <c r="S1138" s="1"/>
      <c r="T1138" s="1">
        <v>177</v>
      </c>
    </row>
    <row r="1139" spans="1:20" ht="15.75" customHeight="1" x14ac:dyDescent="0.35">
      <c r="A1139" s="1">
        <v>1234</v>
      </c>
      <c r="B1139" s="1">
        <v>4</v>
      </c>
      <c r="C1139" s="1"/>
      <c r="D1139" s="1">
        <v>4</v>
      </c>
      <c r="F1139" s="1">
        <f ca="1">IFERROR(__xludf.DUMMYFUNCTION("""COMPUTED_VALUE"""),4)</f>
        <v>4</v>
      </c>
      <c r="Q1139" s="1">
        <v>1137</v>
      </c>
      <c r="R1139" s="1">
        <v>145</v>
      </c>
      <c r="S1139" s="1"/>
      <c r="T1139" s="1">
        <v>131</v>
      </c>
    </row>
    <row r="1140" spans="1:20" ht="15.75" customHeight="1" x14ac:dyDescent="0.35">
      <c r="A1140" s="1">
        <v>1235</v>
      </c>
      <c r="B1140" s="1">
        <v>4</v>
      </c>
      <c r="C1140" s="1"/>
      <c r="D1140" s="1">
        <v>4</v>
      </c>
      <c r="F1140" s="1">
        <f ca="1">IFERROR(__xludf.DUMMYFUNCTION("""COMPUTED_VALUE"""),4)</f>
        <v>4</v>
      </c>
      <c r="Q1140" s="1">
        <v>1138</v>
      </c>
      <c r="R1140" s="1">
        <v>165</v>
      </c>
      <c r="S1140" s="1"/>
      <c r="T1140" s="1">
        <v>47</v>
      </c>
    </row>
    <row r="1141" spans="1:20" ht="15.75" customHeight="1" x14ac:dyDescent="0.35">
      <c r="A1141" s="1">
        <v>1236</v>
      </c>
      <c r="B1141" s="1">
        <v>3</v>
      </c>
      <c r="C1141" s="1"/>
      <c r="D1141" s="1">
        <v>2</v>
      </c>
      <c r="F1141" s="1">
        <f ca="1">IFERROR(__xludf.DUMMYFUNCTION("""COMPUTED_VALUE"""),4)</f>
        <v>4</v>
      </c>
      <c r="Q1141" s="1">
        <v>1139</v>
      </c>
      <c r="R1141" s="1">
        <v>171</v>
      </c>
      <c r="S1141" s="1"/>
      <c r="T1141" s="1">
        <v>49</v>
      </c>
    </row>
    <row r="1142" spans="1:20" ht="15.75" customHeight="1" x14ac:dyDescent="0.35">
      <c r="A1142" s="1">
        <v>1237</v>
      </c>
      <c r="B1142" s="1">
        <v>2</v>
      </c>
      <c r="C1142" s="1"/>
      <c r="D1142" s="1">
        <v>4</v>
      </c>
      <c r="F1142" s="1">
        <f ca="1">IFERROR(__xludf.DUMMYFUNCTION("""COMPUTED_VALUE"""),4)</f>
        <v>4</v>
      </c>
      <c r="Q1142" s="1">
        <v>1140</v>
      </c>
      <c r="R1142" s="1">
        <v>177</v>
      </c>
      <c r="S1142" s="1"/>
      <c r="T1142" s="1">
        <v>51</v>
      </c>
    </row>
    <row r="1143" spans="1:20" ht="15.75" customHeight="1" x14ac:dyDescent="0.35">
      <c r="A1143" s="1">
        <v>1238</v>
      </c>
      <c r="B1143" s="1">
        <v>3</v>
      </c>
      <c r="C1143" s="1"/>
      <c r="D1143" s="1">
        <v>2</v>
      </c>
      <c r="F1143" s="1">
        <f ca="1">IFERROR(__xludf.DUMMYFUNCTION("""COMPUTED_VALUE"""),4)</f>
        <v>4</v>
      </c>
      <c r="Q1143" s="1">
        <v>1141</v>
      </c>
      <c r="R1143" s="1">
        <v>159</v>
      </c>
      <c r="S1143" s="1"/>
      <c r="T1143" s="1">
        <v>53</v>
      </c>
    </row>
    <row r="1144" spans="1:20" ht="15.75" customHeight="1" x14ac:dyDescent="0.35">
      <c r="A1144" s="1">
        <v>1239</v>
      </c>
      <c r="B1144" s="1">
        <v>3</v>
      </c>
      <c r="C1144" s="1"/>
      <c r="D1144" s="1">
        <v>4</v>
      </c>
      <c r="F1144" s="1">
        <f ca="1">IFERROR(__xludf.DUMMYFUNCTION("""COMPUTED_VALUE"""),1)</f>
        <v>1</v>
      </c>
      <c r="Q1144" s="1">
        <v>1142</v>
      </c>
      <c r="R1144" s="1">
        <v>129</v>
      </c>
      <c r="S1144" s="1"/>
      <c r="T1144" s="1">
        <v>157</v>
      </c>
    </row>
    <row r="1145" spans="1:20" ht="15.75" customHeight="1" x14ac:dyDescent="0.35">
      <c r="A1145" s="1">
        <v>1240</v>
      </c>
      <c r="B1145" s="1">
        <v>3</v>
      </c>
      <c r="C1145" s="1"/>
      <c r="D1145" s="1">
        <v>2</v>
      </c>
      <c r="F1145" s="1">
        <f ca="1">IFERROR(__xludf.DUMMYFUNCTION("""COMPUTED_VALUE"""),4)</f>
        <v>4</v>
      </c>
      <c r="Q1145" s="1">
        <v>1143</v>
      </c>
      <c r="R1145" s="1">
        <v>135</v>
      </c>
      <c r="S1145" s="1"/>
      <c r="T1145" s="1">
        <v>167</v>
      </c>
    </row>
    <row r="1146" spans="1:20" ht="15.75" customHeight="1" x14ac:dyDescent="0.35">
      <c r="A1146" s="1">
        <v>1241</v>
      </c>
      <c r="B1146" s="1">
        <v>3</v>
      </c>
      <c r="C1146" s="1"/>
      <c r="D1146" s="1">
        <v>4</v>
      </c>
      <c r="F1146" s="1">
        <f ca="1">IFERROR(__xludf.DUMMYFUNCTION("""COMPUTED_VALUE"""),4)</f>
        <v>4</v>
      </c>
      <c r="Q1146" s="1">
        <v>1144</v>
      </c>
      <c r="R1146" s="1">
        <v>105</v>
      </c>
      <c r="S1146" s="1"/>
      <c r="T1146" s="1">
        <v>113</v>
      </c>
    </row>
    <row r="1147" spans="1:20" ht="15.75" customHeight="1" x14ac:dyDescent="0.35">
      <c r="A1147" s="1">
        <v>1242</v>
      </c>
      <c r="B1147" s="1">
        <v>3</v>
      </c>
      <c r="C1147" s="1"/>
      <c r="D1147" s="1">
        <v>2</v>
      </c>
      <c r="F1147" s="1">
        <f ca="1">IFERROR(__xludf.DUMMYFUNCTION("""COMPUTED_VALUE"""),1)</f>
        <v>1</v>
      </c>
      <c r="Q1147" s="1">
        <v>1145</v>
      </c>
      <c r="R1147" s="1">
        <v>111</v>
      </c>
      <c r="S1147" s="1"/>
      <c r="T1147" s="1">
        <v>175</v>
      </c>
    </row>
    <row r="1148" spans="1:20" ht="15.75" customHeight="1" x14ac:dyDescent="0.35">
      <c r="A1148" s="1">
        <v>1243</v>
      </c>
      <c r="B1148" s="1">
        <v>3</v>
      </c>
      <c r="C1148" s="1"/>
      <c r="D1148" s="1">
        <v>4</v>
      </c>
      <c r="F1148" s="1">
        <f ca="1">IFERROR(__xludf.DUMMYFUNCTION("""COMPUTED_VALUE"""),4)</f>
        <v>4</v>
      </c>
      <c r="Q1148" s="1">
        <v>1146</v>
      </c>
      <c r="R1148" s="1">
        <v>72</v>
      </c>
      <c r="S1148" s="1"/>
      <c r="T1148" s="1">
        <v>157</v>
      </c>
    </row>
    <row r="1149" spans="1:20" ht="15.75" customHeight="1" x14ac:dyDescent="0.35">
      <c r="A1149" s="1">
        <v>1244</v>
      </c>
      <c r="B1149" s="1">
        <v>3</v>
      </c>
      <c r="C1149" s="1"/>
      <c r="D1149" s="1">
        <v>4</v>
      </c>
      <c r="F1149" s="1">
        <f ca="1">IFERROR(__xludf.DUMMYFUNCTION("""COMPUTED_VALUE"""),4)</f>
        <v>4</v>
      </c>
      <c r="Q1149" s="1">
        <v>1147</v>
      </c>
      <c r="R1149" s="1">
        <v>76</v>
      </c>
      <c r="S1149" s="1"/>
      <c r="T1149" s="1">
        <v>106</v>
      </c>
    </row>
    <row r="1150" spans="1:20" ht="15.75" customHeight="1" x14ac:dyDescent="0.35">
      <c r="A1150" s="1">
        <v>1245</v>
      </c>
      <c r="B1150" s="1">
        <v>3</v>
      </c>
      <c r="C1150" s="1"/>
      <c r="D1150" s="1">
        <v>1</v>
      </c>
      <c r="F1150" s="1">
        <f ca="1">IFERROR(__xludf.DUMMYFUNCTION("""COMPUTED_VALUE"""),4)</f>
        <v>4</v>
      </c>
      <c r="Q1150" s="1">
        <v>1148</v>
      </c>
      <c r="R1150" s="1">
        <v>80</v>
      </c>
      <c r="S1150" s="1"/>
      <c r="T1150" s="1">
        <v>48</v>
      </c>
    </row>
    <row r="1151" spans="1:20" ht="15.75" customHeight="1" x14ac:dyDescent="0.35">
      <c r="A1151" s="1">
        <v>1246</v>
      </c>
      <c r="B1151" s="1">
        <v>3</v>
      </c>
      <c r="C1151" s="1"/>
      <c r="D1151" s="1">
        <v>4</v>
      </c>
      <c r="F1151" s="1">
        <f ca="1">IFERROR(__xludf.DUMMYFUNCTION("""COMPUTED_VALUE"""),4)</f>
        <v>4</v>
      </c>
      <c r="Q1151" s="1">
        <v>1149</v>
      </c>
      <c r="R1151" s="1">
        <v>98</v>
      </c>
      <c r="S1151" s="1"/>
      <c r="T1151" s="1">
        <v>52</v>
      </c>
    </row>
    <row r="1152" spans="1:20" ht="15.75" customHeight="1" x14ac:dyDescent="0.35">
      <c r="A1152" s="1">
        <v>1247</v>
      </c>
      <c r="B1152" s="1">
        <v>3</v>
      </c>
      <c r="C1152" s="1"/>
      <c r="D1152" s="1">
        <v>4</v>
      </c>
      <c r="F1152" s="1">
        <f ca="1">IFERROR(__xludf.DUMMYFUNCTION("""COMPUTED_VALUE"""),2)</f>
        <v>2</v>
      </c>
      <c r="Q1152" s="1">
        <v>1150</v>
      </c>
      <c r="R1152" s="1">
        <v>102</v>
      </c>
      <c r="S1152" s="1"/>
      <c r="T1152" s="1">
        <v>168</v>
      </c>
    </row>
    <row r="1153" spans="1:20" ht="15.75" customHeight="1" x14ac:dyDescent="0.35">
      <c r="A1153" s="1">
        <v>1248</v>
      </c>
      <c r="B1153" s="1">
        <v>3</v>
      </c>
      <c r="C1153" s="1"/>
      <c r="D1153" s="1">
        <v>1</v>
      </c>
      <c r="F1153" s="1">
        <f ca="1">IFERROR(__xludf.DUMMYFUNCTION("""COMPUTED_VALUE"""),4)</f>
        <v>4</v>
      </c>
      <c r="Q1153" s="1">
        <v>1151</v>
      </c>
      <c r="R1153" s="1">
        <v>106</v>
      </c>
      <c r="S1153" s="1"/>
      <c r="T1153" s="1">
        <v>118</v>
      </c>
    </row>
    <row r="1154" spans="1:20" ht="15.75" customHeight="1" x14ac:dyDescent="0.35">
      <c r="A1154" s="1">
        <v>1249</v>
      </c>
      <c r="B1154" s="1">
        <v>2</v>
      </c>
      <c r="C1154" s="1"/>
      <c r="D1154" s="1">
        <v>4</v>
      </c>
      <c r="F1154" s="1">
        <f ca="1">IFERROR(__xludf.DUMMYFUNCTION("""COMPUTED_VALUE"""),2)</f>
        <v>2</v>
      </c>
      <c r="Q1154" s="1">
        <v>1152</v>
      </c>
      <c r="R1154" s="1">
        <v>110</v>
      </c>
      <c r="S1154" s="1"/>
      <c r="T1154" s="1">
        <v>74</v>
      </c>
    </row>
    <row r="1155" spans="1:20" ht="15.75" customHeight="1" x14ac:dyDescent="0.35">
      <c r="A1155" s="1">
        <v>1250</v>
      </c>
      <c r="B1155" s="1">
        <v>4</v>
      </c>
      <c r="C1155" s="1"/>
      <c r="D1155" s="1">
        <v>4</v>
      </c>
      <c r="F1155" s="1">
        <f ca="1">IFERROR(__xludf.DUMMYFUNCTION("""COMPUTED_VALUE"""),4)</f>
        <v>4</v>
      </c>
      <c r="Q1155" s="1">
        <v>1153</v>
      </c>
      <c r="R1155" s="1">
        <v>114</v>
      </c>
      <c r="S1155" s="1"/>
      <c r="T1155" s="1">
        <v>50</v>
      </c>
    </row>
    <row r="1156" spans="1:20" ht="15.75" customHeight="1" x14ac:dyDescent="0.35">
      <c r="A1156" s="1">
        <v>1251</v>
      </c>
      <c r="B1156" s="1">
        <v>4</v>
      </c>
      <c r="C1156" s="1"/>
      <c r="D1156" s="1">
        <v>4</v>
      </c>
      <c r="F1156" s="1">
        <f ca="1">IFERROR(__xludf.DUMMYFUNCTION("""COMPUTED_VALUE"""),2)</f>
        <v>2</v>
      </c>
      <c r="Q1156" s="1">
        <v>1154</v>
      </c>
      <c r="R1156" s="1">
        <v>119</v>
      </c>
      <c r="S1156" s="1"/>
      <c r="T1156" s="1">
        <v>77</v>
      </c>
    </row>
    <row r="1157" spans="1:20" ht="15.75" customHeight="1" x14ac:dyDescent="0.35">
      <c r="A1157" s="1">
        <v>1252</v>
      </c>
      <c r="B1157" s="1">
        <v>4</v>
      </c>
      <c r="C1157" s="1"/>
      <c r="D1157" s="1">
        <v>4</v>
      </c>
      <c r="F1157" s="1">
        <f ca="1">IFERROR(__xludf.DUMMYFUNCTION("""COMPUTED_VALUE"""),4)</f>
        <v>4</v>
      </c>
      <c r="Q1157" s="1">
        <v>1155</v>
      </c>
      <c r="R1157" s="1">
        <v>89</v>
      </c>
      <c r="S1157" s="1"/>
      <c r="T1157" s="1">
        <v>163</v>
      </c>
    </row>
    <row r="1158" spans="1:20" ht="15.75" customHeight="1" x14ac:dyDescent="0.35">
      <c r="A1158" s="1">
        <v>1253</v>
      </c>
      <c r="B1158" s="1">
        <v>4</v>
      </c>
      <c r="C1158" s="1"/>
      <c r="D1158" s="1">
        <v>4</v>
      </c>
      <c r="F1158" s="1">
        <f ca="1">IFERROR(__xludf.DUMMYFUNCTION("""COMPUTED_VALUE"""),4)</f>
        <v>4</v>
      </c>
      <c r="Q1158" s="1">
        <v>1156</v>
      </c>
      <c r="R1158" s="1">
        <v>95</v>
      </c>
      <c r="S1158" s="1"/>
      <c r="T1158" s="1">
        <v>166</v>
      </c>
    </row>
    <row r="1159" spans="1:20" ht="15.75" customHeight="1" x14ac:dyDescent="0.35">
      <c r="A1159" s="1">
        <v>1254</v>
      </c>
      <c r="B1159" s="1">
        <v>4</v>
      </c>
      <c r="C1159" s="1"/>
      <c r="D1159" s="1">
        <v>4</v>
      </c>
      <c r="F1159" s="1">
        <f ca="1">IFERROR(__xludf.DUMMYFUNCTION("""COMPUTED_VALUE"""),4)</f>
        <v>4</v>
      </c>
      <c r="Q1159" s="1">
        <v>1157</v>
      </c>
      <c r="R1159" s="1">
        <v>101</v>
      </c>
      <c r="S1159" s="1"/>
      <c r="T1159" s="1">
        <v>50</v>
      </c>
    </row>
    <row r="1160" spans="1:20" ht="15.75" customHeight="1" x14ac:dyDescent="0.35">
      <c r="A1160" s="1">
        <v>1255</v>
      </c>
      <c r="B1160" s="1">
        <v>4</v>
      </c>
      <c r="C1160" s="1"/>
      <c r="D1160" s="1">
        <v>2</v>
      </c>
      <c r="F1160" s="1">
        <f ca="1">IFERROR(__xludf.DUMMYFUNCTION("""COMPUTED_VALUE"""),5)</f>
        <v>5</v>
      </c>
      <c r="Q1160" s="1">
        <v>1158</v>
      </c>
      <c r="R1160" s="1">
        <v>107</v>
      </c>
      <c r="S1160" s="1"/>
      <c r="T1160" s="1">
        <v>176</v>
      </c>
    </row>
    <row r="1161" spans="1:20" ht="15.75" customHeight="1" x14ac:dyDescent="0.35">
      <c r="A1161" s="1">
        <v>1256</v>
      </c>
      <c r="B1161" s="1">
        <v>4</v>
      </c>
      <c r="C1161" s="1"/>
      <c r="D1161" s="1">
        <v>4</v>
      </c>
      <c r="F1161" s="1">
        <f ca="1">IFERROR(__xludf.DUMMYFUNCTION("""COMPUTED_VALUE"""),5)</f>
        <v>5</v>
      </c>
      <c r="Q1161" s="1">
        <v>1159</v>
      </c>
      <c r="R1161" s="1">
        <v>113</v>
      </c>
      <c r="S1161" s="1"/>
      <c r="T1161" s="1">
        <v>171</v>
      </c>
    </row>
    <row r="1162" spans="1:20" ht="15.75" customHeight="1" x14ac:dyDescent="0.35">
      <c r="A1162" s="1">
        <v>1257</v>
      </c>
      <c r="B1162" s="1">
        <v>4</v>
      </c>
      <c r="C1162" s="1"/>
      <c r="D1162" s="1">
        <v>4</v>
      </c>
      <c r="F1162" s="1">
        <f ca="1">IFERROR(__xludf.DUMMYFUNCTION("""COMPUTED_VALUE"""),4)</f>
        <v>4</v>
      </c>
      <c r="Q1162" s="1">
        <v>1160</v>
      </c>
      <c r="R1162" s="1">
        <v>85</v>
      </c>
      <c r="S1162" s="1"/>
      <c r="T1162" s="1">
        <v>181</v>
      </c>
    </row>
    <row r="1163" spans="1:20" ht="15.75" customHeight="1" x14ac:dyDescent="0.35">
      <c r="A1163" s="1">
        <v>1258</v>
      </c>
      <c r="B1163" s="1">
        <v>4</v>
      </c>
      <c r="C1163" s="1"/>
      <c r="D1163" s="1">
        <v>4</v>
      </c>
      <c r="F1163" s="1">
        <f ca="1">IFERROR(__xludf.DUMMYFUNCTION("""COMPUTED_VALUE"""),5)</f>
        <v>5</v>
      </c>
      <c r="Q1163" s="1">
        <v>1161</v>
      </c>
      <c r="R1163" s="1">
        <v>91</v>
      </c>
      <c r="S1163" s="1"/>
      <c r="T1163" s="1">
        <v>101</v>
      </c>
    </row>
    <row r="1164" spans="1:20" ht="15.75" customHeight="1" x14ac:dyDescent="0.35">
      <c r="A1164" s="1">
        <v>1259</v>
      </c>
      <c r="B1164" s="1">
        <v>4</v>
      </c>
      <c r="C1164" s="1"/>
      <c r="D1164" s="1">
        <v>4</v>
      </c>
      <c r="F1164" s="1">
        <f ca="1">IFERROR(__xludf.DUMMYFUNCTION("""COMPUTED_VALUE"""),7)</f>
        <v>7</v>
      </c>
      <c r="Q1164" s="1">
        <v>1162</v>
      </c>
      <c r="R1164" s="1">
        <v>97</v>
      </c>
      <c r="S1164" s="1"/>
      <c r="T1164" s="1">
        <v>187</v>
      </c>
    </row>
    <row r="1165" spans="1:20" ht="15.75" customHeight="1" x14ac:dyDescent="0.35">
      <c r="A1165" s="1">
        <v>1260</v>
      </c>
      <c r="B1165" s="1">
        <v>4</v>
      </c>
      <c r="C1165" s="1"/>
      <c r="D1165" s="1">
        <v>3</v>
      </c>
      <c r="F1165" s="1">
        <f ca="1">IFERROR(__xludf.DUMMYFUNCTION("""COMPUTED_VALUE"""),6)</f>
        <v>6</v>
      </c>
      <c r="Q1165" s="1">
        <v>1163</v>
      </c>
      <c r="R1165" s="1">
        <v>103</v>
      </c>
      <c r="S1165" s="1"/>
      <c r="T1165" s="1">
        <v>103</v>
      </c>
    </row>
    <row r="1166" spans="1:20" ht="15.75" customHeight="1" x14ac:dyDescent="0.35">
      <c r="A1166" s="1">
        <v>1261</v>
      </c>
      <c r="B1166" s="1">
        <v>3</v>
      </c>
      <c r="C1166" s="1"/>
      <c r="D1166" s="1">
        <v>4</v>
      </c>
      <c r="F1166" s="1">
        <f ca="1">IFERROR(__xludf.DUMMYFUNCTION("""COMPUTED_VALUE"""),6)</f>
        <v>6</v>
      </c>
      <c r="Q1166" s="1">
        <v>1164</v>
      </c>
      <c r="R1166" s="1">
        <v>109</v>
      </c>
      <c r="S1166" s="1"/>
      <c r="T1166" s="1">
        <v>147</v>
      </c>
    </row>
    <row r="1167" spans="1:20" ht="15.75" customHeight="1" x14ac:dyDescent="0.35">
      <c r="A1167" s="1">
        <v>1262</v>
      </c>
      <c r="B1167" s="1">
        <v>3</v>
      </c>
      <c r="C1167" s="1"/>
      <c r="D1167" s="1">
        <v>4</v>
      </c>
      <c r="F1167" s="1">
        <f ca="1">IFERROR(__xludf.DUMMYFUNCTION("""COMPUTED_VALUE"""),6)</f>
        <v>6</v>
      </c>
      <c r="Q1167" s="1">
        <v>1165</v>
      </c>
      <c r="R1167" s="1">
        <v>93</v>
      </c>
      <c r="S1167" s="1"/>
      <c r="T1167" s="1">
        <v>137</v>
      </c>
    </row>
    <row r="1168" spans="1:20" ht="15.75" customHeight="1" x14ac:dyDescent="0.35">
      <c r="A1168" s="1">
        <v>1263</v>
      </c>
      <c r="B1168" s="1">
        <v>3</v>
      </c>
      <c r="C1168" s="1"/>
      <c r="D1168" s="1">
        <v>2</v>
      </c>
      <c r="F1168" s="1">
        <f ca="1">IFERROR(__xludf.DUMMYFUNCTION("""COMPUTED_VALUE"""),6)</f>
        <v>6</v>
      </c>
      <c r="Q1168" s="1">
        <v>1166</v>
      </c>
      <c r="R1168" s="1">
        <v>146</v>
      </c>
      <c r="S1168" s="1"/>
      <c r="T1168" s="1">
        <v>49</v>
      </c>
    </row>
    <row r="1169" spans="1:20" ht="15.75" customHeight="1" x14ac:dyDescent="0.35">
      <c r="A1169" s="1">
        <v>1264</v>
      </c>
      <c r="B1169" s="1">
        <v>3</v>
      </c>
      <c r="C1169" s="1"/>
      <c r="D1169" s="1">
        <v>4</v>
      </c>
      <c r="F1169" s="1">
        <f ca="1">IFERROR(__xludf.DUMMYFUNCTION("""COMPUTED_VALUE"""),7)</f>
        <v>7</v>
      </c>
      <c r="Q1169" s="1">
        <v>1167</v>
      </c>
      <c r="R1169" s="1">
        <v>154</v>
      </c>
      <c r="S1169" s="1"/>
      <c r="T1169" s="1">
        <v>155</v>
      </c>
    </row>
    <row r="1170" spans="1:20" ht="15.75" customHeight="1" x14ac:dyDescent="0.35">
      <c r="A1170" s="1">
        <v>1265</v>
      </c>
      <c r="B1170" s="1">
        <v>3</v>
      </c>
      <c r="C1170" s="1"/>
      <c r="D1170" s="1">
        <v>2</v>
      </c>
      <c r="F1170" s="1">
        <f ca="1">IFERROR(__xludf.DUMMYFUNCTION("""COMPUTED_VALUE"""),7)</f>
        <v>7</v>
      </c>
      <c r="Q1170" s="1">
        <v>1168</v>
      </c>
      <c r="R1170" s="1">
        <v>162</v>
      </c>
      <c r="S1170" s="1"/>
      <c r="T1170" s="1">
        <v>156</v>
      </c>
    </row>
    <row r="1171" spans="1:20" ht="15.75" customHeight="1" x14ac:dyDescent="0.35">
      <c r="A1171" s="1">
        <v>1266</v>
      </c>
      <c r="B1171" s="1">
        <v>3</v>
      </c>
      <c r="C1171" s="1"/>
      <c r="D1171" s="1">
        <v>4</v>
      </c>
      <c r="F1171" s="1">
        <f ca="1">IFERROR(__xludf.DUMMYFUNCTION("""COMPUTED_VALUE"""),7)</f>
        <v>7</v>
      </c>
      <c r="Q1171" s="1">
        <v>1169</v>
      </c>
      <c r="R1171" s="1">
        <v>170</v>
      </c>
      <c r="S1171" s="1"/>
      <c r="T1171" s="1">
        <v>165</v>
      </c>
    </row>
    <row r="1172" spans="1:20" ht="15.75" customHeight="1" x14ac:dyDescent="0.35">
      <c r="A1172" s="1">
        <v>1267</v>
      </c>
      <c r="B1172" s="1">
        <v>3</v>
      </c>
      <c r="C1172" s="1"/>
      <c r="D1172" s="1">
        <v>2</v>
      </c>
      <c r="F1172" s="1">
        <f ca="1">IFERROR(__xludf.DUMMYFUNCTION("""COMPUTED_VALUE"""),8)</f>
        <v>8</v>
      </c>
      <c r="Q1172" s="1">
        <v>1170</v>
      </c>
      <c r="R1172" s="1">
        <v>190</v>
      </c>
      <c r="S1172" s="1"/>
      <c r="T1172" s="1">
        <v>164</v>
      </c>
    </row>
    <row r="1173" spans="1:20" ht="15.75" customHeight="1" x14ac:dyDescent="0.35">
      <c r="A1173" s="1">
        <v>1268</v>
      </c>
      <c r="B1173" s="1">
        <v>3</v>
      </c>
      <c r="C1173" s="1"/>
      <c r="D1173" s="1">
        <v>4</v>
      </c>
      <c r="F1173" s="1">
        <f ca="1">IFERROR(__xludf.DUMMYFUNCTION("""COMPUTED_VALUE"""),7)</f>
        <v>7</v>
      </c>
      <c r="Q1173" s="1">
        <v>1171</v>
      </c>
      <c r="R1173" s="1">
        <v>174</v>
      </c>
      <c r="S1173" s="1"/>
      <c r="T1173" s="1">
        <v>98</v>
      </c>
    </row>
    <row r="1174" spans="1:20" ht="15.75" customHeight="1" x14ac:dyDescent="0.35">
      <c r="A1174" s="1">
        <v>1269</v>
      </c>
      <c r="B1174" s="1">
        <v>3</v>
      </c>
      <c r="C1174" s="1"/>
      <c r="D1174" s="1">
        <v>4</v>
      </c>
      <c r="F1174" s="1">
        <f ca="1">IFERROR(__xludf.DUMMYFUNCTION("""COMPUTED_VALUE"""),6)</f>
        <v>6</v>
      </c>
      <c r="Q1174" s="1">
        <v>1172</v>
      </c>
      <c r="R1174" s="1">
        <v>144</v>
      </c>
      <c r="S1174" s="1"/>
      <c r="T1174" s="1">
        <v>186</v>
      </c>
    </row>
    <row r="1175" spans="1:20" ht="15.75" customHeight="1" x14ac:dyDescent="0.35">
      <c r="A1175" s="1">
        <v>1270</v>
      </c>
      <c r="B1175" s="1">
        <v>3</v>
      </c>
      <c r="C1175" s="1"/>
      <c r="D1175" s="1">
        <v>1</v>
      </c>
      <c r="F1175" s="1">
        <f ca="1">IFERROR(__xludf.DUMMYFUNCTION("""COMPUTED_VALUE"""),6)</f>
        <v>6</v>
      </c>
      <c r="Q1175" s="1">
        <v>1173</v>
      </c>
      <c r="R1175" s="1">
        <v>152</v>
      </c>
      <c r="S1175" s="1"/>
      <c r="T1175" s="1">
        <v>184</v>
      </c>
    </row>
    <row r="1176" spans="1:20" ht="15.75" customHeight="1" x14ac:dyDescent="0.35">
      <c r="A1176" s="1">
        <v>1271</v>
      </c>
      <c r="B1176" s="1">
        <v>3</v>
      </c>
      <c r="C1176" s="1"/>
      <c r="D1176" s="1">
        <v>3</v>
      </c>
      <c r="F1176" s="1">
        <f ca="1">IFERROR(__xludf.DUMMYFUNCTION("""COMPUTED_VALUE"""),5)</f>
        <v>5</v>
      </c>
      <c r="Q1176" s="1">
        <v>1174</v>
      </c>
      <c r="R1176" s="1">
        <v>160</v>
      </c>
      <c r="S1176" s="1"/>
      <c r="T1176" s="1">
        <v>188</v>
      </c>
    </row>
    <row r="1177" spans="1:20" ht="15.75" customHeight="1" x14ac:dyDescent="0.35">
      <c r="A1177" s="1">
        <v>1272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168</v>
      </c>
      <c r="S1177" s="1"/>
      <c r="T1177" s="1">
        <v>152</v>
      </c>
    </row>
    <row r="1178" spans="1:20" ht="15.75" customHeight="1" x14ac:dyDescent="0.35">
      <c r="A1178" s="1">
        <v>1273</v>
      </c>
      <c r="B1178" s="1">
        <v>2</v>
      </c>
      <c r="C1178" s="1"/>
      <c r="D1178" s="1">
        <v>2</v>
      </c>
      <c r="F1178" s="1">
        <f ca="1">IFERROR(__xludf.DUMMYFUNCTION("""COMPUTED_VALUE"""),5)</f>
        <v>5</v>
      </c>
      <c r="Q1178" s="1">
        <v>1176</v>
      </c>
      <c r="R1178" s="1">
        <v>147</v>
      </c>
      <c r="S1178" s="1"/>
      <c r="T1178" s="1">
        <v>167</v>
      </c>
    </row>
    <row r="1179" spans="1:20" ht="15.75" customHeight="1" x14ac:dyDescent="0.35">
      <c r="A1179" s="1">
        <v>1274</v>
      </c>
      <c r="B1179" s="1">
        <v>2</v>
      </c>
      <c r="C1179" s="1"/>
      <c r="D1179" s="1">
        <v>2</v>
      </c>
      <c r="F1179" s="1">
        <f ca="1">IFERROR(__xludf.DUMMYFUNCTION("""COMPUTED_VALUE"""),5)</f>
        <v>5</v>
      </c>
      <c r="Q1179" s="1">
        <v>1177</v>
      </c>
      <c r="R1179" s="1">
        <v>153</v>
      </c>
      <c r="S1179" s="1"/>
      <c r="T1179" s="1">
        <v>213</v>
      </c>
    </row>
    <row r="1180" spans="1:20" ht="15.75" customHeight="1" x14ac:dyDescent="0.35">
      <c r="A1180" s="1">
        <v>1275</v>
      </c>
      <c r="B1180" s="1">
        <v>2</v>
      </c>
      <c r="C1180" s="1"/>
      <c r="D1180" s="1">
        <v>2</v>
      </c>
      <c r="F1180" s="1">
        <f ca="1">IFERROR(__xludf.DUMMYFUNCTION("""COMPUTED_VALUE"""),6)</f>
        <v>6</v>
      </c>
      <c r="Q1180" s="1">
        <v>1178</v>
      </c>
      <c r="R1180" s="1">
        <v>160</v>
      </c>
      <c r="S1180" s="1"/>
      <c r="T1180" s="1">
        <v>223</v>
      </c>
    </row>
    <row r="1181" spans="1:20" ht="15.75" customHeight="1" x14ac:dyDescent="0.35">
      <c r="A1181" s="1">
        <v>1276</v>
      </c>
      <c r="B1181" s="1">
        <v>2</v>
      </c>
      <c r="C1181" s="1"/>
      <c r="D1181" s="1">
        <v>2</v>
      </c>
      <c r="F1181" s="1">
        <f ca="1">IFERROR(__xludf.DUMMYFUNCTION("""COMPUTED_VALUE"""),6)</f>
        <v>6</v>
      </c>
      <c r="Q1181" s="1">
        <v>1179</v>
      </c>
      <c r="R1181" s="1">
        <v>168</v>
      </c>
      <c r="S1181" s="1"/>
      <c r="T1181" s="1">
        <v>225</v>
      </c>
    </row>
    <row r="1182" spans="1:20" ht="15.75" customHeight="1" x14ac:dyDescent="0.35">
      <c r="A1182" s="1">
        <v>1277</v>
      </c>
      <c r="B1182" s="1">
        <v>2</v>
      </c>
      <c r="C1182" s="1"/>
      <c r="D1182" s="1">
        <v>4</v>
      </c>
      <c r="F1182" s="1">
        <f ca="1">IFERROR(__xludf.DUMMYFUNCTION("""COMPUTED_VALUE"""),5)</f>
        <v>5</v>
      </c>
      <c r="Q1182" s="1">
        <v>1180</v>
      </c>
      <c r="R1182" s="1">
        <v>176</v>
      </c>
      <c r="S1182" s="1"/>
      <c r="T1182" s="1">
        <v>194</v>
      </c>
    </row>
    <row r="1183" spans="1:20" ht="15.75" customHeight="1" x14ac:dyDescent="0.35">
      <c r="A1183" s="1">
        <v>1278</v>
      </c>
      <c r="B1183" s="1">
        <v>2</v>
      </c>
      <c r="C1183" s="1"/>
      <c r="D1183" s="1">
        <v>1</v>
      </c>
      <c r="F1183" s="1">
        <f ca="1">IFERROR(__xludf.DUMMYFUNCTION("""COMPUTED_VALUE"""),5)</f>
        <v>5</v>
      </c>
      <c r="Q1183" s="1">
        <v>1181</v>
      </c>
      <c r="R1183" s="1">
        <v>178</v>
      </c>
      <c r="S1183" s="1"/>
      <c r="T1183" s="1">
        <v>186</v>
      </c>
    </row>
    <row r="1184" spans="1:20" ht="15.75" customHeight="1" x14ac:dyDescent="0.35">
      <c r="A1184" s="1">
        <v>1279</v>
      </c>
      <c r="B1184" s="1">
        <v>2</v>
      </c>
      <c r="C1184" s="1"/>
      <c r="D1184" s="1">
        <v>4</v>
      </c>
      <c r="F1184" s="1">
        <f ca="1">IFERROR(__xludf.DUMMYFUNCTION("""COMPUTED_VALUE"""),5)</f>
        <v>5</v>
      </c>
      <c r="Q1184" s="1">
        <v>1182</v>
      </c>
      <c r="R1184" s="1">
        <v>184</v>
      </c>
      <c r="S1184" s="1"/>
      <c r="T1184" s="1">
        <v>229</v>
      </c>
    </row>
    <row r="1185" spans="1:20" ht="15.75" customHeight="1" x14ac:dyDescent="0.35">
      <c r="A1185" s="1">
        <v>1280</v>
      </c>
      <c r="B1185" s="1">
        <v>2</v>
      </c>
      <c r="C1185" s="1"/>
      <c r="D1185" s="1">
        <v>0</v>
      </c>
      <c r="F1185" s="1">
        <f ca="1">IFERROR(__xludf.DUMMYFUNCTION("""COMPUTED_VALUE"""),5)</f>
        <v>5</v>
      </c>
      <c r="Q1185" s="1">
        <v>1183</v>
      </c>
      <c r="R1185" s="1">
        <v>192</v>
      </c>
      <c r="S1185" s="1"/>
      <c r="T1185" s="1">
        <v>239</v>
      </c>
    </row>
    <row r="1186" spans="1:20" ht="15.75" customHeight="1" x14ac:dyDescent="0.35">
      <c r="A1186" s="1">
        <v>1281</v>
      </c>
      <c r="B1186" s="1">
        <v>2</v>
      </c>
      <c r="C1186" s="1"/>
      <c r="D1186" s="1">
        <v>4</v>
      </c>
      <c r="F1186" s="1">
        <f ca="1">IFERROR(__xludf.DUMMYFUNCTION("""COMPUTED_VALUE"""),5)</f>
        <v>5</v>
      </c>
      <c r="Q1186" s="1">
        <v>1184</v>
      </c>
      <c r="R1186" s="1">
        <v>189</v>
      </c>
      <c r="S1186" s="1"/>
      <c r="T1186" s="1">
        <v>249</v>
      </c>
    </row>
    <row r="1187" spans="1:20" ht="15.75" customHeight="1" x14ac:dyDescent="0.35">
      <c r="A1187" s="1">
        <v>1282</v>
      </c>
      <c r="B1187" s="1">
        <v>2</v>
      </c>
      <c r="C1187" s="1"/>
      <c r="D1187" s="1">
        <v>0</v>
      </c>
      <c r="F1187" s="1">
        <f ca="1">IFERROR(__xludf.DUMMYFUNCTION("""COMPUTED_VALUE"""),5)</f>
        <v>5</v>
      </c>
      <c r="Q1187" s="1">
        <v>1185</v>
      </c>
      <c r="R1187" s="1">
        <v>205</v>
      </c>
      <c r="S1187" s="1"/>
      <c r="T1187" s="1">
        <v>247</v>
      </c>
    </row>
    <row r="1188" spans="1:20" ht="15.75" customHeight="1" x14ac:dyDescent="0.35">
      <c r="A1188" s="1">
        <v>1283</v>
      </c>
      <c r="B1188" s="1">
        <v>2</v>
      </c>
      <c r="C1188" s="1"/>
      <c r="D1188" s="1">
        <v>2</v>
      </c>
      <c r="F1188" s="1">
        <f ca="1">IFERROR(__xludf.DUMMYFUNCTION("""COMPUTED_VALUE"""),5)</f>
        <v>5</v>
      </c>
      <c r="Q1188" s="1">
        <v>1186</v>
      </c>
      <c r="R1188" s="1">
        <v>211</v>
      </c>
      <c r="S1188" s="1"/>
      <c r="T1188" s="1">
        <v>170</v>
      </c>
    </row>
    <row r="1189" spans="1:20" ht="15.75" customHeight="1" x14ac:dyDescent="0.35">
      <c r="A1189" s="1">
        <v>1284</v>
      </c>
      <c r="B1189" s="1">
        <v>2</v>
      </c>
      <c r="C1189" s="1"/>
      <c r="D1189" s="1">
        <v>1</v>
      </c>
      <c r="F1189" s="1">
        <f ca="1">IFERROR(__xludf.DUMMYFUNCTION("""COMPUTED_VALUE"""),5)</f>
        <v>5</v>
      </c>
      <c r="Q1189" s="1">
        <v>1187</v>
      </c>
      <c r="R1189" s="1">
        <v>193</v>
      </c>
      <c r="S1189" s="1"/>
      <c r="T1189" s="1">
        <v>162</v>
      </c>
    </row>
    <row r="1190" spans="1:20" ht="15.75" customHeight="1" x14ac:dyDescent="0.35">
      <c r="A1190" s="1">
        <v>1285</v>
      </c>
      <c r="B1190" s="1">
        <v>1</v>
      </c>
      <c r="C1190" s="1"/>
      <c r="D1190" s="1">
        <v>1</v>
      </c>
      <c r="F1190" s="1">
        <f ca="1">IFERROR(__xludf.DUMMYFUNCTION("""COMPUTED_VALUE"""),5)</f>
        <v>5</v>
      </c>
      <c r="Q1190" s="1">
        <v>1188</v>
      </c>
      <c r="R1190" s="1">
        <v>212</v>
      </c>
      <c r="S1190" s="1"/>
      <c r="T1190" s="1">
        <v>217</v>
      </c>
    </row>
    <row r="1191" spans="1:20" ht="15.75" customHeight="1" x14ac:dyDescent="0.35">
      <c r="A1191" s="1">
        <v>1286</v>
      </c>
      <c r="B1191" s="1">
        <v>1</v>
      </c>
      <c r="C1191" s="1"/>
      <c r="D1191" s="1">
        <v>1</v>
      </c>
      <c r="F1191" s="1">
        <f ca="1">IFERROR(__xludf.DUMMYFUNCTION("""COMPUTED_VALUE"""),5)</f>
        <v>5</v>
      </c>
      <c r="Q1191" s="1">
        <v>1189</v>
      </c>
      <c r="R1191" s="1">
        <v>224</v>
      </c>
      <c r="S1191" s="1"/>
      <c r="T1191" s="1">
        <v>227</v>
      </c>
    </row>
    <row r="1192" spans="1:20" ht="15.75" customHeight="1" x14ac:dyDescent="0.35">
      <c r="A1192" s="1">
        <v>1287</v>
      </c>
      <c r="B1192" s="1">
        <v>1</v>
      </c>
      <c r="C1192" s="1"/>
      <c r="D1192" s="1">
        <v>1</v>
      </c>
      <c r="F1192" s="1">
        <f ca="1">IFERROR(__xludf.DUMMYFUNCTION("""COMPUTED_VALUE"""),5)</f>
        <v>5</v>
      </c>
      <c r="Q1192" s="1">
        <v>1190</v>
      </c>
      <c r="R1192" s="1">
        <v>217</v>
      </c>
      <c r="S1192" s="1"/>
      <c r="T1192" s="1">
        <v>237</v>
      </c>
    </row>
    <row r="1193" spans="1:20" ht="15.75" customHeight="1" x14ac:dyDescent="0.35">
      <c r="A1193" s="1">
        <v>1288</v>
      </c>
      <c r="B1193" s="1">
        <v>1</v>
      </c>
      <c r="C1193" s="1"/>
      <c r="D1193" s="1">
        <v>1</v>
      </c>
      <c r="F1193" s="1">
        <f ca="1">IFERROR(__xludf.DUMMYFUNCTION("""COMPUTED_VALUE"""),5)</f>
        <v>5</v>
      </c>
      <c r="Q1193" s="1">
        <v>1191</v>
      </c>
      <c r="R1193" s="1">
        <v>231</v>
      </c>
      <c r="S1193" s="1"/>
      <c r="T1193" s="1">
        <v>241</v>
      </c>
    </row>
    <row r="1194" spans="1:20" ht="15.75" customHeight="1" x14ac:dyDescent="0.35">
      <c r="A1194" s="1">
        <v>1289</v>
      </c>
      <c r="B1194" s="1">
        <v>1</v>
      </c>
      <c r="C1194" s="1"/>
      <c r="D1194" s="1">
        <v>4</v>
      </c>
      <c r="F1194" s="1">
        <f ca="1">IFERROR(__xludf.DUMMYFUNCTION("""COMPUTED_VALUE"""),5)</f>
        <v>5</v>
      </c>
      <c r="Q1194" s="1">
        <v>1192</v>
      </c>
      <c r="R1194" s="1">
        <v>246</v>
      </c>
      <c r="S1194" s="1"/>
      <c r="T1194" s="1">
        <v>241</v>
      </c>
    </row>
    <row r="1195" spans="1:20" ht="15.75" customHeight="1" x14ac:dyDescent="0.35">
      <c r="A1195" s="1">
        <v>1290</v>
      </c>
      <c r="B1195" s="1">
        <v>1</v>
      </c>
      <c r="C1195" s="1"/>
      <c r="D1195" s="1">
        <v>0</v>
      </c>
      <c r="F1195" s="1">
        <f ca="1">IFERROR(__xludf.DUMMYFUNCTION("""COMPUTED_VALUE"""),5)</f>
        <v>5</v>
      </c>
      <c r="Q1195" s="1">
        <v>1193</v>
      </c>
      <c r="R1195" s="1">
        <v>275</v>
      </c>
      <c r="S1195" s="1"/>
      <c r="T1195" s="1">
        <v>235</v>
      </c>
    </row>
    <row r="1196" spans="1:20" ht="15.75" customHeight="1" x14ac:dyDescent="0.35">
      <c r="A1196" s="1">
        <v>1291</v>
      </c>
      <c r="B1196" s="1">
        <v>1</v>
      </c>
      <c r="C1196" s="1"/>
      <c r="D1196" s="1">
        <v>0</v>
      </c>
      <c r="F1196" s="1">
        <f ca="1">IFERROR(__xludf.DUMMYFUNCTION("""COMPUTED_VALUE"""),5)</f>
        <v>5</v>
      </c>
      <c r="Q1196" s="1">
        <v>1194</v>
      </c>
      <c r="R1196" s="1">
        <v>272</v>
      </c>
      <c r="S1196" s="1"/>
      <c r="T1196" s="1">
        <v>268</v>
      </c>
    </row>
    <row r="1197" spans="1:20" ht="15.75" customHeight="1" x14ac:dyDescent="0.35">
      <c r="A1197" s="1">
        <v>1292</v>
      </c>
      <c r="B1197" s="1">
        <v>1</v>
      </c>
      <c r="C1197" s="1"/>
      <c r="D1197" s="1">
        <v>0</v>
      </c>
      <c r="F1197" s="1">
        <f ca="1">IFERROR(__xludf.DUMMYFUNCTION("""COMPUTED_VALUE"""),4)</f>
        <v>4</v>
      </c>
      <c r="Q1197" s="1">
        <v>1195</v>
      </c>
      <c r="R1197" s="1">
        <v>255</v>
      </c>
      <c r="S1197" s="1"/>
      <c r="T1197" s="1">
        <v>280</v>
      </c>
    </row>
    <row r="1198" spans="1:20" ht="15.75" customHeight="1" x14ac:dyDescent="0.35">
      <c r="A1198" s="1">
        <v>1293</v>
      </c>
      <c r="B1198" s="1">
        <v>1</v>
      </c>
      <c r="C1198" s="1"/>
      <c r="D1198" s="1">
        <v>3</v>
      </c>
      <c r="F1198" s="1">
        <f ca="1">IFERROR(__xludf.DUMMYFUNCTION("""COMPUTED_VALUE"""),4)</f>
        <v>4</v>
      </c>
      <c r="Q1198" s="1">
        <v>1196</v>
      </c>
      <c r="R1198" s="1">
        <v>198</v>
      </c>
      <c r="S1198" s="1"/>
      <c r="T1198" s="1">
        <v>292</v>
      </c>
    </row>
    <row r="1199" spans="1:20" ht="15.75" customHeight="1" x14ac:dyDescent="0.35">
      <c r="A1199" s="1">
        <v>1294</v>
      </c>
      <c r="B1199" s="1">
        <v>1</v>
      </c>
      <c r="C1199" s="1"/>
      <c r="D1199" s="1">
        <v>0</v>
      </c>
      <c r="F1199" s="1">
        <f ca="1">IFERROR(__xludf.DUMMYFUNCTION("""COMPUTED_VALUE"""),4)</f>
        <v>4</v>
      </c>
      <c r="Q1199" s="1">
        <v>1197</v>
      </c>
      <c r="R1199" s="1">
        <v>210</v>
      </c>
      <c r="S1199" s="1"/>
      <c r="T1199" s="1">
        <v>260</v>
      </c>
    </row>
    <row r="1200" spans="1:20" ht="15.75" customHeight="1" x14ac:dyDescent="0.35">
      <c r="A1200" s="1">
        <v>1295</v>
      </c>
      <c r="B1200" s="1">
        <v>1</v>
      </c>
      <c r="C1200" s="1"/>
      <c r="D1200" s="1">
        <v>0</v>
      </c>
      <c r="F1200" s="1">
        <f ca="1">IFERROR(__xludf.DUMMYFUNCTION("""COMPUTED_VALUE"""),4)</f>
        <v>4</v>
      </c>
      <c r="Q1200" s="1">
        <v>1198</v>
      </c>
      <c r="R1200" s="1">
        <v>201</v>
      </c>
      <c r="S1200" s="1"/>
      <c r="T1200" s="1">
        <v>262</v>
      </c>
    </row>
    <row r="1201" spans="1:20" ht="15.75" customHeight="1" x14ac:dyDescent="0.35">
      <c r="A1201" s="1">
        <v>1296</v>
      </c>
      <c r="B1201" s="1">
        <v>1</v>
      </c>
      <c r="C1201" s="1"/>
      <c r="D1201" s="1">
        <v>1</v>
      </c>
      <c r="F1201" s="1">
        <f ca="1">IFERROR(__xludf.DUMMYFUNCTION("""COMPUTED_VALUE"""),4)</f>
        <v>4</v>
      </c>
      <c r="Q1201" s="1">
        <v>1199</v>
      </c>
      <c r="R1201" s="1">
        <v>212</v>
      </c>
      <c r="S1201" s="1"/>
      <c r="T1201" s="1">
        <v>258</v>
      </c>
    </row>
    <row r="1202" spans="1:20" ht="15.75" customHeight="1" x14ac:dyDescent="0.35">
      <c r="A1202" s="1">
        <v>1297</v>
      </c>
      <c r="B1202" s="1">
        <v>1</v>
      </c>
      <c r="C1202" s="1"/>
      <c r="D1202" s="1">
        <v>1</v>
      </c>
      <c r="F1202" s="1">
        <f ca="1">IFERROR(__xludf.DUMMYFUNCTION("""COMPUTED_VALUE"""),4)</f>
        <v>4</v>
      </c>
      <c r="Q1202" s="1">
        <v>1200</v>
      </c>
      <c r="R1202" s="1">
        <v>224</v>
      </c>
      <c r="S1202" s="1"/>
      <c r="T1202" s="1">
        <v>305</v>
      </c>
    </row>
    <row r="1203" spans="1:20" ht="15.75" customHeight="1" x14ac:dyDescent="0.35">
      <c r="A1203" s="1">
        <v>1298</v>
      </c>
      <c r="B1203" s="1">
        <v>1</v>
      </c>
      <c r="C1203" s="1"/>
      <c r="D1203" s="1">
        <v>1</v>
      </c>
      <c r="F1203" s="1">
        <f ca="1">IFERROR(__xludf.DUMMYFUNCTION("""COMPUTED_VALUE"""),4)</f>
        <v>4</v>
      </c>
      <c r="Q1203" s="1">
        <v>1201</v>
      </c>
      <c r="R1203" s="1">
        <v>236</v>
      </c>
      <c r="S1203" s="1"/>
      <c r="T1203" s="1">
        <v>319</v>
      </c>
    </row>
    <row r="1204" spans="1:20" ht="15.75" customHeight="1" x14ac:dyDescent="0.35">
      <c r="A1204" s="1">
        <v>1299</v>
      </c>
      <c r="B1204" s="1">
        <v>1</v>
      </c>
      <c r="C1204" s="1"/>
      <c r="D1204" s="1">
        <v>1</v>
      </c>
      <c r="F1204" s="1">
        <f ca="1">IFERROR(__xludf.DUMMYFUNCTION("""COMPUTED_VALUE"""),4)</f>
        <v>4</v>
      </c>
      <c r="Q1204" s="1">
        <v>1202</v>
      </c>
      <c r="R1204" s="1">
        <v>221</v>
      </c>
      <c r="S1204" s="1"/>
      <c r="T1204" s="1">
        <v>333</v>
      </c>
    </row>
    <row r="1205" spans="1:20" ht="15.75" customHeight="1" x14ac:dyDescent="0.35">
      <c r="A1205" s="1">
        <v>1300</v>
      </c>
      <c r="B1205" s="1">
        <v>1</v>
      </c>
      <c r="C1205" s="1"/>
      <c r="D1205" s="1">
        <v>1</v>
      </c>
      <c r="F1205" s="1">
        <f ca="1">IFERROR(__xludf.DUMMYFUNCTION("""COMPUTED_VALUE"""),5)</f>
        <v>5</v>
      </c>
      <c r="Q1205" s="1">
        <v>1203</v>
      </c>
      <c r="R1205" s="1">
        <v>229</v>
      </c>
      <c r="S1205" s="1"/>
      <c r="T1205" s="1">
        <v>284</v>
      </c>
    </row>
    <row r="1206" spans="1:20" ht="15.75" customHeight="1" x14ac:dyDescent="0.35">
      <c r="A1206" s="1">
        <v>1301</v>
      </c>
      <c r="B1206" s="1">
        <v>1</v>
      </c>
      <c r="C1206" s="1"/>
      <c r="D1206" s="1">
        <v>4</v>
      </c>
      <c r="F1206" s="1">
        <f ca="1">IFERROR(__xludf.DUMMYFUNCTION("""COMPUTED_VALUE"""),5)</f>
        <v>5</v>
      </c>
      <c r="Q1206" s="1">
        <v>1204</v>
      </c>
      <c r="R1206" s="1">
        <v>245</v>
      </c>
      <c r="S1206" s="1"/>
      <c r="T1206" s="1">
        <v>286</v>
      </c>
    </row>
    <row r="1207" spans="1:20" ht="15.75" customHeight="1" x14ac:dyDescent="0.35">
      <c r="A1207" s="1">
        <v>1302</v>
      </c>
      <c r="B1207" s="1">
        <v>1</v>
      </c>
      <c r="C1207" s="1"/>
      <c r="D1207" s="1">
        <v>0</v>
      </c>
      <c r="F1207" s="1">
        <f ca="1">IFERROR(__xludf.DUMMYFUNCTION("""COMPUTED_VALUE"""),4)</f>
        <v>4</v>
      </c>
      <c r="Q1207" s="1">
        <v>1205</v>
      </c>
      <c r="R1207" s="1">
        <v>227</v>
      </c>
      <c r="S1207" s="1"/>
      <c r="T1207" s="1">
        <v>282</v>
      </c>
    </row>
    <row r="1208" spans="1:20" ht="15.75" customHeight="1" x14ac:dyDescent="0.35">
      <c r="A1208" s="1">
        <v>1303</v>
      </c>
      <c r="B1208" s="1">
        <v>1</v>
      </c>
      <c r="C1208" s="1"/>
      <c r="D1208" s="1">
        <v>0</v>
      </c>
      <c r="F1208" s="1">
        <f ca="1">IFERROR(__xludf.DUMMYFUNCTION("""COMPUTED_VALUE"""),4)</f>
        <v>4</v>
      </c>
      <c r="Q1208" s="1">
        <v>1206</v>
      </c>
      <c r="R1208" s="1">
        <v>259</v>
      </c>
      <c r="S1208" s="1"/>
      <c r="T1208" s="1">
        <v>329</v>
      </c>
    </row>
    <row r="1209" spans="1:20" ht="15.75" customHeight="1" x14ac:dyDescent="0.35">
      <c r="A1209" s="1">
        <v>1304</v>
      </c>
      <c r="B1209" s="1">
        <v>1</v>
      </c>
      <c r="C1209" s="1"/>
      <c r="D1209" s="1">
        <v>0</v>
      </c>
      <c r="F1209" s="1">
        <f ca="1">IFERROR(__xludf.DUMMYFUNCTION("""COMPUTED_VALUE"""),4)</f>
        <v>4</v>
      </c>
      <c r="Q1209" s="1">
        <v>1207</v>
      </c>
      <c r="R1209" s="1">
        <v>233</v>
      </c>
      <c r="S1209" s="1"/>
      <c r="T1209" s="1">
        <v>343</v>
      </c>
    </row>
    <row r="1210" spans="1:20" ht="15.75" customHeight="1" x14ac:dyDescent="0.35">
      <c r="A1210" s="1">
        <v>1305</v>
      </c>
      <c r="B1210" s="1">
        <v>1</v>
      </c>
      <c r="C1210" s="1"/>
      <c r="D1210" s="1">
        <v>3</v>
      </c>
      <c r="F1210" s="1">
        <f ca="1">IFERROR(__xludf.DUMMYFUNCTION("""COMPUTED_VALUE"""),4)</f>
        <v>4</v>
      </c>
      <c r="Q1210" s="1">
        <v>1208</v>
      </c>
      <c r="R1210" s="1">
        <v>180</v>
      </c>
      <c r="S1210" s="1"/>
      <c r="T1210" s="1">
        <v>357</v>
      </c>
    </row>
    <row r="1211" spans="1:20" ht="15.75" customHeight="1" x14ac:dyDescent="0.35">
      <c r="A1211" s="1">
        <v>1306</v>
      </c>
      <c r="B1211" s="1">
        <v>1</v>
      </c>
      <c r="C1211" s="1"/>
      <c r="D1211" s="1">
        <v>0</v>
      </c>
      <c r="F1211" s="1">
        <f ca="1">IFERROR(__xludf.DUMMYFUNCTION("""COMPUTED_VALUE"""),4)</f>
        <v>4</v>
      </c>
      <c r="Q1211" s="1">
        <v>1209</v>
      </c>
      <c r="R1211" s="1">
        <v>171</v>
      </c>
      <c r="S1211" s="1"/>
      <c r="T1211" s="1">
        <v>309</v>
      </c>
    </row>
    <row r="1212" spans="1:20" ht="15.75" customHeight="1" x14ac:dyDescent="0.35">
      <c r="A1212" s="1">
        <v>1307</v>
      </c>
      <c r="B1212" s="1">
        <v>1</v>
      </c>
      <c r="C1212" s="1"/>
      <c r="D1212" s="1">
        <v>0</v>
      </c>
      <c r="F1212" s="1">
        <f ca="1">IFERROR(__xludf.DUMMYFUNCTION("""COMPUTED_VALUE"""),4)</f>
        <v>4</v>
      </c>
      <c r="Q1212" s="1">
        <v>1210</v>
      </c>
      <c r="R1212" s="1">
        <v>181</v>
      </c>
      <c r="S1212" s="1"/>
      <c r="T1212" s="1">
        <v>313</v>
      </c>
    </row>
    <row r="1213" spans="1:20" ht="15.75" customHeight="1" x14ac:dyDescent="0.35">
      <c r="A1213" s="1">
        <v>1308</v>
      </c>
      <c r="B1213" s="1">
        <v>1</v>
      </c>
      <c r="C1213" s="1"/>
      <c r="D1213" s="1">
        <v>1</v>
      </c>
      <c r="F1213" s="1">
        <f ca="1">IFERROR(__xludf.DUMMYFUNCTION("""COMPUTED_VALUE"""),4)</f>
        <v>4</v>
      </c>
      <c r="Q1213" s="1">
        <v>1211</v>
      </c>
      <c r="R1213" s="1">
        <v>185</v>
      </c>
      <c r="S1213" s="1"/>
      <c r="T1213" s="1">
        <v>311</v>
      </c>
    </row>
    <row r="1214" spans="1:20" ht="15.75" customHeight="1" x14ac:dyDescent="0.35">
      <c r="A1214" s="1">
        <v>1309</v>
      </c>
      <c r="B1214" s="1">
        <v>1</v>
      </c>
      <c r="C1214" s="1"/>
      <c r="D1214" s="1">
        <v>1</v>
      </c>
      <c r="F1214" s="1">
        <f ca="1">IFERROR(__xludf.DUMMYFUNCTION("""COMPUTED_VALUE"""),4)</f>
        <v>4</v>
      </c>
      <c r="Q1214" s="1">
        <v>1212</v>
      </c>
      <c r="R1214" s="1">
        <v>174</v>
      </c>
      <c r="S1214" s="1"/>
      <c r="T1214" s="1">
        <v>372</v>
      </c>
    </row>
    <row r="1215" spans="1:20" ht="15.75" customHeight="1" x14ac:dyDescent="0.35">
      <c r="A1215" s="1">
        <v>1310</v>
      </c>
      <c r="B1215" s="1">
        <v>1</v>
      </c>
      <c r="C1215" s="1"/>
      <c r="D1215" s="1">
        <v>1</v>
      </c>
      <c r="F1215" s="1">
        <f ca="1">IFERROR(__xludf.DUMMYFUNCTION("""COMPUTED_VALUE"""),4)</f>
        <v>4</v>
      </c>
      <c r="Q1215" s="1">
        <v>1213</v>
      </c>
      <c r="R1215" s="1">
        <v>135</v>
      </c>
      <c r="S1215" s="1"/>
      <c r="T1215" s="1">
        <v>388</v>
      </c>
    </row>
    <row r="1216" spans="1:20" ht="15.75" customHeight="1" x14ac:dyDescent="0.35">
      <c r="A1216" s="1">
        <v>1311</v>
      </c>
      <c r="B1216" s="1">
        <v>1</v>
      </c>
      <c r="C1216" s="1"/>
      <c r="D1216" s="1">
        <v>1</v>
      </c>
      <c r="F1216" s="1">
        <f ca="1">IFERROR(__xludf.DUMMYFUNCTION("""COMPUTED_VALUE"""),4)</f>
        <v>4</v>
      </c>
      <c r="Q1216" s="1">
        <v>1214</v>
      </c>
      <c r="R1216" s="1">
        <v>121</v>
      </c>
      <c r="S1216" s="1"/>
      <c r="T1216" s="1">
        <v>369</v>
      </c>
    </row>
    <row r="1217" spans="1:20" ht="15.75" customHeight="1" x14ac:dyDescent="0.35">
      <c r="A1217" s="1">
        <v>1312</v>
      </c>
      <c r="B1217" s="1">
        <v>1</v>
      </c>
      <c r="C1217" s="1"/>
      <c r="D1217" s="1">
        <v>1</v>
      </c>
      <c r="F1217" s="1">
        <f ca="1">IFERROR(__xludf.DUMMYFUNCTION("""COMPUTED_VALUE"""),1)</f>
        <v>1</v>
      </c>
      <c r="Q1217" s="1">
        <v>1215</v>
      </c>
      <c r="R1217" s="1">
        <v>127</v>
      </c>
      <c r="S1217" s="1"/>
      <c r="T1217" s="1">
        <v>343</v>
      </c>
    </row>
    <row r="1218" spans="1:20" ht="15.75" customHeight="1" x14ac:dyDescent="0.35">
      <c r="A1218" s="1">
        <v>1313</v>
      </c>
      <c r="B1218" s="1">
        <v>1</v>
      </c>
      <c r="C1218" s="1"/>
      <c r="D1218" s="1">
        <v>4</v>
      </c>
      <c r="F1218" s="1">
        <f ca="1">IFERROR(__xludf.DUMMYFUNCTION("""COMPUTED_VALUE"""),4)</f>
        <v>4</v>
      </c>
      <c r="Q1218" s="1">
        <v>1216</v>
      </c>
      <c r="R1218" s="1">
        <v>133</v>
      </c>
      <c r="S1218" s="1"/>
      <c r="T1218" s="1">
        <v>347</v>
      </c>
    </row>
    <row r="1219" spans="1:20" ht="15.75" customHeight="1" x14ac:dyDescent="0.35">
      <c r="A1219" s="1">
        <v>1314</v>
      </c>
      <c r="B1219" s="1">
        <v>1</v>
      </c>
      <c r="C1219" s="1"/>
      <c r="D1219" s="1">
        <v>0</v>
      </c>
      <c r="F1219" s="1">
        <f ca="1">IFERROR(__xludf.DUMMYFUNCTION("""COMPUTED_VALUE"""),2)</f>
        <v>2</v>
      </c>
      <c r="Q1219" s="1">
        <v>1217</v>
      </c>
      <c r="R1219" s="1">
        <v>139</v>
      </c>
      <c r="S1219" s="1"/>
      <c r="T1219" s="1">
        <v>345</v>
      </c>
    </row>
    <row r="1220" spans="1:20" ht="15.75" customHeight="1" x14ac:dyDescent="0.35">
      <c r="A1220" s="1">
        <v>1315</v>
      </c>
      <c r="B1220" s="1">
        <v>1</v>
      </c>
      <c r="C1220" s="1"/>
      <c r="D1220" s="1">
        <v>0</v>
      </c>
      <c r="F1220" s="1">
        <f ca="1">IFERROR(__xludf.DUMMYFUNCTION("""COMPUTED_VALUE"""),4)</f>
        <v>4</v>
      </c>
      <c r="Q1220" s="1">
        <v>1218</v>
      </c>
      <c r="R1220" s="1">
        <v>145</v>
      </c>
      <c r="S1220" s="1"/>
      <c r="T1220" s="1">
        <v>394</v>
      </c>
    </row>
    <row r="1221" spans="1:20" ht="15.75" customHeight="1" x14ac:dyDescent="0.35">
      <c r="A1221" s="1">
        <v>1316</v>
      </c>
      <c r="B1221" s="1">
        <v>1</v>
      </c>
      <c r="C1221" s="1"/>
      <c r="D1221" s="1">
        <v>0</v>
      </c>
      <c r="F1221" s="1">
        <f ca="1">IFERROR(__xludf.DUMMYFUNCTION("""COMPUTED_VALUE"""),4)</f>
        <v>4</v>
      </c>
      <c r="Q1221" s="1">
        <v>1219</v>
      </c>
      <c r="R1221" s="1">
        <v>151</v>
      </c>
      <c r="S1221" s="1"/>
      <c r="T1221" s="1">
        <v>410</v>
      </c>
    </row>
    <row r="1222" spans="1:20" ht="15.75" customHeight="1" x14ac:dyDescent="0.35">
      <c r="A1222" s="1">
        <v>1317</v>
      </c>
      <c r="B1222" s="1">
        <v>1</v>
      </c>
      <c r="C1222" s="1"/>
      <c r="D1222" s="1">
        <v>3</v>
      </c>
      <c r="F1222" s="1">
        <f ca="1">IFERROR(__xludf.DUMMYFUNCTION("""COMPUTED_VALUE"""),1)</f>
        <v>1</v>
      </c>
      <c r="Q1222" s="1">
        <v>1220</v>
      </c>
      <c r="R1222" s="1">
        <v>166</v>
      </c>
      <c r="S1222" s="1"/>
      <c r="T1222" s="1">
        <v>390</v>
      </c>
    </row>
    <row r="1223" spans="1:20" ht="15.75" customHeight="1" x14ac:dyDescent="0.35">
      <c r="A1223" s="1">
        <v>1318</v>
      </c>
      <c r="B1223" s="1">
        <v>1</v>
      </c>
      <c r="C1223" s="1"/>
      <c r="D1223" s="1">
        <v>0</v>
      </c>
      <c r="F1223" s="1">
        <f ca="1">IFERROR(__xludf.DUMMYFUNCTION("""COMPUTED_VALUE"""),4)</f>
        <v>4</v>
      </c>
      <c r="Q1223" s="1">
        <v>1221</v>
      </c>
      <c r="R1223" s="1">
        <v>174</v>
      </c>
      <c r="S1223" s="1"/>
      <c r="T1223" s="1">
        <v>364</v>
      </c>
    </row>
    <row r="1224" spans="1:20" ht="15.75" customHeight="1" x14ac:dyDescent="0.35">
      <c r="A1224" s="1">
        <v>1319</v>
      </c>
      <c r="B1224" s="1">
        <v>1</v>
      </c>
      <c r="C1224" s="1"/>
      <c r="D1224" s="1">
        <v>0</v>
      </c>
      <c r="F1224" s="1">
        <f ca="1">IFERROR(__xludf.DUMMYFUNCTION("""COMPUTED_VALUE"""),4)</f>
        <v>4</v>
      </c>
      <c r="Q1224" s="1">
        <v>1222</v>
      </c>
      <c r="R1224" s="1">
        <v>182</v>
      </c>
      <c r="S1224" s="1"/>
      <c r="T1224" s="1">
        <v>370</v>
      </c>
    </row>
    <row r="1225" spans="1:20" ht="15.75" customHeight="1" x14ac:dyDescent="0.35">
      <c r="A1225" s="1">
        <v>1320</v>
      </c>
      <c r="B1225" s="1">
        <v>1</v>
      </c>
      <c r="C1225" s="1"/>
      <c r="D1225" s="1">
        <v>1</v>
      </c>
      <c r="F1225" s="1">
        <f ca="1">IFERROR(__xludf.DUMMYFUNCTION("""COMPUTED_VALUE"""),2)</f>
        <v>2</v>
      </c>
      <c r="Q1225" s="1">
        <v>1223</v>
      </c>
      <c r="R1225" s="1">
        <v>190</v>
      </c>
      <c r="S1225" s="1"/>
      <c r="T1225" s="1">
        <v>386</v>
      </c>
    </row>
    <row r="1226" spans="1:20" ht="15.75" customHeight="1" x14ac:dyDescent="0.35">
      <c r="A1226" s="1">
        <v>1321</v>
      </c>
      <c r="B1226" s="1">
        <v>1</v>
      </c>
      <c r="C1226" s="1"/>
      <c r="D1226" s="1">
        <v>1</v>
      </c>
      <c r="F1226" s="1">
        <f ca="1">IFERROR(__xludf.DUMMYFUNCTION("""COMPUTED_VALUE"""),2)</f>
        <v>2</v>
      </c>
      <c r="Q1226" s="1">
        <v>1224</v>
      </c>
      <c r="R1226" s="1">
        <v>198</v>
      </c>
      <c r="S1226" s="1"/>
      <c r="T1226" s="1">
        <v>423</v>
      </c>
    </row>
    <row r="1227" spans="1:20" ht="15.75" customHeight="1" x14ac:dyDescent="0.35">
      <c r="A1227" s="1">
        <v>1322</v>
      </c>
      <c r="B1227" s="1">
        <v>1</v>
      </c>
      <c r="C1227" s="1"/>
      <c r="D1227" s="1">
        <v>1</v>
      </c>
      <c r="F1227" s="1">
        <f ca="1">IFERROR(__xludf.DUMMYFUNCTION("""COMPUTED_VALUE"""),4)</f>
        <v>4</v>
      </c>
      <c r="Q1227" s="1">
        <v>1225</v>
      </c>
      <c r="R1227" s="1">
        <v>161</v>
      </c>
      <c r="S1227" s="1"/>
      <c r="T1227" s="1">
        <v>441</v>
      </c>
    </row>
    <row r="1228" spans="1:20" ht="15.75" customHeight="1" x14ac:dyDescent="0.35">
      <c r="A1228" s="1">
        <v>1323</v>
      </c>
      <c r="B1228" s="1">
        <v>1</v>
      </c>
      <c r="C1228" s="1"/>
      <c r="D1228" s="1">
        <v>1</v>
      </c>
      <c r="F1228" s="1">
        <f ca="1">IFERROR(__xludf.DUMMYFUNCTION("""COMPUTED_VALUE"""),4)</f>
        <v>4</v>
      </c>
      <c r="Q1228" s="1">
        <v>1226</v>
      </c>
      <c r="R1228" s="1">
        <v>156</v>
      </c>
      <c r="S1228" s="1"/>
      <c r="T1228" s="1">
        <v>353</v>
      </c>
    </row>
    <row r="1229" spans="1:20" ht="15.75" customHeight="1" x14ac:dyDescent="0.35">
      <c r="A1229" s="1">
        <v>1324</v>
      </c>
      <c r="B1229" s="1">
        <v>1</v>
      </c>
      <c r="C1229" s="1"/>
      <c r="D1229" s="1">
        <v>1</v>
      </c>
      <c r="F1229" s="1">
        <f ca="1">IFERROR(__xludf.DUMMYFUNCTION("""COMPUTED_VALUE"""),4)</f>
        <v>4</v>
      </c>
      <c r="Q1229" s="1">
        <v>1227</v>
      </c>
      <c r="R1229" s="1">
        <v>164</v>
      </c>
      <c r="S1229" s="1"/>
      <c r="T1229" s="1">
        <v>386</v>
      </c>
    </row>
    <row r="1230" spans="1:20" ht="15.75" customHeight="1" x14ac:dyDescent="0.35">
      <c r="A1230" s="1">
        <v>1325</v>
      </c>
      <c r="B1230" s="1">
        <v>1</v>
      </c>
      <c r="C1230" s="1"/>
      <c r="D1230" s="1">
        <v>4</v>
      </c>
      <c r="F1230" s="1">
        <f ca="1">IFERROR(__xludf.DUMMYFUNCTION("""COMPUTED_VALUE"""),4)</f>
        <v>4</v>
      </c>
      <c r="Q1230" s="1">
        <v>1228</v>
      </c>
      <c r="R1230" s="1">
        <v>172</v>
      </c>
      <c r="S1230" s="1"/>
      <c r="T1230" s="1">
        <v>402</v>
      </c>
    </row>
    <row r="1231" spans="1:20" ht="15.75" customHeight="1" x14ac:dyDescent="0.35">
      <c r="A1231" s="1">
        <v>1326</v>
      </c>
      <c r="B1231" s="1">
        <v>1</v>
      </c>
      <c r="C1231" s="1"/>
      <c r="D1231" s="1">
        <v>0</v>
      </c>
      <c r="F1231" s="1">
        <f ca="1">IFERROR(__xludf.DUMMYFUNCTION("""COMPUTED_VALUE"""),3)</f>
        <v>3</v>
      </c>
      <c r="Q1231" s="1">
        <v>1229</v>
      </c>
      <c r="R1231" s="1">
        <v>180</v>
      </c>
      <c r="S1231" s="1"/>
      <c r="T1231" s="1">
        <v>406</v>
      </c>
    </row>
    <row r="1232" spans="1:20" ht="15.75" customHeight="1" x14ac:dyDescent="0.35">
      <c r="A1232" s="1">
        <v>1327</v>
      </c>
      <c r="B1232" s="1">
        <v>1</v>
      </c>
      <c r="C1232" s="1"/>
      <c r="D1232" s="1">
        <v>0</v>
      </c>
      <c r="F1232" s="1">
        <f ca="1">IFERROR(__xludf.DUMMYFUNCTION("""COMPUTED_VALUE"""),4)</f>
        <v>4</v>
      </c>
      <c r="Q1232" s="1">
        <v>1230</v>
      </c>
      <c r="R1232" s="1">
        <v>188</v>
      </c>
      <c r="S1232" s="1"/>
      <c r="T1232" s="1">
        <v>441</v>
      </c>
    </row>
    <row r="1233" spans="1:20" ht="15.75" customHeight="1" x14ac:dyDescent="0.35">
      <c r="A1233" s="1">
        <v>1328</v>
      </c>
      <c r="B1233" s="1">
        <v>1</v>
      </c>
      <c r="C1233" s="1"/>
      <c r="D1233" s="1">
        <v>0</v>
      </c>
      <c r="F1233" s="1">
        <f ca="1">IFERROR(__xludf.DUMMYFUNCTION("""COMPUTED_VALUE"""),4)</f>
        <v>4</v>
      </c>
      <c r="Q1233" s="1">
        <v>1231</v>
      </c>
      <c r="R1233" s="1">
        <v>174</v>
      </c>
      <c r="S1233" s="1"/>
      <c r="T1233" s="1">
        <v>459</v>
      </c>
    </row>
    <row r="1234" spans="1:20" ht="15.75" customHeight="1" x14ac:dyDescent="0.35">
      <c r="A1234" s="1">
        <v>1329</v>
      </c>
      <c r="B1234" s="1">
        <v>1</v>
      </c>
      <c r="C1234" s="1"/>
      <c r="D1234" s="1">
        <v>3</v>
      </c>
      <c r="F1234" s="1">
        <f ca="1">IFERROR(__xludf.DUMMYFUNCTION("""COMPUTED_VALUE"""),2)</f>
        <v>2</v>
      </c>
      <c r="Q1234" s="1">
        <v>1232</v>
      </c>
      <c r="R1234" s="1">
        <v>146</v>
      </c>
      <c r="S1234" s="1"/>
      <c r="T1234" s="1">
        <v>372</v>
      </c>
    </row>
    <row r="1235" spans="1:20" ht="15.75" customHeight="1" x14ac:dyDescent="0.35">
      <c r="A1235" s="1">
        <v>1330</v>
      </c>
      <c r="B1235" s="1">
        <v>1</v>
      </c>
      <c r="C1235" s="1"/>
      <c r="D1235" s="1">
        <v>0</v>
      </c>
      <c r="F1235" s="1">
        <f ca="1">IFERROR(__xludf.DUMMYFUNCTION("""COMPUTED_VALUE"""),4)</f>
        <v>4</v>
      </c>
      <c r="Q1235" s="1">
        <v>1233</v>
      </c>
      <c r="R1235" s="1">
        <v>154</v>
      </c>
      <c r="S1235" s="1"/>
      <c r="T1235" s="1">
        <v>368</v>
      </c>
    </row>
    <row r="1236" spans="1:20" ht="15.75" customHeight="1" x14ac:dyDescent="0.35">
      <c r="A1236" s="1">
        <v>1331</v>
      </c>
      <c r="B1236" s="1">
        <v>1</v>
      </c>
      <c r="C1236" s="1"/>
      <c r="D1236" s="1">
        <v>0</v>
      </c>
      <c r="F1236" s="1">
        <f ca="1">IFERROR(__xludf.DUMMYFUNCTION("""COMPUTED_VALUE"""),2)</f>
        <v>2</v>
      </c>
      <c r="Q1236" s="1">
        <v>1234</v>
      </c>
      <c r="R1236" s="1">
        <v>162</v>
      </c>
      <c r="S1236" s="1"/>
      <c r="T1236" s="1">
        <v>395</v>
      </c>
    </row>
    <row r="1237" spans="1:20" ht="15.75" customHeight="1" x14ac:dyDescent="0.35">
      <c r="A1237" s="1">
        <v>1332</v>
      </c>
      <c r="B1237" s="1">
        <v>1</v>
      </c>
      <c r="C1237" s="1"/>
      <c r="D1237" s="1">
        <v>1</v>
      </c>
      <c r="F1237" s="1">
        <f ca="1">IFERROR(__xludf.DUMMYFUNCTION("""COMPUTED_VALUE"""),4)</f>
        <v>4</v>
      </c>
      <c r="Q1237" s="1">
        <v>1235</v>
      </c>
      <c r="R1237" s="1">
        <v>170</v>
      </c>
      <c r="S1237" s="1"/>
      <c r="T1237" s="1">
        <v>413</v>
      </c>
    </row>
    <row r="1238" spans="1:20" ht="15.75" customHeight="1" x14ac:dyDescent="0.35">
      <c r="A1238" s="1">
        <v>1333</v>
      </c>
      <c r="B1238" s="1">
        <v>1</v>
      </c>
      <c r="C1238" s="1"/>
      <c r="D1238" s="1">
        <v>1</v>
      </c>
      <c r="F1238" s="1">
        <f ca="1">IFERROR(__xludf.DUMMYFUNCTION("""COMPUTED_VALUE"""),4)</f>
        <v>4</v>
      </c>
      <c r="Q1238" s="1">
        <v>1236</v>
      </c>
      <c r="R1238" s="1">
        <v>157</v>
      </c>
      <c r="S1238" s="1"/>
      <c r="T1238" s="1">
        <v>438</v>
      </c>
    </row>
    <row r="1239" spans="1:20" ht="15.75" customHeight="1" x14ac:dyDescent="0.35">
      <c r="A1239" s="1">
        <v>1334</v>
      </c>
      <c r="B1239" s="1">
        <v>1</v>
      </c>
      <c r="C1239" s="1"/>
      <c r="D1239" s="1">
        <v>1</v>
      </c>
      <c r="F1239" s="1">
        <f ca="1">IFERROR(__xludf.DUMMYFUNCTION("""COMPUTED_VALUE"""),4)</f>
        <v>4</v>
      </c>
      <c r="Q1239" s="1">
        <v>1237</v>
      </c>
      <c r="R1239" s="1">
        <v>118</v>
      </c>
      <c r="S1239" s="1"/>
      <c r="T1239" s="1">
        <v>477</v>
      </c>
    </row>
    <row r="1240" spans="1:20" ht="15.75" customHeight="1" x14ac:dyDescent="0.35">
      <c r="A1240" s="1">
        <v>1335</v>
      </c>
      <c r="B1240" s="1">
        <v>1</v>
      </c>
      <c r="C1240" s="1"/>
      <c r="D1240" s="1">
        <v>1</v>
      </c>
      <c r="F1240" s="1">
        <f ca="1">IFERROR(__xludf.DUMMYFUNCTION("""COMPUTED_VALUE"""),4)</f>
        <v>4</v>
      </c>
      <c r="Q1240" s="1">
        <v>1238</v>
      </c>
      <c r="R1240" s="1">
        <v>133</v>
      </c>
      <c r="S1240" s="1"/>
      <c r="T1240" s="1">
        <v>356</v>
      </c>
    </row>
    <row r="1241" spans="1:20" ht="15.75" customHeight="1" x14ac:dyDescent="0.35">
      <c r="A1241" s="1">
        <v>1336</v>
      </c>
      <c r="B1241" s="1">
        <v>1</v>
      </c>
      <c r="C1241" s="1"/>
      <c r="D1241" s="1">
        <v>4</v>
      </c>
      <c r="F1241" s="1">
        <f ca="1">IFERROR(__xludf.DUMMYFUNCTION("""COMPUTED_VALUE"""),4)</f>
        <v>4</v>
      </c>
      <c r="Q1241" s="1">
        <v>1239</v>
      </c>
      <c r="R1241" s="1">
        <v>139</v>
      </c>
      <c r="S1241" s="1"/>
      <c r="T1241" s="1">
        <v>360</v>
      </c>
    </row>
    <row r="1242" spans="1:20" ht="15.75" customHeight="1" x14ac:dyDescent="0.35">
      <c r="A1242" s="1">
        <v>1337</v>
      </c>
      <c r="B1242" s="1">
        <v>1</v>
      </c>
      <c r="C1242" s="1"/>
      <c r="D1242" s="1">
        <v>0</v>
      </c>
      <c r="F1242" s="1">
        <f ca="1">IFERROR(__xludf.DUMMYFUNCTION("""COMPUTED_VALUE"""),4)</f>
        <v>4</v>
      </c>
      <c r="Q1242" s="1">
        <v>1240</v>
      </c>
      <c r="R1242" s="1">
        <v>145</v>
      </c>
      <c r="S1242" s="1"/>
      <c r="T1242" s="1">
        <v>358</v>
      </c>
    </row>
    <row r="1243" spans="1:20" ht="15.75" customHeight="1" x14ac:dyDescent="0.35">
      <c r="A1243" s="1">
        <v>1338</v>
      </c>
      <c r="B1243" s="1">
        <v>1</v>
      </c>
      <c r="C1243" s="1"/>
      <c r="D1243" s="1">
        <v>0</v>
      </c>
      <c r="F1243" s="1">
        <f ca="1">IFERROR(__xludf.DUMMYFUNCTION("""COMPUTED_VALUE"""),4)</f>
        <v>4</v>
      </c>
      <c r="Q1243" s="1">
        <v>1241</v>
      </c>
      <c r="R1243" s="1">
        <v>151</v>
      </c>
      <c r="S1243" s="1"/>
      <c r="T1243" s="1">
        <v>364</v>
      </c>
    </row>
    <row r="1244" spans="1:20" ht="15.75" customHeight="1" x14ac:dyDescent="0.35">
      <c r="A1244" s="1">
        <v>1339</v>
      </c>
      <c r="B1244" s="1">
        <v>1</v>
      </c>
      <c r="C1244" s="1"/>
      <c r="D1244" s="1">
        <v>0</v>
      </c>
      <c r="F1244" s="1">
        <f ca="1">IFERROR(__xludf.DUMMYFUNCTION("""COMPUTED_VALUE"""),4)</f>
        <v>4</v>
      </c>
      <c r="Q1244" s="1">
        <v>1242</v>
      </c>
      <c r="R1244" s="1">
        <v>157</v>
      </c>
      <c r="S1244" s="1"/>
      <c r="T1244" s="1">
        <v>385</v>
      </c>
    </row>
    <row r="1245" spans="1:20" ht="15.75" customHeight="1" x14ac:dyDescent="0.35">
      <c r="A1245" s="1">
        <v>1340</v>
      </c>
      <c r="B1245" s="1">
        <v>1</v>
      </c>
      <c r="C1245" s="1"/>
      <c r="D1245" s="1">
        <v>4</v>
      </c>
      <c r="F1245" s="1">
        <f ca="1">IFERROR(__xludf.DUMMYFUNCTION("""COMPUTED_VALUE"""),4)</f>
        <v>4</v>
      </c>
      <c r="Q1245" s="1">
        <v>1243</v>
      </c>
      <c r="R1245" s="1">
        <v>163</v>
      </c>
      <c r="S1245" s="1"/>
      <c r="T1245" s="1">
        <v>397</v>
      </c>
    </row>
    <row r="1246" spans="1:20" ht="15.75" customHeight="1" x14ac:dyDescent="0.35">
      <c r="A1246" s="1">
        <v>1341</v>
      </c>
      <c r="B1246" s="1">
        <v>1</v>
      </c>
      <c r="C1246" s="1"/>
      <c r="D1246" s="1">
        <v>0</v>
      </c>
      <c r="F1246" s="1">
        <f ca="1">IFERROR(__xludf.DUMMYFUNCTION("""COMPUTED_VALUE"""),2)</f>
        <v>2</v>
      </c>
      <c r="Q1246" s="1">
        <v>1244</v>
      </c>
      <c r="R1246" s="1">
        <v>117</v>
      </c>
      <c r="S1246" s="1"/>
      <c r="T1246" s="1">
        <v>411</v>
      </c>
    </row>
    <row r="1247" spans="1:20" ht="15.75" customHeight="1" x14ac:dyDescent="0.35">
      <c r="A1247" s="1">
        <v>1342</v>
      </c>
      <c r="B1247" s="1">
        <v>1</v>
      </c>
      <c r="C1247" s="1"/>
      <c r="D1247" s="1">
        <v>0</v>
      </c>
      <c r="F1247" s="1">
        <f ca="1">IFERROR(__xludf.DUMMYFUNCTION("""COMPUTED_VALUE"""),2)</f>
        <v>2</v>
      </c>
      <c r="Q1247" s="1">
        <v>1245</v>
      </c>
      <c r="R1247" s="1">
        <v>123</v>
      </c>
      <c r="S1247" s="1"/>
      <c r="T1247" s="1">
        <v>383</v>
      </c>
    </row>
    <row r="1248" spans="1:20" ht="15.75" customHeight="1" x14ac:dyDescent="0.35">
      <c r="A1248" s="1">
        <v>1343</v>
      </c>
      <c r="B1248" s="1">
        <v>1</v>
      </c>
      <c r="C1248" s="1"/>
      <c r="D1248" s="1">
        <v>0</v>
      </c>
      <c r="F1248" s="1">
        <f ca="1">IFERROR(__xludf.DUMMYFUNCTION("""COMPUTED_VALUE"""),4)</f>
        <v>4</v>
      </c>
      <c r="Q1248" s="1">
        <v>1246</v>
      </c>
      <c r="R1248" s="1">
        <v>129</v>
      </c>
      <c r="S1248" s="1"/>
      <c r="T1248" s="1">
        <v>391</v>
      </c>
    </row>
    <row r="1249" spans="1:20" ht="15.75" customHeight="1" x14ac:dyDescent="0.35">
      <c r="A1249" s="1">
        <v>1344</v>
      </c>
      <c r="B1249" s="1">
        <v>1</v>
      </c>
      <c r="C1249" s="1"/>
      <c r="D1249" s="1">
        <v>4</v>
      </c>
      <c r="F1249" s="1">
        <f ca="1">IFERROR(__xludf.DUMMYFUNCTION("""COMPUTED_VALUE"""),4)</f>
        <v>4</v>
      </c>
      <c r="Q1249" s="1">
        <v>1247</v>
      </c>
      <c r="R1249" s="1">
        <v>135</v>
      </c>
      <c r="S1249" s="1"/>
      <c r="T1249" s="1">
        <v>314</v>
      </c>
    </row>
    <row r="1250" spans="1:20" ht="15.75" customHeight="1" x14ac:dyDescent="0.35">
      <c r="A1250" s="1">
        <v>1345</v>
      </c>
      <c r="B1250" s="1">
        <v>1</v>
      </c>
      <c r="C1250" s="1"/>
      <c r="D1250" s="1">
        <v>0</v>
      </c>
      <c r="F1250" s="1">
        <f ca="1">IFERROR(__xludf.DUMMYFUNCTION("""COMPUTED_VALUE"""),4)</f>
        <v>4</v>
      </c>
      <c r="Q1250" s="1">
        <v>1248</v>
      </c>
      <c r="R1250" s="1">
        <v>141</v>
      </c>
      <c r="S1250" s="1"/>
      <c r="T1250" s="1">
        <v>386</v>
      </c>
    </row>
    <row r="1251" spans="1:20" ht="15.75" customHeight="1" x14ac:dyDescent="0.35">
      <c r="A1251" s="1">
        <v>1346</v>
      </c>
      <c r="B1251" s="1">
        <v>1</v>
      </c>
      <c r="C1251" s="1"/>
      <c r="D1251" s="1">
        <v>0</v>
      </c>
      <c r="F1251" s="1">
        <f ca="1">IFERROR(__xludf.DUMMYFUNCTION("""COMPUTED_VALUE"""),4)</f>
        <v>4</v>
      </c>
      <c r="Q1251" s="1">
        <v>1249</v>
      </c>
      <c r="R1251" s="1">
        <v>102</v>
      </c>
      <c r="S1251" s="1"/>
      <c r="T1251" s="1">
        <v>396</v>
      </c>
    </row>
    <row r="1252" spans="1:20" ht="15.75" customHeight="1" x14ac:dyDescent="0.35">
      <c r="A1252" s="1">
        <v>1347</v>
      </c>
      <c r="B1252" s="1">
        <v>1</v>
      </c>
      <c r="C1252" s="1"/>
      <c r="D1252" s="1">
        <v>0</v>
      </c>
      <c r="F1252" s="1">
        <f ca="1">IFERROR(__xludf.DUMMYFUNCTION("""COMPUTED_VALUE"""),4)</f>
        <v>4</v>
      </c>
      <c r="Q1252" s="1">
        <v>1250</v>
      </c>
      <c r="R1252" s="1">
        <v>132</v>
      </c>
      <c r="S1252" s="1"/>
      <c r="T1252" s="1">
        <v>431</v>
      </c>
    </row>
    <row r="1253" spans="1:20" ht="15.75" customHeight="1" x14ac:dyDescent="0.35">
      <c r="A1253" s="1">
        <v>1348</v>
      </c>
      <c r="B1253" s="1">
        <v>1</v>
      </c>
      <c r="C1253" s="1"/>
      <c r="D1253" s="1">
        <v>4</v>
      </c>
      <c r="F1253" s="1">
        <f ca="1">IFERROR(__xludf.DUMMYFUNCTION("""COMPUTED_VALUE"""),4)</f>
        <v>4</v>
      </c>
      <c r="Q1253" s="1">
        <v>1251</v>
      </c>
      <c r="R1253" s="1">
        <v>140</v>
      </c>
      <c r="S1253" s="1"/>
      <c r="T1253" s="1">
        <v>402</v>
      </c>
    </row>
    <row r="1254" spans="1:20" ht="15.75" customHeight="1" x14ac:dyDescent="0.35">
      <c r="A1254" s="1">
        <v>1349</v>
      </c>
      <c r="B1254" s="1">
        <v>1</v>
      </c>
      <c r="C1254" s="1"/>
      <c r="D1254" s="1">
        <v>0</v>
      </c>
      <c r="F1254" s="1">
        <f ca="1">IFERROR(__xludf.DUMMYFUNCTION("""COMPUTED_VALUE"""),4)</f>
        <v>4</v>
      </c>
      <c r="Q1254" s="1">
        <v>1252</v>
      </c>
      <c r="R1254" s="1">
        <v>148</v>
      </c>
      <c r="S1254" s="1"/>
      <c r="T1254" s="1">
        <v>408</v>
      </c>
    </row>
    <row r="1255" spans="1:20" ht="15.75" customHeight="1" x14ac:dyDescent="0.35">
      <c r="A1255" s="1">
        <v>1350</v>
      </c>
      <c r="B1255" s="1">
        <v>1</v>
      </c>
      <c r="C1255" s="1"/>
      <c r="D1255" s="1">
        <v>0</v>
      </c>
      <c r="F1255" s="1">
        <f ca="1">IFERROR(__xludf.DUMMYFUNCTION("""COMPUTED_VALUE"""),4)</f>
        <v>4</v>
      </c>
      <c r="Q1255" s="1">
        <v>1253</v>
      </c>
      <c r="R1255" s="1">
        <v>156</v>
      </c>
      <c r="S1255" s="1"/>
      <c r="T1255" s="1">
        <v>406</v>
      </c>
    </row>
    <row r="1256" spans="1:20" ht="15.75" customHeight="1" x14ac:dyDescent="0.35">
      <c r="A1256" s="1">
        <v>1351</v>
      </c>
      <c r="B1256" s="1">
        <v>1</v>
      </c>
      <c r="C1256" s="1"/>
      <c r="D1256" s="1">
        <v>0</v>
      </c>
      <c r="F1256" s="1">
        <f ca="1">IFERROR(__xludf.DUMMYFUNCTION("""COMPUTED_VALUE"""),4)</f>
        <v>4</v>
      </c>
      <c r="Q1256" s="1">
        <v>1254</v>
      </c>
      <c r="R1256" s="1">
        <v>164</v>
      </c>
      <c r="S1256" s="1"/>
      <c r="T1256" s="1">
        <v>380</v>
      </c>
    </row>
    <row r="1257" spans="1:20" ht="15.75" customHeight="1" x14ac:dyDescent="0.35">
      <c r="A1257" s="1">
        <v>1352</v>
      </c>
      <c r="B1257" s="1">
        <v>1</v>
      </c>
      <c r="C1257" s="1"/>
      <c r="D1257" s="1">
        <v>4</v>
      </c>
      <c r="F1257" s="1">
        <f ca="1">IFERROR(__xludf.DUMMYFUNCTION("""COMPUTED_VALUE"""),5)</f>
        <v>5</v>
      </c>
      <c r="Q1257" s="1">
        <v>1255</v>
      </c>
      <c r="R1257" s="1">
        <v>150</v>
      </c>
      <c r="S1257" s="1"/>
      <c r="T1257" s="1">
        <v>339</v>
      </c>
    </row>
    <row r="1258" spans="1:20" ht="15.75" customHeight="1" x14ac:dyDescent="0.35">
      <c r="A1258" s="1">
        <v>1353</v>
      </c>
      <c r="B1258" s="1">
        <v>2</v>
      </c>
      <c r="C1258" s="1"/>
      <c r="D1258" s="1">
        <v>0</v>
      </c>
      <c r="F1258" s="1">
        <f ca="1">IFERROR(__xludf.DUMMYFUNCTION("""COMPUTED_VALUE"""),4)</f>
        <v>4</v>
      </c>
      <c r="Q1258" s="1">
        <v>1256</v>
      </c>
      <c r="R1258" s="1">
        <v>134</v>
      </c>
      <c r="S1258" s="1"/>
      <c r="T1258" s="1">
        <v>347</v>
      </c>
    </row>
    <row r="1259" spans="1:20" ht="15.75" customHeight="1" x14ac:dyDescent="0.35">
      <c r="A1259" s="1">
        <v>1354</v>
      </c>
      <c r="B1259" s="1">
        <v>2</v>
      </c>
      <c r="C1259" s="1"/>
      <c r="D1259" s="1">
        <v>4</v>
      </c>
      <c r="F1259" s="1">
        <f ca="1">IFERROR(__xludf.DUMMYFUNCTION("""COMPUTED_VALUE"""),4)</f>
        <v>4</v>
      </c>
      <c r="Q1259" s="1">
        <v>1257</v>
      </c>
      <c r="R1259" s="1">
        <v>142</v>
      </c>
      <c r="S1259" s="1"/>
      <c r="T1259" s="1">
        <v>361</v>
      </c>
    </row>
    <row r="1260" spans="1:20" ht="15.75" customHeight="1" x14ac:dyDescent="0.35">
      <c r="A1260" s="1">
        <v>1355</v>
      </c>
      <c r="B1260" s="1">
        <v>2</v>
      </c>
      <c r="C1260" s="1"/>
      <c r="D1260" s="1">
        <v>1</v>
      </c>
      <c r="F1260" s="1">
        <f ca="1">IFERROR(__xludf.DUMMYFUNCTION("""COMPUTED_VALUE"""),5)</f>
        <v>5</v>
      </c>
      <c r="Q1260" s="1">
        <v>1258</v>
      </c>
      <c r="R1260" s="1">
        <v>150</v>
      </c>
      <c r="S1260" s="1"/>
      <c r="T1260" s="1">
        <v>361</v>
      </c>
    </row>
    <row r="1261" spans="1:20" ht="15.75" customHeight="1" x14ac:dyDescent="0.35">
      <c r="A1261" s="1">
        <v>1356</v>
      </c>
      <c r="B1261" s="1">
        <v>2</v>
      </c>
      <c r="C1261" s="1"/>
      <c r="D1261" s="1">
        <v>1</v>
      </c>
      <c r="F1261" s="1">
        <f ca="1">IFERROR(__xludf.DUMMYFUNCTION("""COMPUTED_VALUE"""),5)</f>
        <v>5</v>
      </c>
      <c r="Q1261" s="1">
        <v>1259</v>
      </c>
      <c r="R1261" s="1">
        <v>158</v>
      </c>
      <c r="S1261" s="1"/>
      <c r="T1261" s="1">
        <v>292</v>
      </c>
    </row>
    <row r="1262" spans="1:20" ht="15.75" customHeight="1" x14ac:dyDescent="0.35">
      <c r="A1262" s="1">
        <v>1357</v>
      </c>
      <c r="B1262" s="1">
        <v>2</v>
      </c>
      <c r="C1262" s="1"/>
      <c r="D1262" s="1">
        <v>4</v>
      </c>
      <c r="F1262" s="1">
        <f ca="1">IFERROR(__xludf.DUMMYFUNCTION("""COMPUTED_VALUE"""),5)</f>
        <v>5</v>
      </c>
      <c r="Q1262" s="1">
        <v>1260</v>
      </c>
      <c r="R1262" s="1">
        <v>200</v>
      </c>
      <c r="S1262" s="1"/>
      <c r="T1262" s="1">
        <v>288</v>
      </c>
    </row>
    <row r="1263" spans="1:20" ht="15.75" customHeight="1" x14ac:dyDescent="0.35">
      <c r="A1263" s="1">
        <v>1358</v>
      </c>
      <c r="B1263" s="1">
        <v>2</v>
      </c>
      <c r="C1263" s="1"/>
      <c r="D1263" s="1">
        <v>0</v>
      </c>
      <c r="F1263" s="1">
        <f ca="1">IFERROR(__xludf.DUMMYFUNCTION("""COMPUTED_VALUE"""),4)</f>
        <v>4</v>
      </c>
      <c r="Q1263" s="1">
        <v>1261</v>
      </c>
      <c r="R1263" s="1">
        <v>163</v>
      </c>
      <c r="S1263" s="1"/>
      <c r="T1263" s="1">
        <v>307</v>
      </c>
    </row>
    <row r="1264" spans="1:20" ht="15.75" customHeight="1" x14ac:dyDescent="0.35">
      <c r="A1264" s="1">
        <v>1359</v>
      </c>
      <c r="B1264" s="1">
        <v>2</v>
      </c>
      <c r="C1264" s="1"/>
      <c r="D1264" s="1">
        <v>4</v>
      </c>
      <c r="F1264" s="1">
        <f ca="1">IFERROR(__xludf.DUMMYFUNCTION("""COMPUTED_VALUE"""),5)</f>
        <v>5</v>
      </c>
      <c r="Q1264" s="1">
        <v>1262</v>
      </c>
      <c r="R1264" s="1">
        <v>143</v>
      </c>
      <c r="S1264" s="1"/>
      <c r="T1264" s="1">
        <v>292</v>
      </c>
    </row>
    <row r="1265" spans="1:20" ht="15.75" customHeight="1" x14ac:dyDescent="0.35">
      <c r="A1265" s="1">
        <v>1360</v>
      </c>
      <c r="B1265" s="1">
        <v>2</v>
      </c>
      <c r="C1265" s="1"/>
      <c r="D1265" s="1">
        <v>0</v>
      </c>
      <c r="F1265" s="1">
        <f ca="1">IFERROR(__xludf.DUMMYFUNCTION("""COMPUTED_VALUE"""),5)</f>
        <v>5</v>
      </c>
      <c r="Q1265" s="1">
        <v>1263</v>
      </c>
      <c r="R1265" s="1">
        <v>149</v>
      </c>
      <c r="S1265" s="1"/>
      <c r="T1265" s="1">
        <v>300</v>
      </c>
    </row>
    <row r="1266" spans="1:20" ht="15.75" customHeight="1" x14ac:dyDescent="0.35">
      <c r="A1266" s="1">
        <v>1361</v>
      </c>
      <c r="B1266" s="1">
        <v>2</v>
      </c>
      <c r="C1266" s="1"/>
      <c r="D1266" s="1">
        <v>4</v>
      </c>
      <c r="F1266" s="1">
        <f ca="1">IFERROR(__xludf.DUMMYFUNCTION("""COMPUTED_VALUE"""),5)</f>
        <v>5</v>
      </c>
      <c r="Q1266" s="1">
        <v>1264</v>
      </c>
      <c r="R1266" s="1">
        <v>155</v>
      </c>
      <c r="S1266" s="1"/>
      <c r="T1266" s="1">
        <v>323</v>
      </c>
    </row>
    <row r="1267" spans="1:20" ht="15.75" customHeight="1" x14ac:dyDescent="0.35">
      <c r="A1267" s="1">
        <v>1362</v>
      </c>
      <c r="B1267" s="1">
        <v>2</v>
      </c>
      <c r="C1267" s="1"/>
      <c r="D1267" s="1">
        <v>1</v>
      </c>
      <c r="F1267" s="1">
        <f ca="1">IFERROR(__xludf.DUMMYFUNCTION("""COMPUTED_VALUE"""),5)</f>
        <v>5</v>
      </c>
      <c r="Q1267" s="1">
        <v>1265</v>
      </c>
      <c r="R1267" s="1">
        <v>161</v>
      </c>
      <c r="S1267" s="1"/>
      <c r="T1267" s="1">
        <v>274</v>
      </c>
    </row>
    <row r="1268" spans="1:20" ht="15.75" customHeight="1" x14ac:dyDescent="0.35">
      <c r="A1268" s="1">
        <v>1363</v>
      </c>
      <c r="B1268" s="1">
        <v>3</v>
      </c>
      <c r="C1268" s="1"/>
      <c r="D1268" s="1">
        <v>2</v>
      </c>
      <c r="F1268" s="1">
        <f ca="1">IFERROR(__xludf.DUMMYFUNCTION("""COMPUTED_VALUE"""),5)</f>
        <v>5</v>
      </c>
      <c r="Q1268" s="1">
        <v>1266</v>
      </c>
      <c r="R1268" s="1">
        <v>133</v>
      </c>
      <c r="S1268" s="1"/>
      <c r="T1268" s="1">
        <v>293</v>
      </c>
    </row>
    <row r="1269" spans="1:20" ht="15.75" customHeight="1" x14ac:dyDescent="0.35">
      <c r="A1269" s="1">
        <v>1364</v>
      </c>
      <c r="B1269" s="1">
        <v>3</v>
      </c>
      <c r="C1269" s="1"/>
      <c r="D1269" s="1">
        <v>4</v>
      </c>
      <c r="F1269" s="1">
        <f ca="1">IFERROR(__xludf.DUMMYFUNCTION("""COMPUTED_VALUE"""),5)</f>
        <v>5</v>
      </c>
      <c r="Q1269" s="1">
        <v>1267</v>
      </c>
      <c r="R1269" s="1">
        <v>139</v>
      </c>
      <c r="S1269" s="1"/>
      <c r="T1269" s="1">
        <v>301</v>
      </c>
    </row>
    <row r="1270" spans="1:20" ht="15.75" customHeight="1" x14ac:dyDescent="0.35">
      <c r="A1270" s="1">
        <v>1365</v>
      </c>
      <c r="B1270" s="1">
        <v>2</v>
      </c>
      <c r="C1270" s="1"/>
      <c r="D1270" s="1">
        <v>0</v>
      </c>
      <c r="F1270" s="1">
        <f ca="1">IFERROR(__xludf.DUMMYFUNCTION("""COMPUTED_VALUE"""),4)</f>
        <v>4</v>
      </c>
      <c r="Q1270" s="1">
        <v>1268</v>
      </c>
      <c r="R1270" s="1">
        <v>121</v>
      </c>
      <c r="S1270" s="1"/>
      <c r="T1270" s="1">
        <v>313</v>
      </c>
    </row>
    <row r="1271" spans="1:20" ht="15.75" customHeight="1" x14ac:dyDescent="0.35">
      <c r="A1271" s="1">
        <v>1366</v>
      </c>
      <c r="B1271" s="1">
        <v>2</v>
      </c>
      <c r="C1271" s="1"/>
      <c r="D1271" s="1">
        <v>4</v>
      </c>
      <c r="F1271" s="1">
        <f ca="1">IFERROR(__xludf.DUMMYFUNCTION("""COMPUTED_VALUE"""),4)</f>
        <v>4</v>
      </c>
      <c r="Q1271" s="1">
        <v>1269</v>
      </c>
      <c r="R1271" s="1">
        <v>127</v>
      </c>
      <c r="S1271" s="1"/>
      <c r="T1271" s="1">
        <v>327</v>
      </c>
    </row>
    <row r="1272" spans="1:20" ht="15.75" customHeight="1" x14ac:dyDescent="0.35">
      <c r="A1272" s="1">
        <v>1367</v>
      </c>
      <c r="B1272" s="1">
        <v>2</v>
      </c>
      <c r="C1272" s="1"/>
      <c r="D1272" s="1">
        <v>1</v>
      </c>
      <c r="F1272" s="1">
        <f ca="1">IFERROR(__xludf.DUMMYFUNCTION("""COMPUTED_VALUE"""),4)</f>
        <v>4</v>
      </c>
      <c r="Q1272" s="1">
        <v>1270</v>
      </c>
      <c r="R1272" s="1">
        <v>133</v>
      </c>
      <c r="S1272" s="1"/>
      <c r="T1272" s="1">
        <v>333</v>
      </c>
    </row>
    <row r="1273" spans="1:20" ht="15.75" customHeight="1" x14ac:dyDescent="0.35">
      <c r="A1273" s="1">
        <v>1368</v>
      </c>
      <c r="B1273" s="1">
        <v>2</v>
      </c>
      <c r="C1273" s="1"/>
      <c r="D1273" s="1">
        <v>4</v>
      </c>
      <c r="F1273" s="1">
        <f ca="1">IFERROR(__xludf.DUMMYFUNCTION("""COMPUTED_VALUE"""),4)</f>
        <v>4</v>
      </c>
      <c r="Q1273" s="1">
        <v>1271</v>
      </c>
      <c r="R1273" s="1">
        <v>139</v>
      </c>
      <c r="S1273" s="1"/>
      <c r="T1273" s="1">
        <v>329</v>
      </c>
    </row>
    <row r="1274" spans="1:20" ht="15.75" customHeight="1" x14ac:dyDescent="0.35">
      <c r="A1274" s="1">
        <v>1369</v>
      </c>
      <c r="B1274" s="1">
        <v>3</v>
      </c>
      <c r="C1274" s="1"/>
      <c r="D1274" s="1">
        <v>0</v>
      </c>
      <c r="F1274" s="1">
        <f ca="1">IFERROR(__xludf.DUMMYFUNCTION("""COMPUTED_VALUE"""),4)</f>
        <v>4</v>
      </c>
      <c r="Q1274" s="1">
        <v>1272</v>
      </c>
      <c r="R1274" s="1">
        <v>161</v>
      </c>
      <c r="S1274" s="1"/>
      <c r="T1274" s="1">
        <v>364</v>
      </c>
    </row>
    <row r="1275" spans="1:20" ht="15.75" customHeight="1" x14ac:dyDescent="0.35">
      <c r="A1275" s="1">
        <v>1370</v>
      </c>
      <c r="B1275" s="1">
        <v>3</v>
      </c>
      <c r="C1275" s="1"/>
      <c r="D1275" s="1">
        <v>4</v>
      </c>
      <c r="F1275" s="1">
        <f ca="1">IFERROR(__xludf.DUMMYFUNCTION("""COMPUTED_VALUE"""),4)</f>
        <v>4</v>
      </c>
      <c r="Q1275" s="1">
        <v>1273</v>
      </c>
      <c r="R1275" s="1">
        <v>122</v>
      </c>
      <c r="S1275" s="1"/>
      <c r="T1275" s="1">
        <v>339</v>
      </c>
    </row>
    <row r="1276" spans="1:20" ht="15.75" customHeight="1" x14ac:dyDescent="0.35">
      <c r="A1276" s="1">
        <v>1371</v>
      </c>
      <c r="B1276" s="1">
        <v>3</v>
      </c>
      <c r="C1276" s="1"/>
      <c r="D1276" s="1">
        <v>4</v>
      </c>
      <c r="F1276" s="1">
        <f ca="1">IFERROR(__xludf.DUMMYFUNCTION("""COMPUTED_VALUE"""),4)</f>
        <v>4</v>
      </c>
      <c r="Q1276" s="1">
        <v>1274</v>
      </c>
      <c r="R1276" s="1">
        <v>112</v>
      </c>
      <c r="S1276" s="1"/>
      <c r="T1276" s="1">
        <v>370</v>
      </c>
    </row>
    <row r="1277" spans="1:20" ht="15.75" customHeight="1" x14ac:dyDescent="0.35">
      <c r="A1277" s="1">
        <v>1372</v>
      </c>
      <c r="B1277" s="1">
        <v>3</v>
      </c>
      <c r="C1277" s="1"/>
      <c r="D1277" s="1">
        <v>2</v>
      </c>
      <c r="F1277" s="1">
        <f ca="1">IFERROR(__xludf.DUMMYFUNCTION("""COMPUTED_VALUE"""),4)</f>
        <v>4</v>
      </c>
      <c r="Q1277" s="1">
        <v>1275</v>
      </c>
      <c r="R1277" s="1">
        <v>116</v>
      </c>
      <c r="S1277" s="1"/>
      <c r="T1277" s="1">
        <v>386</v>
      </c>
    </row>
    <row r="1278" spans="1:20" ht="15.75" customHeight="1" x14ac:dyDescent="0.35">
      <c r="A1278" s="1">
        <v>1373</v>
      </c>
      <c r="B1278" s="1">
        <v>3</v>
      </c>
      <c r="C1278" s="1"/>
      <c r="D1278" s="1">
        <v>4</v>
      </c>
      <c r="F1278" s="1">
        <f ca="1">IFERROR(__xludf.DUMMYFUNCTION("""COMPUTED_VALUE"""),4)</f>
        <v>4</v>
      </c>
      <c r="Q1278" s="1">
        <v>1276</v>
      </c>
      <c r="R1278" s="1">
        <v>120</v>
      </c>
      <c r="S1278" s="1"/>
      <c r="T1278" s="1">
        <v>410</v>
      </c>
    </row>
    <row r="1279" spans="1:20" ht="15.75" customHeight="1" x14ac:dyDescent="0.35">
      <c r="A1279" s="1">
        <v>1374</v>
      </c>
      <c r="B1279" s="1">
        <v>3</v>
      </c>
      <c r="C1279" s="1"/>
      <c r="D1279" s="1">
        <v>2</v>
      </c>
      <c r="F1279" s="1">
        <f ca="1">IFERROR(__xludf.DUMMYFUNCTION("""COMPUTED_VALUE"""),4)</f>
        <v>4</v>
      </c>
      <c r="Q1279" s="1">
        <v>1277</v>
      </c>
      <c r="R1279" s="1">
        <v>124</v>
      </c>
      <c r="S1279" s="1"/>
      <c r="T1279" s="1">
        <v>440</v>
      </c>
    </row>
    <row r="1280" spans="1:20" ht="15.75" customHeight="1" x14ac:dyDescent="0.35">
      <c r="A1280" s="1">
        <v>1375</v>
      </c>
      <c r="B1280" s="1">
        <v>3</v>
      </c>
      <c r="C1280" s="1"/>
      <c r="D1280" s="1">
        <v>4</v>
      </c>
      <c r="F1280" s="1">
        <f ca="1">IFERROR(__xludf.DUMMYFUNCTION("""COMPUTED_VALUE"""),3)</f>
        <v>3</v>
      </c>
      <c r="Q1280" s="1">
        <v>1278</v>
      </c>
      <c r="R1280" s="1">
        <v>92</v>
      </c>
      <c r="S1280" s="1"/>
      <c r="T1280" s="1">
        <v>298</v>
      </c>
    </row>
    <row r="1281" spans="1:20" ht="15.75" customHeight="1" x14ac:dyDescent="0.35">
      <c r="A1281" s="1">
        <v>1376</v>
      </c>
      <c r="B1281" s="1">
        <v>3</v>
      </c>
      <c r="C1281" s="1"/>
      <c r="D1281" s="1">
        <v>4</v>
      </c>
      <c r="F1281" s="1">
        <f ca="1">IFERROR(__xludf.DUMMYFUNCTION("""COMPUTED_VALUE"""),3)</f>
        <v>3</v>
      </c>
      <c r="Q1281" s="1">
        <v>1279</v>
      </c>
      <c r="R1281" s="1">
        <v>96</v>
      </c>
      <c r="S1281" s="1"/>
      <c r="T1281" s="1">
        <v>267</v>
      </c>
    </row>
    <row r="1282" spans="1:20" ht="15.75" customHeight="1" x14ac:dyDescent="0.35">
      <c r="A1282" s="1">
        <v>1377</v>
      </c>
      <c r="B1282" s="1">
        <v>3</v>
      </c>
      <c r="C1282" s="1"/>
      <c r="D1282" s="1">
        <v>1</v>
      </c>
      <c r="F1282" s="1">
        <f ca="1">IFERROR(__xludf.DUMMYFUNCTION("""COMPUTED_VALUE"""),4)</f>
        <v>4</v>
      </c>
      <c r="Q1282" s="1">
        <v>1280</v>
      </c>
      <c r="R1282" s="1">
        <v>76</v>
      </c>
      <c r="S1282" s="1"/>
      <c r="T1282" s="1">
        <v>269</v>
      </c>
    </row>
    <row r="1283" spans="1:20" ht="15.75" customHeight="1" x14ac:dyDescent="0.35">
      <c r="A1283" s="1">
        <v>1378</v>
      </c>
      <c r="B1283" s="1">
        <v>3</v>
      </c>
      <c r="C1283" s="1"/>
      <c r="D1283" s="1">
        <v>4</v>
      </c>
      <c r="F1283" s="1">
        <f ca="1">IFERROR(__xludf.DUMMYFUNCTION("""COMPUTED_VALUE"""),2)</f>
        <v>2</v>
      </c>
      <c r="Q1283" s="1">
        <v>1281</v>
      </c>
      <c r="R1283" s="1">
        <v>80</v>
      </c>
      <c r="S1283" s="1"/>
      <c r="T1283" s="1">
        <v>287</v>
      </c>
    </row>
    <row r="1284" spans="1:20" ht="15.75" customHeight="1" x14ac:dyDescent="0.35">
      <c r="A1284" s="1">
        <v>1379</v>
      </c>
      <c r="B1284" s="1">
        <v>4</v>
      </c>
      <c r="C1284" s="1"/>
      <c r="D1284" s="1">
        <v>4</v>
      </c>
      <c r="F1284" s="1">
        <f ca="1">IFERROR(__xludf.DUMMYFUNCTION("""COMPUTED_VALUE"""),3)</f>
        <v>3</v>
      </c>
      <c r="Q1284" s="1">
        <v>1282</v>
      </c>
      <c r="R1284" s="1">
        <v>84</v>
      </c>
      <c r="S1284" s="1"/>
      <c r="T1284" s="1">
        <v>295</v>
      </c>
    </row>
    <row r="1285" spans="1:20" ht="15.75" customHeight="1" x14ac:dyDescent="0.35">
      <c r="A1285" s="1">
        <v>1380</v>
      </c>
      <c r="B1285" s="1">
        <v>3</v>
      </c>
      <c r="C1285" s="1"/>
      <c r="D1285" s="1">
        <v>4</v>
      </c>
      <c r="F1285" s="1">
        <f ca="1">IFERROR(__xludf.DUMMYFUNCTION("""COMPUTED_VALUE"""),3)</f>
        <v>3</v>
      </c>
      <c r="Q1285" s="1">
        <v>1283</v>
      </c>
      <c r="R1285" s="1">
        <v>88</v>
      </c>
      <c r="S1285" s="1"/>
      <c r="T1285" s="1">
        <v>301</v>
      </c>
    </row>
    <row r="1286" spans="1:20" ht="15.75" customHeight="1" x14ac:dyDescent="0.35">
      <c r="A1286" s="1">
        <v>1381</v>
      </c>
      <c r="B1286" s="1">
        <v>4</v>
      </c>
      <c r="C1286" s="1"/>
      <c r="D1286" s="1">
        <v>4</v>
      </c>
      <c r="F1286" s="1">
        <f ca="1">IFERROR(__xludf.DUMMYFUNCTION("""COMPUTED_VALUE"""),4)</f>
        <v>4</v>
      </c>
      <c r="Q1286" s="1">
        <v>1284</v>
      </c>
      <c r="R1286" s="1">
        <v>104</v>
      </c>
      <c r="S1286" s="1"/>
      <c r="T1286" s="1">
        <v>291</v>
      </c>
    </row>
    <row r="1287" spans="1:20" ht="15.75" customHeight="1" x14ac:dyDescent="0.35">
      <c r="A1287" s="1">
        <v>1382</v>
      </c>
      <c r="B1287" s="1">
        <v>4</v>
      </c>
      <c r="C1287" s="1"/>
      <c r="D1287" s="1">
        <v>2</v>
      </c>
      <c r="F1287" s="1">
        <f ca="1">IFERROR(__xludf.DUMMYFUNCTION("""COMPUTED_VALUE"""),4)</f>
        <v>4</v>
      </c>
      <c r="Q1287" s="1">
        <v>1285</v>
      </c>
      <c r="R1287" s="1">
        <v>63</v>
      </c>
      <c r="S1287" s="1"/>
      <c r="T1287" s="1">
        <v>291</v>
      </c>
    </row>
    <row r="1288" spans="1:20" ht="15.75" customHeight="1" x14ac:dyDescent="0.35">
      <c r="A1288" s="1">
        <v>1383</v>
      </c>
      <c r="B1288" s="1">
        <v>4</v>
      </c>
      <c r="C1288" s="1"/>
      <c r="D1288" s="1">
        <v>4</v>
      </c>
      <c r="F1288" s="1">
        <f ca="1">IFERROR(__xludf.DUMMYFUNCTION("""COMPUTED_VALUE"""),4)</f>
        <v>4</v>
      </c>
      <c r="Q1288" s="1">
        <v>1286</v>
      </c>
      <c r="R1288" s="1">
        <v>65</v>
      </c>
      <c r="S1288" s="1"/>
      <c r="T1288" s="1">
        <v>292</v>
      </c>
    </row>
    <row r="1289" spans="1:20" ht="15.75" customHeight="1" x14ac:dyDescent="0.35">
      <c r="A1289" s="1">
        <v>1384</v>
      </c>
      <c r="B1289" s="1">
        <v>4</v>
      </c>
      <c r="C1289" s="1"/>
      <c r="D1289" s="1">
        <v>4</v>
      </c>
      <c r="F1289" s="1">
        <f ca="1">IFERROR(__xludf.DUMMYFUNCTION("""COMPUTED_VALUE"""),4)</f>
        <v>4</v>
      </c>
      <c r="Q1289" s="1">
        <v>1287</v>
      </c>
      <c r="R1289" s="1">
        <v>67</v>
      </c>
      <c r="S1289" s="1"/>
      <c r="T1289" s="1">
        <v>307</v>
      </c>
    </row>
    <row r="1290" spans="1:20" ht="15.75" customHeight="1" x14ac:dyDescent="0.35">
      <c r="A1290" s="1">
        <v>1385</v>
      </c>
      <c r="B1290" s="1">
        <v>4</v>
      </c>
      <c r="C1290" s="1"/>
      <c r="D1290" s="1">
        <v>4</v>
      </c>
      <c r="F1290" s="1">
        <f ca="1">IFERROR(__xludf.DUMMYFUNCTION("""COMPUTED_VALUE"""),4)</f>
        <v>4</v>
      </c>
      <c r="Q1290" s="1">
        <v>1288</v>
      </c>
      <c r="R1290" s="1">
        <v>69</v>
      </c>
      <c r="S1290" s="1"/>
      <c r="T1290" s="1">
        <v>311</v>
      </c>
    </row>
    <row r="1291" spans="1:20" ht="15.75" customHeight="1" x14ac:dyDescent="0.35">
      <c r="A1291" s="1">
        <v>1386</v>
      </c>
      <c r="B1291" s="1">
        <v>4</v>
      </c>
      <c r="C1291" s="1"/>
      <c r="D1291" s="1">
        <v>4</v>
      </c>
      <c r="F1291" s="1">
        <f ca="1">IFERROR(__xludf.DUMMYFUNCTION("""COMPUTED_VALUE"""),1)</f>
        <v>1</v>
      </c>
      <c r="Q1291" s="1">
        <v>1289</v>
      </c>
      <c r="R1291" s="1">
        <v>71</v>
      </c>
      <c r="S1291" s="1"/>
      <c r="T1291" s="1">
        <v>246</v>
      </c>
    </row>
    <row r="1292" spans="1:20" ht="15.75" customHeight="1" x14ac:dyDescent="0.35">
      <c r="A1292" s="1">
        <v>1387</v>
      </c>
      <c r="B1292" s="1">
        <v>5</v>
      </c>
      <c r="C1292" s="1"/>
      <c r="D1292" s="1">
        <v>4</v>
      </c>
      <c r="F1292" s="1">
        <f ca="1">IFERROR(__xludf.DUMMYFUNCTION("""COMPUTED_VALUE"""),2)</f>
        <v>2</v>
      </c>
      <c r="Q1292" s="1">
        <v>1290</v>
      </c>
      <c r="R1292" s="1">
        <v>37</v>
      </c>
      <c r="S1292" s="1"/>
      <c r="T1292" s="1">
        <v>240</v>
      </c>
    </row>
    <row r="1293" spans="1:20" ht="15.75" customHeight="1" x14ac:dyDescent="0.35">
      <c r="A1293" s="1">
        <v>1388</v>
      </c>
      <c r="B1293" s="1">
        <v>5</v>
      </c>
      <c r="C1293" s="1"/>
      <c r="D1293" s="1">
        <v>5</v>
      </c>
      <c r="F1293" s="1">
        <f ca="1">IFERROR(__xludf.DUMMYFUNCTION("""COMPUTED_VALUE"""),3)</f>
        <v>3</v>
      </c>
      <c r="Q1293" s="1">
        <v>1291</v>
      </c>
      <c r="R1293" s="1">
        <v>39</v>
      </c>
      <c r="S1293" s="1"/>
      <c r="T1293" s="1">
        <v>244</v>
      </c>
    </row>
    <row r="1294" spans="1:20" ht="15.75" customHeight="1" x14ac:dyDescent="0.35">
      <c r="A1294" s="1">
        <v>1389</v>
      </c>
      <c r="B1294" s="1">
        <v>5</v>
      </c>
      <c r="C1294" s="1"/>
      <c r="D1294" s="1">
        <v>5</v>
      </c>
      <c r="F1294" s="1">
        <f ca="1">IFERROR(__xludf.DUMMYFUNCTION("""COMPUTED_VALUE"""),1)</f>
        <v>1</v>
      </c>
      <c r="Q1294" s="1">
        <v>1292</v>
      </c>
      <c r="R1294" s="1">
        <v>41</v>
      </c>
      <c r="S1294" s="1"/>
      <c r="T1294" s="1">
        <v>236</v>
      </c>
    </row>
    <row r="1295" spans="1:20" ht="15.75" customHeight="1" x14ac:dyDescent="0.35">
      <c r="A1295" s="1">
        <v>1390</v>
      </c>
      <c r="B1295" s="1">
        <v>5</v>
      </c>
      <c r="C1295" s="1"/>
      <c r="D1295" s="1">
        <v>5</v>
      </c>
      <c r="F1295" s="1">
        <f ca="1">IFERROR(__xludf.DUMMYFUNCTION("""COMPUTED_VALUE"""),2)</f>
        <v>2</v>
      </c>
      <c r="Q1295" s="1">
        <v>1293</v>
      </c>
      <c r="R1295" s="1">
        <v>43</v>
      </c>
      <c r="S1295" s="1"/>
      <c r="T1295" s="1">
        <v>252</v>
      </c>
    </row>
    <row r="1296" spans="1:20" ht="15.75" customHeight="1" x14ac:dyDescent="0.35">
      <c r="A1296" s="1">
        <v>1391</v>
      </c>
      <c r="B1296" s="1">
        <v>4</v>
      </c>
      <c r="C1296" s="1"/>
      <c r="D1296" s="1">
        <v>4</v>
      </c>
      <c r="F1296" s="1">
        <f ca="1">IFERROR(__xludf.DUMMYFUNCTION("""COMPUTED_VALUE"""),2)</f>
        <v>2</v>
      </c>
      <c r="Q1296" s="1">
        <v>1294</v>
      </c>
      <c r="R1296" s="1">
        <v>45</v>
      </c>
      <c r="S1296" s="1"/>
      <c r="T1296" s="1">
        <v>264</v>
      </c>
    </row>
    <row r="1297" spans="1:20" ht="15.75" customHeight="1" x14ac:dyDescent="0.35">
      <c r="A1297" s="1">
        <v>1392</v>
      </c>
      <c r="B1297" s="1">
        <v>4</v>
      </c>
      <c r="C1297" s="1"/>
      <c r="D1297" s="1">
        <v>4</v>
      </c>
      <c r="F1297" s="1">
        <f ca="1">IFERROR(__xludf.DUMMYFUNCTION("""COMPUTED_VALUE"""),2)</f>
        <v>2</v>
      </c>
      <c r="Q1297" s="1">
        <v>1295</v>
      </c>
      <c r="R1297" s="1">
        <v>47</v>
      </c>
      <c r="S1297" s="1"/>
      <c r="T1297" s="1">
        <v>250</v>
      </c>
    </row>
    <row r="1298" spans="1:20" ht="15.75" customHeight="1" x14ac:dyDescent="0.35">
      <c r="A1298" s="1">
        <v>1397</v>
      </c>
      <c r="B1298" s="1">
        <v>4</v>
      </c>
      <c r="C1298" s="1"/>
      <c r="D1298" s="1">
        <v>4</v>
      </c>
      <c r="F1298" s="1">
        <f ca="1">IFERROR(__xludf.DUMMYFUNCTION("""COMPUTED_VALUE"""),4)</f>
        <v>4</v>
      </c>
      <c r="Q1298" s="1">
        <v>1296</v>
      </c>
      <c r="R1298" s="1">
        <v>61</v>
      </c>
      <c r="S1298" s="1"/>
      <c r="T1298" s="1">
        <v>250</v>
      </c>
    </row>
    <row r="1299" spans="1:20" ht="15.75" customHeight="1" x14ac:dyDescent="0.35">
      <c r="A1299" s="1">
        <v>1398</v>
      </c>
      <c r="B1299" s="1">
        <v>4</v>
      </c>
      <c r="C1299" s="1"/>
      <c r="D1299" s="1">
        <v>4</v>
      </c>
      <c r="F1299" s="1">
        <f ca="1">IFERROR(__xludf.DUMMYFUNCTION("""COMPUTED_VALUE"""),1)</f>
        <v>1</v>
      </c>
      <c r="Q1299" s="1">
        <v>1297</v>
      </c>
      <c r="R1299" s="1">
        <v>63</v>
      </c>
      <c r="S1299" s="1"/>
      <c r="T1299" s="1">
        <v>285</v>
      </c>
    </row>
    <row r="1300" spans="1:20" ht="15.75" customHeight="1" x14ac:dyDescent="0.35">
      <c r="A1300" s="1">
        <v>1399</v>
      </c>
      <c r="B1300" s="1">
        <v>5</v>
      </c>
      <c r="C1300" s="1"/>
      <c r="D1300" s="1">
        <v>5</v>
      </c>
      <c r="F1300" s="1">
        <f ca="1">IFERROR(__xludf.DUMMYFUNCTION("""COMPUTED_VALUE"""),4)</f>
        <v>4</v>
      </c>
      <c r="Q1300" s="1">
        <v>1298</v>
      </c>
      <c r="R1300" s="1">
        <v>65</v>
      </c>
      <c r="S1300" s="1"/>
      <c r="T1300" s="1">
        <v>275</v>
      </c>
    </row>
    <row r="1301" spans="1:20" ht="15.75" customHeight="1" x14ac:dyDescent="0.35">
      <c r="A1301" s="1">
        <v>1527</v>
      </c>
      <c r="B1301" s="1">
        <v>6</v>
      </c>
      <c r="C1301" s="1"/>
      <c r="D1301" s="1">
        <v>6</v>
      </c>
      <c r="F1301" s="1">
        <f ca="1">IFERROR(__xludf.DUMMYFUNCTION("""COMPUTED_VALUE"""),1)</f>
        <v>1</v>
      </c>
      <c r="Q1301" s="1">
        <v>1299</v>
      </c>
      <c r="R1301" s="1">
        <v>67</v>
      </c>
      <c r="S1301" s="1"/>
      <c r="T1301" s="1">
        <v>289</v>
      </c>
    </row>
    <row r="1302" spans="1:20" ht="15.75" customHeight="1" x14ac:dyDescent="0.35">
      <c r="A1302" s="1">
        <v>1528</v>
      </c>
      <c r="B1302" s="1">
        <v>6</v>
      </c>
      <c r="C1302" s="1"/>
      <c r="D1302" s="1">
        <v>6</v>
      </c>
      <c r="F1302" s="1">
        <f ca="1">IFERROR(__xludf.DUMMYFUNCTION("""COMPUTED_VALUE"""),1)</f>
        <v>1</v>
      </c>
      <c r="Q1302" s="1">
        <v>1300</v>
      </c>
      <c r="R1302" s="1">
        <v>69</v>
      </c>
      <c r="S1302" s="1"/>
      <c r="T1302" s="1">
        <v>287</v>
      </c>
    </row>
    <row r="1303" spans="1:20" ht="15.75" customHeight="1" x14ac:dyDescent="0.35">
      <c r="A1303" s="1">
        <v>1529</v>
      </c>
      <c r="B1303" s="1">
        <v>6</v>
      </c>
      <c r="C1303" s="1"/>
      <c r="D1303" s="1">
        <v>6</v>
      </c>
      <c r="F1303" s="1">
        <f ca="1">IFERROR(__xludf.DUMMYFUNCTION("""COMPUTED_VALUE"""),1)</f>
        <v>1</v>
      </c>
      <c r="Q1303" s="1">
        <v>1301</v>
      </c>
      <c r="R1303" s="1">
        <v>71</v>
      </c>
      <c r="S1303" s="1"/>
      <c r="T1303" s="1">
        <v>284</v>
      </c>
    </row>
    <row r="1304" spans="1:20" ht="15.75" customHeight="1" x14ac:dyDescent="0.35">
      <c r="A1304" s="1">
        <v>1535</v>
      </c>
      <c r="B1304" s="1">
        <v>6</v>
      </c>
      <c r="C1304" s="1"/>
      <c r="D1304" s="1">
        <v>6</v>
      </c>
      <c r="F1304" s="1">
        <f ca="1">IFERROR(__xludf.DUMMYFUNCTION("""COMPUTED_VALUE"""),2)</f>
        <v>2</v>
      </c>
      <c r="Q1304" s="1">
        <v>1302</v>
      </c>
      <c r="R1304" s="1">
        <v>37</v>
      </c>
      <c r="S1304" s="1"/>
      <c r="T1304" s="1">
        <v>300</v>
      </c>
    </row>
    <row r="1305" spans="1:20" ht="15.75" customHeight="1" x14ac:dyDescent="0.35">
      <c r="A1305" s="1">
        <v>1536</v>
      </c>
      <c r="B1305" s="1">
        <v>6</v>
      </c>
      <c r="C1305" s="1"/>
      <c r="D1305" s="1">
        <v>6</v>
      </c>
      <c r="F1305" s="1">
        <f ca="1">IFERROR(__xludf.DUMMYFUNCTION("""COMPUTED_VALUE"""),2)</f>
        <v>2</v>
      </c>
      <c r="Q1305" s="1">
        <v>1303</v>
      </c>
      <c r="R1305" s="1">
        <v>39</v>
      </c>
      <c r="S1305" s="1"/>
      <c r="T1305" s="1">
        <v>285</v>
      </c>
    </row>
    <row r="1306" spans="1:20" ht="15.75" customHeight="1" x14ac:dyDescent="0.35">
      <c r="A1306" s="1">
        <v>1537</v>
      </c>
      <c r="B1306" s="1">
        <v>6</v>
      </c>
      <c r="C1306" s="1"/>
      <c r="D1306" s="1">
        <v>6</v>
      </c>
      <c r="F1306" s="1">
        <f ca="1">IFERROR(__xludf.DUMMYFUNCTION("""COMPUTED_VALUE"""),2)</f>
        <v>2</v>
      </c>
      <c r="Q1306" s="1">
        <v>1304</v>
      </c>
      <c r="R1306" s="1">
        <v>41</v>
      </c>
      <c r="S1306" s="1"/>
      <c r="T1306" s="1">
        <v>277</v>
      </c>
    </row>
    <row r="1307" spans="1:20" ht="15.75" customHeight="1" x14ac:dyDescent="0.35">
      <c r="A1307" s="1">
        <v>1538</v>
      </c>
      <c r="B1307" s="1">
        <v>6</v>
      </c>
      <c r="C1307" s="1"/>
      <c r="D1307" s="1">
        <v>6</v>
      </c>
      <c r="F1307" s="1">
        <f ca="1">IFERROR(__xludf.DUMMYFUNCTION("""COMPUTED_VALUE"""),2)</f>
        <v>2</v>
      </c>
      <c r="Q1307" s="1">
        <v>1305</v>
      </c>
      <c r="R1307" s="1">
        <v>43</v>
      </c>
      <c r="S1307" s="1"/>
      <c r="T1307" s="1">
        <v>291</v>
      </c>
    </row>
    <row r="1308" spans="1:20" ht="15.75" customHeight="1" x14ac:dyDescent="0.35">
      <c r="A1308" s="1">
        <v>1539</v>
      </c>
      <c r="B1308" s="1">
        <v>5</v>
      </c>
      <c r="C1308" s="1"/>
      <c r="D1308" s="1">
        <v>5</v>
      </c>
      <c r="F1308" s="1">
        <f ca="1">IFERROR(__xludf.DUMMYFUNCTION("""COMPUTED_VALUE"""),2)</f>
        <v>2</v>
      </c>
      <c r="Q1308" s="1">
        <v>1306</v>
      </c>
      <c r="R1308" s="1">
        <v>45</v>
      </c>
      <c r="S1308" s="1"/>
      <c r="T1308" s="1">
        <v>234</v>
      </c>
    </row>
    <row r="1309" spans="1:20" ht="15.75" customHeight="1" x14ac:dyDescent="0.35">
      <c r="A1309" s="1">
        <v>1631</v>
      </c>
      <c r="B1309" s="1">
        <v>7</v>
      </c>
      <c r="C1309" s="1"/>
      <c r="D1309" s="1">
        <v>7</v>
      </c>
      <c r="F1309" s="1">
        <f ca="1">IFERROR(__xludf.DUMMYFUNCTION("""COMPUTED_VALUE"""),2)</f>
        <v>2</v>
      </c>
      <c r="Q1309" s="1">
        <v>1307</v>
      </c>
      <c r="R1309" s="1">
        <v>47</v>
      </c>
      <c r="S1309" s="1"/>
      <c r="T1309" s="1">
        <v>255</v>
      </c>
    </row>
    <row r="1310" spans="1:20" ht="15.75" customHeight="1" x14ac:dyDescent="0.35">
      <c r="A1310" s="1">
        <v>1638</v>
      </c>
      <c r="B1310" s="1">
        <v>6</v>
      </c>
      <c r="C1310" s="1"/>
      <c r="D1310" s="1">
        <v>6</v>
      </c>
      <c r="F1310" s="1">
        <f ca="1">IFERROR(__xludf.DUMMYFUNCTION("""COMPUTED_VALUE"""),4)</f>
        <v>4</v>
      </c>
      <c r="Q1310" s="1">
        <v>1308</v>
      </c>
      <c r="R1310" s="1">
        <v>61</v>
      </c>
      <c r="S1310" s="1"/>
      <c r="T1310" s="1">
        <v>273</v>
      </c>
    </row>
    <row r="1311" spans="1:20" ht="15.75" customHeight="1" x14ac:dyDescent="0.35">
      <c r="A1311" s="1">
        <v>1639</v>
      </c>
      <c r="B1311" s="1">
        <v>5</v>
      </c>
      <c r="C1311" s="1"/>
      <c r="D1311" s="1">
        <v>5</v>
      </c>
      <c r="F1311" s="1">
        <f ca="1">IFERROR(__xludf.DUMMYFUNCTION("""COMPUTED_VALUE"""),1)</f>
        <v>1</v>
      </c>
      <c r="Q1311" s="1">
        <v>1309</v>
      </c>
      <c r="R1311" s="1">
        <v>63</v>
      </c>
      <c r="S1311" s="1"/>
      <c r="T1311" s="1">
        <v>283</v>
      </c>
    </row>
    <row r="1312" spans="1:20" ht="15.75" customHeight="1" x14ac:dyDescent="0.35">
      <c r="A1312" s="1">
        <v>1640</v>
      </c>
      <c r="B1312" s="1">
        <v>5</v>
      </c>
      <c r="C1312" s="1"/>
      <c r="D1312" s="1">
        <v>5</v>
      </c>
      <c r="F1312" s="1">
        <f ca="1">IFERROR(__xludf.DUMMYFUNCTION("""COMPUTED_VALUE"""),4)</f>
        <v>4</v>
      </c>
      <c r="Q1312" s="1">
        <v>1310</v>
      </c>
      <c r="R1312" s="1">
        <v>65</v>
      </c>
      <c r="S1312" s="1"/>
      <c r="T1312" s="1">
        <v>283</v>
      </c>
    </row>
    <row r="1313" spans="1:20" ht="15.75" customHeight="1" x14ac:dyDescent="0.35">
      <c r="A1313" s="1">
        <v>1641</v>
      </c>
      <c r="B1313" s="1">
        <v>5</v>
      </c>
      <c r="C1313" s="1"/>
      <c r="D1313" s="1">
        <v>5</v>
      </c>
      <c r="F1313" s="1">
        <f ca="1">IFERROR(__xludf.DUMMYFUNCTION("""COMPUTED_VALUE"""),1)</f>
        <v>1</v>
      </c>
      <c r="Q1313" s="1">
        <v>1311</v>
      </c>
      <c r="R1313" s="1">
        <v>67</v>
      </c>
      <c r="S1313" s="1"/>
      <c r="T1313" s="1">
        <v>285</v>
      </c>
    </row>
    <row r="1314" spans="1:20" ht="15.75" customHeight="1" x14ac:dyDescent="0.35">
      <c r="A1314" s="1">
        <v>1642</v>
      </c>
      <c r="B1314" s="1">
        <v>5</v>
      </c>
      <c r="C1314" s="1"/>
      <c r="D1314" s="1">
        <v>5</v>
      </c>
      <c r="F1314" s="1">
        <f ca="1">IFERROR(__xludf.DUMMYFUNCTION("""COMPUTED_VALUE"""),1)</f>
        <v>1</v>
      </c>
      <c r="Q1314" s="1">
        <v>1312</v>
      </c>
      <c r="R1314" s="1">
        <v>69</v>
      </c>
      <c r="S1314" s="1"/>
      <c r="T1314" s="1">
        <v>298</v>
      </c>
    </row>
    <row r="1315" spans="1:20" ht="15.75" customHeight="1" x14ac:dyDescent="0.35">
      <c r="A1315" s="1">
        <v>1643</v>
      </c>
      <c r="B1315" s="1">
        <v>5</v>
      </c>
      <c r="C1315" s="1"/>
      <c r="D1315" s="1">
        <v>5</v>
      </c>
      <c r="F1315" s="1">
        <f ca="1">IFERROR(__xludf.DUMMYFUNCTION("""COMPUTED_VALUE"""),1)</f>
        <v>1</v>
      </c>
      <c r="Q1315" s="1">
        <v>1313</v>
      </c>
      <c r="R1315" s="1">
        <v>71</v>
      </c>
      <c r="S1315" s="1"/>
      <c r="T1315" s="1">
        <v>254</v>
      </c>
    </row>
    <row r="1316" spans="1:20" ht="15.75" customHeight="1" x14ac:dyDescent="0.35">
      <c r="A1316" s="1">
        <v>1644</v>
      </c>
      <c r="B1316" s="1">
        <v>6</v>
      </c>
      <c r="C1316" s="1"/>
      <c r="D1316" s="1">
        <v>6</v>
      </c>
      <c r="F1316" s="1">
        <f ca="1">IFERROR(__xludf.DUMMYFUNCTION("""COMPUTED_VALUE"""),2)</f>
        <v>2</v>
      </c>
      <c r="Q1316" s="1">
        <v>1314</v>
      </c>
      <c r="R1316" s="1">
        <v>37</v>
      </c>
      <c r="S1316" s="1"/>
      <c r="T1316" s="1">
        <v>270</v>
      </c>
    </row>
    <row r="1317" spans="1:20" ht="15.75" customHeight="1" x14ac:dyDescent="0.35">
      <c r="A1317" s="1">
        <v>1647</v>
      </c>
      <c r="B1317" s="1">
        <v>6</v>
      </c>
      <c r="C1317" s="1"/>
      <c r="D1317" s="1">
        <v>6</v>
      </c>
      <c r="F1317" s="1">
        <f ca="1">IFERROR(__xludf.DUMMYFUNCTION("""COMPUTED_VALUE"""),3)</f>
        <v>3</v>
      </c>
      <c r="Q1317" s="1">
        <v>1315</v>
      </c>
      <c r="R1317" s="1">
        <v>39</v>
      </c>
      <c r="S1317" s="1"/>
      <c r="T1317" s="1">
        <v>278</v>
      </c>
    </row>
    <row r="1318" spans="1:20" ht="15.75" customHeight="1" x14ac:dyDescent="0.35">
      <c r="A1318" s="1">
        <v>1656</v>
      </c>
      <c r="B1318" s="1">
        <v>5</v>
      </c>
      <c r="C1318" s="1"/>
      <c r="D1318" s="1">
        <v>5</v>
      </c>
      <c r="F1318" s="1">
        <f ca="1">IFERROR(__xludf.DUMMYFUNCTION("""COMPUTED_VALUE"""),1)</f>
        <v>1</v>
      </c>
      <c r="Q1318" s="1">
        <v>1316</v>
      </c>
      <c r="R1318" s="1">
        <v>41</v>
      </c>
      <c r="S1318" s="1"/>
      <c r="T1318" s="1">
        <v>206</v>
      </c>
    </row>
    <row r="1319" spans="1:20" ht="15.75" customHeight="1" x14ac:dyDescent="0.35">
      <c r="A1319" s="1">
        <v>1657</v>
      </c>
      <c r="B1319" s="1">
        <v>5</v>
      </c>
      <c r="C1319" s="1"/>
      <c r="D1319" s="1">
        <v>5</v>
      </c>
      <c r="F1319" s="1">
        <f ca="1">IFERROR(__xludf.DUMMYFUNCTION("""COMPUTED_VALUE"""),2)</f>
        <v>2</v>
      </c>
      <c r="Q1319" s="1">
        <v>1317</v>
      </c>
      <c r="R1319" s="1">
        <v>43</v>
      </c>
      <c r="S1319" s="1"/>
      <c r="T1319" s="1">
        <v>218</v>
      </c>
    </row>
    <row r="1320" spans="1:20" ht="15.75" customHeight="1" x14ac:dyDescent="0.35">
      <c r="A1320" s="1">
        <v>1658</v>
      </c>
      <c r="B1320" s="1">
        <v>5</v>
      </c>
      <c r="C1320" s="1"/>
      <c r="D1320" s="1">
        <v>5</v>
      </c>
      <c r="F1320" s="1">
        <f ca="1">IFERROR(__xludf.DUMMYFUNCTION("""COMPUTED_VALUE"""),2)</f>
        <v>2</v>
      </c>
      <c r="Q1320" s="1">
        <v>1318</v>
      </c>
      <c r="R1320" s="1">
        <v>45</v>
      </c>
      <c r="S1320" s="1"/>
      <c r="T1320" s="1">
        <v>182</v>
      </c>
    </row>
    <row r="1321" spans="1:20" ht="15.75" customHeight="1" x14ac:dyDescent="0.35">
      <c r="A1321" s="1">
        <v>1659</v>
      </c>
      <c r="B1321" s="1">
        <v>5</v>
      </c>
      <c r="C1321" s="1"/>
      <c r="D1321" s="1">
        <v>5</v>
      </c>
      <c r="F1321" s="1">
        <f ca="1">IFERROR(__xludf.DUMMYFUNCTION("""COMPUTED_VALUE"""),2)</f>
        <v>2</v>
      </c>
      <c r="Q1321" s="1">
        <v>1319</v>
      </c>
      <c r="R1321" s="1">
        <v>47</v>
      </c>
      <c r="S1321" s="1"/>
      <c r="T1321" s="1">
        <v>233</v>
      </c>
    </row>
    <row r="1322" spans="1:20" ht="15.75" customHeight="1" x14ac:dyDescent="0.35">
      <c r="A1322" s="1">
        <v>1665</v>
      </c>
      <c r="B1322" s="1">
        <v>6</v>
      </c>
      <c r="C1322" s="1"/>
      <c r="D1322" s="1">
        <v>6</v>
      </c>
      <c r="F1322" s="1">
        <f ca="1">IFERROR(__xludf.DUMMYFUNCTION("""COMPUTED_VALUE"""),4)</f>
        <v>4</v>
      </c>
      <c r="Q1322" s="1">
        <v>1320</v>
      </c>
      <c r="R1322" s="1">
        <v>59</v>
      </c>
      <c r="S1322" s="1"/>
      <c r="T1322" s="1">
        <v>247</v>
      </c>
    </row>
    <row r="1323" spans="1:20" ht="15.75" customHeight="1" x14ac:dyDescent="0.35">
      <c r="A1323" s="1">
        <v>1668</v>
      </c>
      <c r="B1323" s="1">
        <v>6</v>
      </c>
      <c r="C1323" s="1"/>
      <c r="D1323" s="1">
        <v>6</v>
      </c>
      <c r="F1323" s="1">
        <f ca="1">IFERROR(__xludf.DUMMYFUNCTION("""COMPUTED_VALUE"""),4)</f>
        <v>4</v>
      </c>
      <c r="Q1323" s="1">
        <v>1321</v>
      </c>
      <c r="R1323" s="1">
        <v>61</v>
      </c>
      <c r="S1323" s="1"/>
      <c r="T1323" s="1">
        <v>249</v>
      </c>
    </row>
    <row r="1324" spans="1:20" ht="15.75" customHeight="1" x14ac:dyDescent="0.35">
      <c r="A1324" s="1">
        <v>1671</v>
      </c>
      <c r="B1324" s="1">
        <v>5</v>
      </c>
      <c r="C1324" s="1"/>
      <c r="D1324" s="1">
        <v>5</v>
      </c>
      <c r="F1324" s="1">
        <f ca="1">IFERROR(__xludf.DUMMYFUNCTION("""COMPUTED_VALUE"""),1)</f>
        <v>1</v>
      </c>
      <c r="Q1324" s="1">
        <v>1322</v>
      </c>
      <c r="R1324" s="1">
        <v>63</v>
      </c>
      <c r="S1324" s="1"/>
      <c r="T1324" s="1">
        <v>263</v>
      </c>
    </row>
    <row r="1325" spans="1:20" ht="15.75" customHeight="1" x14ac:dyDescent="0.35">
      <c r="A1325" s="1">
        <v>1682</v>
      </c>
      <c r="B1325" s="1">
        <v>5</v>
      </c>
      <c r="C1325" s="1"/>
      <c r="D1325" s="1">
        <v>5</v>
      </c>
      <c r="F1325" s="1">
        <f ca="1">IFERROR(__xludf.DUMMYFUNCTION("""COMPUTED_VALUE"""),4)</f>
        <v>4</v>
      </c>
      <c r="Q1325" s="1">
        <v>1323</v>
      </c>
      <c r="R1325" s="1">
        <v>65</v>
      </c>
      <c r="S1325" s="1"/>
      <c r="T1325" s="1">
        <v>238</v>
      </c>
    </row>
    <row r="1326" spans="1:20" ht="15.75" customHeight="1" x14ac:dyDescent="0.35">
      <c r="A1326" s="1">
        <v>1684</v>
      </c>
      <c r="B1326" s="1">
        <v>4</v>
      </c>
      <c r="C1326" s="1"/>
      <c r="D1326" s="1">
        <v>4</v>
      </c>
      <c r="F1326" s="1">
        <f ca="1">IFERROR(__xludf.DUMMYFUNCTION("""COMPUTED_VALUE"""),1)</f>
        <v>1</v>
      </c>
      <c r="Q1326" s="1">
        <v>1324</v>
      </c>
      <c r="R1326" s="1">
        <v>67</v>
      </c>
      <c r="S1326" s="1"/>
      <c r="T1326" s="1">
        <v>226</v>
      </c>
    </row>
    <row r="1327" spans="1:20" ht="15.75" customHeight="1" x14ac:dyDescent="0.35">
      <c r="A1327" s="1">
        <v>1685</v>
      </c>
      <c r="B1327" s="1">
        <v>4</v>
      </c>
      <c r="C1327" s="1"/>
      <c r="D1327" s="1">
        <v>4</v>
      </c>
      <c r="F1327" s="1">
        <f ca="1">IFERROR(__xludf.DUMMYFUNCTION("""COMPUTED_VALUE"""),1)</f>
        <v>1</v>
      </c>
      <c r="Q1327" s="1">
        <v>1325</v>
      </c>
      <c r="R1327" s="1">
        <v>69</v>
      </c>
      <c r="S1327" s="1"/>
      <c r="T1327" s="1">
        <v>208</v>
      </c>
    </row>
    <row r="1328" spans="1:20" ht="15.75" customHeight="1" x14ac:dyDescent="0.35">
      <c r="A1328" s="1">
        <v>1686</v>
      </c>
      <c r="B1328" s="1">
        <v>3</v>
      </c>
      <c r="C1328" s="1"/>
      <c r="D1328" s="1">
        <v>4</v>
      </c>
      <c r="F1328" s="1">
        <f ca="1">IFERROR(__xludf.DUMMYFUNCTION("""COMPUTED_VALUE"""),4)</f>
        <v>4</v>
      </c>
      <c r="Q1328" s="1">
        <v>1326</v>
      </c>
      <c r="R1328" s="1">
        <v>37</v>
      </c>
      <c r="S1328" s="1"/>
      <c r="T1328" s="1">
        <v>220</v>
      </c>
    </row>
    <row r="1329" spans="1:20" ht="15.75" customHeight="1" x14ac:dyDescent="0.35">
      <c r="A1329" s="1">
        <v>1687</v>
      </c>
      <c r="B1329" s="1">
        <v>3</v>
      </c>
      <c r="C1329" s="1"/>
      <c r="D1329" s="1">
        <v>4</v>
      </c>
      <c r="F1329" s="1">
        <f ca="1">IFERROR(__xludf.DUMMYFUNCTION("""COMPUTED_VALUE"""),4)</f>
        <v>4</v>
      </c>
      <c r="Q1329" s="1">
        <v>1327</v>
      </c>
      <c r="R1329" s="1">
        <v>39</v>
      </c>
      <c r="S1329" s="1"/>
      <c r="T1329" s="1">
        <v>226</v>
      </c>
    </row>
    <row r="1330" spans="1:20" ht="15.75" customHeight="1" x14ac:dyDescent="0.35">
      <c r="A1330" s="1">
        <v>1688</v>
      </c>
      <c r="B1330" s="1">
        <v>3</v>
      </c>
      <c r="C1330" s="1"/>
      <c r="D1330" s="1">
        <v>4</v>
      </c>
      <c r="F1330" s="1">
        <f ca="1">IFERROR(__xludf.DUMMYFUNCTION("""COMPUTED_VALUE"""),2)</f>
        <v>2</v>
      </c>
      <c r="Q1330" s="1">
        <v>1328</v>
      </c>
      <c r="R1330" s="1">
        <v>41</v>
      </c>
      <c r="S1330" s="1"/>
      <c r="T1330" s="1">
        <v>213</v>
      </c>
    </row>
    <row r="1331" spans="1:20" ht="15.75" customHeight="1" x14ac:dyDescent="0.35">
      <c r="A1331" s="1">
        <v>1689</v>
      </c>
      <c r="B1331" s="1">
        <v>3</v>
      </c>
      <c r="C1331" s="1"/>
      <c r="D1331" s="1">
        <v>1</v>
      </c>
      <c r="F1331" s="1">
        <f ca="1">IFERROR(__xludf.DUMMYFUNCTION("""COMPUTED_VALUE"""),1)</f>
        <v>1</v>
      </c>
      <c r="Q1331" s="1">
        <v>1329</v>
      </c>
      <c r="R1331" s="1">
        <v>43</v>
      </c>
      <c r="S1331" s="1"/>
      <c r="T1331" s="1">
        <v>235</v>
      </c>
    </row>
    <row r="1332" spans="1:20" ht="15.75" customHeight="1" x14ac:dyDescent="0.35">
      <c r="A1332" s="1">
        <v>1690</v>
      </c>
      <c r="B1332" s="1">
        <v>3</v>
      </c>
      <c r="C1332" s="1"/>
      <c r="D1332" s="1">
        <v>4</v>
      </c>
      <c r="F1332" s="1">
        <f ca="1">IFERROR(__xludf.DUMMYFUNCTION("""COMPUTED_VALUE"""),3)</f>
        <v>3</v>
      </c>
      <c r="Q1332" s="1">
        <v>1330</v>
      </c>
      <c r="R1332" s="1">
        <v>45</v>
      </c>
      <c r="S1332" s="1"/>
      <c r="T1332" s="1">
        <v>227</v>
      </c>
    </row>
    <row r="1333" spans="1:20" ht="15.75" customHeight="1" x14ac:dyDescent="0.35">
      <c r="A1333" s="1">
        <v>1691</v>
      </c>
      <c r="B1333" s="1">
        <v>3</v>
      </c>
      <c r="C1333" s="1"/>
      <c r="D1333" s="1">
        <v>4</v>
      </c>
      <c r="F1333" s="1">
        <f ca="1">IFERROR(__xludf.DUMMYFUNCTION("""COMPUTED_VALUE"""),1)</f>
        <v>1</v>
      </c>
      <c r="Q1333" s="1">
        <v>1331</v>
      </c>
      <c r="R1333" s="1">
        <v>47</v>
      </c>
      <c r="S1333" s="1"/>
      <c r="T1333" s="1">
        <v>234</v>
      </c>
    </row>
    <row r="1334" spans="1:20" ht="15.75" customHeight="1" x14ac:dyDescent="0.35">
      <c r="A1334" s="1">
        <v>1692</v>
      </c>
      <c r="B1334" s="1">
        <v>3</v>
      </c>
      <c r="C1334" s="1"/>
      <c r="D1334" s="1">
        <v>2</v>
      </c>
      <c r="F1334" s="1">
        <f ca="1">IFERROR(__xludf.DUMMYFUNCTION("""COMPUTED_VALUE"""),4)</f>
        <v>4</v>
      </c>
      <c r="Q1334" s="1">
        <v>1332</v>
      </c>
      <c r="R1334" s="1">
        <v>47</v>
      </c>
      <c r="S1334" s="1"/>
      <c r="T1334" s="1">
        <v>244</v>
      </c>
    </row>
    <row r="1335" spans="1:20" ht="15.75" customHeight="1" x14ac:dyDescent="0.35">
      <c r="A1335" s="1">
        <v>1693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49</v>
      </c>
      <c r="S1335" s="1"/>
      <c r="T1335" s="1">
        <v>262</v>
      </c>
    </row>
    <row r="1336" spans="1:20" ht="15.75" customHeight="1" x14ac:dyDescent="0.35">
      <c r="A1336" s="1">
        <v>1694</v>
      </c>
      <c r="B1336" s="1">
        <v>3</v>
      </c>
      <c r="C1336" s="1"/>
      <c r="D1336" s="1">
        <v>4</v>
      </c>
      <c r="F1336" s="1">
        <f ca="1">IFERROR(__xludf.DUMMYFUNCTION("""COMPUTED_VALUE"""),1)</f>
        <v>1</v>
      </c>
      <c r="Q1336" s="1">
        <v>1334</v>
      </c>
      <c r="R1336" s="1">
        <v>51</v>
      </c>
      <c r="S1336" s="1"/>
      <c r="T1336" s="1">
        <v>270</v>
      </c>
    </row>
    <row r="1337" spans="1:20" ht="15.75" customHeight="1" x14ac:dyDescent="0.35">
      <c r="A1337" s="1">
        <v>1695</v>
      </c>
      <c r="B1337" s="1">
        <v>3</v>
      </c>
      <c r="C1337" s="1"/>
      <c r="D1337" s="1">
        <v>4</v>
      </c>
      <c r="F1337" s="1">
        <f ca="1">IFERROR(__xludf.DUMMYFUNCTION("""COMPUTED_VALUE"""),4)</f>
        <v>4</v>
      </c>
      <c r="Q1337" s="1">
        <v>1335</v>
      </c>
      <c r="R1337" s="1">
        <v>53</v>
      </c>
      <c r="S1337" s="1"/>
      <c r="T1337" s="1">
        <v>303</v>
      </c>
    </row>
    <row r="1338" spans="1:20" ht="15.75" customHeight="1" x14ac:dyDescent="0.35">
      <c r="A1338" s="1">
        <v>1696</v>
      </c>
      <c r="B1338" s="1">
        <v>3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55</v>
      </c>
      <c r="S1338" s="1"/>
      <c r="T1338" s="1">
        <v>273</v>
      </c>
    </row>
    <row r="1339" spans="1:20" ht="15.75" customHeight="1" x14ac:dyDescent="0.35">
      <c r="A1339" s="1">
        <v>1698</v>
      </c>
      <c r="B1339" s="1">
        <v>4</v>
      </c>
      <c r="C1339" s="1"/>
      <c r="D1339" s="1">
        <v>3</v>
      </c>
      <c r="F1339" s="1">
        <f ca="1">IFERROR(__xludf.DUMMYFUNCTION("""COMPUTED_VALUE"""),4)</f>
        <v>4</v>
      </c>
      <c r="Q1339" s="1">
        <v>1337</v>
      </c>
      <c r="R1339" s="1">
        <v>35</v>
      </c>
      <c r="S1339" s="1"/>
      <c r="T1339" s="1">
        <v>271</v>
      </c>
    </row>
    <row r="1340" spans="1:20" ht="15.75" customHeight="1" x14ac:dyDescent="0.35">
      <c r="A1340" s="1">
        <v>1700</v>
      </c>
      <c r="B1340" s="1">
        <v>3</v>
      </c>
      <c r="C1340" s="1"/>
      <c r="D1340" s="1">
        <v>3</v>
      </c>
      <c r="F1340" s="1">
        <f ca="1">IFERROR(__xludf.DUMMYFUNCTION("""COMPUTED_VALUE"""),1)</f>
        <v>1</v>
      </c>
      <c r="Q1340" s="1">
        <v>1338</v>
      </c>
      <c r="R1340" s="1">
        <v>37</v>
      </c>
      <c r="S1340" s="1"/>
      <c r="T1340" s="1">
        <v>283</v>
      </c>
    </row>
    <row r="1341" spans="1:20" ht="15.75" customHeight="1" x14ac:dyDescent="0.35">
      <c r="A1341" s="1">
        <v>1702</v>
      </c>
      <c r="B1341" s="1">
        <v>2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39</v>
      </c>
      <c r="S1341" s="1"/>
      <c r="T1341" s="1">
        <v>278</v>
      </c>
    </row>
    <row r="1342" spans="1:20" ht="15.75" customHeight="1" x14ac:dyDescent="0.35">
      <c r="A1342" s="1">
        <v>1703</v>
      </c>
      <c r="B1342" s="1">
        <v>3</v>
      </c>
      <c r="C1342" s="1"/>
      <c r="D1342" s="1">
        <v>2</v>
      </c>
      <c r="F1342" s="1">
        <f ca="1">IFERROR(__xludf.DUMMYFUNCTION("""COMPUTED_VALUE"""),2)</f>
        <v>2</v>
      </c>
      <c r="Q1342" s="1">
        <v>1340</v>
      </c>
      <c r="R1342" s="1">
        <v>41</v>
      </c>
      <c r="S1342" s="1"/>
      <c r="T1342" s="1">
        <v>251</v>
      </c>
    </row>
    <row r="1343" spans="1:20" ht="15.75" customHeight="1" x14ac:dyDescent="0.35">
      <c r="A1343" s="1">
        <v>1704</v>
      </c>
      <c r="B1343" s="1">
        <v>3</v>
      </c>
      <c r="C1343" s="1"/>
      <c r="D1343" s="1">
        <v>4</v>
      </c>
      <c r="F1343" s="1">
        <f ca="1">IFERROR(__xludf.DUMMYFUNCTION("""COMPUTED_VALUE"""),1)</f>
        <v>1</v>
      </c>
      <c r="Q1343" s="1">
        <v>1341</v>
      </c>
      <c r="R1343" s="1">
        <v>43</v>
      </c>
      <c r="S1343" s="1"/>
      <c r="T1343" s="1">
        <v>296</v>
      </c>
    </row>
    <row r="1344" spans="1:20" ht="15.75" customHeight="1" x14ac:dyDescent="0.35">
      <c r="A1344" s="1">
        <v>1705</v>
      </c>
      <c r="B1344" s="1">
        <v>3</v>
      </c>
      <c r="C1344" s="1"/>
      <c r="D1344" s="1">
        <v>4</v>
      </c>
      <c r="F1344" s="1">
        <f ca="1">IFERROR(__xludf.DUMMYFUNCTION("""COMPUTED_VALUE"""),4)</f>
        <v>4</v>
      </c>
      <c r="Q1344" s="1">
        <v>1342</v>
      </c>
      <c r="R1344" s="1">
        <v>21</v>
      </c>
      <c r="S1344" s="1"/>
      <c r="T1344" s="1">
        <v>369</v>
      </c>
    </row>
    <row r="1345" spans="1:20" ht="15.75" customHeight="1" x14ac:dyDescent="0.35">
      <c r="A1345" s="1">
        <v>1706</v>
      </c>
      <c r="B1345" s="1">
        <v>3</v>
      </c>
      <c r="C1345" s="1"/>
      <c r="D1345" s="1">
        <v>4</v>
      </c>
      <c r="F1345" s="1">
        <f ca="1">IFERROR(__xludf.DUMMYFUNCTION("""COMPUTED_VALUE"""),1)</f>
        <v>1</v>
      </c>
      <c r="Q1345" s="1">
        <v>1343</v>
      </c>
      <c r="R1345" s="1">
        <v>23</v>
      </c>
      <c r="S1345" s="1"/>
      <c r="T1345" s="1">
        <v>337</v>
      </c>
    </row>
    <row r="1346" spans="1:20" ht="15.75" customHeight="1" x14ac:dyDescent="0.35">
      <c r="A1346" s="1">
        <v>1707</v>
      </c>
      <c r="B1346" s="1">
        <v>3</v>
      </c>
      <c r="C1346" s="1"/>
      <c r="D1346" s="1">
        <v>0</v>
      </c>
      <c r="F1346" s="1">
        <f ca="1">IFERROR(__xludf.DUMMYFUNCTION("""COMPUTED_VALUE"""),4)</f>
        <v>4</v>
      </c>
      <c r="Q1346" s="1">
        <v>1344</v>
      </c>
      <c r="R1346" s="1">
        <v>25</v>
      </c>
      <c r="S1346" s="1"/>
      <c r="T1346" s="1">
        <v>362</v>
      </c>
    </row>
    <row r="1347" spans="1:20" ht="15.75" customHeight="1" x14ac:dyDescent="0.35">
      <c r="A1347" s="1">
        <v>1708</v>
      </c>
      <c r="B1347" s="1">
        <v>3</v>
      </c>
      <c r="C1347" s="1"/>
      <c r="D1347" s="1">
        <v>4</v>
      </c>
      <c r="F1347" s="1">
        <f ca="1">IFERROR(__xludf.DUMMYFUNCTION("""COMPUTED_VALUE"""),1)</f>
        <v>1</v>
      </c>
      <c r="Q1347" s="1">
        <v>1345</v>
      </c>
      <c r="R1347" s="1">
        <v>27</v>
      </c>
      <c r="S1347" s="1"/>
      <c r="T1347" s="1">
        <v>358</v>
      </c>
    </row>
    <row r="1348" spans="1:20" ht="15.75" customHeight="1" x14ac:dyDescent="0.35">
      <c r="A1348" s="1">
        <v>1709</v>
      </c>
      <c r="B1348" s="1">
        <v>4</v>
      </c>
      <c r="C1348" s="1"/>
      <c r="D1348" s="1">
        <v>4</v>
      </c>
      <c r="F1348" s="1">
        <f ca="1">IFERROR(__xludf.DUMMYFUNCTION("""COMPUTED_VALUE"""),1)</f>
        <v>1</v>
      </c>
      <c r="Q1348" s="1">
        <v>1346</v>
      </c>
      <c r="R1348" s="1">
        <v>29</v>
      </c>
      <c r="S1348" s="1"/>
      <c r="T1348" s="1">
        <v>384</v>
      </c>
    </row>
    <row r="1349" spans="1:20" ht="15.75" customHeight="1" x14ac:dyDescent="0.35">
      <c r="A1349" s="1">
        <v>1710</v>
      </c>
      <c r="B1349" s="1">
        <v>4</v>
      </c>
      <c r="C1349" s="1"/>
      <c r="D1349" s="1">
        <v>4</v>
      </c>
      <c r="F1349" s="1">
        <f ca="1">IFERROR(__xludf.DUMMYFUNCTION("""COMPUTED_VALUE"""),4)</f>
        <v>4</v>
      </c>
      <c r="Q1349" s="1">
        <v>1347</v>
      </c>
      <c r="R1349" s="1">
        <v>41</v>
      </c>
      <c r="S1349" s="1"/>
      <c r="T1349" s="1">
        <v>423</v>
      </c>
    </row>
    <row r="1350" spans="1:20" ht="15.75" customHeight="1" x14ac:dyDescent="0.35">
      <c r="A1350" s="1">
        <v>1711</v>
      </c>
      <c r="B1350" s="1">
        <v>4</v>
      </c>
      <c r="C1350" s="1"/>
      <c r="D1350" s="1">
        <v>4</v>
      </c>
      <c r="F1350" s="1">
        <f ca="1">IFERROR(__xludf.DUMMYFUNCTION("""COMPUTED_VALUE"""),4)</f>
        <v>4</v>
      </c>
      <c r="Q1350" s="1">
        <v>1348</v>
      </c>
      <c r="R1350" s="1">
        <v>43</v>
      </c>
      <c r="S1350" s="1"/>
      <c r="T1350" s="1">
        <v>364</v>
      </c>
    </row>
    <row r="1351" spans="1:20" ht="15.75" customHeight="1" x14ac:dyDescent="0.35">
      <c r="A1351" s="1">
        <v>1712</v>
      </c>
      <c r="B1351" s="1">
        <v>4</v>
      </c>
      <c r="C1351" s="1"/>
      <c r="D1351" s="1">
        <v>4</v>
      </c>
      <c r="F1351" s="1">
        <f ca="1">IFERROR(__xludf.DUMMYFUNCTION("""COMPUTED_VALUE"""),4)</f>
        <v>4</v>
      </c>
      <c r="Q1351" s="1">
        <v>1349</v>
      </c>
      <c r="R1351" s="1">
        <v>45</v>
      </c>
      <c r="S1351" s="1"/>
      <c r="T1351" s="1">
        <v>356</v>
      </c>
    </row>
    <row r="1352" spans="1:20" ht="15.75" customHeight="1" x14ac:dyDescent="0.35">
      <c r="A1352" s="1">
        <v>1713</v>
      </c>
      <c r="B1352" s="1">
        <v>4</v>
      </c>
      <c r="C1352" s="1"/>
      <c r="D1352" s="1">
        <v>4</v>
      </c>
      <c r="F1352" s="1">
        <f ca="1">IFERROR(__xludf.DUMMYFUNCTION("""COMPUTED_VALUE"""),1)</f>
        <v>1</v>
      </c>
      <c r="Q1352" s="1">
        <v>1350</v>
      </c>
      <c r="R1352" s="1">
        <v>47</v>
      </c>
      <c r="S1352" s="1"/>
      <c r="T1352" s="1">
        <v>326</v>
      </c>
    </row>
    <row r="1353" spans="1:20" ht="15.75" customHeight="1" x14ac:dyDescent="0.35">
      <c r="A1353" s="1">
        <v>1714</v>
      </c>
      <c r="B1353" s="1">
        <v>4</v>
      </c>
      <c r="C1353" s="1"/>
      <c r="D1353" s="1">
        <v>4</v>
      </c>
      <c r="F1353" s="1">
        <f ca="1">IFERROR(__xludf.DUMMYFUNCTION("""COMPUTED_VALUE"""),1)</f>
        <v>1</v>
      </c>
      <c r="Q1353" s="1">
        <v>1351</v>
      </c>
      <c r="R1353" s="1">
        <v>49</v>
      </c>
      <c r="S1353" s="1"/>
      <c r="T1353" s="1">
        <v>292</v>
      </c>
    </row>
    <row r="1354" spans="1:20" ht="15.75" customHeight="1" x14ac:dyDescent="0.35">
      <c r="A1354" s="1">
        <v>1715</v>
      </c>
      <c r="B1354" s="1">
        <v>3</v>
      </c>
      <c r="C1354" s="1"/>
      <c r="D1354" s="1">
        <v>4</v>
      </c>
      <c r="F1354" s="1">
        <f ca="1">IFERROR(__xludf.DUMMYFUNCTION("""COMPUTED_VALUE"""),4)</f>
        <v>4</v>
      </c>
      <c r="Q1354" s="1">
        <v>1352</v>
      </c>
      <c r="R1354" s="1">
        <v>51</v>
      </c>
      <c r="S1354" s="1"/>
      <c r="T1354" s="1">
        <v>300</v>
      </c>
    </row>
    <row r="1355" spans="1:20" ht="15.75" customHeight="1" x14ac:dyDescent="0.35">
      <c r="A1355" s="1">
        <v>1716</v>
      </c>
      <c r="B1355" s="1">
        <v>3</v>
      </c>
      <c r="C1355" s="1"/>
      <c r="D1355" s="1">
        <v>4</v>
      </c>
      <c r="F1355" s="1">
        <f ca="1">IFERROR(__xludf.DUMMYFUNCTION("""COMPUTED_VALUE"""),1)</f>
        <v>1</v>
      </c>
      <c r="Q1355" s="1">
        <v>1353</v>
      </c>
      <c r="R1355" s="1">
        <v>66</v>
      </c>
      <c r="S1355" s="1"/>
      <c r="T1355" s="1">
        <v>391</v>
      </c>
    </row>
    <row r="1356" spans="1:20" ht="15.75" customHeight="1" x14ac:dyDescent="0.35">
      <c r="A1356" s="1">
        <v>1717</v>
      </c>
      <c r="B1356" s="1">
        <v>3</v>
      </c>
      <c r="C1356" s="1"/>
      <c r="D1356" s="1">
        <v>1</v>
      </c>
      <c r="F1356" s="1">
        <f ca="1">IFERROR(__xludf.DUMMYFUNCTION("""COMPUTED_VALUE"""),1)</f>
        <v>1</v>
      </c>
      <c r="Q1356" s="1">
        <v>1354</v>
      </c>
      <c r="R1356" s="1">
        <v>70</v>
      </c>
      <c r="S1356" s="1"/>
      <c r="T1356" s="1">
        <v>398</v>
      </c>
    </row>
    <row r="1357" spans="1:20" ht="15.75" customHeight="1" x14ac:dyDescent="0.35">
      <c r="A1357" s="1">
        <v>1718</v>
      </c>
      <c r="B1357" s="1">
        <v>3</v>
      </c>
      <c r="C1357" s="1"/>
      <c r="D1357" s="1">
        <v>4</v>
      </c>
      <c r="F1357" s="1">
        <f ca="1">IFERROR(__xludf.DUMMYFUNCTION("""COMPUTED_VALUE"""),4)</f>
        <v>4</v>
      </c>
      <c r="Q1357" s="1">
        <v>1355</v>
      </c>
      <c r="R1357" s="1">
        <v>74</v>
      </c>
      <c r="S1357" s="1"/>
      <c r="T1357" s="1">
        <v>459</v>
      </c>
    </row>
    <row r="1358" spans="1:20" ht="15.75" customHeight="1" x14ac:dyDescent="0.35">
      <c r="A1358" s="1">
        <v>1719</v>
      </c>
      <c r="B1358" s="1">
        <v>3</v>
      </c>
      <c r="C1358" s="1"/>
      <c r="D1358" s="1">
        <v>4</v>
      </c>
      <c r="F1358" s="1">
        <f ca="1">IFERROR(__xludf.DUMMYFUNCTION("""COMPUTED_VALUE"""),4)</f>
        <v>4</v>
      </c>
      <c r="Q1358" s="1">
        <v>1356</v>
      </c>
      <c r="R1358" s="1">
        <v>78</v>
      </c>
      <c r="S1358" s="1"/>
      <c r="T1358" s="1">
        <v>435</v>
      </c>
    </row>
    <row r="1359" spans="1:20" ht="15.75" customHeight="1" x14ac:dyDescent="0.35">
      <c r="A1359" s="1">
        <v>1720</v>
      </c>
      <c r="B1359" s="1">
        <v>3</v>
      </c>
      <c r="C1359" s="1"/>
      <c r="D1359" s="1">
        <v>1</v>
      </c>
      <c r="F1359" s="1">
        <f ca="1">IFERROR(__xludf.DUMMYFUNCTION("""COMPUTED_VALUE"""),4)</f>
        <v>4</v>
      </c>
      <c r="Q1359" s="1">
        <v>1357</v>
      </c>
      <c r="R1359" s="1">
        <v>82</v>
      </c>
      <c r="S1359" s="1"/>
      <c r="T1359" s="1">
        <v>469</v>
      </c>
    </row>
    <row r="1360" spans="1:20" ht="15.75" customHeight="1" x14ac:dyDescent="0.35">
      <c r="A1360" s="1">
        <v>1721</v>
      </c>
      <c r="B1360" s="1">
        <v>3</v>
      </c>
      <c r="C1360" s="1"/>
      <c r="D1360" s="1">
        <v>4</v>
      </c>
      <c r="F1360" s="1">
        <f ca="1">IFERROR(__xludf.DUMMYFUNCTION("""COMPUTED_VALUE"""),1)</f>
        <v>1</v>
      </c>
      <c r="Q1360" s="1">
        <v>1358</v>
      </c>
      <c r="R1360" s="1">
        <v>74</v>
      </c>
      <c r="S1360" s="1"/>
      <c r="T1360" s="1">
        <v>461</v>
      </c>
    </row>
    <row r="1361" spans="1:20" ht="15.75" customHeight="1" x14ac:dyDescent="0.35">
      <c r="A1361" s="1">
        <v>1722</v>
      </c>
      <c r="B1361" s="1">
        <v>3</v>
      </c>
      <c r="C1361" s="1"/>
      <c r="D1361" s="1">
        <v>4</v>
      </c>
      <c r="F1361" s="1">
        <f ca="1">IFERROR(__xludf.DUMMYFUNCTION("""COMPUTED_VALUE"""),1)</f>
        <v>1</v>
      </c>
      <c r="Q1361" s="1">
        <v>1359</v>
      </c>
      <c r="R1361" s="1">
        <v>56</v>
      </c>
      <c r="S1361" s="1"/>
      <c r="T1361" s="1">
        <v>462</v>
      </c>
    </row>
    <row r="1362" spans="1:20" ht="15.75" customHeight="1" x14ac:dyDescent="0.35">
      <c r="A1362" s="1">
        <v>1723</v>
      </c>
      <c r="B1362" s="1">
        <v>3</v>
      </c>
      <c r="C1362" s="1"/>
      <c r="D1362" s="1">
        <v>0</v>
      </c>
      <c r="F1362" s="1">
        <f ca="1">IFERROR(__xludf.DUMMYFUNCTION("""COMPUTED_VALUE"""),4)</f>
        <v>4</v>
      </c>
      <c r="Q1362" s="1">
        <v>1360</v>
      </c>
      <c r="R1362" s="1">
        <v>60</v>
      </c>
      <c r="S1362" s="1"/>
      <c r="T1362" s="1">
        <v>327</v>
      </c>
    </row>
    <row r="1363" spans="1:20" ht="15.75" customHeight="1" x14ac:dyDescent="0.35">
      <c r="A1363" s="1">
        <v>1724</v>
      </c>
      <c r="B1363" s="1">
        <v>3</v>
      </c>
      <c r="C1363" s="1"/>
      <c r="D1363" s="1">
        <v>4</v>
      </c>
      <c r="F1363" s="1">
        <f ca="1">IFERROR(__xludf.DUMMYFUNCTION("""COMPUTED_VALUE"""),1)</f>
        <v>1</v>
      </c>
      <c r="Q1363" s="1">
        <v>1361</v>
      </c>
      <c r="R1363" s="1">
        <v>64</v>
      </c>
      <c r="S1363" s="1"/>
      <c r="T1363" s="1">
        <v>389</v>
      </c>
    </row>
    <row r="1364" spans="1:20" ht="15.75" customHeight="1" x14ac:dyDescent="0.35">
      <c r="A1364" s="1">
        <v>1725</v>
      </c>
      <c r="B1364" s="1">
        <v>3</v>
      </c>
      <c r="C1364" s="1"/>
      <c r="D1364" s="1">
        <v>4</v>
      </c>
      <c r="F1364" s="1">
        <f ca="1">IFERROR(__xludf.DUMMYFUNCTION("""COMPUTED_VALUE"""),1)</f>
        <v>1</v>
      </c>
      <c r="Q1364" s="1">
        <v>1362</v>
      </c>
      <c r="R1364" s="1">
        <v>68</v>
      </c>
      <c r="S1364" s="1"/>
      <c r="T1364" s="1">
        <v>421</v>
      </c>
    </row>
    <row r="1365" spans="1:20" ht="15.75" customHeight="1" x14ac:dyDescent="0.35">
      <c r="A1365" s="1">
        <v>1726</v>
      </c>
      <c r="B1365" s="1">
        <v>3</v>
      </c>
      <c r="C1365" s="1"/>
      <c r="D1365" s="1">
        <v>2</v>
      </c>
      <c r="F1365" s="1">
        <f ca="1">IFERROR(__xludf.DUMMYFUNCTION("""COMPUTED_VALUE"""),4)</f>
        <v>4</v>
      </c>
      <c r="Q1365" s="1">
        <v>1363</v>
      </c>
      <c r="R1365" s="1">
        <v>95</v>
      </c>
      <c r="S1365" s="1"/>
      <c r="T1365" s="1">
        <v>460</v>
      </c>
    </row>
    <row r="1366" spans="1:20" ht="15.75" customHeight="1" x14ac:dyDescent="0.35">
      <c r="A1366" s="1">
        <v>1727</v>
      </c>
      <c r="B1366" s="1">
        <v>3</v>
      </c>
      <c r="C1366" s="1"/>
      <c r="D1366" s="1">
        <v>4</v>
      </c>
      <c r="F1366" s="1">
        <f ca="1">IFERROR(__xludf.DUMMYFUNCTION("""COMPUTED_VALUE"""),4)</f>
        <v>4</v>
      </c>
      <c r="Q1366" s="1">
        <v>1364</v>
      </c>
      <c r="R1366" s="1">
        <v>101</v>
      </c>
      <c r="S1366" s="1"/>
      <c r="T1366" s="1">
        <v>412</v>
      </c>
    </row>
    <row r="1367" spans="1:20" ht="15.75" customHeight="1" x14ac:dyDescent="0.35">
      <c r="A1367" s="1">
        <v>1728</v>
      </c>
      <c r="B1367" s="1">
        <v>3</v>
      </c>
      <c r="C1367" s="1"/>
      <c r="D1367" s="1">
        <v>2</v>
      </c>
      <c r="F1367" s="1">
        <f ca="1">IFERROR(__xludf.DUMMYFUNCTION("""COMPUTED_VALUE"""),4)</f>
        <v>4</v>
      </c>
      <c r="Q1367" s="1">
        <v>1365</v>
      </c>
      <c r="R1367" s="1">
        <v>82</v>
      </c>
      <c r="S1367" s="1"/>
      <c r="T1367" s="1">
        <v>452</v>
      </c>
    </row>
    <row r="1368" spans="1:20" ht="15.75" customHeight="1" x14ac:dyDescent="0.35">
      <c r="A1368" s="1">
        <v>1729</v>
      </c>
      <c r="B1368" s="1">
        <v>3</v>
      </c>
      <c r="C1368" s="1"/>
      <c r="D1368" s="1">
        <v>4</v>
      </c>
      <c r="F1368" s="1">
        <f ca="1">IFERROR(__xludf.DUMMYFUNCTION("""COMPUTED_VALUE"""),1)</f>
        <v>1</v>
      </c>
      <c r="Q1368" s="1">
        <v>1366</v>
      </c>
      <c r="R1368" s="1">
        <v>86</v>
      </c>
      <c r="S1368" s="1"/>
      <c r="T1368" s="1">
        <v>484</v>
      </c>
    </row>
    <row r="1369" spans="1:20" ht="15.75" customHeight="1" x14ac:dyDescent="0.35">
      <c r="A1369" s="1">
        <v>1730</v>
      </c>
      <c r="B1369" s="1">
        <v>3</v>
      </c>
      <c r="C1369" s="1"/>
      <c r="D1369" s="1">
        <v>2</v>
      </c>
      <c r="F1369" s="1">
        <f ca="1">IFERROR(__xludf.DUMMYFUNCTION("""COMPUTED_VALUE"""),1)</f>
        <v>1</v>
      </c>
      <c r="Q1369" s="1">
        <v>1367</v>
      </c>
      <c r="R1369" s="1">
        <v>90</v>
      </c>
      <c r="S1369" s="1"/>
      <c r="T1369" s="1">
        <v>403</v>
      </c>
    </row>
    <row r="1370" spans="1:20" ht="15.75" customHeight="1" x14ac:dyDescent="0.35">
      <c r="A1370" s="1">
        <v>1731</v>
      </c>
      <c r="B1370" s="1">
        <v>4</v>
      </c>
      <c r="C1370" s="1"/>
      <c r="D1370" s="1">
        <v>4</v>
      </c>
      <c r="F1370" s="1">
        <f ca="1">IFERROR(__xludf.DUMMYFUNCTION("""COMPUTED_VALUE"""),4)</f>
        <v>4</v>
      </c>
      <c r="Q1370" s="1">
        <v>1368</v>
      </c>
      <c r="R1370" s="1">
        <v>94</v>
      </c>
      <c r="S1370" s="1"/>
      <c r="T1370" s="1">
        <v>418</v>
      </c>
    </row>
    <row r="1371" spans="1:20" ht="15.75" customHeight="1" x14ac:dyDescent="0.35">
      <c r="A1371" s="1">
        <v>1732</v>
      </c>
      <c r="B1371" s="1">
        <v>4</v>
      </c>
      <c r="C1371" s="1"/>
      <c r="D1371" s="1">
        <v>4</v>
      </c>
      <c r="F1371" s="1">
        <f ca="1">IFERROR(__xludf.DUMMYFUNCTION("""COMPUTED_VALUE"""),1)</f>
        <v>1</v>
      </c>
      <c r="Q1371" s="1">
        <v>1369</v>
      </c>
      <c r="R1371" s="1">
        <v>125</v>
      </c>
      <c r="S1371" s="1"/>
      <c r="T1371" s="1">
        <v>491</v>
      </c>
    </row>
    <row r="1372" spans="1:20" ht="15.75" customHeight="1" x14ac:dyDescent="0.35">
      <c r="A1372" s="1">
        <v>1733</v>
      </c>
      <c r="B1372" s="1">
        <v>5</v>
      </c>
      <c r="C1372" s="1"/>
      <c r="D1372" s="1">
        <v>4</v>
      </c>
      <c r="F1372" s="1">
        <f ca="1">IFERROR(__xludf.DUMMYFUNCTION("""COMPUTED_VALUE"""),1)</f>
        <v>1</v>
      </c>
      <c r="Q1372" s="1">
        <v>1370</v>
      </c>
      <c r="R1372" s="1">
        <v>131</v>
      </c>
      <c r="S1372" s="1"/>
      <c r="T1372" s="1">
        <v>461</v>
      </c>
    </row>
    <row r="1373" spans="1:20" ht="15.75" customHeight="1" x14ac:dyDescent="0.35">
      <c r="A1373" s="1">
        <v>1734</v>
      </c>
      <c r="B1373" s="1">
        <v>5</v>
      </c>
      <c r="C1373" s="1"/>
      <c r="D1373" s="1">
        <v>5</v>
      </c>
      <c r="F1373" s="1">
        <f ca="1">IFERROR(__xludf.DUMMYFUNCTION("""COMPUTED_VALUE"""),4)</f>
        <v>4</v>
      </c>
      <c r="Q1373" s="1">
        <v>1371</v>
      </c>
      <c r="R1373" s="1">
        <v>137</v>
      </c>
      <c r="S1373" s="1"/>
      <c r="T1373" s="1">
        <v>472</v>
      </c>
    </row>
    <row r="1374" spans="1:20" ht="15.75" customHeight="1" x14ac:dyDescent="0.35">
      <c r="A1374" s="1">
        <v>1735</v>
      </c>
      <c r="B1374" s="1">
        <v>5</v>
      </c>
      <c r="C1374" s="1"/>
      <c r="D1374" s="1">
        <v>5</v>
      </c>
      <c r="F1374" s="1">
        <f ca="1">IFERROR(__xludf.DUMMYFUNCTION("""COMPUTED_VALUE"""),4)</f>
        <v>4</v>
      </c>
      <c r="Q1374" s="1">
        <v>1372</v>
      </c>
      <c r="R1374" s="1">
        <v>143</v>
      </c>
      <c r="S1374" s="1"/>
      <c r="T1374" s="1">
        <v>427</v>
      </c>
    </row>
    <row r="1375" spans="1:20" ht="15.75" customHeight="1" x14ac:dyDescent="0.35">
      <c r="A1375" s="1">
        <v>1736</v>
      </c>
      <c r="B1375" s="1">
        <v>4</v>
      </c>
      <c r="C1375" s="1"/>
      <c r="D1375" s="1">
        <v>4</v>
      </c>
      <c r="F1375" s="1">
        <f ca="1">IFERROR(__xludf.DUMMYFUNCTION("""COMPUTED_VALUE"""),4)</f>
        <v>4</v>
      </c>
      <c r="Q1375" s="1">
        <v>1373</v>
      </c>
      <c r="R1375" s="1">
        <v>149</v>
      </c>
      <c r="S1375" s="1"/>
      <c r="T1375" s="1">
        <v>427</v>
      </c>
    </row>
    <row r="1376" spans="1:20" ht="15.75" customHeight="1" x14ac:dyDescent="0.35">
      <c r="A1376" s="1">
        <v>1737</v>
      </c>
      <c r="B1376" s="1">
        <v>5</v>
      </c>
      <c r="C1376" s="1"/>
      <c r="D1376" s="1">
        <v>5</v>
      </c>
      <c r="F1376" s="1">
        <f ca="1">IFERROR(__xludf.DUMMYFUNCTION("""COMPUTED_VALUE"""),1)</f>
        <v>1</v>
      </c>
      <c r="Q1376" s="1">
        <v>1374</v>
      </c>
      <c r="R1376" s="1">
        <v>143</v>
      </c>
      <c r="S1376" s="1"/>
      <c r="T1376" s="1">
        <v>435</v>
      </c>
    </row>
    <row r="1377" spans="1:20" ht="15.75" customHeight="1" x14ac:dyDescent="0.35">
      <c r="A1377" s="1">
        <v>1757</v>
      </c>
      <c r="B1377" s="1">
        <v>7</v>
      </c>
      <c r="C1377" s="1"/>
      <c r="D1377" s="1">
        <v>7</v>
      </c>
      <c r="F1377" s="1">
        <f ca="1">IFERROR(__xludf.DUMMYFUNCTION("""COMPUTED_VALUE"""),1)</f>
        <v>1</v>
      </c>
      <c r="Q1377" s="1">
        <v>1375</v>
      </c>
      <c r="R1377" s="1">
        <v>105</v>
      </c>
      <c r="S1377" s="1"/>
      <c r="T1377" s="1">
        <v>451</v>
      </c>
    </row>
    <row r="1378" spans="1:20" ht="15.75" customHeight="1" x14ac:dyDescent="0.35">
      <c r="A1378" s="1">
        <v>1758</v>
      </c>
      <c r="B1378" s="1">
        <v>6</v>
      </c>
      <c r="C1378" s="1"/>
      <c r="D1378" s="1">
        <v>6</v>
      </c>
      <c r="F1378" s="1">
        <f ca="1">IFERROR(__xludf.DUMMYFUNCTION("""COMPUTED_VALUE"""),4)</f>
        <v>4</v>
      </c>
      <c r="Q1378" s="1">
        <v>1376</v>
      </c>
      <c r="R1378" s="1">
        <v>111</v>
      </c>
      <c r="S1378" s="1"/>
      <c r="T1378" s="1">
        <v>553</v>
      </c>
    </row>
    <row r="1379" spans="1:20" ht="15.75" customHeight="1" x14ac:dyDescent="0.35">
      <c r="A1379" s="1">
        <v>1759</v>
      </c>
      <c r="B1379" s="1">
        <v>6</v>
      </c>
      <c r="C1379" s="1"/>
      <c r="D1379" s="1">
        <v>6</v>
      </c>
      <c r="F1379" s="1">
        <f ca="1">IFERROR(__xludf.DUMMYFUNCTION("""COMPUTED_VALUE"""),1)</f>
        <v>1</v>
      </c>
      <c r="Q1379" s="1">
        <v>1377</v>
      </c>
      <c r="R1379" s="1">
        <v>117</v>
      </c>
      <c r="S1379" s="1"/>
      <c r="T1379" s="1">
        <v>601</v>
      </c>
    </row>
    <row r="1380" spans="1:20" ht="15.75" customHeight="1" x14ac:dyDescent="0.35">
      <c r="A1380" s="1">
        <v>1760</v>
      </c>
      <c r="B1380" s="1">
        <v>6</v>
      </c>
      <c r="C1380" s="1"/>
      <c r="D1380" s="1">
        <v>6</v>
      </c>
      <c r="F1380" s="1">
        <f ca="1">IFERROR(__xludf.DUMMYFUNCTION("""COMPUTED_VALUE"""),2)</f>
        <v>2</v>
      </c>
      <c r="Q1380" s="1">
        <v>1378</v>
      </c>
      <c r="R1380" s="1">
        <v>123</v>
      </c>
      <c r="S1380" s="1"/>
      <c r="T1380" s="1">
        <v>566</v>
      </c>
    </row>
    <row r="1381" spans="1:20" ht="15.75" customHeight="1" x14ac:dyDescent="0.35">
      <c r="A1381" s="1">
        <v>1761</v>
      </c>
      <c r="B1381" s="1">
        <v>6</v>
      </c>
      <c r="C1381" s="1"/>
      <c r="D1381" s="1">
        <v>6</v>
      </c>
      <c r="F1381" s="1">
        <f ca="1">IFERROR(__xludf.DUMMYFUNCTION("""COMPUTED_VALUE"""),4)</f>
        <v>4</v>
      </c>
      <c r="Q1381" s="1">
        <v>1379</v>
      </c>
      <c r="R1381" s="1">
        <v>152</v>
      </c>
      <c r="S1381" s="1"/>
      <c r="T1381" s="1">
        <v>519</v>
      </c>
    </row>
    <row r="1382" spans="1:20" ht="15.75" customHeight="1" x14ac:dyDescent="0.35">
      <c r="A1382" s="1">
        <v>1762</v>
      </c>
      <c r="B1382" s="1">
        <v>7</v>
      </c>
      <c r="C1382" s="1"/>
      <c r="D1382" s="1">
        <v>7</v>
      </c>
      <c r="F1382" s="1">
        <f ca="1">IFERROR(__xludf.DUMMYFUNCTION("""COMPUTED_VALUE"""),4)</f>
        <v>4</v>
      </c>
      <c r="Q1382" s="1">
        <v>1380</v>
      </c>
      <c r="R1382" s="1">
        <v>125</v>
      </c>
      <c r="S1382" s="1"/>
      <c r="T1382" s="1">
        <v>589</v>
      </c>
    </row>
    <row r="1383" spans="1:20" ht="15.75" customHeight="1" x14ac:dyDescent="0.35">
      <c r="A1383" s="1">
        <v>1763</v>
      </c>
      <c r="B1383" s="1">
        <v>7</v>
      </c>
      <c r="C1383" s="1"/>
      <c r="D1383" s="1">
        <v>7</v>
      </c>
      <c r="F1383" s="1">
        <f ca="1">IFERROR(__xludf.DUMMYFUNCTION("""COMPUTED_VALUE"""),1)</f>
        <v>1</v>
      </c>
      <c r="Q1383" s="1">
        <v>1381</v>
      </c>
      <c r="R1383" s="1">
        <v>166</v>
      </c>
      <c r="S1383" s="1"/>
      <c r="T1383" s="1">
        <v>561</v>
      </c>
    </row>
    <row r="1384" spans="1:20" ht="15.75" customHeight="1" x14ac:dyDescent="0.35">
      <c r="A1384" s="1">
        <v>1764</v>
      </c>
      <c r="B1384" s="1">
        <v>7</v>
      </c>
      <c r="C1384" s="1"/>
      <c r="D1384" s="1">
        <v>7</v>
      </c>
      <c r="F1384" s="1">
        <f ca="1">IFERROR(__xludf.DUMMYFUNCTION("""COMPUTED_VALUE"""),3)</f>
        <v>3</v>
      </c>
      <c r="Q1384" s="1">
        <v>1382</v>
      </c>
      <c r="R1384" s="1">
        <v>174</v>
      </c>
      <c r="S1384" s="1"/>
      <c r="T1384" s="1">
        <v>478</v>
      </c>
    </row>
    <row r="1385" spans="1:20" ht="15.75" customHeight="1" x14ac:dyDescent="0.35">
      <c r="A1385" s="1">
        <v>1765</v>
      </c>
      <c r="B1385" s="1">
        <v>8</v>
      </c>
      <c r="C1385" s="1"/>
      <c r="D1385" s="1">
        <v>8</v>
      </c>
      <c r="F1385" s="1">
        <f ca="1">IFERROR(__xludf.DUMMYFUNCTION("""COMPUTED_VALUE"""),2)</f>
        <v>2</v>
      </c>
      <c r="Q1385" s="1">
        <v>1383</v>
      </c>
      <c r="R1385" s="1">
        <v>182</v>
      </c>
      <c r="S1385" s="1"/>
      <c r="T1385" s="1">
        <v>483</v>
      </c>
    </row>
    <row r="1386" spans="1:20" ht="15.75" customHeight="1" x14ac:dyDescent="0.35">
      <c r="A1386" s="1">
        <v>1766</v>
      </c>
      <c r="B1386" s="1">
        <v>7</v>
      </c>
      <c r="C1386" s="1"/>
      <c r="D1386" s="1">
        <v>7</v>
      </c>
      <c r="F1386" s="1">
        <f ca="1">IFERROR(__xludf.DUMMYFUNCTION("""COMPUTED_VALUE"""),3)</f>
        <v>3</v>
      </c>
      <c r="Q1386" s="1">
        <v>1384</v>
      </c>
      <c r="R1386" s="1">
        <v>182</v>
      </c>
      <c r="S1386" s="1"/>
      <c r="T1386" s="1">
        <v>548</v>
      </c>
    </row>
    <row r="1387" spans="1:20" ht="15.75" customHeight="1" x14ac:dyDescent="0.35">
      <c r="A1387" s="1">
        <v>1810</v>
      </c>
      <c r="B1387" s="1">
        <v>6</v>
      </c>
      <c r="C1387" s="1"/>
      <c r="D1387" s="1">
        <v>6</v>
      </c>
      <c r="F1387" s="1">
        <f ca="1">IFERROR(__xludf.DUMMYFUNCTION("""COMPUTED_VALUE"""),3)</f>
        <v>3</v>
      </c>
      <c r="Q1387" s="1">
        <v>1385</v>
      </c>
      <c r="R1387" s="1">
        <v>188</v>
      </c>
      <c r="S1387" s="1"/>
      <c r="T1387" s="1">
        <v>561</v>
      </c>
    </row>
    <row r="1388" spans="1:20" ht="15.75" customHeight="1" x14ac:dyDescent="0.35">
      <c r="A1388" s="1">
        <v>1811</v>
      </c>
      <c r="B1388" s="1">
        <v>6</v>
      </c>
      <c r="C1388" s="1"/>
      <c r="D1388" s="1">
        <v>6</v>
      </c>
      <c r="F1388" s="1">
        <f ca="1">IFERROR(__xludf.DUMMYFUNCTION("""COMPUTED_VALUE"""),4)</f>
        <v>4</v>
      </c>
      <c r="Q1388" s="1">
        <v>1386</v>
      </c>
      <c r="R1388" s="1">
        <v>160</v>
      </c>
      <c r="S1388" s="1"/>
      <c r="T1388" s="1">
        <v>512</v>
      </c>
    </row>
    <row r="1389" spans="1:20" ht="15.75" customHeight="1" x14ac:dyDescent="0.35">
      <c r="A1389" s="1">
        <v>1834</v>
      </c>
      <c r="B1389" s="1">
        <v>5</v>
      </c>
      <c r="C1389" s="1"/>
      <c r="D1389" s="1">
        <v>5</v>
      </c>
      <c r="F1389" s="1">
        <f ca="1">IFERROR(__xludf.DUMMYFUNCTION("""COMPUTED_VALUE"""),4)</f>
        <v>4</v>
      </c>
      <c r="Q1389" s="1">
        <v>1387</v>
      </c>
      <c r="R1389" s="1">
        <v>203</v>
      </c>
      <c r="S1389" s="1"/>
      <c r="T1389" s="1">
        <v>534</v>
      </c>
    </row>
    <row r="1390" spans="1:20" ht="15.75" customHeight="1" x14ac:dyDescent="0.35">
      <c r="A1390" s="1">
        <v>1835</v>
      </c>
      <c r="B1390" s="1">
        <v>5</v>
      </c>
      <c r="C1390" s="1"/>
      <c r="D1390" s="1">
        <v>5</v>
      </c>
      <c r="F1390" s="1">
        <f ca="1">IFERROR(__xludf.DUMMYFUNCTION("""COMPUTED_VALUE"""),2)</f>
        <v>2</v>
      </c>
      <c r="Q1390" s="1">
        <v>1388</v>
      </c>
      <c r="R1390" s="1">
        <v>213</v>
      </c>
      <c r="S1390" s="1"/>
      <c r="T1390" s="1">
        <v>442</v>
      </c>
    </row>
    <row r="1391" spans="1:20" ht="15.75" customHeight="1" x14ac:dyDescent="0.35">
      <c r="A1391" s="1">
        <v>1836</v>
      </c>
      <c r="B1391" s="1">
        <v>5</v>
      </c>
      <c r="C1391" s="1"/>
      <c r="D1391" s="1">
        <v>5</v>
      </c>
      <c r="F1391" s="1">
        <f ca="1">IFERROR(__xludf.DUMMYFUNCTION("""COMPUTED_VALUE"""),4)</f>
        <v>4</v>
      </c>
      <c r="Q1391" s="1">
        <v>1389</v>
      </c>
      <c r="R1391" s="1">
        <v>223</v>
      </c>
      <c r="S1391" s="1"/>
      <c r="T1391" s="1">
        <v>457</v>
      </c>
    </row>
    <row r="1392" spans="1:20" ht="15.75" customHeight="1" x14ac:dyDescent="0.35">
      <c r="A1392" s="1">
        <v>1839</v>
      </c>
      <c r="B1392" s="1">
        <v>5</v>
      </c>
      <c r="C1392" s="1"/>
      <c r="D1392" s="1">
        <v>5</v>
      </c>
      <c r="F1392" s="1">
        <f ca="1">IFERROR(__xludf.DUMMYFUNCTION("""COMPUTED_VALUE"""),4)</f>
        <v>4</v>
      </c>
      <c r="Q1392" s="1">
        <v>1390</v>
      </c>
      <c r="R1392" s="1">
        <v>225</v>
      </c>
      <c r="S1392" s="1"/>
      <c r="T1392" s="1">
        <v>479</v>
      </c>
    </row>
    <row r="1393" spans="1:20" ht="15.75" customHeight="1" x14ac:dyDescent="0.35">
      <c r="A1393" s="1">
        <v>1852</v>
      </c>
      <c r="B1393" s="1">
        <v>6</v>
      </c>
      <c r="C1393" s="1"/>
      <c r="D1393" s="1">
        <v>6</v>
      </c>
      <c r="F1393" s="1">
        <f ca="1">IFERROR(__xludf.DUMMYFUNCTION("""COMPUTED_VALUE"""),4)</f>
        <v>4</v>
      </c>
      <c r="Q1393" s="1">
        <v>1391</v>
      </c>
      <c r="R1393" s="1">
        <v>194</v>
      </c>
      <c r="S1393" s="1"/>
      <c r="T1393" s="1">
        <v>449</v>
      </c>
    </row>
    <row r="1394" spans="1:20" ht="15.75" customHeight="1" x14ac:dyDescent="0.35">
      <c r="A1394" s="1">
        <v>1853</v>
      </c>
      <c r="B1394" s="1">
        <v>6</v>
      </c>
      <c r="C1394" s="1"/>
      <c r="D1394" s="1">
        <v>6</v>
      </c>
      <c r="F1394" s="1">
        <f ca="1">IFERROR(__xludf.DUMMYFUNCTION("""COMPUTED_VALUE"""),4)</f>
        <v>4</v>
      </c>
      <c r="Q1394" s="1">
        <v>1392</v>
      </c>
      <c r="R1394" s="1">
        <v>186</v>
      </c>
      <c r="S1394" s="1"/>
      <c r="T1394" s="1">
        <v>432</v>
      </c>
    </row>
    <row r="1395" spans="1:20" ht="15.75" customHeight="1" x14ac:dyDescent="0.35">
      <c r="A1395" s="1">
        <v>1858</v>
      </c>
      <c r="B1395" s="1">
        <v>5</v>
      </c>
      <c r="C1395" s="1"/>
      <c r="D1395" s="1">
        <v>5</v>
      </c>
      <c r="F1395" s="1">
        <f ca="1">IFERROR(__xludf.DUMMYFUNCTION("""COMPUTED_VALUE"""),3)</f>
        <v>3</v>
      </c>
      <c r="Q1395" s="1">
        <v>1393</v>
      </c>
      <c r="R1395" s="1">
        <v>229</v>
      </c>
      <c r="S1395" s="1"/>
      <c r="T1395" s="1">
        <v>433</v>
      </c>
    </row>
    <row r="1396" spans="1:20" ht="15.75" customHeight="1" x14ac:dyDescent="0.35">
      <c r="A1396" s="1">
        <v>1860</v>
      </c>
      <c r="B1396" s="1">
        <v>5</v>
      </c>
      <c r="C1396" s="1"/>
      <c r="D1396" s="1">
        <v>5</v>
      </c>
      <c r="F1396" s="1">
        <f ca="1">IFERROR(__xludf.DUMMYFUNCTION("""COMPUTED_VALUE"""),4)</f>
        <v>4</v>
      </c>
      <c r="Q1396" s="1">
        <v>1394</v>
      </c>
      <c r="R1396" s="1">
        <v>239</v>
      </c>
      <c r="S1396" s="1"/>
      <c r="T1396" s="1">
        <v>396</v>
      </c>
    </row>
    <row r="1397" spans="1:20" ht="15.75" customHeight="1" x14ac:dyDescent="0.35">
      <c r="A1397" s="1">
        <v>1861</v>
      </c>
      <c r="B1397" s="1">
        <v>5</v>
      </c>
      <c r="C1397" s="1"/>
      <c r="D1397" s="1">
        <v>5</v>
      </c>
      <c r="F1397" s="1">
        <f ca="1">IFERROR(__xludf.DUMMYFUNCTION("""COMPUTED_VALUE"""),4)</f>
        <v>4</v>
      </c>
      <c r="Q1397" s="1">
        <v>1395</v>
      </c>
      <c r="R1397" s="1">
        <v>249</v>
      </c>
      <c r="S1397" s="1"/>
      <c r="T1397" s="1">
        <v>468</v>
      </c>
    </row>
    <row r="1398" spans="1:20" ht="15.75" customHeight="1" x14ac:dyDescent="0.35">
      <c r="A1398" s="1">
        <v>1928</v>
      </c>
      <c r="B1398" s="1">
        <v>5</v>
      </c>
      <c r="C1398" s="1"/>
      <c r="D1398" s="1">
        <v>5</v>
      </c>
      <c r="F1398" s="1">
        <f ca="1">IFERROR(__xludf.DUMMYFUNCTION("""COMPUTED_VALUE"""),4)</f>
        <v>4</v>
      </c>
      <c r="Q1398" s="1">
        <v>1396</v>
      </c>
      <c r="R1398" s="1">
        <v>247</v>
      </c>
      <c r="S1398" s="1"/>
      <c r="T1398" s="1">
        <v>433</v>
      </c>
    </row>
    <row r="1399" spans="1:20" ht="15.75" customHeight="1" x14ac:dyDescent="0.35">
      <c r="A1399" s="1">
        <v>1929</v>
      </c>
      <c r="B1399" s="1">
        <v>5</v>
      </c>
      <c r="C1399" s="1"/>
      <c r="D1399" s="1">
        <v>5</v>
      </c>
      <c r="F1399" s="1">
        <f ca="1">IFERROR(__xludf.DUMMYFUNCTION("""COMPUTED_VALUE"""),4)</f>
        <v>4</v>
      </c>
      <c r="Q1399" s="1">
        <v>1397</v>
      </c>
      <c r="R1399" s="1">
        <v>170</v>
      </c>
      <c r="S1399" s="1"/>
      <c r="T1399" s="1">
        <v>410</v>
      </c>
    </row>
    <row r="1400" spans="1:20" ht="15.75" customHeight="1" x14ac:dyDescent="0.35">
      <c r="A1400" s="1">
        <v>1930</v>
      </c>
      <c r="B1400" s="1">
        <v>5</v>
      </c>
      <c r="C1400" s="1"/>
      <c r="D1400" s="1">
        <v>5</v>
      </c>
      <c r="F1400" s="1">
        <f ca="1">IFERROR(__xludf.DUMMYFUNCTION("""COMPUTED_VALUE"""),4)</f>
        <v>4</v>
      </c>
      <c r="Q1400" s="1">
        <v>1398</v>
      </c>
      <c r="R1400" s="1">
        <v>162</v>
      </c>
      <c r="S1400" s="1"/>
      <c r="T1400" s="1">
        <v>380</v>
      </c>
    </row>
    <row r="1401" spans="1:20" ht="15.75" customHeight="1" x14ac:dyDescent="0.35">
      <c r="A1401" s="1">
        <v>1931</v>
      </c>
      <c r="B1401" s="1">
        <v>5</v>
      </c>
      <c r="C1401" s="1"/>
      <c r="D1401" s="1">
        <v>5</v>
      </c>
      <c r="F1401" s="1">
        <f ca="1">IFERROR(__xludf.DUMMYFUNCTION("""COMPUTED_VALUE"""),4)</f>
        <v>4</v>
      </c>
      <c r="Q1401" s="1">
        <v>1399</v>
      </c>
      <c r="R1401" s="1">
        <v>217</v>
      </c>
      <c r="S1401" s="1"/>
      <c r="T1401" s="1">
        <v>373</v>
      </c>
    </row>
    <row r="1402" spans="1:20" ht="15.75" customHeight="1" x14ac:dyDescent="0.35">
      <c r="A1402" s="1">
        <v>1932</v>
      </c>
      <c r="B1402" s="1">
        <v>5</v>
      </c>
      <c r="C1402" s="1"/>
      <c r="D1402" s="1">
        <v>5</v>
      </c>
      <c r="F1402" s="1">
        <f ca="1">IFERROR(__xludf.DUMMYFUNCTION("""COMPUTED_VALUE"""),4)</f>
        <v>4</v>
      </c>
      <c r="Q1402" s="1">
        <v>1400</v>
      </c>
      <c r="R1402" s="1">
        <v>227</v>
      </c>
      <c r="S1402" s="1"/>
      <c r="T1402" s="1">
        <v>329</v>
      </c>
    </row>
    <row r="1403" spans="1:20" ht="15.75" customHeight="1" x14ac:dyDescent="0.35">
      <c r="A1403" s="1">
        <v>1933</v>
      </c>
      <c r="B1403" s="1">
        <v>5</v>
      </c>
      <c r="C1403" s="1"/>
      <c r="D1403" s="1">
        <v>5</v>
      </c>
      <c r="F1403" s="1">
        <f ca="1">IFERROR(__xludf.DUMMYFUNCTION("""COMPUTED_VALUE"""),4)</f>
        <v>4</v>
      </c>
      <c r="Q1403" s="1">
        <v>1401</v>
      </c>
      <c r="R1403" s="1">
        <v>237</v>
      </c>
      <c r="S1403" s="1"/>
      <c r="T1403" s="1">
        <v>393</v>
      </c>
    </row>
    <row r="1404" spans="1:20" ht="15.75" customHeight="1" x14ac:dyDescent="0.35">
      <c r="A1404" s="1">
        <v>1934</v>
      </c>
      <c r="B1404" s="1">
        <v>5</v>
      </c>
      <c r="C1404" s="1"/>
      <c r="D1404" s="1">
        <v>5</v>
      </c>
      <c r="F1404" s="1">
        <f ca="1">IFERROR(__xludf.DUMMYFUNCTION("""COMPUTED_VALUE"""),4)</f>
        <v>4</v>
      </c>
      <c r="Q1404" s="1">
        <v>1402</v>
      </c>
      <c r="R1404" s="1">
        <v>241</v>
      </c>
      <c r="S1404" s="1"/>
      <c r="T1404" s="1">
        <v>382</v>
      </c>
    </row>
    <row r="1405" spans="1:20" ht="15.75" customHeight="1" x14ac:dyDescent="0.35">
      <c r="A1405" s="1">
        <v>2093</v>
      </c>
      <c r="B1405" s="1">
        <v>5</v>
      </c>
      <c r="C1405" s="1"/>
      <c r="D1405" s="1">
        <v>5</v>
      </c>
      <c r="F1405" s="1">
        <f ca="1">IFERROR(__xludf.DUMMYFUNCTION("""COMPUTED_VALUE"""),3)</f>
        <v>3</v>
      </c>
      <c r="Q1405" s="1">
        <v>1403</v>
      </c>
      <c r="R1405" s="1">
        <v>241</v>
      </c>
      <c r="S1405" s="1"/>
      <c r="T1405" s="1">
        <v>395</v>
      </c>
    </row>
    <row r="1406" spans="1:20" ht="15.75" customHeight="1" x14ac:dyDescent="0.35">
      <c r="A1406" s="1">
        <v>2094</v>
      </c>
      <c r="B1406" s="1">
        <v>5</v>
      </c>
      <c r="C1406" s="1"/>
      <c r="D1406" s="1">
        <v>5</v>
      </c>
      <c r="F1406" s="1">
        <f ca="1">IFERROR(__xludf.DUMMYFUNCTION("""COMPUTED_VALUE"""),4)</f>
        <v>4</v>
      </c>
      <c r="Q1406" s="1">
        <v>1404</v>
      </c>
      <c r="R1406" s="1">
        <v>235</v>
      </c>
      <c r="S1406" s="1"/>
      <c r="T1406" s="1">
        <v>395</v>
      </c>
    </row>
    <row r="1407" spans="1:20" ht="15.75" customHeight="1" x14ac:dyDescent="0.35">
      <c r="A1407" s="1">
        <v>2095</v>
      </c>
      <c r="B1407" s="1">
        <v>5</v>
      </c>
      <c r="C1407" s="1"/>
      <c r="D1407" s="1">
        <v>5</v>
      </c>
      <c r="F1407" s="1">
        <f ca="1">IFERROR(__xludf.DUMMYFUNCTION("""COMPUTED_VALUE"""),4)</f>
        <v>4</v>
      </c>
      <c r="Q1407" s="1">
        <v>1405</v>
      </c>
      <c r="R1407" s="1">
        <v>268</v>
      </c>
      <c r="S1407" s="1"/>
      <c r="T1407" s="1">
        <v>417</v>
      </c>
    </row>
    <row r="1408" spans="1:20" ht="15.75" customHeight="1" x14ac:dyDescent="0.35">
      <c r="A1408" s="1">
        <v>2096</v>
      </c>
      <c r="B1408" s="1">
        <v>5</v>
      </c>
      <c r="C1408" s="1"/>
      <c r="D1408" s="1">
        <v>5</v>
      </c>
      <c r="F1408" s="1">
        <f ca="1">IFERROR(__xludf.DUMMYFUNCTION("""COMPUTED_VALUE"""),4)</f>
        <v>4</v>
      </c>
      <c r="Q1408" s="1">
        <v>1406</v>
      </c>
      <c r="R1408" s="1">
        <v>280</v>
      </c>
      <c r="S1408" s="1"/>
      <c r="T1408" s="1">
        <v>376</v>
      </c>
    </row>
    <row r="1409" spans="1:20" ht="15.75" customHeight="1" x14ac:dyDescent="0.35">
      <c r="A1409" s="1">
        <v>2097</v>
      </c>
      <c r="B1409" s="1">
        <v>5</v>
      </c>
      <c r="C1409" s="1"/>
      <c r="D1409" s="1">
        <v>5</v>
      </c>
      <c r="F1409" s="1">
        <f ca="1">IFERROR(__xludf.DUMMYFUNCTION("""COMPUTED_VALUE"""),4)</f>
        <v>4</v>
      </c>
      <c r="Q1409" s="1">
        <v>1407</v>
      </c>
      <c r="R1409" s="1">
        <v>292</v>
      </c>
      <c r="S1409" s="1"/>
      <c r="T1409" s="1">
        <v>275</v>
      </c>
    </row>
    <row r="1410" spans="1:20" ht="15.75" customHeight="1" x14ac:dyDescent="0.35">
      <c r="A1410" s="1">
        <v>2098</v>
      </c>
      <c r="B1410" s="1">
        <v>3</v>
      </c>
      <c r="C1410" s="1"/>
      <c r="D1410" s="1">
        <v>4</v>
      </c>
      <c r="F1410" s="1">
        <f ca="1">IFERROR(__xludf.DUMMYFUNCTION("""COMPUTED_VALUE"""),4)</f>
        <v>4</v>
      </c>
      <c r="Q1410" s="1">
        <v>1408</v>
      </c>
      <c r="R1410" s="1">
        <v>260</v>
      </c>
      <c r="S1410" s="1"/>
      <c r="T1410" s="1">
        <v>283</v>
      </c>
    </row>
    <row r="1411" spans="1:20" ht="15.75" customHeight="1" x14ac:dyDescent="0.35">
      <c r="A1411" s="1">
        <v>2099</v>
      </c>
      <c r="B1411" s="1">
        <v>4</v>
      </c>
      <c r="C1411" s="1"/>
      <c r="D1411" s="1">
        <v>4</v>
      </c>
      <c r="F1411" s="1">
        <f ca="1">IFERROR(__xludf.DUMMYFUNCTION("""COMPUTED_VALUE"""),4)</f>
        <v>4</v>
      </c>
      <c r="Q1411" s="1">
        <v>1409</v>
      </c>
      <c r="R1411" s="1">
        <v>262</v>
      </c>
      <c r="S1411" s="1"/>
      <c r="T1411" s="1">
        <v>334</v>
      </c>
    </row>
    <row r="1412" spans="1:20" ht="15.75" customHeight="1" x14ac:dyDescent="0.35">
      <c r="A1412" s="1">
        <v>2100</v>
      </c>
      <c r="B1412" s="1">
        <v>4</v>
      </c>
      <c r="C1412" s="1"/>
      <c r="D1412" s="1">
        <v>4</v>
      </c>
      <c r="F1412" s="1">
        <f ca="1">IFERROR(__xludf.DUMMYFUNCTION("""COMPUTED_VALUE"""),4)</f>
        <v>4</v>
      </c>
      <c r="Q1412" s="1">
        <v>1410</v>
      </c>
      <c r="R1412" s="1">
        <v>258</v>
      </c>
      <c r="S1412" s="1"/>
      <c r="T1412" s="1">
        <v>344</v>
      </c>
    </row>
    <row r="1413" spans="1:20" ht="15.75" customHeight="1" x14ac:dyDescent="0.35">
      <c r="A1413" s="1">
        <v>2101</v>
      </c>
      <c r="B1413" s="1">
        <v>4</v>
      </c>
      <c r="C1413" s="1"/>
      <c r="D1413" s="1">
        <v>4</v>
      </c>
      <c r="F1413" s="1">
        <f ca="1">IFERROR(__xludf.DUMMYFUNCTION("""COMPUTED_VALUE"""),4)</f>
        <v>4</v>
      </c>
      <c r="Q1413" s="1">
        <v>1411</v>
      </c>
      <c r="R1413" s="1">
        <v>305</v>
      </c>
      <c r="S1413" s="1"/>
      <c r="T1413" s="1">
        <v>290</v>
      </c>
    </row>
    <row r="1414" spans="1:20" ht="15.75" customHeight="1" x14ac:dyDescent="0.35">
      <c r="A1414" s="1">
        <v>2102</v>
      </c>
      <c r="B1414" s="1">
        <v>4</v>
      </c>
      <c r="C1414" s="1"/>
      <c r="D1414" s="1">
        <v>4</v>
      </c>
      <c r="F1414" s="1">
        <f ca="1">IFERROR(__xludf.DUMMYFUNCTION("""COMPUTED_VALUE"""),4)</f>
        <v>4</v>
      </c>
      <c r="Q1414" s="1">
        <v>1412</v>
      </c>
      <c r="R1414" s="1">
        <v>319</v>
      </c>
      <c r="S1414" s="1"/>
      <c r="T1414" s="1">
        <v>335</v>
      </c>
    </row>
    <row r="1415" spans="1:20" ht="15.75" customHeight="1" x14ac:dyDescent="0.35">
      <c r="A1415" s="1">
        <v>2103</v>
      </c>
      <c r="B1415" s="1">
        <v>4</v>
      </c>
      <c r="C1415" s="1"/>
      <c r="D1415" s="1">
        <v>4</v>
      </c>
      <c r="F1415" s="1">
        <f ca="1">IFERROR(__xludf.DUMMYFUNCTION("""COMPUTED_VALUE"""),4)</f>
        <v>4</v>
      </c>
      <c r="Q1415" s="1">
        <v>1413</v>
      </c>
      <c r="R1415" s="1">
        <v>333</v>
      </c>
      <c r="S1415" s="1"/>
      <c r="T1415" s="1">
        <v>320</v>
      </c>
    </row>
    <row r="1416" spans="1:20" ht="15.75" customHeight="1" x14ac:dyDescent="0.35">
      <c r="A1416" s="1">
        <v>2104</v>
      </c>
      <c r="B1416" s="1">
        <v>4</v>
      </c>
      <c r="C1416" s="1"/>
      <c r="D1416" s="1">
        <v>4</v>
      </c>
      <c r="F1416" s="1">
        <f ca="1">IFERROR(__xludf.DUMMYFUNCTION("""COMPUTED_VALUE"""),4)</f>
        <v>4</v>
      </c>
      <c r="Q1416" s="1">
        <v>1414</v>
      </c>
      <c r="R1416" s="1">
        <v>284</v>
      </c>
      <c r="S1416" s="1"/>
      <c r="T1416" s="1">
        <v>309</v>
      </c>
    </row>
    <row r="1417" spans="1:20" ht="15.75" customHeight="1" x14ac:dyDescent="0.35">
      <c r="A1417" s="1">
        <v>2105</v>
      </c>
      <c r="B1417" s="1">
        <v>5</v>
      </c>
      <c r="C1417" s="1"/>
      <c r="D1417" s="1">
        <v>4</v>
      </c>
      <c r="F1417" s="1">
        <f ca="1">IFERROR(__xludf.DUMMYFUNCTION("""COMPUTED_VALUE"""),4)</f>
        <v>4</v>
      </c>
      <c r="Q1417" s="1">
        <v>1415</v>
      </c>
      <c r="R1417" s="1">
        <v>286</v>
      </c>
      <c r="S1417" s="1"/>
      <c r="T1417" s="1">
        <v>307</v>
      </c>
    </row>
    <row r="1418" spans="1:20" ht="15.75" customHeight="1" x14ac:dyDescent="0.35">
      <c r="A1418" s="1">
        <v>2106</v>
      </c>
      <c r="B1418" s="1">
        <v>5</v>
      </c>
      <c r="C1418" s="1"/>
      <c r="D1418" s="1">
        <v>5</v>
      </c>
      <c r="F1418" s="1">
        <f ca="1">IFERROR(__xludf.DUMMYFUNCTION("""COMPUTED_VALUE"""),4)</f>
        <v>4</v>
      </c>
      <c r="Q1418" s="1">
        <v>1416</v>
      </c>
      <c r="R1418" s="1">
        <v>282</v>
      </c>
      <c r="S1418" s="1"/>
      <c r="T1418" s="1">
        <v>294</v>
      </c>
    </row>
    <row r="1419" spans="1:20" ht="15.75" customHeight="1" x14ac:dyDescent="0.35">
      <c r="A1419" s="1">
        <v>2107</v>
      </c>
      <c r="B1419" s="1">
        <v>5</v>
      </c>
      <c r="C1419" s="1"/>
      <c r="D1419" s="1">
        <v>5</v>
      </c>
      <c r="F1419" s="1">
        <f ca="1">IFERROR(__xludf.DUMMYFUNCTION("""COMPUTED_VALUE"""),4)</f>
        <v>4</v>
      </c>
      <c r="Q1419" s="1">
        <v>1417</v>
      </c>
      <c r="R1419" s="1">
        <v>329</v>
      </c>
      <c r="S1419" s="1"/>
      <c r="T1419" s="1">
        <v>272</v>
      </c>
    </row>
    <row r="1420" spans="1:20" ht="15.75" customHeight="1" x14ac:dyDescent="0.35">
      <c r="A1420" s="1">
        <v>2110</v>
      </c>
      <c r="B1420" s="1">
        <v>4</v>
      </c>
      <c r="C1420" s="1"/>
      <c r="D1420" s="1">
        <v>4</v>
      </c>
      <c r="F1420" s="1">
        <f ca="1">IFERROR(__xludf.DUMMYFUNCTION("""COMPUTED_VALUE"""),4)</f>
        <v>4</v>
      </c>
      <c r="Q1420" s="1">
        <v>1418</v>
      </c>
      <c r="R1420" s="1">
        <v>343</v>
      </c>
      <c r="S1420" s="1"/>
      <c r="T1420" s="1">
        <v>282</v>
      </c>
    </row>
    <row r="1421" spans="1:20" ht="15.75" customHeight="1" x14ac:dyDescent="0.35">
      <c r="A1421" s="1">
        <v>2117</v>
      </c>
      <c r="B1421" s="1">
        <v>4</v>
      </c>
      <c r="C1421" s="1"/>
      <c r="D1421" s="1">
        <v>4</v>
      </c>
      <c r="F1421" s="1">
        <f ca="1">IFERROR(__xludf.DUMMYFUNCTION("""COMPUTED_VALUE"""),4)</f>
        <v>4</v>
      </c>
      <c r="Q1421" s="1">
        <v>1419</v>
      </c>
      <c r="R1421" s="1">
        <v>357</v>
      </c>
      <c r="S1421" s="1"/>
      <c r="T1421" s="1">
        <v>266</v>
      </c>
    </row>
    <row r="1422" spans="1:20" ht="15.75" customHeight="1" x14ac:dyDescent="0.35">
      <c r="A1422" s="1">
        <v>2118</v>
      </c>
      <c r="B1422" s="1">
        <v>4</v>
      </c>
      <c r="C1422" s="1"/>
      <c r="D1422" s="1">
        <v>4</v>
      </c>
      <c r="F1422" s="1">
        <f ca="1">IFERROR(__xludf.DUMMYFUNCTION("""COMPUTED_VALUE"""),4)</f>
        <v>4</v>
      </c>
      <c r="Q1422" s="1">
        <v>1420</v>
      </c>
      <c r="R1422" s="1">
        <v>309</v>
      </c>
      <c r="S1422" s="1"/>
      <c r="T1422" s="1">
        <v>225</v>
      </c>
    </row>
    <row r="1423" spans="1:20" ht="15.75" customHeight="1" x14ac:dyDescent="0.35">
      <c r="A1423" s="1">
        <v>2119</v>
      </c>
      <c r="B1423" s="1">
        <v>4</v>
      </c>
      <c r="C1423" s="1"/>
      <c r="D1423" s="1">
        <v>4</v>
      </c>
      <c r="F1423" s="1">
        <f ca="1">IFERROR(__xludf.DUMMYFUNCTION("""COMPUTED_VALUE"""),4)</f>
        <v>4</v>
      </c>
      <c r="Q1423" s="1">
        <v>1421</v>
      </c>
      <c r="R1423" s="1">
        <v>313</v>
      </c>
      <c r="S1423" s="1"/>
      <c r="T1423" s="1">
        <v>295</v>
      </c>
    </row>
    <row r="1424" spans="1:20" ht="15.75" customHeight="1" x14ac:dyDescent="0.35">
      <c r="A1424" s="1">
        <v>2120</v>
      </c>
      <c r="B1424" s="1">
        <v>4</v>
      </c>
      <c r="C1424" s="1"/>
      <c r="D1424" s="1">
        <v>4</v>
      </c>
      <c r="F1424" s="1">
        <f ca="1">IFERROR(__xludf.DUMMYFUNCTION("""COMPUTED_VALUE"""),4)</f>
        <v>4</v>
      </c>
      <c r="Q1424" s="1">
        <v>1422</v>
      </c>
      <c r="R1424" s="1">
        <v>311</v>
      </c>
      <c r="S1424" s="1"/>
      <c r="T1424" s="1">
        <v>324</v>
      </c>
    </row>
    <row r="1425" spans="1:20" ht="15.75" customHeight="1" x14ac:dyDescent="0.35">
      <c r="A1425" s="1">
        <v>2121</v>
      </c>
      <c r="B1425" s="1">
        <v>4</v>
      </c>
      <c r="C1425" s="1"/>
      <c r="D1425" s="1">
        <v>4</v>
      </c>
      <c r="F1425" s="1">
        <f ca="1">IFERROR(__xludf.DUMMYFUNCTION("""COMPUTED_VALUE"""),4)</f>
        <v>4</v>
      </c>
      <c r="Q1425" s="1">
        <v>1423</v>
      </c>
      <c r="R1425" s="1">
        <v>372</v>
      </c>
      <c r="S1425" s="1"/>
      <c r="T1425" s="1">
        <v>315</v>
      </c>
    </row>
    <row r="1426" spans="1:20" ht="15.75" customHeight="1" x14ac:dyDescent="0.35">
      <c r="A1426" s="1">
        <v>2122</v>
      </c>
      <c r="B1426" s="1">
        <v>4</v>
      </c>
      <c r="C1426" s="1"/>
      <c r="D1426" s="1">
        <v>4</v>
      </c>
      <c r="F1426" s="1">
        <f ca="1">IFERROR(__xludf.DUMMYFUNCTION("""COMPUTED_VALUE"""),4)</f>
        <v>4</v>
      </c>
      <c r="Q1426" s="1">
        <v>1424</v>
      </c>
      <c r="R1426" s="1">
        <v>388</v>
      </c>
      <c r="S1426" s="1"/>
      <c r="T1426" s="1">
        <v>280</v>
      </c>
    </row>
    <row r="1427" spans="1:20" ht="15.75" customHeight="1" x14ac:dyDescent="0.35">
      <c r="A1427" s="1">
        <v>2123</v>
      </c>
      <c r="B1427" s="1">
        <v>3</v>
      </c>
      <c r="C1427" s="1"/>
      <c r="D1427" s="1">
        <v>4</v>
      </c>
      <c r="F1427" s="1">
        <f ca="1">IFERROR(__xludf.DUMMYFUNCTION("""COMPUTED_VALUE"""),4)</f>
        <v>4</v>
      </c>
      <c r="Q1427" s="1">
        <v>1425</v>
      </c>
      <c r="R1427" s="1">
        <v>369</v>
      </c>
      <c r="S1427" s="1"/>
      <c r="T1427" s="1">
        <v>296</v>
      </c>
    </row>
    <row r="1428" spans="1:20" ht="15.75" customHeight="1" x14ac:dyDescent="0.35">
      <c r="A1428" s="1">
        <v>2124</v>
      </c>
      <c r="B1428" s="1">
        <v>3</v>
      </c>
      <c r="C1428" s="1"/>
      <c r="D1428" s="1">
        <v>4</v>
      </c>
      <c r="F1428" s="1">
        <f ca="1">IFERROR(__xludf.DUMMYFUNCTION("""COMPUTED_VALUE"""),4)</f>
        <v>4</v>
      </c>
      <c r="Q1428" s="1">
        <v>1426</v>
      </c>
      <c r="R1428" s="1">
        <v>343</v>
      </c>
      <c r="S1428" s="1"/>
      <c r="T1428" s="1">
        <v>330</v>
      </c>
    </row>
    <row r="1429" spans="1:20" ht="15.75" customHeight="1" x14ac:dyDescent="0.35">
      <c r="A1429" s="1">
        <v>2125</v>
      </c>
      <c r="B1429" s="1">
        <v>3</v>
      </c>
      <c r="C1429" s="1"/>
      <c r="D1429" s="1">
        <v>4</v>
      </c>
      <c r="F1429" s="1">
        <f ca="1">IFERROR(__xludf.DUMMYFUNCTION("""COMPUTED_VALUE"""),4)</f>
        <v>4</v>
      </c>
      <c r="Q1429" s="1">
        <v>1427</v>
      </c>
      <c r="R1429" s="1">
        <v>347</v>
      </c>
      <c r="S1429" s="1"/>
      <c r="T1429" s="1">
        <v>190</v>
      </c>
    </row>
    <row r="1430" spans="1:20" ht="15.75" customHeight="1" x14ac:dyDescent="0.35">
      <c r="A1430" s="1">
        <v>2126</v>
      </c>
      <c r="B1430" s="1">
        <v>3</v>
      </c>
      <c r="C1430" s="1"/>
      <c r="D1430" s="1">
        <v>1</v>
      </c>
      <c r="F1430" s="1">
        <f ca="1">IFERROR(__xludf.DUMMYFUNCTION("""COMPUTED_VALUE"""),4)</f>
        <v>4</v>
      </c>
      <c r="Q1430" s="1">
        <v>1428</v>
      </c>
      <c r="R1430" s="1">
        <v>345</v>
      </c>
      <c r="S1430" s="1"/>
      <c r="T1430" s="1">
        <v>135</v>
      </c>
    </row>
    <row r="1431" spans="1:20" ht="15.75" customHeight="1" x14ac:dyDescent="0.35">
      <c r="A1431" s="1">
        <v>2127</v>
      </c>
      <c r="B1431" s="1">
        <v>3</v>
      </c>
      <c r="C1431" s="1"/>
      <c r="D1431" s="1">
        <v>4</v>
      </c>
      <c r="F1431" s="1">
        <f ca="1">IFERROR(__xludf.DUMMYFUNCTION("""COMPUTED_VALUE"""),4)</f>
        <v>4</v>
      </c>
      <c r="Q1431" s="1">
        <v>1429</v>
      </c>
      <c r="R1431" s="1">
        <v>394</v>
      </c>
      <c r="S1431" s="1"/>
      <c r="T1431" s="1">
        <v>163</v>
      </c>
    </row>
    <row r="1432" spans="1:20" ht="15.75" customHeight="1" x14ac:dyDescent="0.35">
      <c r="A1432" s="1">
        <v>2128</v>
      </c>
      <c r="B1432" s="1">
        <v>3</v>
      </c>
      <c r="C1432" s="1"/>
      <c r="D1432" s="1">
        <v>2</v>
      </c>
      <c r="F1432" s="1">
        <f ca="1">IFERROR(__xludf.DUMMYFUNCTION("""COMPUTED_VALUE"""),4)</f>
        <v>4</v>
      </c>
      <c r="Q1432" s="1">
        <v>1430</v>
      </c>
      <c r="R1432" s="1">
        <v>410</v>
      </c>
      <c r="S1432" s="1"/>
      <c r="T1432" s="1">
        <v>161</v>
      </c>
    </row>
    <row r="1433" spans="1:20" ht="15.75" customHeight="1" x14ac:dyDescent="0.35">
      <c r="A1433" s="1">
        <v>2129</v>
      </c>
      <c r="B1433" s="1">
        <v>3</v>
      </c>
      <c r="C1433" s="1"/>
      <c r="D1433" s="1">
        <v>4</v>
      </c>
      <c r="F1433" s="1">
        <f ca="1">IFERROR(__xludf.DUMMYFUNCTION("""COMPUTED_VALUE"""),4)</f>
        <v>4</v>
      </c>
      <c r="Q1433" s="1">
        <v>1431</v>
      </c>
      <c r="R1433" s="1">
        <v>390</v>
      </c>
      <c r="S1433" s="1"/>
      <c r="T1433" s="1">
        <v>171</v>
      </c>
    </row>
    <row r="1434" spans="1:20" ht="15.75" customHeight="1" x14ac:dyDescent="0.35">
      <c r="A1434" s="1">
        <v>2130</v>
      </c>
      <c r="B1434" s="1">
        <v>3</v>
      </c>
      <c r="C1434" s="1"/>
      <c r="D1434" s="1">
        <v>4</v>
      </c>
      <c r="F1434" s="1">
        <f ca="1">IFERROR(__xludf.DUMMYFUNCTION("""COMPUTED_VALUE"""),4)</f>
        <v>4</v>
      </c>
      <c r="Q1434" s="1">
        <v>1432</v>
      </c>
      <c r="R1434" s="1">
        <v>364</v>
      </c>
      <c r="S1434" s="1"/>
      <c r="T1434" s="1">
        <v>181</v>
      </c>
    </row>
    <row r="1435" spans="1:20" ht="15.75" customHeight="1" x14ac:dyDescent="0.35">
      <c r="A1435" s="1">
        <v>2131</v>
      </c>
      <c r="B1435" s="1">
        <v>3</v>
      </c>
      <c r="C1435" s="1"/>
      <c r="D1435" s="1">
        <v>1</v>
      </c>
      <c r="F1435" s="1">
        <f ca="1">IFERROR(__xludf.DUMMYFUNCTION("""COMPUTED_VALUE"""),4)</f>
        <v>4</v>
      </c>
      <c r="Q1435" s="1">
        <v>1433</v>
      </c>
      <c r="R1435" s="1">
        <v>370</v>
      </c>
      <c r="S1435" s="1"/>
      <c r="T1435" s="1">
        <v>226</v>
      </c>
    </row>
    <row r="1436" spans="1:20" ht="15.75" customHeight="1" x14ac:dyDescent="0.35">
      <c r="A1436" s="1">
        <v>2132</v>
      </c>
      <c r="B1436" s="1">
        <v>3</v>
      </c>
      <c r="C1436" s="1"/>
      <c r="D1436" s="1">
        <v>4</v>
      </c>
      <c r="F1436" s="1">
        <f ca="1">IFERROR(__xludf.DUMMYFUNCTION("""COMPUTED_VALUE"""),4)</f>
        <v>4</v>
      </c>
      <c r="Q1436" s="1">
        <v>1434</v>
      </c>
      <c r="R1436" s="1">
        <v>386</v>
      </c>
      <c r="S1436" s="1"/>
      <c r="T1436" s="1">
        <v>239</v>
      </c>
    </row>
    <row r="1437" spans="1:20" ht="15.75" customHeight="1" x14ac:dyDescent="0.35">
      <c r="A1437" s="1">
        <v>2133</v>
      </c>
      <c r="B1437" s="1">
        <v>3</v>
      </c>
      <c r="C1437" s="1"/>
      <c r="D1437" s="1">
        <v>4</v>
      </c>
      <c r="F1437" s="1">
        <f ca="1">IFERROR(__xludf.DUMMYFUNCTION("""COMPUTED_VALUE"""),4)</f>
        <v>4</v>
      </c>
      <c r="Q1437" s="1">
        <v>1435</v>
      </c>
      <c r="R1437" s="1">
        <v>423</v>
      </c>
      <c r="S1437" s="1"/>
      <c r="T1437" s="1">
        <v>259</v>
      </c>
    </row>
    <row r="1438" spans="1:20" ht="15.75" customHeight="1" x14ac:dyDescent="0.35">
      <c r="A1438" s="1">
        <v>2134</v>
      </c>
      <c r="B1438" s="1">
        <v>3</v>
      </c>
      <c r="C1438" s="1"/>
      <c r="D1438" s="1">
        <v>2</v>
      </c>
      <c r="F1438" s="1">
        <f ca="1">IFERROR(__xludf.DUMMYFUNCTION("""COMPUTED_VALUE"""),4)</f>
        <v>4</v>
      </c>
      <c r="Q1438" s="1">
        <v>1436</v>
      </c>
      <c r="R1438" s="1">
        <v>441</v>
      </c>
      <c r="S1438" s="1"/>
      <c r="T1438" s="1">
        <v>224</v>
      </c>
    </row>
    <row r="1439" spans="1:20" ht="15.75" customHeight="1" x14ac:dyDescent="0.35">
      <c r="A1439" s="1">
        <v>2135</v>
      </c>
      <c r="B1439" s="1">
        <v>3</v>
      </c>
      <c r="C1439" s="1"/>
      <c r="D1439" s="1">
        <v>2</v>
      </c>
      <c r="F1439" s="1">
        <f ca="1">IFERROR(__xludf.DUMMYFUNCTION("""COMPUTED_VALUE"""),4)</f>
        <v>4</v>
      </c>
      <c r="Q1439" s="1">
        <v>1437</v>
      </c>
      <c r="R1439" s="1">
        <v>353</v>
      </c>
      <c r="S1439" s="1"/>
      <c r="T1439" s="1">
        <v>254</v>
      </c>
    </row>
    <row r="1440" spans="1:20" ht="15.75" customHeight="1" x14ac:dyDescent="0.35">
      <c r="A1440" s="1">
        <v>2136</v>
      </c>
      <c r="B1440" s="1">
        <v>4</v>
      </c>
      <c r="C1440" s="1"/>
      <c r="D1440" s="1">
        <v>4</v>
      </c>
      <c r="F1440" s="1">
        <f ca="1">IFERROR(__xludf.DUMMYFUNCTION("""COMPUTED_VALUE"""),4)</f>
        <v>4</v>
      </c>
      <c r="Q1440" s="1">
        <v>1438</v>
      </c>
      <c r="R1440" s="1">
        <v>386</v>
      </c>
      <c r="S1440" s="1"/>
      <c r="T1440" s="1">
        <v>260</v>
      </c>
    </row>
    <row r="1441" spans="1:20" ht="15.75" customHeight="1" x14ac:dyDescent="0.35">
      <c r="A1441" s="1">
        <v>2137</v>
      </c>
      <c r="B1441" s="1">
        <v>4</v>
      </c>
      <c r="C1441" s="1"/>
      <c r="D1441" s="1">
        <v>4</v>
      </c>
      <c r="F1441" s="1">
        <f ca="1">IFERROR(__xludf.DUMMYFUNCTION("""COMPUTED_VALUE"""),4)</f>
        <v>4</v>
      </c>
      <c r="Q1441" s="1">
        <v>1439</v>
      </c>
      <c r="R1441" s="1">
        <v>402</v>
      </c>
      <c r="S1441" s="1"/>
      <c r="T1441" s="1">
        <v>233</v>
      </c>
    </row>
    <row r="1442" spans="1:20" ht="15.75" customHeight="1" x14ac:dyDescent="0.35">
      <c r="A1442" s="1">
        <v>2138</v>
      </c>
      <c r="B1442" s="1">
        <v>4</v>
      </c>
      <c r="C1442" s="1"/>
      <c r="D1442" s="1">
        <v>4</v>
      </c>
      <c r="F1442" s="1">
        <f ca="1">IFERROR(__xludf.DUMMYFUNCTION("""COMPUTED_VALUE"""),4)</f>
        <v>4</v>
      </c>
      <c r="Q1442" s="1">
        <v>1440</v>
      </c>
      <c r="R1442" s="1">
        <v>406</v>
      </c>
      <c r="S1442" s="1"/>
      <c r="T1442" s="1">
        <v>250</v>
      </c>
    </row>
    <row r="1443" spans="1:20" ht="15.75" customHeight="1" x14ac:dyDescent="0.35">
      <c r="A1443" s="1">
        <v>2139</v>
      </c>
      <c r="B1443" s="1">
        <v>4</v>
      </c>
      <c r="C1443" s="1"/>
      <c r="D1443" s="1">
        <v>4</v>
      </c>
      <c r="F1443" s="1">
        <f ca="1">IFERROR(__xludf.DUMMYFUNCTION("""COMPUTED_VALUE"""),4)</f>
        <v>4</v>
      </c>
      <c r="Q1443" s="1">
        <v>1441</v>
      </c>
      <c r="R1443" s="1">
        <v>441</v>
      </c>
      <c r="S1443" s="1"/>
      <c r="T1443" s="1">
        <v>266</v>
      </c>
    </row>
    <row r="1444" spans="1:20" ht="15.75" customHeight="1" x14ac:dyDescent="0.35">
      <c r="A1444" s="1">
        <v>2140</v>
      </c>
      <c r="B1444" s="1">
        <v>4</v>
      </c>
      <c r="C1444" s="1"/>
      <c r="D1444" s="1">
        <v>3</v>
      </c>
      <c r="F1444" s="1">
        <f ca="1">IFERROR(__xludf.DUMMYFUNCTION("""COMPUTED_VALUE"""),4)</f>
        <v>4</v>
      </c>
      <c r="Q1444" s="1">
        <v>1442</v>
      </c>
      <c r="R1444" s="1">
        <v>459</v>
      </c>
      <c r="S1444" s="1"/>
      <c r="T1444" s="1">
        <v>261</v>
      </c>
    </row>
    <row r="1445" spans="1:20" ht="15.75" customHeight="1" x14ac:dyDescent="0.35">
      <c r="A1445" s="1">
        <v>2141</v>
      </c>
      <c r="B1445" s="1">
        <v>3</v>
      </c>
      <c r="C1445" s="1"/>
      <c r="D1445" s="1">
        <v>4</v>
      </c>
      <c r="F1445" s="1">
        <f ca="1">IFERROR(__xludf.DUMMYFUNCTION("""COMPUTED_VALUE"""),4)</f>
        <v>4</v>
      </c>
      <c r="Q1445" s="1">
        <v>1443</v>
      </c>
      <c r="R1445" s="1">
        <v>372</v>
      </c>
      <c r="S1445" s="1"/>
      <c r="T1445" s="1">
        <v>271</v>
      </c>
    </row>
    <row r="1446" spans="1:20" ht="15.75" customHeight="1" x14ac:dyDescent="0.35">
      <c r="A1446" s="1">
        <v>2142</v>
      </c>
      <c r="B1446" s="1">
        <v>3</v>
      </c>
      <c r="C1446" s="1"/>
      <c r="D1446" s="1">
        <v>4</v>
      </c>
      <c r="F1446" s="1">
        <f ca="1">IFERROR(__xludf.DUMMYFUNCTION("""COMPUTED_VALUE"""),4)</f>
        <v>4</v>
      </c>
      <c r="Q1446" s="1">
        <v>1444</v>
      </c>
      <c r="R1446" s="1">
        <v>368</v>
      </c>
      <c r="S1446" s="1"/>
      <c r="T1446" s="1">
        <v>248</v>
      </c>
    </row>
    <row r="1447" spans="1:20" ht="15.75" customHeight="1" x14ac:dyDescent="0.35">
      <c r="A1447" s="1">
        <v>2143</v>
      </c>
      <c r="B1447" s="1">
        <v>3</v>
      </c>
      <c r="C1447" s="1"/>
      <c r="D1447" s="1">
        <v>2</v>
      </c>
      <c r="F1447" s="1">
        <f ca="1">IFERROR(__xludf.DUMMYFUNCTION("""COMPUTED_VALUE"""),4)</f>
        <v>4</v>
      </c>
      <c r="Q1447" s="1">
        <v>1445</v>
      </c>
      <c r="R1447" s="1">
        <v>395</v>
      </c>
      <c r="S1447" s="1"/>
      <c r="T1447" s="1">
        <v>189</v>
      </c>
    </row>
    <row r="1448" spans="1:20" ht="15.75" customHeight="1" x14ac:dyDescent="0.35">
      <c r="A1448" s="1">
        <v>2144</v>
      </c>
      <c r="B1448" s="1">
        <v>3</v>
      </c>
      <c r="C1448" s="1"/>
      <c r="D1448" s="1">
        <v>4</v>
      </c>
      <c r="F1448" s="1">
        <f ca="1">IFERROR(__xludf.DUMMYFUNCTION("""COMPUTED_VALUE"""),4)</f>
        <v>4</v>
      </c>
      <c r="Q1448" s="1">
        <v>1446</v>
      </c>
      <c r="R1448" s="1">
        <v>413</v>
      </c>
      <c r="S1448" s="1"/>
      <c r="T1448" s="1">
        <v>183</v>
      </c>
    </row>
    <row r="1449" spans="1:20" ht="15.75" customHeight="1" x14ac:dyDescent="0.35">
      <c r="A1449" s="1">
        <v>2145</v>
      </c>
      <c r="B1449" s="1">
        <v>3</v>
      </c>
      <c r="C1449" s="1"/>
      <c r="D1449" s="1">
        <v>2</v>
      </c>
      <c r="F1449" s="1">
        <f ca="1">IFERROR(__xludf.DUMMYFUNCTION("""COMPUTED_VALUE"""),4)</f>
        <v>4</v>
      </c>
      <c r="Q1449" s="1">
        <v>1447</v>
      </c>
      <c r="R1449" s="1">
        <v>438</v>
      </c>
      <c r="S1449" s="1"/>
      <c r="T1449" s="1">
        <v>219</v>
      </c>
    </row>
    <row r="1450" spans="1:20" ht="15.75" customHeight="1" x14ac:dyDescent="0.35">
      <c r="A1450" s="1">
        <v>2146</v>
      </c>
      <c r="B1450" s="1">
        <v>3</v>
      </c>
      <c r="C1450" s="1"/>
      <c r="D1450" s="1">
        <v>4</v>
      </c>
      <c r="F1450" s="1">
        <f ca="1">IFERROR(__xludf.DUMMYFUNCTION("""COMPUTED_VALUE"""),4)</f>
        <v>4</v>
      </c>
      <c r="Q1450" s="1">
        <v>1448</v>
      </c>
      <c r="R1450" s="1">
        <v>477</v>
      </c>
      <c r="S1450" s="1"/>
      <c r="T1450" s="1">
        <v>161</v>
      </c>
    </row>
    <row r="1451" spans="1:20" ht="15.75" customHeight="1" x14ac:dyDescent="0.35">
      <c r="A1451" s="1">
        <v>2147</v>
      </c>
      <c r="B1451" s="1">
        <v>4</v>
      </c>
      <c r="C1451" s="1"/>
      <c r="D1451" s="1">
        <v>4</v>
      </c>
      <c r="F1451" s="1">
        <f ca="1">IFERROR(__xludf.DUMMYFUNCTION("""COMPUTED_VALUE"""),4)</f>
        <v>4</v>
      </c>
      <c r="Q1451" s="1">
        <v>1449</v>
      </c>
      <c r="R1451" s="1">
        <v>356</v>
      </c>
      <c r="S1451" s="1"/>
      <c r="T1451" s="1">
        <v>244</v>
      </c>
    </row>
    <row r="1452" spans="1:20" ht="15.75" customHeight="1" x14ac:dyDescent="0.35">
      <c r="A1452" s="1">
        <v>2148</v>
      </c>
      <c r="B1452" s="1">
        <v>4</v>
      </c>
      <c r="C1452" s="1"/>
      <c r="D1452" s="1">
        <v>4</v>
      </c>
      <c r="F1452" s="1">
        <f ca="1">IFERROR(__xludf.DUMMYFUNCTION("""COMPUTED_VALUE"""),4)</f>
        <v>4</v>
      </c>
      <c r="Q1452" s="1">
        <v>1450</v>
      </c>
      <c r="R1452" s="1">
        <v>360</v>
      </c>
      <c r="S1452" s="1"/>
      <c r="T1452" s="1">
        <v>259</v>
      </c>
    </row>
    <row r="1453" spans="1:20" ht="15.75" customHeight="1" x14ac:dyDescent="0.35">
      <c r="A1453" s="1">
        <v>2149</v>
      </c>
      <c r="B1453" s="1">
        <v>4</v>
      </c>
      <c r="C1453" s="1"/>
      <c r="D1453" s="1">
        <v>4</v>
      </c>
      <c r="F1453" s="1">
        <f ca="1">IFERROR(__xludf.DUMMYFUNCTION("""COMPUTED_VALUE"""),4)</f>
        <v>4</v>
      </c>
      <c r="Q1453" s="1">
        <v>1451</v>
      </c>
      <c r="R1453" s="1">
        <v>358</v>
      </c>
      <c r="S1453" s="1"/>
      <c r="T1453" s="1">
        <v>289</v>
      </c>
    </row>
    <row r="1454" spans="1:20" ht="15.75" customHeight="1" x14ac:dyDescent="0.35">
      <c r="A1454" s="1">
        <v>2150</v>
      </c>
      <c r="B1454" s="1">
        <v>4</v>
      </c>
      <c r="C1454" s="1"/>
      <c r="D1454" s="1">
        <v>4</v>
      </c>
      <c r="F1454" s="1">
        <f ca="1">IFERROR(__xludf.DUMMYFUNCTION("""COMPUTED_VALUE"""),4)</f>
        <v>4</v>
      </c>
      <c r="Q1454" s="1">
        <v>1452</v>
      </c>
      <c r="R1454" s="1">
        <v>364</v>
      </c>
      <c r="S1454" s="1"/>
      <c r="T1454" s="1">
        <v>271</v>
      </c>
    </row>
    <row r="1455" spans="1:20" ht="15.75" customHeight="1" x14ac:dyDescent="0.35">
      <c r="A1455" s="1">
        <v>2151</v>
      </c>
      <c r="B1455" s="1">
        <v>4</v>
      </c>
      <c r="C1455" s="1"/>
      <c r="D1455" s="1">
        <v>4</v>
      </c>
      <c r="F1455" s="1">
        <f ca="1">IFERROR(__xludf.DUMMYFUNCTION("""COMPUTED_VALUE"""),4)</f>
        <v>4</v>
      </c>
      <c r="Q1455" s="1">
        <v>1453</v>
      </c>
      <c r="R1455" s="1">
        <v>385</v>
      </c>
      <c r="S1455" s="1"/>
      <c r="T1455" s="1">
        <v>283</v>
      </c>
    </row>
    <row r="1456" spans="1:20" ht="15.75" customHeight="1" x14ac:dyDescent="0.35">
      <c r="A1456" s="1">
        <v>2152</v>
      </c>
      <c r="B1456" s="1">
        <v>4</v>
      </c>
      <c r="C1456" s="1"/>
      <c r="D1456" s="1">
        <v>4</v>
      </c>
      <c r="F1456" s="1">
        <f ca="1">IFERROR(__xludf.DUMMYFUNCTION("""COMPUTED_VALUE"""),4)</f>
        <v>4</v>
      </c>
      <c r="Q1456" s="1">
        <v>1454</v>
      </c>
      <c r="R1456" s="1">
        <v>397</v>
      </c>
      <c r="S1456" s="1"/>
      <c r="T1456" s="1">
        <v>222</v>
      </c>
    </row>
    <row r="1457" spans="1:20" ht="15.75" customHeight="1" x14ac:dyDescent="0.35">
      <c r="A1457" s="1">
        <v>2153</v>
      </c>
      <c r="B1457" s="1">
        <v>3</v>
      </c>
      <c r="C1457" s="1"/>
      <c r="D1457" s="1">
        <v>4</v>
      </c>
      <c r="F1457" s="1">
        <f ca="1">IFERROR(__xludf.DUMMYFUNCTION("""COMPUTED_VALUE"""),4)</f>
        <v>4</v>
      </c>
      <c r="Q1457" s="1">
        <v>1455</v>
      </c>
      <c r="R1457" s="1">
        <v>411</v>
      </c>
      <c r="S1457" s="1"/>
      <c r="T1457" s="1">
        <v>281</v>
      </c>
    </row>
    <row r="1458" spans="1:20" ht="15.75" customHeight="1" x14ac:dyDescent="0.35">
      <c r="A1458" s="1">
        <v>2154</v>
      </c>
      <c r="B1458" s="1">
        <v>4</v>
      </c>
      <c r="C1458" s="1"/>
      <c r="D1458" s="1">
        <v>4</v>
      </c>
      <c r="F1458" s="1">
        <f ca="1">IFERROR(__xludf.DUMMYFUNCTION("""COMPUTED_VALUE"""),4)</f>
        <v>4</v>
      </c>
      <c r="Q1458" s="1">
        <v>1456</v>
      </c>
      <c r="R1458" s="1">
        <v>383</v>
      </c>
      <c r="S1458" s="1"/>
      <c r="T1458" s="1">
        <v>291</v>
      </c>
    </row>
    <row r="1459" spans="1:20" ht="15.75" customHeight="1" x14ac:dyDescent="0.35">
      <c r="A1459" s="1">
        <v>2155</v>
      </c>
      <c r="B1459" s="1">
        <v>3</v>
      </c>
      <c r="C1459" s="1"/>
      <c r="D1459" s="1">
        <v>2</v>
      </c>
      <c r="F1459" s="1">
        <f ca="1">IFERROR(__xludf.DUMMYFUNCTION("""COMPUTED_VALUE"""),4)</f>
        <v>4</v>
      </c>
      <c r="Q1459" s="1">
        <v>1457</v>
      </c>
      <c r="R1459" s="1">
        <v>391</v>
      </c>
      <c r="S1459" s="1"/>
      <c r="T1459" s="1">
        <v>192</v>
      </c>
    </row>
    <row r="1460" spans="1:20" ht="15.75" customHeight="1" x14ac:dyDescent="0.35">
      <c r="A1460" s="1">
        <v>2156</v>
      </c>
      <c r="B1460" s="1">
        <v>3</v>
      </c>
      <c r="C1460" s="1"/>
      <c r="D1460" s="1">
        <v>2</v>
      </c>
      <c r="F1460" s="1">
        <f ca="1">IFERROR(__xludf.DUMMYFUNCTION("""COMPUTED_VALUE"""),4)</f>
        <v>4</v>
      </c>
      <c r="Q1460" s="1">
        <v>1458</v>
      </c>
      <c r="R1460" s="1">
        <v>314</v>
      </c>
      <c r="S1460" s="1"/>
      <c r="T1460" s="1">
        <v>242</v>
      </c>
    </row>
    <row r="1461" spans="1:20" ht="15.75" customHeight="1" x14ac:dyDescent="0.35">
      <c r="A1461" s="1">
        <v>2157</v>
      </c>
      <c r="B1461" s="1">
        <v>3</v>
      </c>
      <c r="C1461" s="1"/>
      <c r="D1461" s="1">
        <v>4</v>
      </c>
      <c r="F1461" s="1">
        <f ca="1">IFERROR(__xludf.DUMMYFUNCTION("""COMPUTED_VALUE"""),4)</f>
        <v>4</v>
      </c>
      <c r="Q1461" s="1">
        <v>1459</v>
      </c>
      <c r="R1461" s="1">
        <v>386</v>
      </c>
      <c r="S1461" s="1"/>
      <c r="T1461" s="1">
        <v>258</v>
      </c>
    </row>
    <row r="1462" spans="1:20" ht="15.75" customHeight="1" x14ac:dyDescent="0.35">
      <c r="A1462" s="1">
        <v>2158</v>
      </c>
      <c r="B1462" s="1">
        <v>4</v>
      </c>
      <c r="C1462" s="1"/>
      <c r="D1462" s="1">
        <v>4</v>
      </c>
      <c r="F1462" s="1">
        <f ca="1">IFERROR(__xludf.DUMMYFUNCTION("""COMPUTED_VALUE"""),4)</f>
        <v>4</v>
      </c>
      <c r="Q1462" s="1">
        <v>1460</v>
      </c>
      <c r="R1462" s="1">
        <v>396</v>
      </c>
      <c r="S1462" s="1"/>
      <c r="T1462" s="1">
        <v>209</v>
      </c>
    </row>
    <row r="1463" spans="1:20" ht="15.75" customHeight="1" x14ac:dyDescent="0.35">
      <c r="A1463" s="1">
        <v>2159</v>
      </c>
      <c r="B1463" s="1">
        <v>4</v>
      </c>
      <c r="C1463" s="1"/>
      <c r="D1463" s="1">
        <v>4</v>
      </c>
      <c r="F1463" s="1">
        <f ca="1">IFERROR(__xludf.DUMMYFUNCTION("""COMPUTED_VALUE"""),4)</f>
        <v>4</v>
      </c>
      <c r="Q1463" s="1">
        <v>1461</v>
      </c>
      <c r="R1463" s="1">
        <v>431</v>
      </c>
      <c r="S1463" s="1"/>
      <c r="T1463" s="1">
        <v>381</v>
      </c>
    </row>
    <row r="1464" spans="1:20" ht="15.75" customHeight="1" x14ac:dyDescent="0.35">
      <c r="A1464" s="1">
        <v>2160</v>
      </c>
      <c r="B1464" s="1">
        <v>5</v>
      </c>
      <c r="C1464" s="1"/>
      <c r="D1464" s="1">
        <v>4</v>
      </c>
      <c r="F1464" s="1">
        <f ca="1">IFERROR(__xludf.DUMMYFUNCTION("""COMPUTED_VALUE"""),4)</f>
        <v>4</v>
      </c>
      <c r="Q1464" s="1">
        <v>1462</v>
      </c>
      <c r="R1464" s="1">
        <v>402</v>
      </c>
      <c r="S1464" s="1"/>
      <c r="T1464" s="1">
        <v>343</v>
      </c>
    </row>
    <row r="1465" spans="1:20" ht="15.75" customHeight="1" x14ac:dyDescent="0.35">
      <c r="A1465" s="1">
        <v>2161</v>
      </c>
      <c r="B1465" s="1">
        <v>4</v>
      </c>
      <c r="C1465" s="1"/>
      <c r="D1465" s="1">
        <v>4</v>
      </c>
      <c r="F1465" s="1">
        <f ca="1">IFERROR(__xludf.DUMMYFUNCTION("""COMPUTED_VALUE"""),4)</f>
        <v>4</v>
      </c>
      <c r="Q1465" s="1">
        <v>1463</v>
      </c>
      <c r="R1465" s="1">
        <v>408</v>
      </c>
      <c r="S1465" s="1"/>
      <c r="T1465" s="1">
        <v>361</v>
      </c>
    </row>
    <row r="1466" spans="1:20" ht="15.75" customHeight="1" x14ac:dyDescent="0.35">
      <c r="A1466" s="1">
        <v>2162</v>
      </c>
      <c r="B1466" s="1">
        <v>4</v>
      </c>
      <c r="C1466" s="1"/>
      <c r="D1466" s="1">
        <v>4</v>
      </c>
      <c r="F1466" s="1">
        <f ca="1">IFERROR(__xludf.DUMMYFUNCTION("""COMPUTED_VALUE"""),4)</f>
        <v>4</v>
      </c>
      <c r="Q1466" s="1">
        <v>1464</v>
      </c>
      <c r="R1466" s="1">
        <v>406</v>
      </c>
      <c r="S1466" s="1"/>
      <c r="T1466" s="1">
        <v>365</v>
      </c>
    </row>
    <row r="1467" spans="1:20" ht="15.75" customHeight="1" x14ac:dyDescent="0.35">
      <c r="A1467" s="1">
        <v>2163</v>
      </c>
      <c r="B1467" s="1">
        <v>4</v>
      </c>
      <c r="C1467" s="1"/>
      <c r="D1467" s="1">
        <v>4</v>
      </c>
      <c r="F1467" s="1">
        <f ca="1">IFERROR(__xludf.DUMMYFUNCTION("""COMPUTED_VALUE"""),4)</f>
        <v>4</v>
      </c>
      <c r="Q1467" s="1">
        <v>1465</v>
      </c>
      <c r="R1467" s="1">
        <v>380</v>
      </c>
      <c r="S1467" s="1"/>
      <c r="T1467" s="1">
        <v>379</v>
      </c>
    </row>
    <row r="1468" spans="1:20" ht="15.75" customHeight="1" x14ac:dyDescent="0.35">
      <c r="A1468" s="1">
        <v>2164</v>
      </c>
      <c r="B1468" s="1">
        <v>5</v>
      </c>
      <c r="C1468" s="1"/>
      <c r="D1468" s="1">
        <v>4</v>
      </c>
      <c r="F1468" s="1">
        <f ca="1">IFERROR(__xludf.DUMMYFUNCTION("""COMPUTED_VALUE"""),4)</f>
        <v>4</v>
      </c>
      <c r="Q1468" s="1">
        <v>1466</v>
      </c>
      <c r="R1468" s="1">
        <v>339</v>
      </c>
      <c r="S1468" s="1"/>
      <c r="T1468" s="1">
        <v>338</v>
      </c>
    </row>
    <row r="1469" spans="1:20" ht="15.75" customHeight="1" x14ac:dyDescent="0.35">
      <c r="A1469" s="1">
        <v>2165</v>
      </c>
      <c r="B1469" s="1">
        <v>4</v>
      </c>
      <c r="C1469" s="1"/>
      <c r="D1469" s="1">
        <v>4</v>
      </c>
      <c r="F1469" s="1">
        <f ca="1">IFERROR(__xludf.DUMMYFUNCTION("""COMPUTED_VALUE"""),4)</f>
        <v>4</v>
      </c>
      <c r="Q1469" s="1">
        <v>1467</v>
      </c>
      <c r="R1469" s="1">
        <v>347</v>
      </c>
      <c r="S1469" s="1"/>
      <c r="T1469" s="1">
        <v>250</v>
      </c>
    </row>
    <row r="1470" spans="1:20" ht="15.75" customHeight="1" x14ac:dyDescent="0.35">
      <c r="A1470" s="1">
        <v>2166</v>
      </c>
      <c r="B1470" s="1">
        <v>5</v>
      </c>
      <c r="C1470" s="1"/>
      <c r="D1470" s="1">
        <v>5</v>
      </c>
      <c r="F1470" s="1">
        <f ca="1">IFERROR(__xludf.DUMMYFUNCTION("""COMPUTED_VALUE"""),4)</f>
        <v>4</v>
      </c>
      <c r="Q1470" s="1">
        <v>1468</v>
      </c>
      <c r="R1470" s="1">
        <v>361</v>
      </c>
      <c r="S1470" s="1"/>
      <c r="T1470" s="1">
        <v>252</v>
      </c>
    </row>
    <row r="1471" spans="1:20" ht="15.75" customHeight="1" x14ac:dyDescent="0.35">
      <c r="A1471" s="1">
        <v>2167</v>
      </c>
      <c r="B1471" s="1">
        <v>4</v>
      </c>
      <c r="C1471" s="1"/>
      <c r="D1471" s="1">
        <v>4</v>
      </c>
      <c r="F1471" s="1">
        <f ca="1">IFERROR(__xludf.DUMMYFUNCTION("""COMPUTED_VALUE"""),4)</f>
        <v>4</v>
      </c>
      <c r="Q1471" s="1">
        <v>1469</v>
      </c>
      <c r="R1471" s="1">
        <v>361</v>
      </c>
      <c r="S1471" s="1"/>
      <c r="T1471" s="1">
        <v>258</v>
      </c>
    </row>
    <row r="1472" spans="1:20" ht="15.75" customHeight="1" x14ac:dyDescent="0.35">
      <c r="A1472" s="1">
        <v>2168</v>
      </c>
      <c r="B1472" s="1">
        <v>4</v>
      </c>
      <c r="C1472" s="1"/>
      <c r="D1472" s="1">
        <v>4</v>
      </c>
      <c r="F1472" s="1">
        <f ca="1">IFERROR(__xludf.DUMMYFUNCTION("""COMPUTED_VALUE"""),4)</f>
        <v>4</v>
      </c>
      <c r="Q1472" s="1">
        <v>1470</v>
      </c>
      <c r="R1472" s="1">
        <v>292</v>
      </c>
      <c r="S1472" s="1"/>
      <c r="T1472" s="1">
        <v>320</v>
      </c>
    </row>
    <row r="1473" spans="1:20" ht="15.75" customHeight="1" x14ac:dyDescent="0.35">
      <c r="A1473" s="1">
        <v>2170</v>
      </c>
      <c r="B1473" s="1">
        <v>5</v>
      </c>
      <c r="C1473" s="1"/>
      <c r="D1473" s="1">
        <v>5</v>
      </c>
      <c r="F1473" s="1">
        <f ca="1">IFERROR(__xludf.DUMMYFUNCTION("""COMPUTED_VALUE"""),4)</f>
        <v>4</v>
      </c>
      <c r="Q1473" s="1">
        <v>1471</v>
      </c>
      <c r="R1473" s="1">
        <v>288</v>
      </c>
      <c r="S1473" s="1"/>
      <c r="T1473" s="1">
        <v>215</v>
      </c>
    </row>
    <row r="1474" spans="1:20" ht="15.75" customHeight="1" x14ac:dyDescent="0.35">
      <c r="A1474" s="1">
        <v>2171</v>
      </c>
      <c r="B1474" s="1">
        <v>5</v>
      </c>
      <c r="C1474" s="1"/>
      <c r="D1474" s="1">
        <v>5</v>
      </c>
      <c r="F1474" s="1">
        <f ca="1">IFERROR(__xludf.DUMMYFUNCTION("""COMPUTED_VALUE"""),4)</f>
        <v>4</v>
      </c>
      <c r="Q1474" s="1">
        <v>1472</v>
      </c>
      <c r="R1474" s="1">
        <v>307</v>
      </c>
      <c r="S1474" s="1"/>
      <c r="T1474" s="1">
        <v>227</v>
      </c>
    </row>
    <row r="1475" spans="1:20" ht="15.75" customHeight="1" x14ac:dyDescent="0.35">
      <c r="A1475" s="1">
        <v>2172</v>
      </c>
      <c r="B1475" s="1">
        <v>5</v>
      </c>
      <c r="C1475" s="1"/>
      <c r="D1475" s="1">
        <v>5</v>
      </c>
      <c r="F1475" s="1">
        <f ca="1">IFERROR(__xludf.DUMMYFUNCTION("""COMPUTED_VALUE"""),4)</f>
        <v>4</v>
      </c>
      <c r="Q1475" s="1">
        <v>1473</v>
      </c>
      <c r="R1475" s="1">
        <v>292</v>
      </c>
      <c r="S1475" s="1"/>
      <c r="T1475" s="1">
        <v>152</v>
      </c>
    </row>
    <row r="1476" spans="1:20" ht="15.75" customHeight="1" x14ac:dyDescent="0.35">
      <c r="A1476" s="1">
        <v>2173</v>
      </c>
      <c r="B1476" s="1">
        <v>4</v>
      </c>
      <c r="C1476" s="1"/>
      <c r="D1476" s="1">
        <v>4</v>
      </c>
      <c r="F1476" s="1">
        <f ca="1">IFERROR(__xludf.DUMMYFUNCTION("""COMPUTED_VALUE"""),4)</f>
        <v>4</v>
      </c>
      <c r="Q1476" s="1">
        <v>1474</v>
      </c>
      <c r="R1476" s="1">
        <v>300</v>
      </c>
      <c r="S1476" s="1"/>
      <c r="T1476" s="1">
        <v>160</v>
      </c>
    </row>
    <row r="1477" spans="1:20" ht="15.75" customHeight="1" x14ac:dyDescent="0.35">
      <c r="A1477" s="1">
        <v>2174</v>
      </c>
      <c r="B1477" s="1">
        <v>5</v>
      </c>
      <c r="C1477" s="1"/>
      <c r="D1477" s="1">
        <v>5</v>
      </c>
      <c r="F1477" s="1">
        <f ca="1">IFERROR(__xludf.DUMMYFUNCTION("""COMPUTED_VALUE"""),4)</f>
        <v>4</v>
      </c>
      <c r="Q1477" s="1">
        <v>1475</v>
      </c>
      <c r="R1477" s="1">
        <v>323</v>
      </c>
      <c r="S1477" s="1"/>
      <c r="T1477" s="1">
        <v>153</v>
      </c>
    </row>
    <row r="1478" spans="1:20" ht="15.75" customHeight="1" x14ac:dyDescent="0.35">
      <c r="A1478" s="1">
        <v>2175</v>
      </c>
      <c r="B1478" s="1">
        <v>5</v>
      </c>
      <c r="C1478" s="1"/>
      <c r="D1478" s="1">
        <v>5</v>
      </c>
      <c r="F1478" s="1">
        <f ca="1">IFERROR(__xludf.DUMMYFUNCTION("""COMPUTED_VALUE"""),4)</f>
        <v>4</v>
      </c>
      <c r="Q1478" s="1">
        <v>1476</v>
      </c>
      <c r="R1478" s="1">
        <v>274</v>
      </c>
      <c r="S1478" s="1"/>
      <c r="T1478" s="1">
        <v>157</v>
      </c>
    </row>
    <row r="1479" spans="1:20" ht="15.75" customHeight="1" x14ac:dyDescent="0.35">
      <c r="A1479" s="1">
        <v>2176</v>
      </c>
      <c r="B1479" s="1">
        <v>5</v>
      </c>
      <c r="C1479" s="1"/>
      <c r="D1479" s="1">
        <v>5</v>
      </c>
      <c r="F1479" s="1">
        <f ca="1">IFERROR(__xludf.DUMMYFUNCTION("""COMPUTED_VALUE"""),4)</f>
        <v>4</v>
      </c>
      <c r="Q1479" s="1">
        <v>1477</v>
      </c>
      <c r="R1479" s="1">
        <v>293</v>
      </c>
      <c r="S1479" s="1"/>
      <c r="T1479" s="1">
        <v>145</v>
      </c>
    </row>
    <row r="1480" spans="1:20" ht="15.75" customHeight="1" x14ac:dyDescent="0.35">
      <c r="A1480" s="1">
        <v>2185</v>
      </c>
      <c r="B1480" s="1">
        <v>5</v>
      </c>
      <c r="C1480" s="1"/>
      <c r="D1480" s="1">
        <v>5</v>
      </c>
      <c r="F1480" s="1">
        <f ca="1">IFERROR(__xludf.DUMMYFUNCTION("""COMPUTED_VALUE"""),4)</f>
        <v>4</v>
      </c>
      <c r="Q1480" s="1">
        <v>1478</v>
      </c>
      <c r="R1480" s="1">
        <v>301</v>
      </c>
      <c r="S1480" s="1"/>
      <c r="T1480" s="1">
        <v>53</v>
      </c>
    </row>
    <row r="1481" spans="1:20" ht="15.75" customHeight="1" x14ac:dyDescent="0.35">
      <c r="A1481" s="1">
        <v>2191</v>
      </c>
      <c r="B1481" s="1">
        <v>5</v>
      </c>
      <c r="C1481" s="1"/>
      <c r="D1481" s="1">
        <v>5</v>
      </c>
      <c r="F1481" s="1">
        <f ca="1">IFERROR(__xludf.DUMMYFUNCTION("""COMPUTED_VALUE"""),4)</f>
        <v>4</v>
      </c>
      <c r="Q1481" s="1">
        <v>1479</v>
      </c>
      <c r="R1481" s="1">
        <v>313</v>
      </c>
      <c r="S1481" s="1"/>
      <c r="T1481" s="1">
        <v>179</v>
      </c>
    </row>
    <row r="1482" spans="1:20" ht="15.75" customHeight="1" x14ac:dyDescent="0.35">
      <c r="A1482" s="1">
        <v>2601</v>
      </c>
      <c r="B1482" s="1">
        <v>5</v>
      </c>
      <c r="C1482" s="1"/>
      <c r="D1482" s="1">
        <v>5</v>
      </c>
      <c r="F1482" s="1">
        <f ca="1">IFERROR(__xludf.DUMMYFUNCTION("""COMPUTED_VALUE"""),4)</f>
        <v>4</v>
      </c>
      <c r="Q1482" s="1">
        <v>1480</v>
      </c>
      <c r="R1482" s="1">
        <v>327</v>
      </c>
      <c r="S1482" s="1"/>
      <c r="T1482" s="1">
        <v>171</v>
      </c>
    </row>
    <row r="1483" spans="1:20" ht="15.75" customHeight="1" x14ac:dyDescent="0.35">
      <c r="A1483" s="1">
        <v>2606</v>
      </c>
      <c r="B1483" s="1">
        <v>4</v>
      </c>
      <c r="C1483" s="1"/>
      <c r="D1483" s="1">
        <v>4</v>
      </c>
      <c r="F1483" s="1">
        <f ca="1">IFERROR(__xludf.DUMMYFUNCTION("""COMPUTED_VALUE"""),4)</f>
        <v>4</v>
      </c>
      <c r="Q1483" s="1">
        <v>1481</v>
      </c>
      <c r="R1483" s="1">
        <v>333</v>
      </c>
      <c r="S1483" s="1"/>
      <c r="T1483" s="1">
        <v>127</v>
      </c>
    </row>
    <row r="1484" spans="1:20" ht="15.75" customHeight="1" x14ac:dyDescent="0.35">
      <c r="A1484" s="1">
        <v>2607</v>
      </c>
      <c r="B1484" s="1">
        <v>4</v>
      </c>
      <c r="C1484" s="1"/>
      <c r="D1484" s="1">
        <v>4</v>
      </c>
      <c r="F1484" s="1">
        <f ca="1">IFERROR(__xludf.DUMMYFUNCTION("""COMPUTED_VALUE"""),4)</f>
        <v>4</v>
      </c>
      <c r="Q1484" s="1">
        <v>1482</v>
      </c>
      <c r="R1484" s="1">
        <v>329</v>
      </c>
      <c r="S1484" s="1"/>
      <c r="T1484" s="1">
        <v>101</v>
      </c>
    </row>
    <row r="1485" spans="1:20" ht="15.75" customHeight="1" x14ac:dyDescent="0.35">
      <c r="A1485" s="1">
        <v>2608</v>
      </c>
      <c r="B1485" s="1">
        <v>4</v>
      </c>
      <c r="C1485" s="1"/>
      <c r="D1485" s="1">
        <v>4</v>
      </c>
      <c r="F1485" s="1">
        <f ca="1">IFERROR(__xludf.DUMMYFUNCTION("""COMPUTED_VALUE"""),4)</f>
        <v>4</v>
      </c>
      <c r="Q1485" s="1">
        <v>1483</v>
      </c>
      <c r="R1485" s="1">
        <v>364</v>
      </c>
      <c r="S1485" s="1"/>
      <c r="T1485" s="1">
        <v>165</v>
      </c>
    </row>
    <row r="1486" spans="1:20" ht="15.75" customHeight="1" x14ac:dyDescent="0.35">
      <c r="A1486" s="1">
        <v>2609</v>
      </c>
      <c r="B1486" s="1">
        <v>4</v>
      </c>
      <c r="C1486" s="1"/>
      <c r="D1486" s="1">
        <v>4</v>
      </c>
      <c r="F1486" s="1">
        <f ca="1">IFERROR(__xludf.DUMMYFUNCTION("""COMPUTED_VALUE"""),4)</f>
        <v>4</v>
      </c>
      <c r="Q1486" s="1">
        <v>1484</v>
      </c>
      <c r="R1486" s="1">
        <v>339</v>
      </c>
      <c r="S1486" s="1"/>
      <c r="T1486" s="1">
        <v>169</v>
      </c>
    </row>
    <row r="1487" spans="1:20" ht="15.75" customHeight="1" x14ac:dyDescent="0.35">
      <c r="A1487" s="1">
        <v>2611</v>
      </c>
      <c r="B1487" s="1">
        <v>3</v>
      </c>
      <c r="C1487" s="1"/>
      <c r="D1487" s="1">
        <v>4</v>
      </c>
      <c r="F1487" s="1">
        <f ca="1">IFERROR(__xludf.DUMMYFUNCTION("""COMPUTED_VALUE"""),4)</f>
        <v>4</v>
      </c>
      <c r="Q1487" s="1">
        <v>1485</v>
      </c>
      <c r="R1487" s="1">
        <v>370</v>
      </c>
      <c r="S1487" s="1"/>
      <c r="T1487" s="1">
        <v>65</v>
      </c>
    </row>
    <row r="1488" spans="1:20" ht="15.75" customHeight="1" x14ac:dyDescent="0.35">
      <c r="A1488" s="1">
        <v>2612</v>
      </c>
      <c r="B1488" s="1">
        <v>4</v>
      </c>
      <c r="C1488" s="1"/>
      <c r="D1488" s="1">
        <v>4</v>
      </c>
      <c r="F1488" s="1">
        <f ca="1">IFERROR(__xludf.DUMMYFUNCTION("""COMPUTED_VALUE"""),4)</f>
        <v>4</v>
      </c>
      <c r="Q1488" s="1">
        <v>1486</v>
      </c>
      <c r="R1488" s="1">
        <v>386</v>
      </c>
      <c r="S1488" s="1"/>
      <c r="T1488" s="1">
        <v>248</v>
      </c>
    </row>
    <row r="1489" spans="1:20" ht="15.75" customHeight="1" x14ac:dyDescent="0.35">
      <c r="A1489" s="1">
        <v>2613</v>
      </c>
      <c r="B1489" s="1">
        <v>4</v>
      </c>
      <c r="C1489" s="1"/>
      <c r="D1489" s="1">
        <v>4</v>
      </c>
      <c r="F1489" s="1">
        <f ca="1">IFERROR(__xludf.DUMMYFUNCTION("""COMPUTED_VALUE"""),4)</f>
        <v>4</v>
      </c>
      <c r="Q1489" s="1">
        <v>1487</v>
      </c>
      <c r="R1489" s="1">
        <v>410</v>
      </c>
      <c r="S1489" s="1"/>
      <c r="T1489" s="1">
        <v>182</v>
      </c>
    </row>
    <row r="1490" spans="1:20" ht="15.75" customHeight="1" x14ac:dyDescent="0.35">
      <c r="A1490" s="1">
        <v>2614</v>
      </c>
      <c r="B1490" s="1">
        <v>4</v>
      </c>
      <c r="C1490" s="1"/>
      <c r="D1490" s="1">
        <v>4</v>
      </c>
      <c r="F1490" s="1">
        <f ca="1">IFERROR(__xludf.DUMMYFUNCTION("""COMPUTED_VALUE"""),4)</f>
        <v>4</v>
      </c>
      <c r="Q1490" s="1">
        <v>1488</v>
      </c>
      <c r="R1490" s="1">
        <v>440</v>
      </c>
      <c r="S1490" s="1"/>
      <c r="T1490" s="1">
        <v>231</v>
      </c>
    </row>
    <row r="1491" spans="1:20" ht="15.75" customHeight="1" x14ac:dyDescent="0.35">
      <c r="A1491" s="1">
        <v>2615</v>
      </c>
      <c r="B1491" s="1">
        <v>4</v>
      </c>
      <c r="C1491" s="1"/>
      <c r="D1491" s="1">
        <v>4</v>
      </c>
      <c r="F1491" s="1">
        <f ca="1">IFERROR(__xludf.DUMMYFUNCTION("""COMPUTED_VALUE"""),4)</f>
        <v>4</v>
      </c>
      <c r="Q1491" s="1">
        <v>1489</v>
      </c>
      <c r="R1491" s="1">
        <v>298</v>
      </c>
      <c r="S1491" s="1"/>
      <c r="T1491" s="1">
        <v>225</v>
      </c>
    </row>
    <row r="1492" spans="1:20" ht="15.75" customHeight="1" x14ac:dyDescent="0.35">
      <c r="A1492" s="1">
        <v>2616</v>
      </c>
      <c r="B1492" s="1">
        <v>4</v>
      </c>
      <c r="C1492" s="1"/>
      <c r="D1492" s="1">
        <v>4</v>
      </c>
      <c r="F1492" s="1">
        <f ca="1">IFERROR(__xludf.DUMMYFUNCTION("""COMPUTED_VALUE"""),4)</f>
        <v>4</v>
      </c>
      <c r="Q1492" s="1">
        <v>1490</v>
      </c>
      <c r="R1492" s="1">
        <v>267</v>
      </c>
      <c r="S1492" s="1"/>
      <c r="T1492" s="1">
        <v>231</v>
      </c>
    </row>
    <row r="1493" spans="1:20" ht="15.75" customHeight="1" x14ac:dyDescent="0.35">
      <c r="A1493" s="1">
        <v>2617</v>
      </c>
      <c r="B1493" s="1">
        <v>4</v>
      </c>
      <c r="C1493" s="1"/>
      <c r="D1493" s="1">
        <v>3</v>
      </c>
      <c r="F1493" s="1">
        <f ca="1">IFERROR(__xludf.DUMMYFUNCTION("""COMPUTED_VALUE"""),4)</f>
        <v>4</v>
      </c>
      <c r="Q1493" s="1">
        <v>1491</v>
      </c>
      <c r="R1493" s="1">
        <v>269</v>
      </c>
      <c r="S1493" s="1"/>
      <c r="T1493" s="1">
        <v>208</v>
      </c>
    </row>
    <row r="1494" spans="1:20" ht="15.75" customHeight="1" x14ac:dyDescent="0.35">
      <c r="A1494" s="1">
        <v>2618</v>
      </c>
      <c r="B1494" s="1">
        <v>3</v>
      </c>
      <c r="C1494" s="1"/>
      <c r="D1494" s="1">
        <v>3</v>
      </c>
      <c r="F1494" s="1">
        <f ca="1">IFERROR(__xludf.DUMMYFUNCTION("""COMPUTED_VALUE"""),4)</f>
        <v>4</v>
      </c>
      <c r="Q1494" s="1">
        <v>1492</v>
      </c>
      <c r="R1494" s="1">
        <v>287</v>
      </c>
      <c r="S1494" s="1"/>
      <c r="T1494" s="1">
        <v>97</v>
      </c>
    </row>
    <row r="1495" spans="1:20" ht="15.75" customHeight="1" x14ac:dyDescent="0.35">
      <c r="A1495" s="1">
        <v>2619</v>
      </c>
      <c r="B1495" s="1">
        <v>3</v>
      </c>
      <c r="C1495" s="1"/>
      <c r="D1495" s="1">
        <v>4</v>
      </c>
      <c r="F1495" s="1">
        <f ca="1">IFERROR(__xludf.DUMMYFUNCTION("""COMPUTED_VALUE"""),4)</f>
        <v>4</v>
      </c>
      <c r="Q1495" s="1">
        <v>1493</v>
      </c>
      <c r="R1495" s="1">
        <v>295</v>
      </c>
      <c r="S1495" s="1"/>
      <c r="T1495" s="1">
        <v>129</v>
      </c>
    </row>
    <row r="1496" spans="1:20" ht="15.75" customHeight="1" x14ac:dyDescent="0.35">
      <c r="A1496" s="1">
        <v>2620</v>
      </c>
      <c r="B1496" s="1">
        <v>3</v>
      </c>
      <c r="C1496" s="1"/>
      <c r="D1496" s="1">
        <v>2</v>
      </c>
      <c r="F1496" s="1">
        <f ca="1">IFERROR(__xludf.DUMMYFUNCTION("""COMPUTED_VALUE"""),4)</f>
        <v>4</v>
      </c>
      <c r="Q1496" s="1">
        <v>1494</v>
      </c>
      <c r="R1496" s="1">
        <v>301</v>
      </c>
      <c r="S1496" s="1"/>
      <c r="T1496" s="1">
        <v>135</v>
      </c>
    </row>
    <row r="1497" spans="1:20" ht="15.75" customHeight="1" x14ac:dyDescent="0.35">
      <c r="A1497" s="1">
        <v>2621</v>
      </c>
      <c r="B1497" s="1">
        <v>3</v>
      </c>
      <c r="C1497" s="1"/>
      <c r="D1497" s="1">
        <v>3</v>
      </c>
      <c r="F1497" s="1">
        <f ca="1">IFERROR(__xludf.DUMMYFUNCTION("""COMPUTED_VALUE"""),4)</f>
        <v>4</v>
      </c>
      <c r="Q1497" s="1">
        <v>1495</v>
      </c>
      <c r="R1497" s="1">
        <v>291</v>
      </c>
      <c r="S1497" s="1"/>
      <c r="T1497" s="1">
        <v>157</v>
      </c>
    </row>
    <row r="1498" spans="1:20" ht="15.75" customHeight="1" x14ac:dyDescent="0.35">
      <c r="A1498" s="1">
        <v>2622</v>
      </c>
      <c r="B1498" s="1">
        <v>3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291</v>
      </c>
      <c r="S1498" s="1"/>
      <c r="T1498" s="1">
        <v>161</v>
      </c>
    </row>
    <row r="1499" spans="1:20" ht="15.75" customHeight="1" x14ac:dyDescent="0.35">
      <c r="A1499" s="1">
        <v>2623</v>
      </c>
      <c r="B1499" s="1">
        <v>3</v>
      </c>
      <c r="C1499" s="1"/>
      <c r="D1499" s="1">
        <v>4</v>
      </c>
      <c r="F1499" s="1">
        <f ca="1">IFERROR(__xludf.DUMMYFUNCTION("""COMPUTED_VALUE"""),4)</f>
        <v>4</v>
      </c>
      <c r="Q1499" s="1">
        <v>1497</v>
      </c>
      <c r="R1499" s="1">
        <v>292</v>
      </c>
      <c r="S1499" s="1"/>
      <c r="T1499" s="1">
        <v>130</v>
      </c>
    </row>
    <row r="1500" spans="1:20" ht="15.75" customHeight="1" x14ac:dyDescent="0.35">
      <c r="A1500" s="1">
        <v>2624</v>
      </c>
      <c r="B1500" s="1">
        <v>3</v>
      </c>
      <c r="C1500" s="1"/>
      <c r="D1500" s="1">
        <v>4</v>
      </c>
      <c r="F1500" s="1">
        <f ca="1">IFERROR(__xludf.DUMMYFUNCTION("""COMPUTED_VALUE"""),4)</f>
        <v>4</v>
      </c>
      <c r="Q1500" s="1">
        <v>1498</v>
      </c>
      <c r="R1500" s="1">
        <v>307</v>
      </c>
      <c r="S1500" s="1"/>
      <c r="T1500" s="1">
        <v>138</v>
      </c>
    </row>
    <row r="1501" spans="1:20" ht="15.75" customHeight="1" x14ac:dyDescent="0.35">
      <c r="A1501" s="1">
        <v>2625</v>
      </c>
      <c r="B1501" s="1">
        <v>3</v>
      </c>
      <c r="C1501" s="1"/>
      <c r="D1501" s="1">
        <v>4</v>
      </c>
      <c r="F1501" s="1">
        <f ca="1">IFERROR(__xludf.DUMMYFUNCTION("""COMPUTED_VALUE"""),4)</f>
        <v>4</v>
      </c>
      <c r="Q1501" s="1">
        <v>1499</v>
      </c>
      <c r="R1501" s="1">
        <v>311</v>
      </c>
      <c r="S1501" s="1"/>
      <c r="T1501" s="1">
        <v>142</v>
      </c>
    </row>
    <row r="1502" spans="1:20" ht="15.75" customHeight="1" x14ac:dyDescent="0.35">
      <c r="A1502" s="1">
        <v>2626</v>
      </c>
      <c r="B1502" s="1">
        <v>3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246</v>
      </c>
      <c r="S1502" s="1"/>
      <c r="T1502" s="1">
        <v>154</v>
      </c>
    </row>
    <row r="1503" spans="1:20" ht="15.75" customHeight="1" x14ac:dyDescent="0.35">
      <c r="A1503" s="1">
        <v>2627</v>
      </c>
      <c r="B1503" s="1">
        <v>3</v>
      </c>
      <c r="C1503" s="1"/>
      <c r="D1503" s="1">
        <v>4</v>
      </c>
      <c r="F1503" s="1">
        <f ca="1">IFERROR(__xludf.DUMMYFUNCTION("""COMPUTED_VALUE"""),4)</f>
        <v>4</v>
      </c>
      <c r="Q1503" s="1">
        <v>1501</v>
      </c>
      <c r="R1503" s="1">
        <v>240</v>
      </c>
      <c r="S1503" s="1"/>
      <c r="T1503" s="1">
        <v>146</v>
      </c>
    </row>
    <row r="1504" spans="1:20" ht="15.75" customHeight="1" x14ac:dyDescent="0.35">
      <c r="A1504" s="1">
        <v>2628</v>
      </c>
      <c r="B1504" s="1">
        <v>3</v>
      </c>
      <c r="C1504" s="1"/>
      <c r="D1504" s="1">
        <v>4</v>
      </c>
      <c r="F1504" s="1">
        <f ca="1">IFERROR(__xludf.DUMMYFUNCTION("""COMPUTED_VALUE"""),4)</f>
        <v>4</v>
      </c>
      <c r="Q1504" s="1">
        <v>1502</v>
      </c>
      <c r="R1504" s="1">
        <v>244</v>
      </c>
      <c r="S1504" s="1"/>
      <c r="T1504" s="1">
        <v>150</v>
      </c>
    </row>
    <row r="1505" spans="1:20" ht="15.75" customHeight="1" x14ac:dyDescent="0.35">
      <c r="A1505" s="1">
        <v>2629</v>
      </c>
      <c r="B1505" s="1">
        <v>3</v>
      </c>
      <c r="C1505" s="1"/>
      <c r="D1505" s="1">
        <v>1</v>
      </c>
      <c r="F1505" s="1">
        <f ca="1">IFERROR(__xludf.DUMMYFUNCTION("""COMPUTED_VALUE"""),4)</f>
        <v>4</v>
      </c>
      <c r="Q1505" s="1">
        <v>1503</v>
      </c>
      <c r="R1505" s="1">
        <v>236</v>
      </c>
      <c r="S1505" s="1"/>
      <c r="T1505" s="1">
        <v>135</v>
      </c>
    </row>
    <row r="1506" spans="1:20" ht="15.75" customHeight="1" x14ac:dyDescent="0.35">
      <c r="A1506" s="1">
        <v>2630</v>
      </c>
      <c r="B1506" s="1">
        <v>2</v>
      </c>
      <c r="C1506" s="1"/>
      <c r="D1506" s="1">
        <v>2</v>
      </c>
      <c r="F1506" s="1">
        <f ca="1">IFERROR(__xludf.DUMMYFUNCTION("""COMPUTED_VALUE"""),4)</f>
        <v>4</v>
      </c>
      <c r="Q1506" s="1">
        <v>1504</v>
      </c>
      <c r="R1506" s="1">
        <v>252</v>
      </c>
      <c r="S1506" s="1"/>
      <c r="T1506" s="1">
        <v>153</v>
      </c>
    </row>
    <row r="1507" spans="1:20" ht="15.75" customHeight="1" x14ac:dyDescent="0.35">
      <c r="A1507" s="1">
        <v>2631</v>
      </c>
      <c r="B1507" s="1">
        <v>2</v>
      </c>
      <c r="C1507" s="1"/>
      <c r="D1507" s="1">
        <v>3</v>
      </c>
      <c r="F1507" s="1">
        <f ca="1">IFERROR(__xludf.DUMMYFUNCTION("""COMPUTED_VALUE"""),4)</f>
        <v>4</v>
      </c>
      <c r="Q1507" s="1">
        <v>1505</v>
      </c>
      <c r="R1507" s="1">
        <v>264</v>
      </c>
      <c r="S1507" s="1"/>
      <c r="T1507" s="1">
        <v>55</v>
      </c>
    </row>
    <row r="1508" spans="1:20" ht="15.75" customHeight="1" x14ac:dyDescent="0.35">
      <c r="A1508" s="1">
        <v>2632</v>
      </c>
      <c r="B1508" s="1">
        <v>2</v>
      </c>
      <c r="C1508" s="1"/>
      <c r="D1508" s="1">
        <v>1</v>
      </c>
      <c r="F1508" s="1">
        <f ca="1">IFERROR(__xludf.DUMMYFUNCTION("""COMPUTED_VALUE"""),4)</f>
        <v>4</v>
      </c>
      <c r="Q1508" s="1">
        <v>1506</v>
      </c>
      <c r="R1508" s="1">
        <v>250</v>
      </c>
      <c r="S1508" s="1"/>
      <c r="T1508" s="1">
        <v>141</v>
      </c>
    </row>
    <row r="1509" spans="1:20" ht="15.75" customHeight="1" x14ac:dyDescent="0.35">
      <c r="A1509" s="1">
        <v>2633</v>
      </c>
      <c r="B1509" s="1">
        <v>2</v>
      </c>
      <c r="C1509" s="1"/>
      <c r="D1509" s="1">
        <v>2</v>
      </c>
      <c r="F1509" s="1">
        <f ca="1">IFERROR(__xludf.DUMMYFUNCTION("""COMPUTED_VALUE"""),4)</f>
        <v>4</v>
      </c>
      <c r="Q1509" s="1">
        <v>1507</v>
      </c>
      <c r="R1509" s="1">
        <v>250</v>
      </c>
      <c r="S1509" s="1"/>
      <c r="T1509" s="1">
        <v>137</v>
      </c>
    </row>
    <row r="1510" spans="1:20" ht="15.75" customHeight="1" x14ac:dyDescent="0.35">
      <c r="A1510" s="1">
        <v>2634</v>
      </c>
      <c r="B1510" s="1">
        <v>2</v>
      </c>
      <c r="C1510" s="1"/>
      <c r="D1510" s="1">
        <v>2</v>
      </c>
      <c r="F1510" s="1">
        <f ca="1">IFERROR(__xludf.DUMMYFUNCTION("""COMPUTED_VALUE"""),4)</f>
        <v>4</v>
      </c>
      <c r="Q1510" s="1">
        <v>1508</v>
      </c>
      <c r="R1510" s="1">
        <v>285</v>
      </c>
      <c r="S1510" s="1"/>
      <c r="T1510" s="1">
        <v>61</v>
      </c>
    </row>
    <row r="1511" spans="1:20" ht="15.75" customHeight="1" x14ac:dyDescent="0.35">
      <c r="A1511" s="1">
        <v>2635</v>
      </c>
      <c r="B1511" s="1">
        <v>2</v>
      </c>
      <c r="C1511" s="1"/>
      <c r="D1511" s="1">
        <v>2</v>
      </c>
      <c r="F1511" s="1">
        <f ca="1">IFERROR(__xludf.DUMMYFUNCTION("""COMPUTED_VALUE"""),4)</f>
        <v>4</v>
      </c>
      <c r="Q1511" s="1">
        <v>1509</v>
      </c>
      <c r="R1511" s="1">
        <v>275</v>
      </c>
      <c r="S1511" s="1"/>
      <c r="T1511" s="1">
        <v>141</v>
      </c>
    </row>
    <row r="1512" spans="1:20" ht="15.75" customHeight="1" x14ac:dyDescent="0.35">
      <c r="A1512" s="1">
        <v>2636</v>
      </c>
      <c r="B1512" s="1">
        <v>2</v>
      </c>
      <c r="C1512" s="1"/>
      <c r="D1512" s="1">
        <v>4</v>
      </c>
      <c r="F1512" s="1">
        <f ca="1">IFERROR(__xludf.DUMMYFUNCTION("""COMPUTED_VALUE"""),4)</f>
        <v>4</v>
      </c>
      <c r="Q1512" s="1">
        <v>1510</v>
      </c>
      <c r="R1512" s="1">
        <v>289</v>
      </c>
      <c r="S1512" s="1"/>
      <c r="T1512" s="1">
        <v>149</v>
      </c>
    </row>
    <row r="1513" spans="1:20" ht="15.75" customHeight="1" x14ac:dyDescent="0.35">
      <c r="A1513" s="1">
        <v>2637</v>
      </c>
      <c r="B1513" s="1">
        <v>2</v>
      </c>
      <c r="C1513" s="1"/>
      <c r="D1513" s="1">
        <v>1</v>
      </c>
      <c r="F1513" s="1">
        <f ca="1">IFERROR(__xludf.DUMMYFUNCTION("""COMPUTED_VALUE"""),4)</f>
        <v>4</v>
      </c>
      <c r="Q1513" s="1">
        <v>1511</v>
      </c>
      <c r="R1513" s="1">
        <v>287</v>
      </c>
      <c r="S1513" s="1"/>
      <c r="T1513" s="1">
        <v>159</v>
      </c>
    </row>
    <row r="1514" spans="1:20" ht="15.75" customHeight="1" x14ac:dyDescent="0.35">
      <c r="A1514" s="1">
        <v>2638</v>
      </c>
      <c r="B1514" s="1">
        <v>2</v>
      </c>
      <c r="C1514" s="1"/>
      <c r="D1514" s="1">
        <v>4</v>
      </c>
      <c r="F1514" s="1">
        <f ca="1">IFERROR(__xludf.DUMMYFUNCTION("""COMPUTED_VALUE"""),4)</f>
        <v>4</v>
      </c>
      <c r="Q1514" s="1">
        <v>1512</v>
      </c>
      <c r="R1514" s="1">
        <v>284</v>
      </c>
      <c r="S1514" s="1"/>
      <c r="T1514" s="1">
        <v>179</v>
      </c>
    </row>
    <row r="1515" spans="1:20" ht="15.75" customHeight="1" x14ac:dyDescent="0.35">
      <c r="A1515" s="1">
        <v>2639</v>
      </c>
      <c r="B1515" s="1">
        <v>2</v>
      </c>
      <c r="C1515" s="1"/>
      <c r="D1515" s="1">
        <v>1</v>
      </c>
      <c r="F1515" s="1">
        <f ca="1">IFERROR(__xludf.DUMMYFUNCTION("""COMPUTED_VALUE"""),4)</f>
        <v>4</v>
      </c>
      <c r="Q1515" s="1">
        <v>1513</v>
      </c>
      <c r="R1515" s="1">
        <v>300</v>
      </c>
      <c r="S1515" s="1"/>
      <c r="T1515" s="1">
        <v>95</v>
      </c>
    </row>
    <row r="1516" spans="1:20" ht="15.75" customHeight="1" x14ac:dyDescent="0.35">
      <c r="A1516" s="1">
        <v>2640</v>
      </c>
      <c r="B1516" s="1">
        <v>2</v>
      </c>
      <c r="C1516" s="1"/>
      <c r="D1516" s="1">
        <v>1</v>
      </c>
      <c r="F1516" s="1">
        <f ca="1">IFERROR(__xludf.DUMMYFUNCTION("""COMPUTED_VALUE"""),4)</f>
        <v>4</v>
      </c>
      <c r="Q1516" s="1">
        <v>1514</v>
      </c>
      <c r="R1516" s="1">
        <v>285</v>
      </c>
      <c r="S1516" s="1"/>
      <c r="T1516" s="1">
        <v>165</v>
      </c>
    </row>
    <row r="1517" spans="1:20" ht="15.75" customHeight="1" x14ac:dyDescent="0.35">
      <c r="A1517" s="1">
        <v>2641</v>
      </c>
      <c r="B1517" s="1">
        <v>2</v>
      </c>
      <c r="C1517" s="1"/>
      <c r="D1517" s="1">
        <v>1</v>
      </c>
      <c r="F1517" s="1">
        <f ca="1">IFERROR(__xludf.DUMMYFUNCTION("""COMPUTED_VALUE"""),4)</f>
        <v>4</v>
      </c>
      <c r="Q1517" s="1">
        <v>1515</v>
      </c>
      <c r="R1517" s="1">
        <v>277</v>
      </c>
      <c r="S1517" s="1"/>
      <c r="T1517" s="1">
        <v>101</v>
      </c>
    </row>
    <row r="1518" spans="1:20" ht="15.75" customHeight="1" x14ac:dyDescent="0.35">
      <c r="A1518" s="1">
        <v>2642</v>
      </c>
      <c r="B1518" s="1">
        <v>2</v>
      </c>
      <c r="C1518" s="1"/>
      <c r="D1518" s="1">
        <v>2</v>
      </c>
      <c r="F1518" s="1">
        <f ca="1">IFERROR(__xludf.DUMMYFUNCTION("""COMPUTED_VALUE"""),4)</f>
        <v>4</v>
      </c>
      <c r="Q1518" s="1">
        <v>1516</v>
      </c>
      <c r="R1518" s="1">
        <v>291</v>
      </c>
      <c r="S1518" s="1"/>
      <c r="T1518" s="1">
        <v>191</v>
      </c>
    </row>
    <row r="1519" spans="1:20" ht="15.75" customHeight="1" x14ac:dyDescent="0.35">
      <c r="A1519" s="1">
        <v>2643</v>
      </c>
      <c r="B1519" s="1">
        <v>2</v>
      </c>
      <c r="C1519" s="1"/>
      <c r="D1519" s="1">
        <v>2</v>
      </c>
      <c r="F1519" s="1">
        <f ca="1">IFERROR(__xludf.DUMMYFUNCTION("""COMPUTED_VALUE"""),4)</f>
        <v>4</v>
      </c>
      <c r="Q1519" s="1">
        <v>1517</v>
      </c>
      <c r="R1519" s="1">
        <v>234</v>
      </c>
      <c r="S1519" s="1"/>
      <c r="T1519" s="1">
        <v>109</v>
      </c>
    </row>
    <row r="1520" spans="1:20" ht="15.75" customHeight="1" x14ac:dyDescent="0.35">
      <c r="A1520" s="1">
        <v>2644</v>
      </c>
      <c r="B1520" s="1">
        <v>2</v>
      </c>
      <c r="C1520" s="1"/>
      <c r="D1520" s="1">
        <v>2</v>
      </c>
      <c r="F1520" s="1">
        <f ca="1">IFERROR(__xludf.DUMMYFUNCTION("""COMPUTED_VALUE"""),4)</f>
        <v>4</v>
      </c>
      <c r="Q1520" s="1">
        <v>1518</v>
      </c>
      <c r="R1520" s="1">
        <v>255</v>
      </c>
      <c r="S1520" s="1"/>
      <c r="T1520" s="1">
        <v>156</v>
      </c>
    </row>
    <row r="1521" spans="1:20" ht="15.75" customHeight="1" x14ac:dyDescent="0.35">
      <c r="A1521" s="1">
        <v>2645</v>
      </c>
      <c r="B1521" s="1">
        <v>2</v>
      </c>
      <c r="C1521" s="1"/>
      <c r="D1521" s="1">
        <v>2</v>
      </c>
      <c r="F1521" s="1">
        <f ca="1">IFERROR(__xludf.DUMMYFUNCTION("""COMPUTED_VALUE"""),4)</f>
        <v>4</v>
      </c>
      <c r="Q1521" s="1">
        <v>1519</v>
      </c>
      <c r="R1521" s="1">
        <v>273</v>
      </c>
      <c r="S1521" s="1"/>
      <c r="T1521" s="1">
        <v>182</v>
      </c>
    </row>
    <row r="1522" spans="1:20" ht="15.75" customHeight="1" x14ac:dyDescent="0.35">
      <c r="A1522" s="1">
        <v>2646</v>
      </c>
      <c r="B1522" s="1">
        <v>2</v>
      </c>
      <c r="C1522" s="1"/>
      <c r="D1522" s="1">
        <v>2</v>
      </c>
      <c r="F1522" s="1">
        <f ca="1">IFERROR(__xludf.DUMMYFUNCTION("""COMPUTED_VALUE"""),4)</f>
        <v>4</v>
      </c>
      <c r="Q1522" s="1">
        <v>1520</v>
      </c>
      <c r="R1522" s="1">
        <v>283</v>
      </c>
      <c r="S1522" s="1"/>
      <c r="T1522" s="1">
        <v>161</v>
      </c>
    </row>
    <row r="1523" spans="1:20" ht="15.75" customHeight="1" x14ac:dyDescent="0.35">
      <c r="A1523" s="1">
        <v>2647</v>
      </c>
      <c r="B1523" s="1">
        <v>2</v>
      </c>
      <c r="C1523" s="1"/>
      <c r="D1523" s="1">
        <v>2</v>
      </c>
      <c r="F1523" s="1">
        <f ca="1">IFERROR(__xludf.DUMMYFUNCTION("""COMPUTED_VALUE"""),4)</f>
        <v>4</v>
      </c>
      <c r="Q1523" s="1">
        <v>1521</v>
      </c>
      <c r="R1523" s="1">
        <v>283</v>
      </c>
      <c r="S1523" s="1"/>
      <c r="T1523" s="1">
        <v>199</v>
      </c>
    </row>
    <row r="1524" spans="1:20" ht="15.75" customHeight="1" x14ac:dyDescent="0.35">
      <c r="A1524" s="1">
        <v>2648</v>
      </c>
      <c r="B1524" s="1">
        <v>2</v>
      </c>
      <c r="C1524" s="1"/>
      <c r="D1524" s="1">
        <v>4</v>
      </c>
      <c r="F1524" s="1">
        <f ca="1">IFERROR(__xludf.DUMMYFUNCTION("""COMPUTED_VALUE"""),4)</f>
        <v>4</v>
      </c>
      <c r="Q1524" s="1">
        <v>1522</v>
      </c>
      <c r="R1524" s="1">
        <v>285</v>
      </c>
      <c r="S1524" s="1"/>
      <c r="T1524" s="1">
        <v>209</v>
      </c>
    </row>
    <row r="1525" spans="1:20" ht="15.75" customHeight="1" x14ac:dyDescent="0.35">
      <c r="A1525" s="1">
        <v>2649</v>
      </c>
      <c r="B1525" s="1">
        <v>2</v>
      </c>
      <c r="C1525" s="1"/>
      <c r="D1525" s="1">
        <v>1</v>
      </c>
      <c r="F1525" s="1">
        <f ca="1">IFERROR(__xludf.DUMMYFUNCTION("""COMPUTED_VALUE"""),4)</f>
        <v>4</v>
      </c>
      <c r="Q1525" s="1">
        <v>1523</v>
      </c>
      <c r="R1525" s="1">
        <v>298</v>
      </c>
      <c r="S1525" s="1"/>
      <c r="T1525" s="1">
        <v>184</v>
      </c>
    </row>
    <row r="1526" spans="1:20" ht="15.75" customHeight="1" x14ac:dyDescent="0.35">
      <c r="A1526" s="1">
        <v>2650</v>
      </c>
      <c r="B1526" s="1">
        <v>2</v>
      </c>
      <c r="C1526" s="1"/>
      <c r="D1526" s="1">
        <v>4</v>
      </c>
      <c r="F1526" s="1">
        <f ca="1">IFERROR(__xludf.DUMMYFUNCTION("""COMPUTED_VALUE"""),4)</f>
        <v>4</v>
      </c>
      <c r="Q1526" s="1">
        <v>1524</v>
      </c>
      <c r="R1526" s="1">
        <v>254</v>
      </c>
      <c r="S1526" s="1"/>
      <c r="T1526" s="1">
        <v>223</v>
      </c>
    </row>
    <row r="1527" spans="1:20" ht="15.75" customHeight="1" x14ac:dyDescent="0.35">
      <c r="A1527" s="1">
        <v>2651</v>
      </c>
      <c r="B1527" s="1">
        <v>2</v>
      </c>
      <c r="C1527" s="1"/>
      <c r="D1527" s="1">
        <v>1</v>
      </c>
      <c r="F1527" s="1">
        <f ca="1">IFERROR(__xludf.DUMMYFUNCTION("""COMPUTED_VALUE"""),4)</f>
        <v>4</v>
      </c>
      <c r="Q1527" s="1">
        <v>1525</v>
      </c>
      <c r="R1527" s="1">
        <v>270</v>
      </c>
      <c r="S1527" s="1"/>
      <c r="T1527" s="1">
        <v>231</v>
      </c>
    </row>
    <row r="1528" spans="1:20" ht="15.75" customHeight="1" x14ac:dyDescent="0.35">
      <c r="A1528" s="1">
        <v>2652</v>
      </c>
      <c r="B1528" s="1">
        <v>2</v>
      </c>
      <c r="C1528" s="1"/>
      <c r="D1528" s="1">
        <v>1</v>
      </c>
      <c r="F1528" s="1">
        <f ca="1">IFERROR(__xludf.DUMMYFUNCTION("""COMPUTED_VALUE"""),4)</f>
        <v>4</v>
      </c>
      <c r="Q1528" s="1">
        <v>1526</v>
      </c>
      <c r="R1528" s="1">
        <v>278</v>
      </c>
      <c r="S1528" s="1"/>
      <c r="T1528" s="1">
        <v>242</v>
      </c>
    </row>
    <row r="1529" spans="1:20" ht="15.75" customHeight="1" x14ac:dyDescent="0.35">
      <c r="A1529" s="1">
        <v>2653</v>
      </c>
      <c r="B1529" s="1">
        <v>2</v>
      </c>
      <c r="C1529" s="1"/>
      <c r="D1529" s="1">
        <v>1</v>
      </c>
      <c r="F1529" s="1">
        <f ca="1">IFERROR(__xludf.DUMMYFUNCTION("""COMPUTED_VALUE"""),4)</f>
        <v>4</v>
      </c>
      <c r="Q1529" s="1">
        <v>1527</v>
      </c>
      <c r="R1529" s="1">
        <v>206</v>
      </c>
      <c r="S1529" s="1"/>
      <c r="T1529" s="1">
        <v>267</v>
      </c>
    </row>
    <row r="1530" spans="1:20" ht="15.75" customHeight="1" x14ac:dyDescent="0.35">
      <c r="A1530" s="1">
        <v>2654</v>
      </c>
      <c r="B1530" s="1">
        <v>2</v>
      </c>
      <c r="C1530" s="1"/>
      <c r="D1530" s="1">
        <v>2</v>
      </c>
      <c r="F1530" s="1">
        <f ca="1">IFERROR(__xludf.DUMMYFUNCTION("""COMPUTED_VALUE"""),4)</f>
        <v>4</v>
      </c>
      <c r="Q1530" s="1">
        <v>1528</v>
      </c>
      <c r="R1530" s="1">
        <v>218</v>
      </c>
      <c r="S1530" s="1"/>
      <c r="T1530" s="1">
        <v>287</v>
      </c>
    </row>
    <row r="1531" spans="1:20" ht="15.75" customHeight="1" x14ac:dyDescent="0.35">
      <c r="A1531" s="1">
        <v>2655</v>
      </c>
      <c r="B1531" s="1">
        <v>2</v>
      </c>
      <c r="C1531" s="1"/>
      <c r="D1531" s="1">
        <v>3</v>
      </c>
      <c r="F1531" s="1">
        <f ca="1">IFERROR(__xludf.DUMMYFUNCTION("""COMPUTED_VALUE"""),4)</f>
        <v>4</v>
      </c>
      <c r="Q1531" s="1">
        <v>1529</v>
      </c>
      <c r="R1531" s="1">
        <v>182</v>
      </c>
      <c r="S1531" s="1"/>
      <c r="T1531" s="1">
        <v>261</v>
      </c>
    </row>
    <row r="1532" spans="1:20" ht="15.75" customHeight="1" x14ac:dyDescent="0.35">
      <c r="A1532" s="1">
        <v>2656</v>
      </c>
      <c r="B1532" s="1">
        <v>2</v>
      </c>
      <c r="C1532" s="1"/>
      <c r="D1532" s="1">
        <v>1</v>
      </c>
      <c r="F1532" s="1">
        <f ca="1">IFERROR(__xludf.DUMMYFUNCTION("""COMPUTED_VALUE"""),4)</f>
        <v>4</v>
      </c>
      <c r="Q1532" s="1">
        <v>1530</v>
      </c>
      <c r="R1532" s="1">
        <v>233</v>
      </c>
      <c r="S1532" s="1"/>
      <c r="T1532" s="1">
        <v>294</v>
      </c>
    </row>
    <row r="1533" spans="1:20" ht="15.75" customHeight="1" x14ac:dyDescent="0.35">
      <c r="A1533" s="1">
        <v>2657</v>
      </c>
      <c r="B1533" s="1">
        <v>2</v>
      </c>
      <c r="C1533" s="1"/>
      <c r="D1533" s="1">
        <v>2</v>
      </c>
      <c r="F1533" s="1">
        <f ca="1">IFERROR(__xludf.DUMMYFUNCTION("""COMPUTED_VALUE"""),4)</f>
        <v>4</v>
      </c>
      <c r="Q1533" s="1">
        <v>1531</v>
      </c>
      <c r="R1533" s="1">
        <v>247</v>
      </c>
      <c r="S1533" s="1"/>
      <c r="T1533" s="1">
        <v>318</v>
      </c>
    </row>
    <row r="1534" spans="1:20" ht="15.75" customHeight="1" x14ac:dyDescent="0.35">
      <c r="A1534" s="1">
        <v>2658</v>
      </c>
      <c r="B1534" s="1">
        <v>2</v>
      </c>
      <c r="C1534" s="1"/>
      <c r="D1534" s="1">
        <v>2</v>
      </c>
      <c r="F1534" s="1">
        <f ca="1">IFERROR(__xludf.DUMMYFUNCTION("""COMPUTED_VALUE"""),4)</f>
        <v>4</v>
      </c>
      <c r="Q1534" s="1">
        <v>1532</v>
      </c>
      <c r="R1534" s="1">
        <v>249</v>
      </c>
      <c r="S1534" s="1"/>
      <c r="T1534" s="1">
        <v>284</v>
      </c>
    </row>
    <row r="1535" spans="1:20" ht="15.75" customHeight="1" x14ac:dyDescent="0.35">
      <c r="A1535" s="1">
        <v>2659</v>
      </c>
      <c r="B1535" s="1">
        <v>2</v>
      </c>
      <c r="C1535" s="1"/>
      <c r="D1535" s="1">
        <v>2</v>
      </c>
      <c r="F1535" s="1">
        <f ca="1">IFERROR(__xludf.DUMMYFUNCTION("""COMPUTED_VALUE"""),4)</f>
        <v>4</v>
      </c>
      <c r="Q1535" s="1">
        <v>1533</v>
      </c>
      <c r="R1535" s="1">
        <v>263</v>
      </c>
      <c r="S1535" s="1"/>
      <c r="T1535" s="1">
        <v>290</v>
      </c>
    </row>
    <row r="1536" spans="1:20" ht="15.75" customHeight="1" x14ac:dyDescent="0.35">
      <c r="A1536" s="1">
        <v>2660</v>
      </c>
      <c r="B1536" s="1">
        <v>2</v>
      </c>
      <c r="C1536" s="1"/>
      <c r="D1536" s="1">
        <v>4</v>
      </c>
      <c r="F1536" s="1">
        <f ca="1">IFERROR(__xludf.DUMMYFUNCTION("""COMPUTED_VALUE"""),4)</f>
        <v>4</v>
      </c>
      <c r="Q1536" s="1">
        <v>1534</v>
      </c>
      <c r="R1536" s="1">
        <v>238</v>
      </c>
      <c r="S1536" s="1"/>
      <c r="T1536" s="1">
        <v>275</v>
      </c>
    </row>
    <row r="1537" spans="1:20" ht="15.75" customHeight="1" x14ac:dyDescent="0.35">
      <c r="A1537" s="1">
        <v>2661</v>
      </c>
      <c r="B1537" s="1">
        <v>2</v>
      </c>
      <c r="C1537" s="1"/>
      <c r="D1537" s="1">
        <v>0</v>
      </c>
      <c r="F1537" s="1">
        <f ca="1">IFERROR(__xludf.DUMMYFUNCTION("""COMPUTED_VALUE"""),4)</f>
        <v>4</v>
      </c>
      <c r="Q1537" s="1">
        <v>1535</v>
      </c>
      <c r="R1537" s="1">
        <v>226</v>
      </c>
      <c r="S1537" s="1"/>
      <c r="T1537" s="1">
        <v>293</v>
      </c>
    </row>
    <row r="1538" spans="1:20" ht="15.75" customHeight="1" x14ac:dyDescent="0.35">
      <c r="A1538" s="1">
        <v>2662</v>
      </c>
      <c r="B1538" s="1">
        <v>2</v>
      </c>
      <c r="C1538" s="1"/>
      <c r="D1538" s="1">
        <v>4</v>
      </c>
      <c r="F1538" s="1">
        <f ca="1">IFERROR(__xludf.DUMMYFUNCTION("""COMPUTED_VALUE"""),4)</f>
        <v>4</v>
      </c>
      <c r="Q1538" s="1">
        <v>1536</v>
      </c>
      <c r="R1538" s="1">
        <v>208</v>
      </c>
      <c r="S1538" s="1"/>
      <c r="T1538" s="1">
        <v>299</v>
      </c>
    </row>
    <row r="1539" spans="1:20" ht="15.75" customHeight="1" x14ac:dyDescent="0.35">
      <c r="A1539" s="1">
        <v>2663</v>
      </c>
      <c r="B1539" s="1">
        <v>2</v>
      </c>
      <c r="C1539" s="1"/>
      <c r="D1539" s="1">
        <v>1</v>
      </c>
      <c r="F1539" s="1">
        <f ca="1">IFERROR(__xludf.DUMMYFUNCTION("""COMPUTED_VALUE"""),4)</f>
        <v>4</v>
      </c>
      <c r="Q1539" s="1">
        <v>1537</v>
      </c>
      <c r="R1539" s="1">
        <v>220</v>
      </c>
      <c r="S1539" s="1"/>
      <c r="T1539" s="1">
        <v>303</v>
      </c>
    </row>
    <row r="1540" spans="1:20" ht="15.75" customHeight="1" x14ac:dyDescent="0.35">
      <c r="A1540" s="1">
        <v>2664</v>
      </c>
      <c r="B1540" s="1">
        <v>2</v>
      </c>
      <c r="C1540" s="1"/>
      <c r="D1540" s="1">
        <v>4</v>
      </c>
      <c r="F1540" s="1">
        <f ca="1">IFERROR(__xludf.DUMMYFUNCTION("""COMPUTED_VALUE"""),4)</f>
        <v>4</v>
      </c>
      <c r="Q1540" s="1">
        <v>1538</v>
      </c>
      <c r="R1540" s="1">
        <v>226</v>
      </c>
      <c r="S1540" s="1"/>
      <c r="T1540" s="1">
        <v>294</v>
      </c>
    </row>
    <row r="1541" spans="1:20" ht="15.75" customHeight="1" x14ac:dyDescent="0.35">
      <c r="A1541" s="1">
        <v>2665</v>
      </c>
      <c r="B1541" s="1">
        <v>2</v>
      </c>
      <c r="C1541" s="1"/>
      <c r="D1541" s="1">
        <v>1</v>
      </c>
      <c r="F1541" s="1">
        <f ca="1">IFERROR(__xludf.DUMMYFUNCTION("""COMPUTED_VALUE"""),4)</f>
        <v>4</v>
      </c>
      <c r="Q1541" s="1">
        <v>1539</v>
      </c>
      <c r="R1541" s="1">
        <v>213</v>
      </c>
      <c r="S1541" s="1"/>
      <c r="T1541" s="1">
        <v>310</v>
      </c>
    </row>
    <row r="1542" spans="1:20" ht="15.75" customHeight="1" x14ac:dyDescent="0.35">
      <c r="A1542" s="1">
        <v>2666</v>
      </c>
      <c r="B1542" s="1">
        <v>2</v>
      </c>
      <c r="C1542" s="1"/>
      <c r="D1542" s="1">
        <v>1</v>
      </c>
      <c r="F1542" s="1">
        <f ca="1">IFERROR(__xludf.DUMMYFUNCTION("""COMPUTED_VALUE"""),5)</f>
        <v>5</v>
      </c>
      <c r="Q1542" s="1">
        <v>1540</v>
      </c>
      <c r="R1542" s="1">
        <v>235</v>
      </c>
      <c r="S1542" s="1"/>
      <c r="T1542" s="1">
        <v>292</v>
      </c>
    </row>
    <row r="1543" spans="1:20" ht="15.75" customHeight="1" x14ac:dyDescent="0.35">
      <c r="A1543" s="1">
        <v>2667</v>
      </c>
      <c r="B1543" s="1">
        <v>2</v>
      </c>
      <c r="C1543" s="1"/>
      <c r="D1543" s="1">
        <v>4</v>
      </c>
      <c r="F1543" s="1">
        <f ca="1">IFERROR(__xludf.DUMMYFUNCTION("""COMPUTED_VALUE"""),5)</f>
        <v>5</v>
      </c>
      <c r="Q1543" s="1">
        <v>1541</v>
      </c>
      <c r="R1543" s="1">
        <v>227</v>
      </c>
      <c r="S1543" s="1"/>
      <c r="T1543" s="1">
        <v>323</v>
      </c>
    </row>
    <row r="1544" spans="1:20" ht="15.75" customHeight="1" x14ac:dyDescent="0.35">
      <c r="A1544" s="1">
        <v>2668</v>
      </c>
      <c r="B1544" s="1">
        <v>2</v>
      </c>
      <c r="C1544" s="1"/>
      <c r="D1544" s="1">
        <v>0</v>
      </c>
      <c r="F1544" s="1">
        <f ca="1">IFERROR(__xludf.DUMMYFUNCTION("""COMPUTED_VALUE"""),5)</f>
        <v>5</v>
      </c>
      <c r="Q1544" s="1">
        <v>1542</v>
      </c>
      <c r="R1544" s="1">
        <v>234</v>
      </c>
      <c r="S1544" s="1"/>
      <c r="T1544" s="1">
        <v>294</v>
      </c>
    </row>
    <row r="1545" spans="1:20" ht="15.75" customHeight="1" x14ac:dyDescent="0.35">
      <c r="A1545" s="1">
        <v>2669</v>
      </c>
      <c r="B1545" s="1">
        <v>2</v>
      </c>
      <c r="C1545" s="1"/>
      <c r="D1545" s="1">
        <v>4</v>
      </c>
      <c r="F1545" s="1">
        <f ca="1">IFERROR(__xludf.DUMMYFUNCTION("""COMPUTED_VALUE"""),5)</f>
        <v>5</v>
      </c>
      <c r="Q1545" s="1">
        <v>1543</v>
      </c>
      <c r="R1545" s="1">
        <v>244</v>
      </c>
      <c r="S1545" s="1"/>
      <c r="T1545" s="1">
        <v>286</v>
      </c>
    </row>
    <row r="1546" spans="1:20" ht="15.75" customHeight="1" x14ac:dyDescent="0.35">
      <c r="A1546" s="1">
        <v>2670</v>
      </c>
      <c r="B1546" s="1">
        <v>2</v>
      </c>
      <c r="C1546" s="1"/>
      <c r="D1546" s="1">
        <v>0</v>
      </c>
      <c r="F1546" s="1">
        <f ca="1">IFERROR(__xludf.DUMMYFUNCTION("""COMPUTED_VALUE"""),4)</f>
        <v>4</v>
      </c>
      <c r="Q1546" s="1">
        <v>1544</v>
      </c>
      <c r="R1546" s="1">
        <v>262</v>
      </c>
      <c r="S1546" s="1"/>
      <c r="T1546" s="1">
        <v>215</v>
      </c>
    </row>
    <row r="1547" spans="1:20" ht="15.75" customHeight="1" x14ac:dyDescent="0.35">
      <c r="A1547" s="1">
        <v>2671</v>
      </c>
      <c r="B1547" s="1">
        <v>2</v>
      </c>
      <c r="C1547" s="1"/>
      <c r="D1547" s="1">
        <v>2</v>
      </c>
      <c r="F1547" s="1">
        <f ca="1">IFERROR(__xludf.DUMMYFUNCTION("""COMPUTED_VALUE"""),5)</f>
        <v>5</v>
      </c>
      <c r="Q1547" s="1">
        <v>1545</v>
      </c>
      <c r="R1547" s="1">
        <v>270</v>
      </c>
      <c r="S1547" s="1"/>
      <c r="T1547" s="1">
        <v>198</v>
      </c>
    </row>
    <row r="1548" spans="1:20" ht="15.75" customHeight="1" x14ac:dyDescent="0.35">
      <c r="A1548" s="1">
        <v>2672</v>
      </c>
      <c r="B1548" s="1">
        <v>2</v>
      </c>
      <c r="C1548" s="1"/>
      <c r="D1548" s="1">
        <v>1</v>
      </c>
      <c r="F1548" s="1">
        <f ca="1">IFERROR(__xludf.DUMMYFUNCTION("""COMPUTED_VALUE"""),5)</f>
        <v>5</v>
      </c>
      <c r="Q1548" s="1">
        <v>1546</v>
      </c>
      <c r="R1548" s="1">
        <v>303</v>
      </c>
      <c r="S1548" s="1"/>
      <c r="T1548" s="1">
        <v>220</v>
      </c>
    </row>
    <row r="1549" spans="1:20" ht="15.75" customHeight="1" x14ac:dyDescent="0.35">
      <c r="A1549" s="1">
        <v>2673</v>
      </c>
      <c r="B1549" s="1">
        <v>2</v>
      </c>
      <c r="C1549" s="1"/>
      <c r="D1549" s="1">
        <v>3</v>
      </c>
      <c r="F1549" s="1">
        <f ca="1">IFERROR(__xludf.DUMMYFUNCTION("""COMPUTED_VALUE"""),5)</f>
        <v>5</v>
      </c>
      <c r="Q1549" s="1">
        <v>1547</v>
      </c>
      <c r="R1549" s="1">
        <v>273</v>
      </c>
      <c r="S1549" s="1"/>
      <c r="T1549" s="1">
        <v>224</v>
      </c>
    </row>
    <row r="1550" spans="1:20" ht="15.75" customHeight="1" x14ac:dyDescent="0.35">
      <c r="A1550" s="1">
        <v>2674</v>
      </c>
      <c r="B1550" s="1">
        <v>2</v>
      </c>
      <c r="C1550" s="1"/>
      <c r="D1550" s="1">
        <v>1</v>
      </c>
      <c r="F1550" s="1">
        <f ca="1">IFERROR(__xludf.DUMMYFUNCTION("""COMPUTED_VALUE"""),5)</f>
        <v>5</v>
      </c>
      <c r="Q1550" s="1">
        <v>1548</v>
      </c>
      <c r="R1550" s="1">
        <v>271</v>
      </c>
      <c r="S1550" s="1"/>
      <c r="T1550" s="1">
        <v>214</v>
      </c>
    </row>
    <row r="1551" spans="1:20" ht="15.75" customHeight="1" x14ac:dyDescent="0.35">
      <c r="A1551" s="1">
        <v>2675</v>
      </c>
      <c r="B1551" s="1">
        <v>2</v>
      </c>
      <c r="C1551" s="1"/>
      <c r="D1551" s="1">
        <v>4</v>
      </c>
      <c r="F1551" s="1">
        <f ca="1">IFERROR(__xludf.DUMMYFUNCTION("""COMPUTED_VALUE"""),5)</f>
        <v>5</v>
      </c>
      <c r="Q1551" s="1">
        <v>1549</v>
      </c>
      <c r="R1551" s="1">
        <v>283</v>
      </c>
      <c r="S1551" s="1"/>
      <c r="T1551" s="1">
        <v>207</v>
      </c>
    </row>
    <row r="1552" spans="1:20" ht="15.75" customHeight="1" x14ac:dyDescent="0.35">
      <c r="A1552" s="1">
        <v>2676</v>
      </c>
      <c r="B1552" s="1">
        <v>2</v>
      </c>
      <c r="C1552" s="1"/>
      <c r="D1552" s="1">
        <v>1</v>
      </c>
      <c r="F1552" s="1">
        <f ca="1">IFERROR(__xludf.DUMMYFUNCTION("""COMPUTED_VALUE"""),4)</f>
        <v>4</v>
      </c>
      <c r="Q1552" s="1">
        <v>1550</v>
      </c>
      <c r="R1552" s="1">
        <v>278</v>
      </c>
      <c r="S1552" s="1"/>
      <c r="T1552" s="1">
        <v>215</v>
      </c>
    </row>
    <row r="1553" spans="1:20" ht="15.75" customHeight="1" x14ac:dyDescent="0.35">
      <c r="A1553" s="1">
        <v>2677</v>
      </c>
      <c r="B1553" s="1">
        <v>2</v>
      </c>
      <c r="C1553" s="1"/>
      <c r="D1553" s="1">
        <v>1</v>
      </c>
      <c r="F1553" s="1">
        <f ca="1">IFERROR(__xludf.DUMMYFUNCTION("""COMPUTED_VALUE"""),5)</f>
        <v>5</v>
      </c>
      <c r="Q1553" s="1">
        <v>1551</v>
      </c>
      <c r="R1553" s="1">
        <v>251</v>
      </c>
      <c r="S1553" s="1"/>
      <c r="T1553" s="1">
        <v>195</v>
      </c>
    </row>
    <row r="1554" spans="1:20" ht="15.75" customHeight="1" x14ac:dyDescent="0.35">
      <c r="A1554" s="1">
        <v>2678</v>
      </c>
      <c r="B1554" s="1">
        <v>2</v>
      </c>
      <c r="C1554" s="1"/>
      <c r="D1554" s="1">
        <v>4</v>
      </c>
      <c r="F1554" s="1">
        <f ca="1">IFERROR(__xludf.DUMMYFUNCTION("""COMPUTED_VALUE"""),5)</f>
        <v>5</v>
      </c>
      <c r="Q1554" s="1">
        <v>1552</v>
      </c>
      <c r="R1554" s="1">
        <v>296</v>
      </c>
      <c r="S1554" s="1"/>
      <c r="T1554" s="1">
        <v>226</v>
      </c>
    </row>
    <row r="1555" spans="1:20" ht="15.75" customHeight="1" x14ac:dyDescent="0.35">
      <c r="A1555" s="1">
        <v>2679</v>
      </c>
      <c r="B1555" s="1">
        <v>2</v>
      </c>
      <c r="C1555" s="1"/>
      <c r="D1555" s="1">
        <v>1</v>
      </c>
      <c r="F1555" s="1">
        <f ca="1">IFERROR(__xludf.DUMMYFUNCTION("""COMPUTED_VALUE"""),5)</f>
        <v>5</v>
      </c>
      <c r="Q1555" s="1">
        <v>1553</v>
      </c>
      <c r="R1555" s="1">
        <v>369</v>
      </c>
      <c r="S1555" s="1"/>
      <c r="T1555" s="1">
        <v>213</v>
      </c>
    </row>
    <row r="1556" spans="1:20" ht="15.75" customHeight="1" x14ac:dyDescent="0.35">
      <c r="A1556" s="1">
        <v>2680</v>
      </c>
      <c r="B1556" s="1">
        <v>2</v>
      </c>
      <c r="C1556" s="1"/>
      <c r="D1556" s="1">
        <v>4</v>
      </c>
      <c r="F1556" s="1">
        <f ca="1">IFERROR(__xludf.DUMMYFUNCTION("""COMPUTED_VALUE"""),5)</f>
        <v>5</v>
      </c>
      <c r="Q1556" s="1">
        <v>1554</v>
      </c>
      <c r="R1556" s="1">
        <v>337</v>
      </c>
      <c r="S1556" s="1"/>
      <c r="T1556" s="1">
        <v>227</v>
      </c>
    </row>
    <row r="1557" spans="1:20" ht="15.75" customHeight="1" x14ac:dyDescent="0.35">
      <c r="A1557" s="1">
        <v>2681</v>
      </c>
      <c r="B1557" s="1">
        <v>2</v>
      </c>
      <c r="C1557" s="1"/>
      <c r="D1557" s="1">
        <v>1</v>
      </c>
      <c r="F1557" s="1">
        <f ca="1">IFERROR(__xludf.DUMMYFUNCTION("""COMPUTED_VALUE"""),4)</f>
        <v>4</v>
      </c>
      <c r="Q1557" s="1">
        <v>1555</v>
      </c>
      <c r="R1557" s="1">
        <v>362</v>
      </c>
      <c r="S1557" s="1"/>
      <c r="T1557" s="1">
        <v>284</v>
      </c>
    </row>
    <row r="1558" spans="1:20" ht="15.75" customHeight="1" x14ac:dyDescent="0.35">
      <c r="A1558" s="1">
        <v>2682</v>
      </c>
      <c r="B1558" s="1">
        <v>2</v>
      </c>
      <c r="C1558" s="1"/>
      <c r="D1558" s="1">
        <v>1</v>
      </c>
      <c r="F1558" s="1">
        <f ca="1">IFERROR(__xludf.DUMMYFUNCTION("""COMPUTED_VALUE"""),4)</f>
        <v>4</v>
      </c>
      <c r="Q1558" s="1">
        <v>1556</v>
      </c>
      <c r="R1558" s="1">
        <v>358</v>
      </c>
      <c r="S1558" s="1"/>
      <c r="T1558" s="1">
        <v>269</v>
      </c>
    </row>
    <row r="1559" spans="1:20" ht="15.75" customHeight="1" x14ac:dyDescent="0.35">
      <c r="A1559" s="1">
        <v>2683</v>
      </c>
      <c r="B1559" s="1">
        <v>2</v>
      </c>
      <c r="C1559" s="1"/>
      <c r="D1559" s="1">
        <v>2</v>
      </c>
      <c r="F1559" s="1">
        <f ca="1">IFERROR(__xludf.DUMMYFUNCTION("""COMPUTED_VALUE"""),4)</f>
        <v>4</v>
      </c>
      <c r="Q1559" s="1">
        <v>1557</v>
      </c>
      <c r="R1559" s="1">
        <v>384</v>
      </c>
      <c r="S1559" s="1"/>
      <c r="T1559" s="1">
        <v>293</v>
      </c>
    </row>
    <row r="1560" spans="1:20" ht="15.75" customHeight="1" x14ac:dyDescent="0.35">
      <c r="A1560" s="1">
        <v>2684</v>
      </c>
      <c r="B1560" s="1">
        <v>2</v>
      </c>
      <c r="C1560" s="1"/>
      <c r="D1560" s="1">
        <v>1</v>
      </c>
      <c r="F1560" s="1">
        <f ca="1">IFERROR(__xludf.DUMMYFUNCTION("""COMPUTED_VALUE"""),5)</f>
        <v>5</v>
      </c>
      <c r="Q1560" s="1">
        <v>1558</v>
      </c>
      <c r="R1560" s="1">
        <v>423</v>
      </c>
      <c r="S1560" s="1"/>
      <c r="T1560" s="1">
        <v>299</v>
      </c>
    </row>
    <row r="1561" spans="1:20" ht="15.75" customHeight="1" x14ac:dyDescent="0.35">
      <c r="A1561" s="1">
        <v>2685</v>
      </c>
      <c r="B1561" s="1">
        <v>2</v>
      </c>
      <c r="C1561" s="1"/>
      <c r="D1561" s="1">
        <v>4</v>
      </c>
      <c r="F1561" s="1">
        <f ca="1">IFERROR(__xludf.DUMMYFUNCTION("""COMPUTED_VALUE"""),5)</f>
        <v>5</v>
      </c>
      <c r="Q1561" s="1">
        <v>1559</v>
      </c>
      <c r="R1561" s="1">
        <v>364</v>
      </c>
      <c r="S1561" s="1"/>
      <c r="T1561" s="1">
        <v>313</v>
      </c>
    </row>
    <row r="1562" spans="1:20" ht="15.75" customHeight="1" x14ac:dyDescent="0.35">
      <c r="A1562" s="1">
        <v>2686</v>
      </c>
      <c r="B1562" s="1">
        <v>2</v>
      </c>
      <c r="C1562" s="1"/>
      <c r="D1562" s="1">
        <v>1</v>
      </c>
      <c r="F1562" s="1">
        <f ca="1">IFERROR(__xludf.DUMMYFUNCTION("""COMPUTED_VALUE"""),5)</f>
        <v>5</v>
      </c>
      <c r="Q1562" s="1">
        <v>1560</v>
      </c>
      <c r="R1562" s="1">
        <v>356</v>
      </c>
      <c r="S1562" s="1"/>
      <c r="T1562" s="1">
        <v>353</v>
      </c>
    </row>
    <row r="1563" spans="1:20" ht="15.75" customHeight="1" x14ac:dyDescent="0.35">
      <c r="A1563" s="1">
        <v>2687</v>
      </c>
      <c r="B1563" s="1">
        <v>2</v>
      </c>
      <c r="C1563" s="1"/>
      <c r="D1563" s="1">
        <v>4</v>
      </c>
      <c r="F1563" s="1">
        <f ca="1">IFERROR(__xludf.DUMMYFUNCTION("""COMPUTED_VALUE"""),5)</f>
        <v>5</v>
      </c>
      <c r="Q1563" s="1">
        <v>1561</v>
      </c>
      <c r="R1563" s="1">
        <v>326</v>
      </c>
      <c r="S1563" s="1"/>
      <c r="T1563" s="1">
        <v>319</v>
      </c>
    </row>
    <row r="1564" spans="1:20" ht="15.75" customHeight="1" x14ac:dyDescent="0.35">
      <c r="A1564" s="1">
        <v>2688</v>
      </c>
      <c r="B1564" s="1">
        <v>2</v>
      </c>
      <c r="C1564" s="1"/>
      <c r="D1564" s="1">
        <v>1</v>
      </c>
      <c r="F1564" s="1">
        <f ca="1">IFERROR(__xludf.DUMMYFUNCTION("""COMPUTED_VALUE"""),5)</f>
        <v>5</v>
      </c>
      <c r="Q1564" s="1">
        <v>1562</v>
      </c>
      <c r="R1564" s="1">
        <v>292</v>
      </c>
      <c r="S1564" s="1"/>
      <c r="T1564" s="1">
        <v>303</v>
      </c>
    </row>
    <row r="1565" spans="1:20" ht="15.75" customHeight="1" x14ac:dyDescent="0.35">
      <c r="A1565" s="1">
        <v>2689</v>
      </c>
      <c r="B1565" s="1">
        <v>2</v>
      </c>
      <c r="C1565" s="1"/>
      <c r="D1565" s="1">
        <v>1</v>
      </c>
      <c r="F1565" s="1">
        <f ca="1">IFERROR(__xludf.DUMMYFUNCTION("""COMPUTED_VALUE"""),4)</f>
        <v>4</v>
      </c>
      <c r="Q1565" s="1">
        <v>1563</v>
      </c>
      <c r="R1565" s="1">
        <v>300</v>
      </c>
      <c r="S1565" s="1"/>
      <c r="T1565" s="1">
        <v>338</v>
      </c>
    </row>
    <row r="1566" spans="1:20" ht="15.75" customHeight="1" x14ac:dyDescent="0.35">
      <c r="A1566" s="1">
        <v>2690</v>
      </c>
      <c r="B1566" s="1">
        <v>2</v>
      </c>
      <c r="C1566" s="1"/>
      <c r="D1566" s="1">
        <v>4</v>
      </c>
      <c r="F1566" s="1">
        <f ca="1">IFERROR(__xludf.DUMMYFUNCTION("""COMPUTED_VALUE"""),4)</f>
        <v>4</v>
      </c>
      <c r="Q1566" s="1">
        <v>1564</v>
      </c>
      <c r="R1566" s="1">
        <v>391</v>
      </c>
      <c r="S1566" s="1"/>
      <c r="T1566" s="1">
        <v>329</v>
      </c>
    </row>
    <row r="1567" spans="1:20" ht="15.75" customHeight="1" x14ac:dyDescent="0.35">
      <c r="A1567" s="1">
        <v>2691</v>
      </c>
      <c r="B1567" s="1">
        <v>2</v>
      </c>
      <c r="C1567" s="1"/>
      <c r="D1567" s="1">
        <v>0</v>
      </c>
      <c r="F1567" s="1">
        <f ca="1">IFERROR(__xludf.DUMMYFUNCTION("""COMPUTED_VALUE"""),4)</f>
        <v>4</v>
      </c>
      <c r="Q1567" s="1">
        <v>1565</v>
      </c>
      <c r="R1567" s="1">
        <v>398</v>
      </c>
      <c r="S1567" s="1"/>
      <c r="T1567" s="1">
        <v>347</v>
      </c>
    </row>
    <row r="1568" spans="1:20" ht="15.75" customHeight="1" x14ac:dyDescent="0.35">
      <c r="A1568" s="1">
        <v>2692</v>
      </c>
      <c r="B1568" s="1">
        <v>2</v>
      </c>
      <c r="C1568" s="1"/>
      <c r="D1568" s="1">
        <v>4</v>
      </c>
      <c r="F1568" s="1">
        <f ca="1">IFERROR(__xludf.DUMMYFUNCTION("""COMPUTED_VALUE"""),4)</f>
        <v>4</v>
      </c>
      <c r="Q1568" s="1">
        <v>1566</v>
      </c>
      <c r="R1568" s="1">
        <v>459</v>
      </c>
      <c r="S1568" s="1"/>
      <c r="T1568" s="1">
        <v>351</v>
      </c>
    </row>
    <row r="1569" spans="1:20" ht="15.75" customHeight="1" x14ac:dyDescent="0.35">
      <c r="A1569" s="1">
        <v>2693</v>
      </c>
      <c r="B1569" s="1">
        <v>2</v>
      </c>
      <c r="C1569" s="1"/>
      <c r="D1569" s="1">
        <v>0</v>
      </c>
      <c r="F1569" s="1">
        <f ca="1">IFERROR(__xludf.DUMMYFUNCTION("""COMPUTED_VALUE"""),4)</f>
        <v>4</v>
      </c>
      <c r="Q1569" s="1">
        <v>1567</v>
      </c>
      <c r="R1569" s="1">
        <v>435</v>
      </c>
      <c r="S1569" s="1"/>
      <c r="T1569" s="1">
        <v>349</v>
      </c>
    </row>
    <row r="1570" spans="1:20" ht="15.75" customHeight="1" x14ac:dyDescent="0.35">
      <c r="A1570" s="1">
        <v>2694</v>
      </c>
      <c r="B1570" s="1">
        <v>2</v>
      </c>
      <c r="C1570" s="1"/>
      <c r="D1570" s="1">
        <v>4</v>
      </c>
      <c r="F1570" s="1">
        <f ca="1">IFERROR(__xludf.DUMMYFUNCTION("""COMPUTED_VALUE"""),4)</f>
        <v>4</v>
      </c>
      <c r="Q1570" s="1">
        <v>1568</v>
      </c>
      <c r="R1570" s="1">
        <v>469</v>
      </c>
      <c r="S1570" s="1"/>
      <c r="T1570" s="1">
        <v>377</v>
      </c>
    </row>
    <row r="1571" spans="1:20" ht="15.75" customHeight="1" x14ac:dyDescent="0.35">
      <c r="A1571" s="1">
        <v>2695</v>
      </c>
      <c r="B1571" s="1">
        <v>2</v>
      </c>
      <c r="C1571" s="1"/>
      <c r="D1571" s="1">
        <v>1</v>
      </c>
      <c r="F1571" s="1">
        <f ca="1">IFERROR(__xludf.DUMMYFUNCTION("""COMPUTED_VALUE"""),4)</f>
        <v>4</v>
      </c>
      <c r="Q1571" s="1">
        <v>1569</v>
      </c>
      <c r="R1571" s="1">
        <v>461</v>
      </c>
      <c r="S1571" s="1"/>
      <c r="T1571" s="1">
        <v>387</v>
      </c>
    </row>
    <row r="1572" spans="1:20" ht="15.75" customHeight="1" x14ac:dyDescent="0.35">
      <c r="A1572" s="1">
        <v>2696</v>
      </c>
      <c r="B1572" s="1">
        <v>2</v>
      </c>
      <c r="C1572" s="1"/>
      <c r="D1572" s="1">
        <v>1</v>
      </c>
      <c r="F1572" s="1">
        <f ca="1">IFERROR(__xludf.DUMMYFUNCTION("""COMPUTED_VALUE"""),4)</f>
        <v>4</v>
      </c>
      <c r="Q1572" s="1">
        <v>1570</v>
      </c>
      <c r="R1572" s="1">
        <v>462</v>
      </c>
      <c r="S1572" s="1"/>
      <c r="T1572" s="1">
        <v>405</v>
      </c>
    </row>
    <row r="1573" spans="1:20" ht="15.75" customHeight="1" x14ac:dyDescent="0.35">
      <c r="A1573" s="1">
        <v>2697</v>
      </c>
      <c r="B1573" s="1">
        <v>2</v>
      </c>
      <c r="C1573" s="1"/>
      <c r="D1573" s="1">
        <v>4</v>
      </c>
      <c r="F1573" s="1">
        <f ca="1">IFERROR(__xludf.DUMMYFUNCTION("""COMPUTED_VALUE"""),4)</f>
        <v>4</v>
      </c>
      <c r="Q1573" s="1">
        <v>1571</v>
      </c>
      <c r="R1573" s="1">
        <v>327</v>
      </c>
      <c r="S1573" s="1"/>
      <c r="T1573" s="1">
        <v>436</v>
      </c>
    </row>
    <row r="1574" spans="1:20" ht="15.75" customHeight="1" x14ac:dyDescent="0.35">
      <c r="A1574" s="1">
        <v>2698</v>
      </c>
      <c r="B1574" s="1">
        <v>2</v>
      </c>
      <c r="C1574" s="1"/>
      <c r="D1574" s="1">
        <v>1</v>
      </c>
      <c r="F1574" s="1">
        <f ca="1">IFERROR(__xludf.DUMMYFUNCTION("""COMPUTED_VALUE"""),4)</f>
        <v>4</v>
      </c>
      <c r="Q1574" s="1">
        <v>1572</v>
      </c>
      <c r="R1574" s="1">
        <v>389</v>
      </c>
      <c r="S1574" s="1"/>
      <c r="T1574" s="1">
        <v>365</v>
      </c>
    </row>
    <row r="1575" spans="1:20" ht="15.75" customHeight="1" x14ac:dyDescent="0.35">
      <c r="A1575" s="1">
        <v>2699</v>
      </c>
      <c r="B1575" s="1">
        <v>2</v>
      </c>
      <c r="C1575" s="1"/>
      <c r="D1575" s="1">
        <v>1</v>
      </c>
      <c r="F1575" s="1">
        <f ca="1">IFERROR(__xludf.DUMMYFUNCTION("""COMPUTED_VALUE"""),4)</f>
        <v>4</v>
      </c>
      <c r="Q1575" s="1">
        <v>1573</v>
      </c>
      <c r="R1575" s="1">
        <v>421</v>
      </c>
      <c r="S1575" s="1"/>
      <c r="T1575" s="1">
        <v>282</v>
      </c>
    </row>
    <row r="1576" spans="1:20" ht="15.75" customHeight="1" x14ac:dyDescent="0.35">
      <c r="A1576" s="1">
        <v>2700</v>
      </c>
      <c r="B1576" s="1">
        <v>2</v>
      </c>
      <c r="C1576" s="1"/>
      <c r="D1576" s="1">
        <v>4</v>
      </c>
      <c r="F1576" s="1">
        <f ca="1">IFERROR(__xludf.DUMMYFUNCTION("""COMPUTED_VALUE"""),4)</f>
        <v>4</v>
      </c>
      <c r="Q1576" s="1">
        <v>1574</v>
      </c>
      <c r="R1576" s="1">
        <v>460</v>
      </c>
      <c r="S1576" s="1"/>
      <c r="T1576" s="1">
        <v>315</v>
      </c>
    </row>
    <row r="1577" spans="1:20" ht="15.75" customHeight="1" x14ac:dyDescent="0.35">
      <c r="A1577" s="1">
        <v>2701</v>
      </c>
      <c r="B1577" s="1">
        <v>2</v>
      </c>
      <c r="C1577" s="1"/>
      <c r="D1577" s="1">
        <v>0</v>
      </c>
      <c r="F1577" s="1">
        <f ca="1">IFERROR(__xludf.DUMMYFUNCTION("""COMPUTED_VALUE"""),4)</f>
        <v>4</v>
      </c>
      <c r="Q1577" s="1">
        <v>1575</v>
      </c>
      <c r="R1577" s="1">
        <v>412</v>
      </c>
      <c r="S1577" s="1"/>
      <c r="T1577" s="1">
        <v>304</v>
      </c>
    </row>
    <row r="1578" spans="1:20" ht="15.75" customHeight="1" x14ac:dyDescent="0.35">
      <c r="A1578" s="1">
        <v>2702</v>
      </c>
      <c r="B1578" s="1">
        <v>2</v>
      </c>
      <c r="C1578" s="1"/>
      <c r="D1578" s="1">
        <v>4</v>
      </c>
      <c r="F1578" s="1">
        <f ca="1">IFERROR(__xludf.DUMMYFUNCTION("""COMPUTED_VALUE"""),4)</f>
        <v>4</v>
      </c>
      <c r="Q1578" s="1">
        <v>1576</v>
      </c>
      <c r="R1578" s="1">
        <v>452</v>
      </c>
      <c r="S1578" s="1"/>
      <c r="T1578" s="1">
        <v>320</v>
      </c>
    </row>
    <row r="1579" spans="1:20" ht="15.75" customHeight="1" x14ac:dyDescent="0.35">
      <c r="A1579" s="1">
        <v>2703</v>
      </c>
      <c r="B1579" s="1">
        <v>2</v>
      </c>
      <c r="C1579" s="1"/>
      <c r="D1579" s="1">
        <v>0</v>
      </c>
      <c r="F1579" s="1">
        <f ca="1">IFERROR(__xludf.DUMMYFUNCTION("""COMPUTED_VALUE"""),4)</f>
        <v>4</v>
      </c>
      <c r="Q1579" s="1">
        <v>1577</v>
      </c>
      <c r="R1579" s="1">
        <v>484</v>
      </c>
      <c r="S1579" s="1"/>
      <c r="T1579" s="1">
        <v>322</v>
      </c>
    </row>
    <row r="1580" spans="1:20" ht="15.75" customHeight="1" x14ac:dyDescent="0.35">
      <c r="A1580" s="1">
        <v>2704</v>
      </c>
      <c r="B1580" s="1">
        <v>2</v>
      </c>
      <c r="C1580" s="1"/>
      <c r="D1580" s="1">
        <v>4</v>
      </c>
      <c r="F1580" s="1">
        <f ca="1">IFERROR(__xludf.DUMMYFUNCTION("""COMPUTED_VALUE"""),1)</f>
        <v>1</v>
      </c>
      <c r="Q1580" s="1">
        <v>1578</v>
      </c>
      <c r="R1580" s="1">
        <v>403</v>
      </c>
      <c r="S1580" s="1"/>
      <c r="T1580" s="1">
        <v>289</v>
      </c>
    </row>
    <row r="1581" spans="1:20" ht="15.75" customHeight="1" x14ac:dyDescent="0.35">
      <c r="A1581" s="1">
        <v>2705</v>
      </c>
      <c r="B1581" s="1">
        <v>2</v>
      </c>
      <c r="C1581" s="1"/>
      <c r="D1581" s="1">
        <v>1</v>
      </c>
      <c r="F1581" s="1">
        <f ca="1">IFERROR(__xludf.DUMMYFUNCTION("""COMPUTED_VALUE"""),3)</f>
        <v>3</v>
      </c>
      <c r="Q1581" s="1">
        <v>1579</v>
      </c>
      <c r="R1581" s="1">
        <v>418</v>
      </c>
      <c r="S1581" s="1"/>
      <c r="T1581" s="1">
        <v>293</v>
      </c>
    </row>
    <row r="1582" spans="1:20" ht="15.75" customHeight="1" x14ac:dyDescent="0.35">
      <c r="A1582" s="1">
        <v>2706</v>
      </c>
      <c r="B1582" s="1">
        <v>2</v>
      </c>
      <c r="C1582" s="1"/>
      <c r="D1582" s="1">
        <v>1</v>
      </c>
      <c r="F1582" s="1">
        <f ca="1">IFERROR(__xludf.DUMMYFUNCTION("""COMPUTED_VALUE"""),3)</f>
        <v>3</v>
      </c>
      <c r="Q1582" s="1">
        <v>1580</v>
      </c>
      <c r="R1582" s="1">
        <v>491</v>
      </c>
      <c r="S1582" s="1"/>
      <c r="T1582" s="1">
        <v>299</v>
      </c>
    </row>
    <row r="1583" spans="1:20" ht="15.75" customHeight="1" x14ac:dyDescent="0.35">
      <c r="A1583" s="1">
        <v>2707</v>
      </c>
      <c r="B1583" s="1">
        <v>2</v>
      </c>
      <c r="C1583" s="1"/>
      <c r="D1583" s="1">
        <v>4</v>
      </c>
      <c r="F1583" s="1">
        <f ca="1">IFERROR(__xludf.DUMMYFUNCTION("""COMPUTED_VALUE"""),3)</f>
        <v>3</v>
      </c>
      <c r="Q1583" s="1">
        <v>1581</v>
      </c>
      <c r="R1583" s="1">
        <v>461</v>
      </c>
      <c r="S1583" s="1"/>
      <c r="T1583" s="1">
        <v>313</v>
      </c>
    </row>
    <row r="1584" spans="1:20" ht="15.75" customHeight="1" x14ac:dyDescent="0.35">
      <c r="A1584" s="1">
        <v>2708</v>
      </c>
      <c r="B1584" s="1">
        <v>2</v>
      </c>
      <c r="C1584" s="1"/>
      <c r="D1584" s="1">
        <v>1</v>
      </c>
      <c r="F1584" s="1">
        <f ca="1">IFERROR(__xludf.DUMMYFUNCTION("""COMPUTED_VALUE"""),4)</f>
        <v>4</v>
      </c>
      <c r="Q1584" s="1">
        <v>1582</v>
      </c>
      <c r="R1584" s="1">
        <v>472</v>
      </c>
      <c r="S1584" s="1"/>
      <c r="T1584" s="1">
        <v>340</v>
      </c>
    </row>
    <row r="1585" spans="1:20" ht="15.75" customHeight="1" x14ac:dyDescent="0.35">
      <c r="A1585" s="1">
        <v>2709</v>
      </c>
      <c r="B1585" s="1">
        <v>2</v>
      </c>
      <c r="C1585" s="1"/>
      <c r="D1585" s="1">
        <v>1</v>
      </c>
      <c r="F1585" s="1">
        <f ca="1">IFERROR(__xludf.DUMMYFUNCTION("""COMPUTED_VALUE"""),4)</f>
        <v>4</v>
      </c>
      <c r="Q1585" s="1">
        <v>1583</v>
      </c>
      <c r="R1585" s="1">
        <v>427</v>
      </c>
      <c r="S1585" s="1"/>
      <c r="T1585" s="1">
        <v>350</v>
      </c>
    </row>
    <row r="1586" spans="1:20" ht="15.75" customHeight="1" x14ac:dyDescent="0.35">
      <c r="A1586" s="1">
        <v>2710</v>
      </c>
      <c r="B1586" s="1">
        <v>2</v>
      </c>
      <c r="C1586" s="1"/>
      <c r="D1586" s="1">
        <v>4</v>
      </c>
      <c r="F1586" s="1">
        <f ca="1">IFERROR(__xludf.DUMMYFUNCTION("""COMPUTED_VALUE"""),4)</f>
        <v>4</v>
      </c>
      <c r="Q1586" s="1">
        <v>1584</v>
      </c>
      <c r="R1586" s="1">
        <v>427</v>
      </c>
      <c r="S1586" s="1"/>
      <c r="T1586" s="1">
        <v>362</v>
      </c>
    </row>
    <row r="1587" spans="1:20" ht="15.75" customHeight="1" x14ac:dyDescent="0.35">
      <c r="A1587" s="1">
        <v>2711</v>
      </c>
      <c r="B1587" s="1">
        <v>2</v>
      </c>
      <c r="C1587" s="1"/>
      <c r="D1587" s="1">
        <v>0</v>
      </c>
      <c r="F1587" s="1">
        <f ca="1">IFERROR(__xludf.DUMMYFUNCTION("""COMPUTED_VALUE"""),1)</f>
        <v>1</v>
      </c>
      <c r="Q1587" s="1">
        <v>1585</v>
      </c>
      <c r="R1587" s="1">
        <v>435</v>
      </c>
      <c r="S1587" s="1"/>
      <c r="T1587" s="1">
        <v>321</v>
      </c>
    </row>
    <row r="1588" spans="1:20" ht="15.75" customHeight="1" x14ac:dyDescent="0.35">
      <c r="A1588" s="1">
        <v>2712</v>
      </c>
      <c r="B1588" s="1">
        <v>2</v>
      </c>
      <c r="C1588" s="1"/>
      <c r="D1588" s="1">
        <v>4</v>
      </c>
      <c r="F1588" s="1">
        <f ca="1">IFERROR(__xludf.DUMMYFUNCTION("""COMPUTED_VALUE"""),4)</f>
        <v>4</v>
      </c>
      <c r="Q1588" s="1">
        <v>1586</v>
      </c>
      <c r="R1588" s="1">
        <v>451</v>
      </c>
      <c r="S1588" s="1"/>
      <c r="T1588" s="1">
        <v>310</v>
      </c>
    </row>
    <row r="1589" spans="1:20" ht="15.75" customHeight="1" x14ac:dyDescent="0.35">
      <c r="A1589" s="1">
        <v>2713</v>
      </c>
      <c r="B1589" s="1">
        <v>2</v>
      </c>
      <c r="C1589" s="1"/>
      <c r="D1589" s="1">
        <v>0</v>
      </c>
      <c r="F1589" s="1">
        <f ca="1">IFERROR(__xludf.DUMMYFUNCTION("""COMPUTED_VALUE"""),4)</f>
        <v>4</v>
      </c>
      <c r="Q1589" s="1">
        <v>1587</v>
      </c>
      <c r="R1589" s="1">
        <v>553</v>
      </c>
      <c r="S1589" s="1"/>
      <c r="T1589" s="1">
        <v>326</v>
      </c>
    </row>
    <row r="1590" spans="1:20" ht="15.75" customHeight="1" x14ac:dyDescent="0.35">
      <c r="A1590" s="1">
        <v>2714</v>
      </c>
      <c r="B1590" s="1">
        <v>2</v>
      </c>
      <c r="C1590" s="1"/>
      <c r="D1590" s="1">
        <v>4</v>
      </c>
      <c r="F1590" s="1">
        <f ca="1">IFERROR(__xludf.DUMMYFUNCTION("""COMPUTED_VALUE"""),1)</f>
        <v>1</v>
      </c>
      <c r="Q1590" s="1">
        <v>1588</v>
      </c>
      <c r="R1590" s="1">
        <v>601</v>
      </c>
      <c r="S1590" s="1"/>
      <c r="T1590" s="1">
        <v>328</v>
      </c>
    </row>
    <row r="1591" spans="1:20" ht="15.75" customHeight="1" x14ac:dyDescent="0.35">
      <c r="A1591" s="1">
        <v>2715</v>
      </c>
      <c r="B1591" s="1">
        <v>2</v>
      </c>
      <c r="C1591" s="1"/>
      <c r="D1591" s="1">
        <v>1</v>
      </c>
      <c r="F1591" s="1">
        <f ca="1">IFERROR(__xludf.DUMMYFUNCTION("""COMPUTED_VALUE"""),4)</f>
        <v>4</v>
      </c>
      <c r="Q1591" s="1">
        <v>1589</v>
      </c>
      <c r="R1591" s="1">
        <v>566</v>
      </c>
      <c r="S1591" s="1"/>
      <c r="T1591" s="1">
        <v>344</v>
      </c>
    </row>
    <row r="1592" spans="1:20" ht="15.75" customHeight="1" x14ac:dyDescent="0.35">
      <c r="A1592" s="1">
        <v>2716</v>
      </c>
      <c r="B1592" s="1">
        <v>2</v>
      </c>
      <c r="C1592" s="1"/>
      <c r="D1592" s="1">
        <v>1</v>
      </c>
      <c r="F1592" s="1">
        <f ca="1">IFERROR(__xludf.DUMMYFUNCTION("""COMPUTED_VALUE"""),4)</f>
        <v>4</v>
      </c>
      <c r="Q1592" s="1">
        <v>1590</v>
      </c>
      <c r="R1592" s="1">
        <v>519</v>
      </c>
      <c r="S1592" s="1"/>
      <c r="T1592" s="1">
        <v>284</v>
      </c>
    </row>
    <row r="1593" spans="1:20" ht="15.75" customHeight="1" x14ac:dyDescent="0.35">
      <c r="A1593" s="1">
        <v>2717</v>
      </c>
      <c r="B1593" s="1">
        <v>2</v>
      </c>
      <c r="C1593" s="1"/>
      <c r="D1593" s="1">
        <v>4</v>
      </c>
      <c r="F1593" s="1">
        <f ca="1">IFERROR(__xludf.DUMMYFUNCTION("""COMPUTED_VALUE"""),2)</f>
        <v>2</v>
      </c>
      <c r="Q1593" s="1">
        <v>1591</v>
      </c>
      <c r="R1593" s="1">
        <v>589</v>
      </c>
      <c r="S1593" s="1"/>
      <c r="T1593" s="1">
        <v>244</v>
      </c>
    </row>
    <row r="1594" spans="1:20" ht="15.75" customHeight="1" x14ac:dyDescent="0.35">
      <c r="A1594" s="1">
        <v>2718</v>
      </c>
      <c r="B1594" s="1">
        <v>2</v>
      </c>
      <c r="C1594" s="1"/>
      <c r="D1594" s="1">
        <v>1</v>
      </c>
      <c r="F1594" s="1">
        <f ca="1">IFERROR(__xludf.DUMMYFUNCTION("""COMPUTED_VALUE"""),2)</f>
        <v>2</v>
      </c>
      <c r="Q1594" s="1">
        <v>1592</v>
      </c>
      <c r="R1594" s="1">
        <v>561</v>
      </c>
      <c r="S1594" s="1"/>
      <c r="T1594" s="1">
        <v>254</v>
      </c>
    </row>
    <row r="1595" spans="1:20" ht="15.75" customHeight="1" x14ac:dyDescent="0.35">
      <c r="A1595" s="1">
        <v>2719</v>
      </c>
      <c r="B1595" s="1">
        <v>2</v>
      </c>
      <c r="C1595" s="1"/>
      <c r="D1595" s="1">
        <v>1</v>
      </c>
      <c r="F1595" s="1">
        <f ca="1">IFERROR(__xludf.DUMMYFUNCTION("""COMPUTED_VALUE"""),2)</f>
        <v>2</v>
      </c>
      <c r="Q1595" s="1">
        <v>1593</v>
      </c>
      <c r="R1595" s="1">
        <v>478</v>
      </c>
      <c r="S1595" s="1"/>
      <c r="T1595" s="1">
        <v>266</v>
      </c>
    </row>
    <row r="1596" spans="1:20" ht="15.75" customHeight="1" x14ac:dyDescent="0.35">
      <c r="A1596" s="1">
        <v>2720</v>
      </c>
      <c r="B1596" s="1">
        <v>2</v>
      </c>
      <c r="C1596" s="1"/>
      <c r="D1596" s="1">
        <v>4</v>
      </c>
      <c r="F1596" s="1">
        <f ca="1">IFERROR(__xludf.DUMMYFUNCTION("""COMPUTED_VALUE"""),4)</f>
        <v>4</v>
      </c>
      <c r="Q1596" s="1">
        <v>1594</v>
      </c>
      <c r="R1596" s="1">
        <v>483</v>
      </c>
      <c r="S1596" s="1"/>
      <c r="T1596" s="1">
        <v>279</v>
      </c>
    </row>
    <row r="1597" spans="1:20" ht="15.75" customHeight="1" x14ac:dyDescent="0.35">
      <c r="A1597" s="1">
        <v>2721</v>
      </c>
      <c r="B1597" s="1">
        <v>2</v>
      </c>
      <c r="C1597" s="1"/>
      <c r="D1597" s="1">
        <v>0</v>
      </c>
      <c r="F1597" s="1">
        <f ca="1">IFERROR(__xludf.DUMMYFUNCTION("""COMPUTED_VALUE"""),4)</f>
        <v>4</v>
      </c>
      <c r="Q1597" s="1">
        <v>1595</v>
      </c>
      <c r="R1597" s="1">
        <v>548</v>
      </c>
      <c r="S1597" s="1"/>
      <c r="T1597" s="1">
        <v>299</v>
      </c>
    </row>
    <row r="1598" spans="1:20" ht="15.75" customHeight="1" x14ac:dyDescent="0.35">
      <c r="A1598" s="1">
        <v>2722</v>
      </c>
      <c r="B1598" s="1">
        <v>2</v>
      </c>
      <c r="C1598" s="1"/>
      <c r="D1598" s="1">
        <v>4</v>
      </c>
      <c r="F1598" s="1">
        <f ca="1">IFERROR(__xludf.DUMMYFUNCTION("""COMPUTED_VALUE"""),1)</f>
        <v>1</v>
      </c>
      <c r="Q1598" s="1">
        <v>1596</v>
      </c>
      <c r="R1598" s="1">
        <v>561</v>
      </c>
      <c r="S1598" s="1"/>
      <c r="T1598" s="1">
        <v>274</v>
      </c>
    </row>
    <row r="1599" spans="1:20" ht="15.75" customHeight="1" x14ac:dyDescent="0.35">
      <c r="A1599" s="1">
        <v>2723</v>
      </c>
      <c r="B1599" s="1">
        <v>2</v>
      </c>
      <c r="C1599" s="1"/>
      <c r="D1599" s="1">
        <v>0</v>
      </c>
      <c r="F1599" s="1">
        <f ca="1">IFERROR(__xludf.DUMMYFUNCTION("""COMPUTED_VALUE"""),3)</f>
        <v>3</v>
      </c>
      <c r="Q1599" s="1">
        <v>1597</v>
      </c>
      <c r="R1599" s="1">
        <v>512</v>
      </c>
      <c r="S1599" s="1"/>
      <c r="T1599" s="1">
        <v>212</v>
      </c>
    </row>
    <row r="1600" spans="1:20" ht="15.75" customHeight="1" x14ac:dyDescent="0.35">
      <c r="A1600" s="1">
        <v>2724</v>
      </c>
      <c r="B1600" s="1">
        <v>2</v>
      </c>
      <c r="C1600" s="1"/>
      <c r="D1600" s="1">
        <v>4</v>
      </c>
      <c r="F1600" s="1">
        <f ca="1">IFERROR(__xludf.DUMMYFUNCTION("""COMPUTED_VALUE"""),1)</f>
        <v>1</v>
      </c>
      <c r="Q1600" s="1">
        <v>1598</v>
      </c>
      <c r="R1600" s="1">
        <v>534</v>
      </c>
      <c r="S1600" s="1"/>
      <c r="T1600" s="1">
        <v>220</v>
      </c>
    </row>
    <row r="1601" spans="1:20" ht="15.75" customHeight="1" x14ac:dyDescent="0.35">
      <c r="A1601" s="1">
        <v>2725</v>
      </c>
      <c r="B1601" s="1">
        <v>2</v>
      </c>
      <c r="C1601" s="1"/>
      <c r="D1601" s="1">
        <v>1</v>
      </c>
      <c r="F1601" s="1">
        <f ca="1">IFERROR(__xludf.DUMMYFUNCTION("""COMPUTED_VALUE"""),1)</f>
        <v>1</v>
      </c>
      <c r="Q1601" s="1">
        <v>1599</v>
      </c>
      <c r="R1601" s="1">
        <v>442</v>
      </c>
      <c r="S1601" s="1"/>
      <c r="T1601" s="1">
        <v>232</v>
      </c>
    </row>
    <row r="1602" spans="1:20" ht="15.75" customHeight="1" x14ac:dyDescent="0.35">
      <c r="A1602" s="1">
        <v>2726</v>
      </c>
      <c r="B1602" s="1">
        <v>2</v>
      </c>
      <c r="C1602" s="1"/>
      <c r="D1602" s="1">
        <v>1</v>
      </c>
      <c r="F1602" s="1">
        <f ca="1">IFERROR(__xludf.DUMMYFUNCTION("""COMPUTED_VALUE"""),4)</f>
        <v>4</v>
      </c>
      <c r="Q1602" s="1">
        <v>1600</v>
      </c>
      <c r="R1602" s="1">
        <v>457</v>
      </c>
      <c r="S1602" s="1"/>
      <c r="T1602" s="1">
        <v>261</v>
      </c>
    </row>
    <row r="1603" spans="1:20" ht="15.75" customHeight="1" x14ac:dyDescent="0.35">
      <c r="A1603" s="1">
        <v>2727</v>
      </c>
      <c r="B1603" s="1">
        <v>2</v>
      </c>
      <c r="C1603" s="1"/>
      <c r="D1603" s="1">
        <v>4</v>
      </c>
      <c r="F1603" s="1">
        <f ca="1">IFERROR(__xludf.DUMMYFUNCTION("""COMPUTED_VALUE"""),1)</f>
        <v>1</v>
      </c>
      <c r="Q1603" s="1">
        <v>1601</v>
      </c>
      <c r="R1603" s="1">
        <v>479</v>
      </c>
      <c r="S1603" s="1"/>
      <c r="T1603" s="1">
        <v>273</v>
      </c>
    </row>
    <row r="1604" spans="1:20" ht="15.75" customHeight="1" x14ac:dyDescent="0.35">
      <c r="A1604" s="1">
        <v>2728</v>
      </c>
      <c r="B1604" s="1">
        <v>2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449</v>
      </c>
      <c r="S1604" s="1"/>
      <c r="T1604" s="1">
        <v>270</v>
      </c>
    </row>
    <row r="1605" spans="1:20" ht="15.75" customHeight="1" x14ac:dyDescent="0.35">
      <c r="A1605" s="1">
        <v>2729</v>
      </c>
      <c r="B1605" s="1">
        <v>3</v>
      </c>
      <c r="C1605" s="1"/>
      <c r="D1605" s="1">
        <v>2</v>
      </c>
      <c r="F1605" s="1">
        <f ca="1">IFERROR(__xludf.DUMMYFUNCTION("""COMPUTED_VALUE"""),2)</f>
        <v>2</v>
      </c>
      <c r="Q1605" s="1">
        <v>1603</v>
      </c>
      <c r="R1605" s="1">
        <v>432</v>
      </c>
      <c r="S1605" s="1"/>
      <c r="T1605" s="1">
        <v>273</v>
      </c>
    </row>
    <row r="1606" spans="1:20" ht="15.75" customHeight="1" x14ac:dyDescent="0.35">
      <c r="A1606" s="1">
        <v>2730</v>
      </c>
      <c r="B1606" s="1">
        <v>3</v>
      </c>
      <c r="C1606" s="1"/>
      <c r="D1606" s="1">
        <v>4</v>
      </c>
      <c r="F1606" s="1">
        <f ca="1">IFERROR(__xludf.DUMMYFUNCTION("""COMPUTED_VALUE"""),2)</f>
        <v>2</v>
      </c>
      <c r="Q1606" s="1">
        <v>1604</v>
      </c>
      <c r="R1606" s="1">
        <v>433</v>
      </c>
      <c r="S1606" s="1"/>
      <c r="T1606" s="1">
        <v>293</v>
      </c>
    </row>
    <row r="1607" spans="1:20" ht="15.75" customHeight="1" x14ac:dyDescent="0.35">
      <c r="A1607" s="1">
        <v>2731</v>
      </c>
      <c r="B1607" s="1">
        <v>3</v>
      </c>
      <c r="C1607" s="1"/>
      <c r="D1607" s="1">
        <v>4</v>
      </c>
      <c r="F1607" s="1">
        <f ca="1">IFERROR(__xludf.DUMMYFUNCTION("""COMPUTED_VALUE"""),4)</f>
        <v>4</v>
      </c>
      <c r="Q1607" s="1">
        <v>1605</v>
      </c>
      <c r="R1607" s="1">
        <v>396</v>
      </c>
      <c r="S1607" s="1"/>
      <c r="T1607" s="1">
        <v>307</v>
      </c>
    </row>
    <row r="1608" spans="1:20" ht="15.75" customHeight="1" x14ac:dyDescent="0.35">
      <c r="A1608" s="1">
        <v>2732</v>
      </c>
      <c r="B1608" s="1">
        <v>3</v>
      </c>
      <c r="C1608" s="1"/>
      <c r="D1608" s="1">
        <v>1</v>
      </c>
      <c r="F1608" s="1">
        <f ca="1">IFERROR(__xludf.DUMMYFUNCTION("""COMPUTED_VALUE"""),4)</f>
        <v>4</v>
      </c>
      <c r="Q1608" s="1">
        <v>1606</v>
      </c>
      <c r="R1608" s="1">
        <v>468</v>
      </c>
      <c r="S1608" s="1"/>
      <c r="T1608" s="1">
        <v>315</v>
      </c>
    </row>
    <row r="1609" spans="1:20" ht="15.75" customHeight="1" x14ac:dyDescent="0.35">
      <c r="A1609" s="1">
        <v>2733</v>
      </c>
      <c r="B1609" s="1">
        <v>3</v>
      </c>
      <c r="C1609" s="1"/>
      <c r="D1609" s="1">
        <v>3</v>
      </c>
      <c r="F1609" s="1">
        <f ca="1">IFERROR(__xludf.DUMMYFUNCTION("""COMPUTED_VALUE"""),1)</f>
        <v>1</v>
      </c>
      <c r="Q1609" s="1">
        <v>1607</v>
      </c>
      <c r="R1609" s="1">
        <v>433</v>
      </c>
      <c r="S1609" s="1"/>
      <c r="T1609" s="1">
        <v>329</v>
      </c>
    </row>
    <row r="1610" spans="1:20" ht="15.75" customHeight="1" x14ac:dyDescent="0.35">
      <c r="A1610" s="1">
        <v>2734</v>
      </c>
      <c r="B1610" s="1">
        <v>3</v>
      </c>
      <c r="C1610" s="1"/>
      <c r="D1610" s="1">
        <v>2</v>
      </c>
      <c r="F1610" s="1">
        <f ca="1">IFERROR(__xludf.DUMMYFUNCTION("""COMPUTED_VALUE"""),3)</f>
        <v>3</v>
      </c>
      <c r="Q1610" s="1">
        <v>1608</v>
      </c>
      <c r="R1610" s="1">
        <v>410</v>
      </c>
      <c r="S1610" s="1"/>
      <c r="T1610" s="1">
        <v>310</v>
      </c>
    </row>
    <row r="1611" spans="1:20" ht="15.75" customHeight="1" x14ac:dyDescent="0.35">
      <c r="A1611" s="1">
        <v>2735</v>
      </c>
      <c r="B1611" s="1">
        <v>3</v>
      </c>
      <c r="C1611" s="1"/>
      <c r="D1611" s="1">
        <v>3</v>
      </c>
      <c r="F1611" s="1">
        <f ca="1">IFERROR(__xludf.DUMMYFUNCTION("""COMPUTED_VALUE"""),1)</f>
        <v>1</v>
      </c>
      <c r="Q1611" s="1">
        <v>1609</v>
      </c>
      <c r="R1611" s="1">
        <v>380</v>
      </c>
      <c r="S1611" s="1"/>
      <c r="T1611" s="1">
        <v>260</v>
      </c>
    </row>
    <row r="1612" spans="1:20" ht="15.75" customHeight="1" x14ac:dyDescent="0.35">
      <c r="A1612" s="1">
        <v>2736</v>
      </c>
      <c r="B1612" s="1">
        <v>3</v>
      </c>
      <c r="C1612" s="1"/>
      <c r="D1612" s="1">
        <v>3</v>
      </c>
      <c r="F1612" s="1">
        <f ca="1">IFERROR(__xludf.DUMMYFUNCTION("""COMPUTED_VALUE"""),1)</f>
        <v>1</v>
      </c>
      <c r="Q1612" s="1">
        <v>1610</v>
      </c>
      <c r="R1612" s="1">
        <v>373</v>
      </c>
      <c r="S1612" s="1"/>
      <c r="T1612" s="1">
        <v>272</v>
      </c>
    </row>
    <row r="1613" spans="1:20" ht="15.75" customHeight="1" x14ac:dyDescent="0.35">
      <c r="A1613" s="1">
        <v>2737</v>
      </c>
      <c r="B1613" s="1">
        <v>3</v>
      </c>
      <c r="C1613" s="1"/>
      <c r="D1613" s="1">
        <v>4</v>
      </c>
      <c r="F1613" s="1">
        <f ca="1">IFERROR(__xludf.DUMMYFUNCTION("""COMPUTED_VALUE"""),4)</f>
        <v>4</v>
      </c>
      <c r="Q1613" s="1">
        <v>1611</v>
      </c>
      <c r="R1613" s="1">
        <v>329</v>
      </c>
      <c r="S1613" s="1"/>
      <c r="T1613" s="1">
        <v>284</v>
      </c>
    </row>
    <row r="1614" spans="1:20" ht="15.75" customHeight="1" x14ac:dyDescent="0.35">
      <c r="A1614" s="1">
        <v>2738</v>
      </c>
      <c r="B1614" s="1">
        <v>3</v>
      </c>
      <c r="C1614" s="1"/>
      <c r="D1614" s="1">
        <v>4</v>
      </c>
      <c r="F1614" s="1">
        <f ca="1">IFERROR(__xludf.DUMMYFUNCTION("""COMPUTED_VALUE"""),1)</f>
        <v>1</v>
      </c>
      <c r="Q1614" s="1">
        <v>1612</v>
      </c>
      <c r="R1614" s="1">
        <v>393</v>
      </c>
      <c r="S1614" s="1"/>
      <c r="T1614" s="1">
        <v>339</v>
      </c>
    </row>
    <row r="1615" spans="1:20" ht="15.75" customHeight="1" x14ac:dyDescent="0.35">
      <c r="A1615" s="1">
        <v>2739</v>
      </c>
      <c r="B1615" s="1">
        <v>3</v>
      </c>
      <c r="C1615" s="1"/>
      <c r="D1615" s="1">
        <v>2</v>
      </c>
      <c r="F1615" s="1">
        <f ca="1">IFERROR(__xludf.DUMMYFUNCTION("""COMPUTED_VALUE"""),1)</f>
        <v>1</v>
      </c>
      <c r="Q1615" s="1">
        <v>1613</v>
      </c>
      <c r="R1615" s="1">
        <v>382</v>
      </c>
      <c r="S1615" s="1"/>
      <c r="T1615" s="1">
        <v>347</v>
      </c>
    </row>
    <row r="1616" spans="1:20" ht="15.75" customHeight="1" x14ac:dyDescent="0.35">
      <c r="A1616" s="1">
        <v>2740</v>
      </c>
      <c r="B1616" s="1">
        <v>3</v>
      </c>
      <c r="C1616" s="1"/>
      <c r="D1616" s="1">
        <v>4</v>
      </c>
      <c r="F1616" s="1">
        <f ca="1">IFERROR(__xludf.DUMMYFUNCTION("""COMPUTED_VALUE"""),2)</f>
        <v>2</v>
      </c>
      <c r="Q1616" s="1">
        <v>1614</v>
      </c>
      <c r="R1616" s="1">
        <v>395</v>
      </c>
      <c r="S1616" s="1"/>
      <c r="T1616" s="1">
        <v>302</v>
      </c>
    </row>
    <row r="1617" spans="1:20" ht="15.75" customHeight="1" x14ac:dyDescent="0.35">
      <c r="A1617" s="1">
        <v>2741</v>
      </c>
      <c r="B1617" s="1">
        <v>4</v>
      </c>
      <c r="C1617" s="1"/>
      <c r="D1617" s="1">
        <v>4</v>
      </c>
      <c r="F1617" s="1">
        <f ca="1">IFERROR(__xludf.DUMMYFUNCTION("""COMPUTED_VALUE"""),2)</f>
        <v>2</v>
      </c>
      <c r="Q1617" s="1">
        <v>1615</v>
      </c>
      <c r="R1617" s="1">
        <v>395</v>
      </c>
      <c r="S1617" s="1"/>
      <c r="T1617" s="1">
        <v>301</v>
      </c>
    </row>
    <row r="1618" spans="1:20" ht="15.75" customHeight="1" x14ac:dyDescent="0.35">
      <c r="A1618" s="1">
        <v>2742</v>
      </c>
      <c r="B1618" s="1">
        <v>4</v>
      </c>
      <c r="C1618" s="1"/>
      <c r="D1618" s="1">
        <v>4</v>
      </c>
      <c r="F1618" s="1">
        <f ca="1">IFERROR(__xludf.DUMMYFUNCTION("""COMPUTED_VALUE"""),4)</f>
        <v>4</v>
      </c>
      <c r="Q1618" s="1">
        <v>1616</v>
      </c>
      <c r="R1618" s="1">
        <v>417</v>
      </c>
      <c r="S1618" s="1"/>
      <c r="T1618" s="1">
        <v>333</v>
      </c>
    </row>
    <row r="1619" spans="1:20" ht="15.75" customHeight="1" x14ac:dyDescent="0.35">
      <c r="A1619" s="1">
        <v>2743</v>
      </c>
      <c r="B1619" s="1">
        <v>4</v>
      </c>
      <c r="C1619" s="1"/>
      <c r="D1619" s="1">
        <v>4</v>
      </c>
      <c r="F1619" s="1">
        <f ca="1">IFERROR(__xludf.DUMMYFUNCTION("""COMPUTED_VALUE"""),4)</f>
        <v>4</v>
      </c>
      <c r="Q1619" s="1">
        <v>1617</v>
      </c>
      <c r="R1619" s="1">
        <v>376</v>
      </c>
      <c r="S1619" s="1"/>
      <c r="T1619" s="1">
        <v>347</v>
      </c>
    </row>
    <row r="1620" spans="1:20" ht="15.75" customHeight="1" x14ac:dyDescent="0.35">
      <c r="A1620" s="1">
        <v>2744</v>
      </c>
      <c r="B1620" s="1">
        <v>4</v>
      </c>
      <c r="C1620" s="1"/>
      <c r="D1620" s="1">
        <v>3</v>
      </c>
      <c r="F1620" s="1">
        <f ca="1">IFERROR(__xludf.DUMMYFUNCTION("""COMPUTED_VALUE"""),1)</f>
        <v>1</v>
      </c>
      <c r="Q1620" s="1">
        <v>1618</v>
      </c>
      <c r="R1620" s="1">
        <v>275</v>
      </c>
      <c r="S1620" s="1"/>
      <c r="T1620" s="1">
        <v>264</v>
      </c>
    </row>
    <row r="1621" spans="1:20" ht="15.75" customHeight="1" x14ac:dyDescent="0.35">
      <c r="A1621" s="1">
        <v>2745</v>
      </c>
      <c r="B1621" s="1">
        <v>4</v>
      </c>
      <c r="C1621" s="1"/>
      <c r="D1621" s="1">
        <v>4</v>
      </c>
      <c r="F1621" s="1">
        <f ca="1">IFERROR(__xludf.DUMMYFUNCTION("""COMPUTED_VALUE"""),2)</f>
        <v>2</v>
      </c>
      <c r="Q1621" s="1">
        <v>1619</v>
      </c>
      <c r="R1621" s="1">
        <v>283</v>
      </c>
      <c r="S1621" s="1"/>
      <c r="T1621" s="1">
        <v>270</v>
      </c>
    </row>
    <row r="1622" spans="1:20" ht="15.75" customHeight="1" x14ac:dyDescent="0.35">
      <c r="A1622" s="1">
        <v>2746</v>
      </c>
      <c r="B1622" s="1">
        <v>4</v>
      </c>
      <c r="C1622" s="1"/>
      <c r="D1622" s="1">
        <v>4</v>
      </c>
      <c r="F1622" s="1">
        <f ca="1">IFERROR(__xludf.DUMMYFUNCTION("""COMPUTED_VALUE"""),1)</f>
        <v>1</v>
      </c>
      <c r="Q1622" s="1">
        <v>1620</v>
      </c>
      <c r="R1622" s="1">
        <v>334</v>
      </c>
      <c r="S1622" s="1"/>
      <c r="T1622" s="1">
        <v>282</v>
      </c>
    </row>
    <row r="1623" spans="1:20" ht="15.75" customHeight="1" x14ac:dyDescent="0.35">
      <c r="A1623" s="1">
        <v>2747</v>
      </c>
      <c r="B1623" s="1">
        <v>4</v>
      </c>
      <c r="C1623" s="1"/>
      <c r="D1623" s="1">
        <v>4</v>
      </c>
      <c r="F1623" s="1">
        <f ca="1">IFERROR(__xludf.DUMMYFUNCTION("""COMPUTED_VALUE"""),4)</f>
        <v>4</v>
      </c>
      <c r="Q1623" s="1">
        <v>1621</v>
      </c>
      <c r="R1623" s="1">
        <v>344</v>
      </c>
      <c r="S1623" s="1"/>
      <c r="T1623" s="1">
        <v>187</v>
      </c>
    </row>
    <row r="1624" spans="1:20" ht="15.75" customHeight="1" x14ac:dyDescent="0.35">
      <c r="A1624" s="1">
        <v>2748</v>
      </c>
      <c r="B1624" s="1">
        <v>4</v>
      </c>
      <c r="C1624" s="1"/>
      <c r="D1624" s="1">
        <v>4</v>
      </c>
      <c r="F1624" s="1">
        <f ca="1">IFERROR(__xludf.DUMMYFUNCTION("""COMPUTED_VALUE"""),1)</f>
        <v>1</v>
      </c>
      <c r="Q1624" s="1">
        <v>1622</v>
      </c>
      <c r="R1624" s="1">
        <v>290</v>
      </c>
      <c r="S1624" s="1"/>
      <c r="T1624" s="1">
        <v>215</v>
      </c>
    </row>
    <row r="1625" spans="1:20" ht="15.75" customHeight="1" x14ac:dyDescent="0.35">
      <c r="A1625" s="1">
        <v>2749</v>
      </c>
      <c r="B1625" s="1">
        <v>4</v>
      </c>
      <c r="C1625" s="1"/>
      <c r="D1625" s="1">
        <v>4</v>
      </c>
      <c r="F1625" s="1">
        <f ca="1">IFERROR(__xludf.DUMMYFUNCTION("""COMPUTED_VALUE"""),1)</f>
        <v>1</v>
      </c>
      <c r="Q1625" s="1">
        <v>1623</v>
      </c>
      <c r="R1625" s="1">
        <v>335</v>
      </c>
      <c r="S1625" s="1"/>
      <c r="T1625" s="1">
        <v>225</v>
      </c>
    </row>
    <row r="1626" spans="1:20" ht="15.75" customHeight="1" x14ac:dyDescent="0.35">
      <c r="A1626" s="1">
        <v>2750</v>
      </c>
      <c r="B1626" s="1">
        <v>4</v>
      </c>
      <c r="C1626" s="1"/>
      <c r="D1626" s="1">
        <v>4</v>
      </c>
      <c r="F1626" s="1">
        <f ca="1">IFERROR(__xludf.DUMMYFUNCTION("""COMPUTED_VALUE"""),2)</f>
        <v>2</v>
      </c>
      <c r="Q1626" s="1">
        <v>1624</v>
      </c>
      <c r="R1626" s="1">
        <v>320</v>
      </c>
      <c r="S1626" s="1"/>
      <c r="T1626" s="1">
        <v>284</v>
      </c>
    </row>
    <row r="1627" spans="1:20" ht="15.75" customHeight="1" x14ac:dyDescent="0.35">
      <c r="A1627" s="1">
        <v>2751</v>
      </c>
      <c r="B1627" s="1">
        <v>4</v>
      </c>
      <c r="C1627" s="1"/>
      <c r="D1627" s="1">
        <v>4</v>
      </c>
      <c r="F1627" s="1">
        <f ca="1">IFERROR(__xludf.DUMMYFUNCTION("""COMPUTED_VALUE"""),2)</f>
        <v>2</v>
      </c>
      <c r="Q1627" s="1">
        <v>1625</v>
      </c>
      <c r="R1627" s="1">
        <v>309</v>
      </c>
      <c r="S1627" s="1"/>
      <c r="T1627" s="1">
        <v>284</v>
      </c>
    </row>
    <row r="1628" spans="1:20" ht="15.75" customHeight="1" x14ac:dyDescent="0.35">
      <c r="A1628" s="1">
        <v>2752</v>
      </c>
      <c r="B1628" s="1">
        <v>4</v>
      </c>
      <c r="C1628" s="1"/>
      <c r="D1628" s="1">
        <v>4</v>
      </c>
      <c r="F1628" s="1">
        <f ca="1">IFERROR(__xludf.DUMMYFUNCTION("""COMPUTED_VALUE"""),4)</f>
        <v>4</v>
      </c>
      <c r="Q1628" s="1">
        <v>1626</v>
      </c>
      <c r="R1628" s="1">
        <v>307</v>
      </c>
      <c r="S1628" s="1"/>
      <c r="T1628" s="1">
        <v>221</v>
      </c>
    </row>
    <row r="1629" spans="1:20" ht="15.75" customHeight="1" x14ac:dyDescent="0.35">
      <c r="A1629" s="1">
        <v>2753</v>
      </c>
      <c r="B1629" s="1">
        <v>4</v>
      </c>
      <c r="C1629" s="1"/>
      <c r="D1629" s="1">
        <v>4</v>
      </c>
      <c r="F1629" s="1">
        <f ca="1">IFERROR(__xludf.DUMMYFUNCTION("""COMPUTED_VALUE"""),1)</f>
        <v>1</v>
      </c>
      <c r="Q1629" s="1">
        <v>1627</v>
      </c>
      <c r="R1629" s="1">
        <v>294</v>
      </c>
      <c r="S1629" s="1"/>
      <c r="T1629" s="1">
        <v>265</v>
      </c>
    </row>
    <row r="1630" spans="1:20" ht="15.75" customHeight="1" x14ac:dyDescent="0.35">
      <c r="A1630" s="1">
        <v>2754</v>
      </c>
      <c r="B1630" s="1">
        <v>4</v>
      </c>
      <c r="C1630" s="1"/>
      <c r="D1630" s="1">
        <v>3</v>
      </c>
      <c r="F1630" s="1">
        <f ca="1">IFERROR(__xludf.DUMMYFUNCTION("""COMPUTED_VALUE"""),4)</f>
        <v>4</v>
      </c>
      <c r="Q1630" s="1">
        <v>1628</v>
      </c>
      <c r="R1630" s="1">
        <v>272</v>
      </c>
      <c r="S1630" s="1"/>
      <c r="T1630" s="1">
        <v>270</v>
      </c>
    </row>
    <row r="1631" spans="1:20" ht="15.75" customHeight="1" x14ac:dyDescent="0.35">
      <c r="A1631" s="1">
        <v>2755</v>
      </c>
      <c r="B1631" s="1">
        <v>4</v>
      </c>
      <c r="C1631" s="1"/>
      <c r="D1631" s="1">
        <v>4</v>
      </c>
      <c r="F1631" s="1">
        <f ca="1">IFERROR(__xludf.DUMMYFUNCTION("""COMPUTED_VALUE"""),2)</f>
        <v>2</v>
      </c>
      <c r="Q1631" s="1">
        <v>1629</v>
      </c>
      <c r="R1631" s="1">
        <v>282</v>
      </c>
      <c r="S1631" s="1"/>
      <c r="T1631" s="1">
        <v>260</v>
      </c>
    </row>
    <row r="1632" spans="1:20" ht="15.75" customHeight="1" x14ac:dyDescent="0.35">
      <c r="A1632" s="1">
        <v>2757</v>
      </c>
      <c r="B1632" s="1">
        <v>4</v>
      </c>
      <c r="C1632" s="1"/>
      <c r="D1632" s="1">
        <v>4</v>
      </c>
      <c r="F1632" s="1">
        <f ca="1">IFERROR(__xludf.DUMMYFUNCTION("""COMPUTED_VALUE"""),1)</f>
        <v>1</v>
      </c>
      <c r="Q1632" s="1">
        <v>1630</v>
      </c>
      <c r="R1632" s="1">
        <v>266</v>
      </c>
      <c r="S1632" s="1"/>
      <c r="T1632" s="1">
        <v>254</v>
      </c>
    </row>
    <row r="1633" spans="1:20" ht="15.75" customHeight="1" x14ac:dyDescent="0.35">
      <c r="A1633" s="1">
        <v>2758</v>
      </c>
      <c r="B1633" s="1">
        <v>4</v>
      </c>
      <c r="C1633" s="1"/>
      <c r="D1633" s="1">
        <v>4</v>
      </c>
      <c r="F1633" s="1">
        <f ca="1">IFERROR(__xludf.DUMMYFUNCTION("""COMPUTED_VALUE"""),2)</f>
        <v>2</v>
      </c>
      <c r="Q1633" s="1">
        <v>1631</v>
      </c>
      <c r="R1633" s="1">
        <v>225</v>
      </c>
      <c r="S1633" s="1"/>
      <c r="T1633" s="1">
        <v>295</v>
      </c>
    </row>
    <row r="1634" spans="1:20" ht="15.75" customHeight="1" x14ac:dyDescent="0.35">
      <c r="A1634" s="1">
        <v>2759</v>
      </c>
      <c r="B1634" s="1">
        <v>4</v>
      </c>
      <c r="C1634" s="1"/>
      <c r="D1634" s="1">
        <v>4</v>
      </c>
      <c r="F1634" s="1">
        <f ca="1">IFERROR(__xludf.DUMMYFUNCTION("""COMPUTED_VALUE"""),4)</f>
        <v>4</v>
      </c>
      <c r="Q1634" s="1">
        <v>1632</v>
      </c>
      <c r="R1634" s="1">
        <v>295</v>
      </c>
      <c r="S1634" s="1"/>
      <c r="T1634" s="1">
        <v>260</v>
      </c>
    </row>
    <row r="1635" spans="1:20" ht="15.75" customHeight="1" x14ac:dyDescent="0.35">
      <c r="A1635" s="1">
        <v>2760</v>
      </c>
      <c r="B1635" s="1">
        <v>4</v>
      </c>
      <c r="C1635" s="1"/>
      <c r="D1635" s="1">
        <v>4</v>
      </c>
      <c r="F1635" s="1">
        <f ca="1">IFERROR(__xludf.DUMMYFUNCTION("""COMPUTED_VALUE"""),1)</f>
        <v>1</v>
      </c>
      <c r="Q1635" s="1">
        <v>1633</v>
      </c>
      <c r="R1635" s="1">
        <v>324</v>
      </c>
      <c r="S1635" s="1"/>
      <c r="T1635" s="1">
        <v>239</v>
      </c>
    </row>
    <row r="1636" spans="1:20" ht="15.75" customHeight="1" x14ac:dyDescent="0.35">
      <c r="A1636" s="1">
        <v>2761</v>
      </c>
      <c r="B1636" s="1">
        <v>4</v>
      </c>
      <c r="C1636" s="1"/>
      <c r="D1636" s="1">
        <v>4</v>
      </c>
      <c r="F1636" s="1">
        <f ca="1">IFERROR(__xludf.DUMMYFUNCTION("""COMPUTED_VALUE"""),1)</f>
        <v>1</v>
      </c>
      <c r="Q1636" s="1">
        <v>1634</v>
      </c>
      <c r="R1636" s="1">
        <v>315</v>
      </c>
      <c r="S1636" s="1"/>
      <c r="T1636" s="1">
        <v>252</v>
      </c>
    </row>
    <row r="1637" spans="1:20" ht="15.75" customHeight="1" x14ac:dyDescent="0.35">
      <c r="A1637" s="1">
        <v>2762</v>
      </c>
      <c r="B1637" s="1">
        <v>4</v>
      </c>
      <c r="C1637" s="1"/>
      <c r="D1637" s="1">
        <v>4</v>
      </c>
      <c r="F1637" s="1">
        <f ca="1">IFERROR(__xludf.DUMMYFUNCTION("""COMPUTED_VALUE"""),2)</f>
        <v>2</v>
      </c>
      <c r="Q1637" s="1">
        <v>1635</v>
      </c>
      <c r="R1637" s="1">
        <v>280</v>
      </c>
      <c r="S1637" s="1"/>
      <c r="T1637" s="1">
        <v>271</v>
      </c>
    </row>
    <row r="1638" spans="1:20" ht="15.75" customHeight="1" x14ac:dyDescent="0.35">
      <c r="A1638" s="1">
        <v>2763</v>
      </c>
      <c r="B1638" s="1">
        <v>4</v>
      </c>
      <c r="C1638" s="1"/>
      <c r="D1638" s="1">
        <v>4</v>
      </c>
      <c r="F1638" s="1">
        <f ca="1">IFERROR(__xludf.DUMMYFUNCTION("""COMPUTED_VALUE"""),4)</f>
        <v>4</v>
      </c>
      <c r="Q1638" s="1">
        <v>1636</v>
      </c>
      <c r="R1638" s="1">
        <v>296</v>
      </c>
      <c r="S1638" s="1"/>
      <c r="T1638" s="1">
        <v>246</v>
      </c>
    </row>
    <row r="1639" spans="1:20" ht="15.75" customHeight="1" x14ac:dyDescent="0.35">
      <c r="A1639" s="1">
        <v>2764</v>
      </c>
      <c r="B1639" s="1">
        <v>4</v>
      </c>
      <c r="C1639" s="1"/>
      <c r="D1639" s="1">
        <v>4</v>
      </c>
      <c r="F1639" s="1">
        <f ca="1">IFERROR(__xludf.DUMMYFUNCTION("""COMPUTED_VALUE"""),1)</f>
        <v>1</v>
      </c>
      <c r="Q1639" s="1">
        <v>1637</v>
      </c>
      <c r="R1639" s="1">
        <v>330</v>
      </c>
      <c r="S1639" s="1"/>
      <c r="T1639" s="1">
        <v>258</v>
      </c>
    </row>
    <row r="1640" spans="1:20" ht="15.75" customHeight="1" x14ac:dyDescent="0.35">
      <c r="A1640" s="1">
        <v>2765</v>
      </c>
      <c r="B1640" s="1">
        <v>4</v>
      </c>
      <c r="C1640" s="1"/>
      <c r="D1640" s="1">
        <v>4</v>
      </c>
      <c r="F1640" s="1">
        <f ca="1">IFERROR(__xludf.DUMMYFUNCTION("""COMPUTED_VALUE"""),4)</f>
        <v>4</v>
      </c>
      <c r="Q1640" s="1">
        <v>1638</v>
      </c>
      <c r="R1640" s="1">
        <v>190</v>
      </c>
      <c r="S1640" s="1"/>
      <c r="T1640" s="1">
        <v>262</v>
      </c>
    </row>
    <row r="1641" spans="1:20" ht="15.75" customHeight="1" x14ac:dyDescent="0.35">
      <c r="A1641" s="1">
        <v>2766</v>
      </c>
      <c r="B1641" s="1">
        <v>4</v>
      </c>
      <c r="C1641" s="1"/>
      <c r="D1641" s="1">
        <v>4</v>
      </c>
      <c r="F1641" s="1">
        <f ca="1">IFERROR(__xludf.DUMMYFUNCTION("""COMPUTED_VALUE"""),2)</f>
        <v>2</v>
      </c>
      <c r="Q1641" s="1">
        <v>1639</v>
      </c>
      <c r="R1641" s="1">
        <v>135</v>
      </c>
      <c r="S1641" s="1"/>
      <c r="T1641" s="1">
        <v>198</v>
      </c>
    </row>
    <row r="1642" spans="1:20" ht="15.75" customHeight="1" x14ac:dyDescent="0.35">
      <c r="A1642" s="1">
        <v>2767</v>
      </c>
      <c r="B1642" s="1">
        <v>4</v>
      </c>
      <c r="C1642" s="1"/>
      <c r="D1642" s="1">
        <v>4</v>
      </c>
      <c r="F1642" s="1">
        <f ca="1">IFERROR(__xludf.DUMMYFUNCTION("""COMPUTED_VALUE"""),1)</f>
        <v>1</v>
      </c>
      <c r="Q1642" s="1">
        <v>1640</v>
      </c>
      <c r="R1642" s="1">
        <v>163</v>
      </c>
      <c r="S1642" s="1"/>
      <c r="T1642" s="1">
        <v>216</v>
      </c>
    </row>
    <row r="1643" spans="1:20" ht="15.75" customHeight="1" x14ac:dyDescent="0.35">
      <c r="A1643" s="1">
        <v>2769</v>
      </c>
      <c r="B1643" s="1">
        <v>4</v>
      </c>
      <c r="C1643" s="1"/>
      <c r="D1643" s="1">
        <v>4</v>
      </c>
      <c r="F1643" s="1">
        <f ca="1">IFERROR(__xludf.DUMMYFUNCTION("""COMPUTED_VALUE"""),2)</f>
        <v>2</v>
      </c>
      <c r="Q1643" s="1">
        <v>1641</v>
      </c>
      <c r="R1643" s="1">
        <v>161</v>
      </c>
      <c r="S1643" s="1"/>
      <c r="T1643" s="1">
        <v>275</v>
      </c>
    </row>
    <row r="1644" spans="1:20" ht="15.75" customHeight="1" x14ac:dyDescent="0.35">
      <c r="A1644" s="1">
        <v>2770</v>
      </c>
      <c r="B1644" s="1">
        <v>4</v>
      </c>
      <c r="C1644" s="1"/>
      <c r="D1644" s="1">
        <v>4</v>
      </c>
      <c r="F1644" s="1">
        <f ca="1">IFERROR(__xludf.DUMMYFUNCTION("""COMPUTED_VALUE"""),2)</f>
        <v>2</v>
      </c>
      <c r="Q1644" s="1">
        <v>1642</v>
      </c>
      <c r="R1644" s="1">
        <v>171</v>
      </c>
      <c r="S1644" s="1"/>
      <c r="T1644" s="1">
        <v>296</v>
      </c>
    </row>
    <row r="1645" spans="1:20" ht="15.75" customHeight="1" x14ac:dyDescent="0.35">
      <c r="A1645" s="1">
        <v>2771</v>
      </c>
      <c r="B1645" s="1">
        <v>4</v>
      </c>
      <c r="C1645" s="1"/>
      <c r="D1645" s="1">
        <v>4</v>
      </c>
      <c r="F1645" s="1">
        <f ca="1">IFERROR(__xludf.DUMMYFUNCTION("""COMPUTED_VALUE"""),4)</f>
        <v>4</v>
      </c>
      <c r="Q1645" s="1">
        <v>1643</v>
      </c>
      <c r="R1645" s="1">
        <v>181</v>
      </c>
      <c r="S1645" s="1"/>
      <c r="T1645" s="1">
        <v>291</v>
      </c>
    </row>
    <row r="1646" spans="1:20" ht="15.75" customHeight="1" x14ac:dyDescent="0.35">
      <c r="A1646" s="1">
        <v>2772</v>
      </c>
      <c r="B1646" s="1">
        <v>4</v>
      </c>
      <c r="C1646" s="1"/>
      <c r="D1646" s="1">
        <v>4</v>
      </c>
      <c r="F1646" s="1">
        <f ca="1">IFERROR(__xludf.DUMMYFUNCTION("""COMPUTED_VALUE"""),1)</f>
        <v>1</v>
      </c>
      <c r="Q1646" s="1">
        <v>1644</v>
      </c>
      <c r="R1646" s="1">
        <v>226</v>
      </c>
      <c r="S1646" s="1"/>
      <c r="T1646" s="1">
        <v>242</v>
      </c>
    </row>
    <row r="1647" spans="1:20" ht="15.75" customHeight="1" x14ac:dyDescent="0.35">
      <c r="A1647" s="1">
        <v>2773</v>
      </c>
      <c r="B1647" s="1">
        <v>4</v>
      </c>
      <c r="C1647" s="1"/>
      <c r="D1647" s="1">
        <v>4</v>
      </c>
      <c r="F1647" s="1">
        <f ca="1">IFERROR(__xludf.DUMMYFUNCTION("""COMPUTED_VALUE"""),1)</f>
        <v>1</v>
      </c>
      <c r="Q1647" s="1">
        <v>1645</v>
      </c>
      <c r="R1647" s="1">
        <v>239</v>
      </c>
      <c r="S1647" s="1"/>
      <c r="T1647" s="1">
        <v>217</v>
      </c>
    </row>
    <row r="1648" spans="1:20" ht="15.75" customHeight="1" x14ac:dyDescent="0.35">
      <c r="A1648" s="1">
        <v>2774</v>
      </c>
      <c r="B1648" s="1">
        <v>4</v>
      </c>
      <c r="C1648" s="1"/>
      <c r="D1648" s="1">
        <v>4</v>
      </c>
      <c r="F1648" s="1">
        <f ca="1">IFERROR(__xludf.DUMMYFUNCTION("""COMPUTED_VALUE"""),4)</f>
        <v>4</v>
      </c>
      <c r="Q1648" s="1">
        <v>1646</v>
      </c>
      <c r="R1648" s="1">
        <v>259</v>
      </c>
      <c r="S1648" s="1"/>
      <c r="T1648" s="1">
        <v>227</v>
      </c>
    </row>
    <row r="1649" spans="1:20" ht="15.75" customHeight="1" x14ac:dyDescent="0.35">
      <c r="A1649" s="1">
        <v>2775</v>
      </c>
      <c r="B1649" s="1">
        <v>4</v>
      </c>
      <c r="C1649" s="1"/>
      <c r="D1649" s="1">
        <v>4</v>
      </c>
      <c r="F1649" s="1">
        <f ca="1">IFERROR(__xludf.DUMMYFUNCTION("""COMPUTED_VALUE"""),1)</f>
        <v>1</v>
      </c>
      <c r="Q1649" s="1">
        <v>1647</v>
      </c>
      <c r="R1649" s="1">
        <v>224</v>
      </c>
      <c r="S1649" s="1"/>
      <c r="T1649" s="1">
        <v>213</v>
      </c>
    </row>
    <row r="1650" spans="1:20" ht="15.75" customHeight="1" x14ac:dyDescent="0.35">
      <c r="A1650" s="1">
        <v>2776</v>
      </c>
      <c r="B1650" s="1">
        <v>4</v>
      </c>
      <c r="C1650" s="1"/>
      <c r="D1650" s="1">
        <v>4</v>
      </c>
      <c r="F1650" s="1">
        <f ca="1">IFERROR(__xludf.DUMMYFUNCTION("""COMPUTED_VALUE"""),4)</f>
        <v>4</v>
      </c>
      <c r="Q1650" s="1">
        <v>1648</v>
      </c>
      <c r="R1650" s="1">
        <v>254</v>
      </c>
      <c r="S1650" s="1"/>
      <c r="T1650" s="1">
        <v>219</v>
      </c>
    </row>
    <row r="1651" spans="1:20" ht="15.75" customHeight="1" x14ac:dyDescent="0.35">
      <c r="A1651" s="1">
        <v>2777</v>
      </c>
      <c r="B1651" s="1">
        <v>4</v>
      </c>
      <c r="C1651" s="1"/>
      <c r="D1651" s="1">
        <v>4</v>
      </c>
      <c r="F1651" s="1">
        <f ca="1">IFERROR(__xludf.DUMMYFUNCTION("""COMPUTED_VALUE"""),1)</f>
        <v>1</v>
      </c>
      <c r="Q1651" s="1">
        <v>1649</v>
      </c>
      <c r="R1651" s="1">
        <v>260</v>
      </c>
      <c r="S1651" s="1"/>
      <c r="T1651" s="1">
        <v>233</v>
      </c>
    </row>
    <row r="1652" spans="1:20" ht="15.75" customHeight="1" x14ac:dyDescent="0.35">
      <c r="A1652" s="1">
        <v>2778</v>
      </c>
      <c r="B1652" s="1">
        <v>4</v>
      </c>
      <c r="C1652" s="1"/>
      <c r="D1652" s="1">
        <v>4</v>
      </c>
      <c r="F1652" s="1">
        <f ca="1">IFERROR(__xludf.DUMMYFUNCTION("""COMPUTED_VALUE"""),1)</f>
        <v>1</v>
      </c>
      <c r="Q1652" s="1">
        <v>1650</v>
      </c>
      <c r="R1652" s="1">
        <v>233</v>
      </c>
      <c r="S1652" s="1"/>
      <c r="T1652" s="1">
        <v>229</v>
      </c>
    </row>
    <row r="1653" spans="1:20" ht="15.75" customHeight="1" x14ac:dyDescent="0.35">
      <c r="A1653" s="1">
        <v>2779</v>
      </c>
      <c r="B1653" s="1">
        <v>4</v>
      </c>
      <c r="C1653" s="1"/>
      <c r="D1653" s="1">
        <v>4</v>
      </c>
      <c r="F1653" s="1">
        <f ca="1">IFERROR(__xludf.DUMMYFUNCTION("""COMPUTED_VALUE"""),1)</f>
        <v>1</v>
      </c>
      <c r="Q1653" s="1">
        <v>1651</v>
      </c>
      <c r="R1653" s="1">
        <v>250</v>
      </c>
      <c r="S1653" s="1"/>
      <c r="T1653" s="1">
        <v>228</v>
      </c>
    </row>
    <row r="1654" spans="1:20" ht="15.75" customHeight="1" x14ac:dyDescent="0.35">
      <c r="A1654" s="1">
        <v>2781</v>
      </c>
      <c r="B1654" s="1">
        <v>4</v>
      </c>
      <c r="C1654" s="1"/>
      <c r="D1654" s="1">
        <v>4</v>
      </c>
      <c r="F1654" s="1">
        <f ca="1">IFERROR(__xludf.DUMMYFUNCTION("""COMPUTED_VALUE"""),2)</f>
        <v>2</v>
      </c>
      <c r="Q1654" s="1">
        <v>1652</v>
      </c>
      <c r="R1654" s="1">
        <v>266</v>
      </c>
      <c r="S1654" s="1"/>
      <c r="T1654" s="1">
        <v>258</v>
      </c>
    </row>
    <row r="1655" spans="1:20" ht="15.75" customHeight="1" x14ac:dyDescent="0.35">
      <c r="A1655" s="1">
        <v>2782</v>
      </c>
      <c r="B1655" s="1">
        <v>4</v>
      </c>
      <c r="C1655" s="1"/>
      <c r="D1655" s="1">
        <v>4</v>
      </c>
      <c r="F1655" s="1">
        <f ca="1">IFERROR(__xludf.DUMMYFUNCTION("""COMPUTED_VALUE"""),2)</f>
        <v>2</v>
      </c>
      <c r="Q1655" s="1">
        <v>1653</v>
      </c>
      <c r="R1655" s="1">
        <v>261</v>
      </c>
      <c r="S1655" s="1"/>
      <c r="T1655" s="1">
        <v>393</v>
      </c>
    </row>
    <row r="1656" spans="1:20" ht="15.75" customHeight="1" x14ac:dyDescent="0.35">
      <c r="A1656" s="1">
        <v>2783</v>
      </c>
      <c r="B1656" s="1">
        <v>4</v>
      </c>
      <c r="C1656" s="1"/>
      <c r="D1656" s="1">
        <v>4</v>
      </c>
      <c r="F1656" s="1">
        <f ca="1">IFERROR(__xludf.DUMMYFUNCTION("""COMPUTED_VALUE"""),2)</f>
        <v>2</v>
      </c>
      <c r="Q1656" s="1">
        <v>1654</v>
      </c>
      <c r="R1656" s="1">
        <v>271</v>
      </c>
      <c r="S1656" s="1"/>
      <c r="T1656" s="1">
        <v>347</v>
      </c>
    </row>
    <row r="1657" spans="1:20" ht="15.75" customHeight="1" x14ac:dyDescent="0.35">
      <c r="A1657" s="1">
        <v>2784</v>
      </c>
      <c r="B1657" s="1">
        <v>4</v>
      </c>
      <c r="C1657" s="1"/>
      <c r="D1657" s="1">
        <v>4</v>
      </c>
      <c r="F1657" s="1">
        <f ca="1">IFERROR(__xludf.DUMMYFUNCTION("""COMPUTED_VALUE"""),4)</f>
        <v>4</v>
      </c>
      <c r="Q1657" s="1">
        <v>1655</v>
      </c>
      <c r="R1657" s="1">
        <v>248</v>
      </c>
      <c r="S1657" s="1"/>
      <c r="T1657" s="1">
        <v>391</v>
      </c>
    </row>
    <row r="1658" spans="1:20" ht="15.75" customHeight="1" x14ac:dyDescent="0.35">
      <c r="A1658" s="1">
        <v>2785</v>
      </c>
      <c r="B1658" s="1">
        <v>4</v>
      </c>
      <c r="C1658" s="1"/>
      <c r="D1658" s="1">
        <v>4</v>
      </c>
      <c r="F1658" s="1">
        <f ca="1">IFERROR(__xludf.DUMMYFUNCTION("""COMPUTED_VALUE"""),1)</f>
        <v>1</v>
      </c>
      <c r="Q1658" s="1">
        <v>1656</v>
      </c>
      <c r="R1658" s="1">
        <v>189</v>
      </c>
      <c r="S1658" s="1"/>
      <c r="T1658" s="1">
        <v>347</v>
      </c>
    </row>
    <row r="1659" spans="1:20" ht="15.75" customHeight="1" x14ac:dyDescent="0.35">
      <c r="A1659" s="1">
        <v>2786</v>
      </c>
      <c r="B1659" s="1">
        <v>4</v>
      </c>
      <c r="C1659" s="1"/>
      <c r="D1659" s="1">
        <v>4</v>
      </c>
      <c r="F1659" s="1">
        <f ca="1">IFERROR(__xludf.DUMMYFUNCTION("""COMPUTED_VALUE"""),4)</f>
        <v>4</v>
      </c>
      <c r="Q1659" s="1">
        <v>1657</v>
      </c>
      <c r="R1659" s="1">
        <v>183</v>
      </c>
      <c r="S1659" s="1"/>
      <c r="T1659" s="1">
        <v>371</v>
      </c>
    </row>
    <row r="1660" spans="1:20" ht="15.75" customHeight="1" x14ac:dyDescent="0.35">
      <c r="A1660" s="1">
        <v>2787</v>
      </c>
      <c r="B1660" s="1">
        <v>4</v>
      </c>
      <c r="C1660" s="1"/>
      <c r="D1660" s="1">
        <v>4</v>
      </c>
      <c r="F1660" s="1">
        <f ca="1">IFERROR(__xludf.DUMMYFUNCTION("""COMPUTED_VALUE"""),4)</f>
        <v>4</v>
      </c>
      <c r="Q1660" s="1">
        <v>1658</v>
      </c>
      <c r="R1660" s="1">
        <v>219</v>
      </c>
      <c r="S1660" s="1"/>
      <c r="T1660" s="1">
        <v>399</v>
      </c>
    </row>
    <row r="1661" spans="1:20" ht="15.75" customHeight="1" x14ac:dyDescent="0.35">
      <c r="A1661" s="1">
        <v>2788</v>
      </c>
      <c r="B1661" s="1">
        <v>4</v>
      </c>
      <c r="C1661" s="1"/>
      <c r="D1661" s="1">
        <v>4</v>
      </c>
      <c r="F1661" s="1">
        <f ca="1">IFERROR(__xludf.DUMMYFUNCTION("""COMPUTED_VALUE"""),4)</f>
        <v>4</v>
      </c>
      <c r="Q1661" s="1">
        <v>1659</v>
      </c>
      <c r="R1661" s="1">
        <v>161</v>
      </c>
      <c r="S1661" s="1"/>
      <c r="T1661" s="1">
        <v>360</v>
      </c>
    </row>
    <row r="1662" spans="1:20" ht="15.75" customHeight="1" x14ac:dyDescent="0.35">
      <c r="A1662" s="1">
        <v>2789</v>
      </c>
      <c r="B1662" s="1">
        <v>4</v>
      </c>
      <c r="C1662" s="1"/>
      <c r="D1662" s="1">
        <v>4</v>
      </c>
      <c r="F1662" s="1">
        <f ca="1">IFERROR(__xludf.DUMMYFUNCTION("""COMPUTED_VALUE"""),4)</f>
        <v>4</v>
      </c>
      <c r="Q1662" s="1">
        <v>1660</v>
      </c>
      <c r="R1662" s="1">
        <v>244</v>
      </c>
      <c r="S1662" s="1"/>
      <c r="T1662" s="1">
        <v>362</v>
      </c>
    </row>
    <row r="1663" spans="1:20" ht="15.75" customHeight="1" x14ac:dyDescent="0.35">
      <c r="A1663" s="1">
        <v>2790</v>
      </c>
      <c r="B1663" s="1">
        <v>4</v>
      </c>
      <c r="C1663" s="1"/>
      <c r="D1663" s="1">
        <v>4</v>
      </c>
      <c r="F1663" s="1">
        <f ca="1">IFERROR(__xludf.DUMMYFUNCTION("""COMPUTED_VALUE"""),4)</f>
        <v>4</v>
      </c>
      <c r="Q1663" s="1">
        <v>1661</v>
      </c>
      <c r="R1663" s="1">
        <v>259</v>
      </c>
      <c r="S1663" s="1"/>
      <c r="T1663" s="1">
        <v>372</v>
      </c>
    </row>
    <row r="1664" spans="1:20" ht="15.75" customHeight="1" x14ac:dyDescent="0.35">
      <c r="A1664" s="1">
        <v>2792</v>
      </c>
      <c r="B1664" s="1">
        <v>4</v>
      </c>
      <c r="C1664" s="1"/>
      <c r="D1664" s="1">
        <v>4</v>
      </c>
      <c r="F1664" s="1">
        <f ca="1">IFERROR(__xludf.DUMMYFUNCTION("""COMPUTED_VALUE"""),4)</f>
        <v>4</v>
      </c>
      <c r="Q1664" s="1">
        <v>1662</v>
      </c>
      <c r="R1664" s="1">
        <v>289</v>
      </c>
      <c r="S1664" s="1"/>
      <c r="T1664" s="1">
        <v>294</v>
      </c>
    </row>
    <row r="1665" spans="1:20" ht="15.75" customHeight="1" x14ac:dyDescent="0.35">
      <c r="A1665" s="1">
        <v>2793</v>
      </c>
      <c r="B1665" s="1">
        <v>4</v>
      </c>
      <c r="C1665" s="1"/>
      <c r="D1665" s="1">
        <v>4</v>
      </c>
      <c r="F1665" s="1">
        <f ca="1">IFERROR(__xludf.DUMMYFUNCTION("""COMPUTED_VALUE"""),4)</f>
        <v>4</v>
      </c>
      <c r="Q1665" s="1">
        <v>1663</v>
      </c>
      <c r="R1665" s="1">
        <v>271</v>
      </c>
      <c r="S1665" s="1"/>
      <c r="T1665" s="1">
        <v>322</v>
      </c>
    </row>
    <row r="1666" spans="1:20" ht="15.75" customHeight="1" x14ac:dyDescent="0.35">
      <c r="A1666" s="1">
        <v>2794</v>
      </c>
      <c r="B1666" s="1">
        <v>4</v>
      </c>
      <c r="C1666" s="1"/>
      <c r="D1666" s="1">
        <v>4</v>
      </c>
      <c r="F1666" s="1">
        <f ca="1">IFERROR(__xludf.DUMMYFUNCTION("""COMPUTED_VALUE"""),4)</f>
        <v>4</v>
      </c>
      <c r="Q1666" s="1">
        <v>1664</v>
      </c>
      <c r="R1666" s="1">
        <v>283</v>
      </c>
      <c r="S1666" s="1"/>
      <c r="T1666" s="1">
        <v>340</v>
      </c>
    </row>
    <row r="1667" spans="1:20" ht="15.75" customHeight="1" x14ac:dyDescent="0.35">
      <c r="A1667" s="1">
        <v>2795</v>
      </c>
      <c r="B1667" s="1">
        <v>4</v>
      </c>
      <c r="C1667" s="1"/>
      <c r="D1667" s="1">
        <v>4</v>
      </c>
      <c r="F1667" s="1">
        <f ca="1">IFERROR(__xludf.DUMMYFUNCTION("""COMPUTED_VALUE"""),4)</f>
        <v>4</v>
      </c>
      <c r="Q1667" s="1">
        <v>1665</v>
      </c>
      <c r="R1667" s="1">
        <v>222</v>
      </c>
      <c r="S1667" s="1"/>
      <c r="T1667" s="1">
        <v>358</v>
      </c>
    </row>
    <row r="1668" spans="1:20" ht="15.75" customHeight="1" x14ac:dyDescent="0.35">
      <c r="A1668" s="1">
        <v>2796</v>
      </c>
      <c r="B1668" s="1">
        <v>4</v>
      </c>
      <c r="C1668" s="1"/>
      <c r="D1668" s="1">
        <v>4</v>
      </c>
      <c r="F1668" s="1">
        <f ca="1">IFERROR(__xludf.DUMMYFUNCTION("""COMPUTED_VALUE"""),1)</f>
        <v>1</v>
      </c>
      <c r="Q1668" s="1">
        <v>1666</v>
      </c>
      <c r="R1668" s="1">
        <v>281</v>
      </c>
      <c r="S1668" s="1"/>
      <c r="T1668" s="1">
        <v>348</v>
      </c>
    </row>
    <row r="1669" spans="1:20" ht="15.75" customHeight="1" x14ac:dyDescent="0.35">
      <c r="A1669" s="1">
        <v>2797</v>
      </c>
      <c r="B1669" s="1">
        <v>4</v>
      </c>
      <c r="C1669" s="1"/>
      <c r="D1669" s="1">
        <v>4</v>
      </c>
      <c r="F1669" s="1">
        <f ca="1">IFERROR(__xludf.DUMMYFUNCTION("""COMPUTED_VALUE"""),4)</f>
        <v>4</v>
      </c>
      <c r="Q1669" s="1">
        <v>1667</v>
      </c>
      <c r="R1669" s="1">
        <v>291</v>
      </c>
      <c r="S1669" s="1"/>
      <c r="T1669" s="1">
        <v>364</v>
      </c>
    </row>
    <row r="1670" spans="1:20" ht="15.75" customHeight="1" x14ac:dyDescent="0.35">
      <c r="A1670" s="1">
        <v>2798</v>
      </c>
      <c r="B1670" s="1">
        <v>4</v>
      </c>
      <c r="C1670" s="1"/>
      <c r="D1670" s="1">
        <v>4</v>
      </c>
      <c r="F1670" s="1">
        <f ca="1">IFERROR(__xludf.DUMMYFUNCTION("""COMPUTED_VALUE"""),4)</f>
        <v>4</v>
      </c>
      <c r="Q1670" s="1">
        <v>1668</v>
      </c>
      <c r="R1670" s="1">
        <v>192</v>
      </c>
      <c r="S1670" s="1"/>
      <c r="T1670" s="1">
        <v>321</v>
      </c>
    </row>
    <row r="1671" spans="1:20" ht="15.75" customHeight="1" x14ac:dyDescent="0.35">
      <c r="A1671" s="1">
        <v>2799</v>
      </c>
      <c r="B1671" s="1">
        <v>4</v>
      </c>
      <c r="C1671" s="1"/>
      <c r="D1671" s="1">
        <v>4</v>
      </c>
      <c r="F1671" s="1">
        <f ca="1">IFERROR(__xludf.DUMMYFUNCTION("""COMPUTED_VALUE"""),4)</f>
        <v>4</v>
      </c>
      <c r="Q1671" s="1">
        <v>1669</v>
      </c>
      <c r="R1671" s="1">
        <v>242</v>
      </c>
      <c r="S1671" s="1"/>
      <c r="T1671" s="1">
        <v>352</v>
      </c>
    </row>
    <row r="1672" spans="1:20" ht="15.75" customHeight="1" x14ac:dyDescent="0.35">
      <c r="A1672" s="1">
        <v>2800</v>
      </c>
      <c r="B1672" s="1">
        <v>4</v>
      </c>
      <c r="C1672" s="1"/>
      <c r="D1672" s="1">
        <v>4</v>
      </c>
      <c r="F1672" s="1">
        <f ca="1">IFERROR(__xludf.DUMMYFUNCTION("""COMPUTED_VALUE"""),4)</f>
        <v>4</v>
      </c>
      <c r="Q1672" s="1">
        <v>1670</v>
      </c>
      <c r="R1672" s="1">
        <v>258</v>
      </c>
      <c r="S1672" s="1"/>
      <c r="T1672" s="1">
        <v>372</v>
      </c>
    </row>
    <row r="1673" spans="1:20" ht="15.75" customHeight="1" x14ac:dyDescent="0.35">
      <c r="A1673" s="1">
        <v>2801</v>
      </c>
      <c r="B1673" s="1">
        <v>4</v>
      </c>
      <c r="C1673" s="1"/>
      <c r="D1673" s="1">
        <v>4</v>
      </c>
      <c r="F1673" s="1">
        <f ca="1">IFERROR(__xludf.DUMMYFUNCTION("""COMPUTED_VALUE"""),4)</f>
        <v>4</v>
      </c>
      <c r="Q1673" s="1">
        <v>1671</v>
      </c>
      <c r="R1673" s="1">
        <v>209</v>
      </c>
      <c r="S1673" s="1"/>
      <c r="T1673" s="1">
        <v>332</v>
      </c>
    </row>
    <row r="1674" spans="1:20" ht="15.75" customHeight="1" x14ac:dyDescent="0.35">
      <c r="A1674" s="1">
        <v>2802</v>
      </c>
      <c r="B1674" s="1">
        <v>4</v>
      </c>
      <c r="C1674" s="1"/>
      <c r="D1674" s="1">
        <v>4</v>
      </c>
      <c r="F1674" s="1">
        <f ca="1">IFERROR(__xludf.DUMMYFUNCTION("""COMPUTED_VALUE"""),4)</f>
        <v>4</v>
      </c>
      <c r="Q1674" s="1">
        <v>1672</v>
      </c>
      <c r="R1674" s="1">
        <v>381</v>
      </c>
      <c r="S1674" s="1"/>
      <c r="T1674" s="1">
        <v>342</v>
      </c>
    </row>
    <row r="1675" spans="1:20" ht="15.75" customHeight="1" x14ac:dyDescent="0.35">
      <c r="A1675" s="1">
        <v>2803</v>
      </c>
      <c r="B1675" s="1">
        <v>4</v>
      </c>
      <c r="C1675" s="1"/>
      <c r="D1675" s="1">
        <v>4</v>
      </c>
      <c r="F1675" s="1">
        <f ca="1">IFERROR(__xludf.DUMMYFUNCTION("""COMPUTED_VALUE"""),4)</f>
        <v>4</v>
      </c>
      <c r="Q1675" s="1">
        <v>1673</v>
      </c>
      <c r="R1675" s="1">
        <v>343</v>
      </c>
      <c r="S1675" s="1"/>
      <c r="T1675" s="1">
        <v>358</v>
      </c>
    </row>
    <row r="1676" spans="1:20" ht="15.75" customHeight="1" x14ac:dyDescent="0.35">
      <c r="A1676" s="1">
        <v>2804</v>
      </c>
      <c r="B1676" s="1">
        <v>4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361</v>
      </c>
      <c r="S1676" s="1"/>
      <c r="T1676" s="1">
        <v>510</v>
      </c>
    </row>
    <row r="1677" spans="1:20" ht="15.75" customHeight="1" x14ac:dyDescent="0.35">
      <c r="A1677" s="1">
        <v>2805</v>
      </c>
      <c r="B1677" s="1">
        <v>4</v>
      </c>
      <c r="C1677" s="1"/>
      <c r="D1677" s="1">
        <v>4</v>
      </c>
      <c r="F1677" s="1">
        <f ca="1">IFERROR(__xludf.DUMMYFUNCTION("""COMPUTED_VALUE"""),4)</f>
        <v>4</v>
      </c>
      <c r="Q1677" s="1">
        <v>1675</v>
      </c>
      <c r="R1677" s="1">
        <v>365</v>
      </c>
      <c r="S1677" s="1"/>
      <c r="T1677" s="1">
        <v>492</v>
      </c>
    </row>
    <row r="1678" spans="1:20" ht="15.75" customHeight="1" x14ac:dyDescent="0.35">
      <c r="A1678" s="1">
        <v>2806</v>
      </c>
      <c r="B1678" s="1">
        <v>4</v>
      </c>
      <c r="C1678" s="1"/>
      <c r="D1678" s="1">
        <v>4</v>
      </c>
      <c r="F1678" s="1">
        <f ca="1">IFERROR(__xludf.DUMMYFUNCTION("""COMPUTED_VALUE"""),4)</f>
        <v>4</v>
      </c>
      <c r="Q1678" s="1">
        <v>1676</v>
      </c>
      <c r="R1678" s="1">
        <v>379</v>
      </c>
      <c r="S1678" s="1"/>
      <c r="T1678" s="1">
        <v>477</v>
      </c>
    </row>
    <row r="1679" spans="1:20" ht="15.75" customHeight="1" x14ac:dyDescent="0.35">
      <c r="A1679" s="1">
        <v>2807</v>
      </c>
      <c r="B1679" s="1">
        <v>4</v>
      </c>
      <c r="C1679" s="1"/>
      <c r="D1679" s="1">
        <v>4</v>
      </c>
      <c r="F1679" s="1">
        <f ca="1">IFERROR(__xludf.DUMMYFUNCTION("""COMPUTED_VALUE"""),4)</f>
        <v>4</v>
      </c>
      <c r="Q1679" s="1">
        <v>1677</v>
      </c>
      <c r="R1679" s="1">
        <v>338</v>
      </c>
      <c r="S1679" s="1"/>
      <c r="T1679" s="1">
        <v>469</v>
      </c>
    </row>
    <row r="1680" spans="1:20" ht="15.75" customHeight="1" x14ac:dyDescent="0.35">
      <c r="A1680" s="1">
        <v>2808</v>
      </c>
      <c r="B1680" s="1">
        <v>4</v>
      </c>
      <c r="C1680" s="1"/>
      <c r="D1680" s="1">
        <v>4</v>
      </c>
      <c r="F1680" s="1">
        <f ca="1">IFERROR(__xludf.DUMMYFUNCTION("""COMPUTED_VALUE"""),4)</f>
        <v>4</v>
      </c>
      <c r="Q1680" s="1">
        <v>1678</v>
      </c>
      <c r="R1680" s="1">
        <v>250</v>
      </c>
      <c r="S1680" s="1"/>
      <c r="T1680" s="1">
        <v>481</v>
      </c>
    </row>
    <row r="1681" spans="1:20" ht="15.75" customHeight="1" x14ac:dyDescent="0.35">
      <c r="A1681" s="1">
        <v>2809</v>
      </c>
      <c r="B1681" s="1">
        <v>4</v>
      </c>
      <c r="C1681" s="1"/>
      <c r="D1681" s="1">
        <v>4</v>
      </c>
      <c r="F1681" s="1">
        <f ca="1">IFERROR(__xludf.DUMMYFUNCTION("""COMPUTED_VALUE"""),4)</f>
        <v>4</v>
      </c>
      <c r="Q1681" s="1">
        <v>1679</v>
      </c>
      <c r="R1681" s="1">
        <v>252</v>
      </c>
      <c r="S1681" s="1"/>
      <c r="T1681" s="1">
        <v>466</v>
      </c>
    </row>
    <row r="1682" spans="1:20" ht="15.75" customHeight="1" x14ac:dyDescent="0.35">
      <c r="A1682" s="1">
        <v>2810</v>
      </c>
      <c r="B1682" s="1">
        <v>4</v>
      </c>
      <c r="C1682" s="1"/>
      <c r="D1682" s="1">
        <v>4</v>
      </c>
      <c r="F1682" s="1">
        <f ca="1">IFERROR(__xludf.DUMMYFUNCTION("""COMPUTED_VALUE"""),4)</f>
        <v>4</v>
      </c>
      <c r="Q1682" s="1">
        <v>1680</v>
      </c>
      <c r="R1682" s="1">
        <v>258</v>
      </c>
      <c r="S1682" s="1"/>
      <c r="T1682" s="1">
        <v>342</v>
      </c>
    </row>
    <row r="1683" spans="1:20" ht="15.75" customHeight="1" x14ac:dyDescent="0.35">
      <c r="A1683" s="1">
        <v>2811</v>
      </c>
      <c r="B1683" s="1">
        <v>4</v>
      </c>
      <c r="C1683" s="1"/>
      <c r="D1683" s="1">
        <v>4</v>
      </c>
      <c r="F1683" s="1">
        <f ca="1">IFERROR(__xludf.DUMMYFUNCTION("""COMPUTED_VALUE"""),4)</f>
        <v>4</v>
      </c>
      <c r="Q1683" s="1">
        <v>1681</v>
      </c>
      <c r="R1683" s="1">
        <v>320</v>
      </c>
      <c r="S1683" s="1"/>
      <c r="T1683" s="1">
        <v>364</v>
      </c>
    </row>
    <row r="1684" spans="1:20" ht="15.75" customHeight="1" x14ac:dyDescent="0.35">
      <c r="A1684" s="1">
        <v>2812</v>
      </c>
      <c r="B1684" s="1">
        <v>4</v>
      </c>
      <c r="C1684" s="1"/>
      <c r="D1684" s="1">
        <v>4</v>
      </c>
      <c r="F1684" s="1">
        <f ca="1">IFERROR(__xludf.DUMMYFUNCTION("""COMPUTED_VALUE"""),5)</f>
        <v>5</v>
      </c>
      <c r="Q1684" s="1">
        <v>1682</v>
      </c>
      <c r="R1684" s="1">
        <v>215</v>
      </c>
      <c r="S1684" s="1"/>
      <c r="T1684" s="1">
        <v>380</v>
      </c>
    </row>
    <row r="1685" spans="1:20" ht="15.75" customHeight="1" x14ac:dyDescent="0.35">
      <c r="A1685" s="1">
        <v>2813</v>
      </c>
      <c r="B1685" s="1">
        <v>4</v>
      </c>
      <c r="C1685" s="1"/>
      <c r="D1685" s="1">
        <v>4</v>
      </c>
      <c r="F1685" s="1">
        <f ca="1">IFERROR(__xludf.DUMMYFUNCTION("""COMPUTED_VALUE"""),6)</f>
        <v>6</v>
      </c>
      <c r="Q1685" s="1">
        <v>1683</v>
      </c>
      <c r="R1685" s="1">
        <v>227</v>
      </c>
      <c r="S1685" s="1"/>
      <c r="T1685" s="1">
        <v>335</v>
      </c>
    </row>
    <row r="1686" spans="1:20" ht="15.75" customHeight="1" x14ac:dyDescent="0.35">
      <c r="A1686" s="1">
        <v>2814</v>
      </c>
      <c r="B1686" s="1">
        <v>4</v>
      </c>
      <c r="C1686" s="1"/>
      <c r="D1686" s="1">
        <v>4</v>
      </c>
      <c r="F1686" s="1">
        <f ca="1">IFERROR(__xludf.DUMMYFUNCTION("""COMPUTED_VALUE"""),4)</f>
        <v>4</v>
      </c>
      <c r="Q1686" s="1">
        <v>1684</v>
      </c>
      <c r="R1686" s="1">
        <v>152</v>
      </c>
      <c r="S1686" s="1"/>
      <c r="T1686" s="1">
        <v>343</v>
      </c>
    </row>
    <row r="1687" spans="1:20" ht="15.75" customHeight="1" x14ac:dyDescent="0.35">
      <c r="A1687" s="1">
        <v>2815</v>
      </c>
      <c r="B1687" s="1">
        <v>4</v>
      </c>
      <c r="C1687" s="1"/>
      <c r="D1687" s="1">
        <v>4</v>
      </c>
      <c r="F1687" s="1">
        <f ca="1">IFERROR(__xludf.DUMMYFUNCTION("""COMPUTED_VALUE"""),4)</f>
        <v>4</v>
      </c>
      <c r="Q1687" s="1">
        <v>1685</v>
      </c>
      <c r="R1687" s="1">
        <v>160</v>
      </c>
      <c r="S1687" s="1"/>
      <c r="T1687" s="1">
        <v>325</v>
      </c>
    </row>
    <row r="1688" spans="1:20" ht="15.75" customHeight="1" x14ac:dyDescent="0.35">
      <c r="A1688" s="1">
        <v>2816</v>
      </c>
      <c r="B1688" s="1">
        <v>4</v>
      </c>
      <c r="C1688" s="1"/>
      <c r="D1688" s="1">
        <v>4</v>
      </c>
      <c r="F1688" s="1">
        <f ca="1">IFERROR(__xludf.DUMMYFUNCTION("""COMPUTED_VALUE"""),2)</f>
        <v>2</v>
      </c>
      <c r="Q1688" s="1">
        <v>1686</v>
      </c>
      <c r="R1688" s="1">
        <v>111</v>
      </c>
      <c r="S1688" s="1"/>
      <c r="T1688" s="1">
        <v>239</v>
      </c>
    </row>
    <row r="1689" spans="1:20" ht="15.75" customHeight="1" x14ac:dyDescent="0.35">
      <c r="A1689" s="1">
        <v>2817</v>
      </c>
      <c r="B1689" s="1">
        <v>4</v>
      </c>
      <c r="C1689" s="1"/>
      <c r="D1689" s="1">
        <v>4</v>
      </c>
      <c r="F1689" s="1">
        <f ca="1">IFERROR(__xludf.DUMMYFUNCTION("""COMPUTED_VALUE"""),3)</f>
        <v>3</v>
      </c>
      <c r="Q1689" s="1">
        <v>1687</v>
      </c>
      <c r="R1689" s="1">
        <v>117</v>
      </c>
      <c r="S1689" s="1"/>
      <c r="T1689" s="1">
        <v>308</v>
      </c>
    </row>
    <row r="1690" spans="1:20" ht="15.75" customHeight="1" x14ac:dyDescent="0.35">
      <c r="A1690" s="1">
        <v>2818</v>
      </c>
      <c r="B1690" s="1">
        <v>4</v>
      </c>
      <c r="C1690" s="1"/>
      <c r="D1690" s="1">
        <v>4</v>
      </c>
      <c r="F1690" s="1">
        <f ca="1">IFERROR(__xludf.DUMMYFUNCTION("""COMPUTED_VALUE"""),4)</f>
        <v>4</v>
      </c>
      <c r="Q1690" s="1">
        <v>1688</v>
      </c>
      <c r="R1690" s="1">
        <v>123</v>
      </c>
      <c r="S1690" s="1"/>
      <c r="T1690" s="1">
        <v>324</v>
      </c>
    </row>
    <row r="1691" spans="1:20" ht="15.75" customHeight="1" x14ac:dyDescent="0.35">
      <c r="A1691" s="1">
        <v>2819</v>
      </c>
      <c r="B1691" s="1">
        <v>4</v>
      </c>
      <c r="C1691" s="1"/>
      <c r="D1691" s="1">
        <v>4</v>
      </c>
      <c r="F1691" s="1">
        <f ca="1">IFERROR(__xludf.DUMMYFUNCTION("""COMPUTED_VALUE"""),5)</f>
        <v>5</v>
      </c>
      <c r="Q1691" s="1">
        <v>1689</v>
      </c>
      <c r="R1691" s="1">
        <v>125</v>
      </c>
      <c r="S1691" s="1"/>
      <c r="T1691" s="1">
        <v>322</v>
      </c>
    </row>
    <row r="1692" spans="1:20" ht="15.75" customHeight="1" x14ac:dyDescent="0.35">
      <c r="A1692" s="1">
        <v>2820</v>
      </c>
      <c r="B1692" s="1">
        <v>4</v>
      </c>
      <c r="C1692" s="1"/>
      <c r="D1692" s="1">
        <v>4</v>
      </c>
      <c r="F1692" s="1">
        <f ca="1">IFERROR(__xludf.DUMMYFUNCTION("""COMPUTED_VALUE"""),4)</f>
        <v>4</v>
      </c>
      <c r="Q1692" s="1">
        <v>1690</v>
      </c>
      <c r="R1692" s="1">
        <v>131</v>
      </c>
      <c r="S1692" s="1"/>
      <c r="T1692" s="1">
        <v>307</v>
      </c>
    </row>
    <row r="1693" spans="1:20" ht="15.75" customHeight="1" x14ac:dyDescent="0.35">
      <c r="A1693" s="1">
        <v>2821</v>
      </c>
      <c r="B1693" s="1">
        <v>4</v>
      </c>
      <c r="C1693" s="1"/>
      <c r="D1693" s="1">
        <v>4</v>
      </c>
      <c r="F1693" s="1">
        <f ca="1">IFERROR(__xludf.DUMMYFUNCTION("""COMPUTED_VALUE"""),3)</f>
        <v>3</v>
      </c>
      <c r="Q1693" s="1">
        <v>1691</v>
      </c>
      <c r="R1693" s="1">
        <v>137</v>
      </c>
      <c r="S1693" s="1"/>
      <c r="T1693" s="1">
        <v>311</v>
      </c>
    </row>
    <row r="1694" spans="1:20" ht="15.75" customHeight="1" x14ac:dyDescent="0.35">
      <c r="A1694" s="1">
        <v>2822</v>
      </c>
      <c r="B1694" s="1">
        <v>4</v>
      </c>
      <c r="C1694" s="1"/>
      <c r="D1694" s="1">
        <v>4</v>
      </c>
      <c r="F1694" s="1">
        <f ca="1">IFERROR(__xludf.DUMMYFUNCTION("""COMPUTED_VALUE"""),4)</f>
        <v>4</v>
      </c>
      <c r="Q1694" s="1">
        <v>1692</v>
      </c>
      <c r="R1694" s="1">
        <v>165</v>
      </c>
      <c r="S1694" s="1"/>
      <c r="T1694" s="1">
        <v>305</v>
      </c>
    </row>
    <row r="1695" spans="1:20" ht="15.75" customHeight="1" x14ac:dyDescent="0.35">
      <c r="A1695" s="1">
        <v>2823</v>
      </c>
      <c r="B1695" s="1">
        <v>4</v>
      </c>
      <c r="C1695" s="1"/>
      <c r="D1695" s="1">
        <v>4</v>
      </c>
      <c r="F1695" s="1">
        <f ca="1">IFERROR(__xludf.DUMMYFUNCTION("""COMPUTED_VALUE"""),4)</f>
        <v>4</v>
      </c>
      <c r="Q1695" s="1">
        <v>1693</v>
      </c>
      <c r="R1695" s="1">
        <v>139</v>
      </c>
      <c r="S1695" s="1"/>
      <c r="T1695" s="1">
        <v>342</v>
      </c>
    </row>
    <row r="1696" spans="1:20" ht="15.75" customHeight="1" x14ac:dyDescent="0.35">
      <c r="A1696" s="1">
        <v>2824</v>
      </c>
      <c r="B1696" s="1">
        <v>4</v>
      </c>
      <c r="C1696" s="1"/>
      <c r="D1696" s="1">
        <v>4</v>
      </c>
      <c r="F1696" s="1">
        <f ca="1">IFERROR(__xludf.DUMMYFUNCTION("""COMPUTED_VALUE"""),6)</f>
        <v>6</v>
      </c>
      <c r="Q1696" s="1">
        <v>1694</v>
      </c>
      <c r="R1696" s="1">
        <v>137</v>
      </c>
      <c r="S1696" s="1"/>
      <c r="T1696" s="1">
        <v>358</v>
      </c>
    </row>
    <row r="1697" spans="1:20" ht="15.75" customHeight="1" x14ac:dyDescent="0.35">
      <c r="A1697" s="1">
        <v>2825</v>
      </c>
      <c r="B1697" s="1">
        <v>4</v>
      </c>
      <c r="C1697" s="1"/>
      <c r="D1697" s="1">
        <v>4</v>
      </c>
      <c r="F1697" s="1">
        <f ca="1">IFERROR(__xludf.DUMMYFUNCTION("""COMPUTED_VALUE"""),4)</f>
        <v>4</v>
      </c>
      <c r="Q1697" s="1">
        <v>1695</v>
      </c>
      <c r="R1697" s="1">
        <v>129</v>
      </c>
      <c r="S1697" s="1"/>
      <c r="T1697" s="1">
        <v>392</v>
      </c>
    </row>
    <row r="1698" spans="1:20" ht="15.75" customHeight="1" x14ac:dyDescent="0.35">
      <c r="A1698" s="1">
        <v>2826</v>
      </c>
      <c r="B1698" s="1">
        <v>4</v>
      </c>
      <c r="C1698" s="1"/>
      <c r="D1698" s="1">
        <v>4</v>
      </c>
      <c r="F1698" s="1">
        <f ca="1">IFERROR(__xludf.DUMMYFUNCTION("""COMPUTED_VALUE"""),3)</f>
        <v>3</v>
      </c>
      <c r="Q1698" s="1">
        <v>1696</v>
      </c>
      <c r="R1698" s="1">
        <v>135</v>
      </c>
      <c r="S1698" s="1"/>
      <c r="T1698" s="1">
        <v>398</v>
      </c>
    </row>
    <row r="1699" spans="1:20" ht="15.75" customHeight="1" x14ac:dyDescent="0.35">
      <c r="A1699" s="1">
        <v>2827</v>
      </c>
      <c r="B1699" s="1">
        <v>4</v>
      </c>
      <c r="C1699" s="1"/>
      <c r="D1699" s="1">
        <v>4</v>
      </c>
      <c r="F1699" s="1">
        <f ca="1">IFERROR(__xludf.DUMMYFUNCTION("""COMPUTED_VALUE"""),4)</f>
        <v>4</v>
      </c>
      <c r="Q1699" s="1">
        <v>1697</v>
      </c>
      <c r="R1699" s="1">
        <v>248</v>
      </c>
      <c r="S1699" s="1"/>
      <c r="T1699" s="1">
        <v>354</v>
      </c>
    </row>
    <row r="1700" spans="1:20" ht="15.75" customHeight="1" x14ac:dyDescent="0.35">
      <c r="A1700" s="1">
        <v>2828</v>
      </c>
      <c r="B1700" s="1">
        <v>4</v>
      </c>
      <c r="C1700" s="1"/>
      <c r="D1700" s="1">
        <v>4</v>
      </c>
      <c r="F1700" s="1">
        <f ca="1">IFERROR(__xludf.DUMMYFUNCTION("""COMPUTED_VALUE"""),4)</f>
        <v>4</v>
      </c>
      <c r="Q1700" s="1">
        <v>1698</v>
      </c>
      <c r="R1700" s="1">
        <v>218</v>
      </c>
      <c r="S1700" s="1"/>
      <c r="T1700" s="1">
        <v>302</v>
      </c>
    </row>
    <row r="1701" spans="1:20" ht="15.75" customHeight="1" x14ac:dyDescent="0.35">
      <c r="A1701" s="1">
        <v>2829</v>
      </c>
      <c r="B1701" s="1">
        <v>4</v>
      </c>
      <c r="C1701" s="1"/>
      <c r="D1701" s="1">
        <v>4</v>
      </c>
      <c r="F1701" s="1">
        <f ca="1">IFERROR(__xludf.DUMMYFUNCTION("""COMPUTED_VALUE"""),5)</f>
        <v>5</v>
      </c>
      <c r="Q1701" s="1">
        <v>1699</v>
      </c>
      <c r="R1701" s="1">
        <v>231</v>
      </c>
      <c r="S1701" s="1"/>
      <c r="T1701" s="1">
        <v>344</v>
      </c>
    </row>
    <row r="1702" spans="1:20" ht="15.75" customHeight="1" x14ac:dyDescent="0.35">
      <c r="A1702" s="1">
        <v>2830</v>
      </c>
      <c r="B1702" s="1">
        <v>4</v>
      </c>
      <c r="C1702" s="1"/>
      <c r="D1702" s="1">
        <v>4</v>
      </c>
      <c r="F1702" s="1">
        <f ca="1">IFERROR(__xludf.DUMMYFUNCTION("""COMPUTED_VALUE"""),3)</f>
        <v>3</v>
      </c>
      <c r="Q1702" s="1">
        <v>1700</v>
      </c>
      <c r="R1702" s="1">
        <v>225</v>
      </c>
      <c r="S1702" s="1"/>
      <c r="T1702" s="1">
        <v>360</v>
      </c>
    </row>
    <row r="1703" spans="1:20" ht="15.75" customHeight="1" x14ac:dyDescent="0.35">
      <c r="A1703" s="1">
        <v>2831</v>
      </c>
      <c r="B1703" s="1">
        <v>4</v>
      </c>
      <c r="C1703" s="1"/>
      <c r="D1703" s="1">
        <v>4</v>
      </c>
      <c r="F1703" s="1">
        <f ca="1">IFERROR(__xludf.DUMMYFUNCTION("""COMPUTED_VALUE"""),3)</f>
        <v>3</v>
      </c>
      <c r="Q1703" s="1">
        <v>1701</v>
      </c>
      <c r="R1703" s="1">
        <v>231</v>
      </c>
      <c r="S1703" s="1"/>
      <c r="T1703" s="1">
        <v>352</v>
      </c>
    </row>
    <row r="1704" spans="1:20" ht="15.75" customHeight="1" x14ac:dyDescent="0.35">
      <c r="A1704" s="1">
        <v>2832</v>
      </c>
      <c r="B1704" s="1">
        <v>4</v>
      </c>
      <c r="C1704" s="1"/>
      <c r="D1704" s="1">
        <v>4</v>
      </c>
      <c r="F1704" s="1">
        <f ca="1">IFERROR(__xludf.DUMMYFUNCTION("""COMPUTED_VALUE"""),4)</f>
        <v>4</v>
      </c>
      <c r="Q1704" s="1">
        <v>1702</v>
      </c>
      <c r="R1704" s="1">
        <v>184</v>
      </c>
      <c r="S1704" s="1"/>
      <c r="T1704" s="1">
        <v>315</v>
      </c>
    </row>
    <row r="1705" spans="1:20" ht="15.75" customHeight="1" x14ac:dyDescent="0.35">
      <c r="A1705" s="1">
        <v>2833</v>
      </c>
      <c r="B1705" s="1">
        <v>4</v>
      </c>
      <c r="C1705" s="1"/>
      <c r="D1705" s="1">
        <v>4</v>
      </c>
      <c r="F1705" s="1">
        <f ca="1">IFERROR(__xludf.DUMMYFUNCTION("""COMPUTED_VALUE"""),2)</f>
        <v>2</v>
      </c>
      <c r="Q1705" s="1">
        <v>1703</v>
      </c>
      <c r="R1705" s="1">
        <v>121</v>
      </c>
      <c r="S1705" s="1"/>
      <c r="T1705" s="1">
        <v>321</v>
      </c>
    </row>
    <row r="1706" spans="1:20" ht="15.75" customHeight="1" x14ac:dyDescent="0.35">
      <c r="A1706" s="1">
        <v>2834</v>
      </c>
      <c r="B1706" s="1">
        <v>4</v>
      </c>
      <c r="C1706" s="1"/>
      <c r="D1706" s="1">
        <v>4</v>
      </c>
      <c r="F1706" s="1">
        <f ca="1">IFERROR(__xludf.DUMMYFUNCTION("""COMPUTED_VALUE"""),3)</f>
        <v>3</v>
      </c>
      <c r="Q1706" s="1">
        <v>1704</v>
      </c>
      <c r="R1706" s="1">
        <v>97</v>
      </c>
      <c r="S1706" s="1"/>
      <c r="T1706" s="1">
        <v>283</v>
      </c>
    </row>
    <row r="1707" spans="1:20" ht="15.75" customHeight="1" x14ac:dyDescent="0.35">
      <c r="A1707" s="1">
        <v>2835</v>
      </c>
      <c r="B1707" s="1">
        <v>4</v>
      </c>
      <c r="C1707" s="1"/>
      <c r="D1707" s="1">
        <v>4</v>
      </c>
      <c r="F1707" s="1">
        <f ca="1">IFERROR(__xludf.DUMMYFUNCTION("""COMPUTED_VALUE"""),3)</f>
        <v>3</v>
      </c>
      <c r="Q1707" s="1">
        <v>1705</v>
      </c>
      <c r="R1707" s="1">
        <v>103</v>
      </c>
      <c r="S1707" s="1"/>
      <c r="T1707" s="1">
        <v>315</v>
      </c>
    </row>
    <row r="1708" spans="1:20" ht="15.75" customHeight="1" x14ac:dyDescent="0.35">
      <c r="A1708" s="1">
        <v>2836</v>
      </c>
      <c r="B1708" s="1">
        <v>4</v>
      </c>
      <c r="C1708" s="1"/>
      <c r="D1708" s="1">
        <v>4</v>
      </c>
      <c r="F1708" s="1">
        <f ca="1">IFERROR(__xludf.DUMMYFUNCTION("""COMPUTED_VALUE"""),4)</f>
        <v>4</v>
      </c>
      <c r="Q1708" s="1">
        <v>1706</v>
      </c>
      <c r="R1708" s="1">
        <v>109</v>
      </c>
      <c r="S1708" s="1"/>
      <c r="T1708" s="1">
        <v>329</v>
      </c>
    </row>
    <row r="1709" spans="1:20" ht="15.75" customHeight="1" x14ac:dyDescent="0.35">
      <c r="A1709" s="1">
        <v>2837</v>
      </c>
      <c r="B1709" s="1">
        <v>4</v>
      </c>
      <c r="C1709" s="1"/>
      <c r="D1709" s="1">
        <v>4</v>
      </c>
      <c r="F1709" s="1">
        <f ca="1">IFERROR(__xludf.DUMMYFUNCTION("""COMPUTED_VALUE"""),4)</f>
        <v>4</v>
      </c>
      <c r="Q1709" s="1">
        <v>1707</v>
      </c>
      <c r="R1709" s="1">
        <v>115</v>
      </c>
      <c r="S1709" s="1"/>
      <c r="T1709" s="1">
        <v>360</v>
      </c>
    </row>
    <row r="1710" spans="1:20" ht="15.75" customHeight="1" x14ac:dyDescent="0.35">
      <c r="A1710" s="1">
        <v>2838</v>
      </c>
      <c r="B1710" s="1">
        <v>4</v>
      </c>
      <c r="C1710" s="1"/>
      <c r="D1710" s="1">
        <v>4</v>
      </c>
      <c r="F1710" s="1">
        <f ca="1">IFERROR(__xludf.DUMMYFUNCTION("""COMPUTED_VALUE"""),4)</f>
        <v>4</v>
      </c>
      <c r="Q1710" s="1">
        <v>1708</v>
      </c>
      <c r="R1710" s="1">
        <v>121</v>
      </c>
      <c r="S1710" s="1"/>
      <c r="T1710" s="1">
        <v>342</v>
      </c>
    </row>
    <row r="1711" spans="1:20" ht="15.75" customHeight="1" x14ac:dyDescent="0.35">
      <c r="A1711" s="1">
        <v>2839</v>
      </c>
      <c r="B1711" s="1">
        <v>4</v>
      </c>
      <c r="C1711" s="1"/>
      <c r="D1711" s="1">
        <v>4</v>
      </c>
      <c r="F1711" s="1">
        <f ca="1">IFERROR(__xludf.DUMMYFUNCTION("""COMPUTED_VALUE"""),2)</f>
        <v>2</v>
      </c>
      <c r="Q1711" s="1">
        <v>1709</v>
      </c>
      <c r="R1711" s="1">
        <v>128</v>
      </c>
      <c r="S1711" s="1"/>
      <c r="T1711" s="1">
        <v>334</v>
      </c>
    </row>
    <row r="1712" spans="1:20" ht="15.75" customHeight="1" x14ac:dyDescent="0.35">
      <c r="A1712" s="1">
        <v>2840</v>
      </c>
      <c r="B1712" s="1">
        <v>4</v>
      </c>
      <c r="C1712" s="1"/>
      <c r="D1712" s="1">
        <v>4</v>
      </c>
      <c r="F1712" s="1">
        <f ca="1">IFERROR(__xludf.DUMMYFUNCTION("""COMPUTED_VALUE"""),2)</f>
        <v>2</v>
      </c>
      <c r="Q1712" s="1">
        <v>1710</v>
      </c>
      <c r="R1712" s="1">
        <v>136</v>
      </c>
      <c r="S1712" s="1"/>
      <c r="T1712" s="1">
        <v>308</v>
      </c>
    </row>
    <row r="1713" spans="1:20" ht="15.75" customHeight="1" x14ac:dyDescent="0.35">
      <c r="A1713" s="1">
        <v>2841</v>
      </c>
      <c r="B1713" s="1">
        <v>4</v>
      </c>
      <c r="C1713" s="1"/>
      <c r="D1713" s="1">
        <v>4</v>
      </c>
      <c r="F1713" s="1">
        <f ca="1">IFERROR(__xludf.DUMMYFUNCTION("""COMPUTED_VALUE"""),3)</f>
        <v>3</v>
      </c>
      <c r="Q1713" s="1">
        <v>1711</v>
      </c>
      <c r="R1713" s="1">
        <v>144</v>
      </c>
      <c r="S1713" s="1"/>
      <c r="T1713" s="1">
        <v>324</v>
      </c>
    </row>
    <row r="1714" spans="1:20" ht="15.75" customHeight="1" x14ac:dyDescent="0.35">
      <c r="A1714" s="1">
        <v>2842</v>
      </c>
      <c r="B1714" s="1">
        <v>4</v>
      </c>
      <c r="C1714" s="1"/>
      <c r="D1714" s="1">
        <v>4</v>
      </c>
      <c r="F1714" s="1">
        <f ca="1">IFERROR(__xludf.DUMMYFUNCTION("""COMPUTED_VALUE"""),2)</f>
        <v>2</v>
      </c>
      <c r="Q1714" s="1">
        <v>1712</v>
      </c>
      <c r="R1714" s="1">
        <v>152</v>
      </c>
      <c r="S1714" s="1"/>
      <c r="T1714" s="1">
        <v>273</v>
      </c>
    </row>
    <row r="1715" spans="1:20" ht="15.75" customHeight="1" x14ac:dyDescent="0.35">
      <c r="A1715" s="1">
        <v>2843</v>
      </c>
      <c r="B1715" s="1">
        <v>4</v>
      </c>
      <c r="C1715" s="1"/>
      <c r="D1715" s="1">
        <v>4</v>
      </c>
      <c r="F1715" s="1">
        <f ca="1">IFERROR(__xludf.DUMMYFUNCTION("""COMPUTED_VALUE"""),3)</f>
        <v>3</v>
      </c>
      <c r="Q1715" s="1">
        <v>1713</v>
      </c>
      <c r="R1715" s="1">
        <v>160</v>
      </c>
      <c r="S1715" s="1"/>
      <c r="T1715" s="1">
        <v>250</v>
      </c>
    </row>
    <row r="1716" spans="1:20" ht="15.75" customHeight="1" x14ac:dyDescent="0.35">
      <c r="A1716" s="1">
        <v>2844</v>
      </c>
      <c r="B1716" s="1">
        <v>4</v>
      </c>
      <c r="C1716" s="1"/>
      <c r="D1716" s="1">
        <v>4</v>
      </c>
      <c r="F1716" s="1">
        <f ca="1">IFERROR(__xludf.DUMMYFUNCTION("""COMPUTED_VALUE"""),3)</f>
        <v>3</v>
      </c>
      <c r="Q1716" s="1">
        <v>1714</v>
      </c>
      <c r="R1716" s="1">
        <v>148</v>
      </c>
      <c r="S1716" s="1"/>
      <c r="T1716" s="1">
        <v>229</v>
      </c>
    </row>
    <row r="1717" spans="1:20" ht="15.75" customHeight="1" x14ac:dyDescent="0.35">
      <c r="A1717" s="1">
        <v>2845</v>
      </c>
      <c r="B1717" s="1">
        <v>4</v>
      </c>
      <c r="C1717" s="1"/>
      <c r="D1717" s="1">
        <v>4</v>
      </c>
      <c r="F1717" s="1">
        <f ca="1">IFERROR(__xludf.DUMMYFUNCTION("""COMPUTED_VALUE"""),3)</f>
        <v>3</v>
      </c>
      <c r="Q1717" s="1">
        <v>1715</v>
      </c>
      <c r="R1717" s="1">
        <v>107</v>
      </c>
      <c r="S1717" s="1"/>
      <c r="T1717" s="1">
        <v>203</v>
      </c>
    </row>
    <row r="1718" spans="1:20" ht="15.75" customHeight="1" x14ac:dyDescent="0.35">
      <c r="A1718" s="1">
        <v>2846</v>
      </c>
      <c r="B1718" s="1">
        <v>4</v>
      </c>
      <c r="C1718" s="1"/>
      <c r="D1718" s="1">
        <v>4</v>
      </c>
      <c r="F1718" s="1">
        <f ca="1">IFERROR(__xludf.DUMMYFUNCTION("""COMPUTED_VALUE"""),3)</f>
        <v>3</v>
      </c>
      <c r="Q1718" s="1">
        <v>1716</v>
      </c>
      <c r="R1718" s="1">
        <v>113</v>
      </c>
      <c r="S1718" s="1"/>
      <c r="T1718" s="1">
        <v>203</v>
      </c>
    </row>
    <row r="1719" spans="1:20" ht="15.75" customHeight="1" x14ac:dyDescent="0.35">
      <c r="A1719" s="1">
        <v>2847</v>
      </c>
      <c r="B1719" s="1">
        <v>4</v>
      </c>
      <c r="C1719" s="1"/>
      <c r="D1719" s="1">
        <v>4</v>
      </c>
      <c r="F1719" s="1">
        <f ca="1">IFERROR(__xludf.DUMMYFUNCTION("""COMPUTED_VALUE"""),3)</f>
        <v>3</v>
      </c>
      <c r="Q1719" s="1">
        <v>1717</v>
      </c>
      <c r="R1719" s="1">
        <v>119</v>
      </c>
      <c r="S1719" s="1"/>
      <c r="T1719" s="1">
        <v>213</v>
      </c>
    </row>
    <row r="1720" spans="1:20" ht="15.75" customHeight="1" x14ac:dyDescent="0.35">
      <c r="A1720" s="1">
        <v>2848</v>
      </c>
      <c r="B1720" s="1">
        <v>4</v>
      </c>
      <c r="C1720" s="1"/>
      <c r="D1720" s="1">
        <v>4</v>
      </c>
      <c r="F1720" s="1">
        <f ca="1">IFERROR(__xludf.DUMMYFUNCTION("""COMPUTED_VALUE"""),3)</f>
        <v>3</v>
      </c>
      <c r="Q1720" s="1">
        <v>1718</v>
      </c>
      <c r="R1720" s="1">
        <v>125</v>
      </c>
      <c r="S1720" s="1"/>
      <c r="T1720" s="1">
        <v>203</v>
      </c>
    </row>
    <row r="1721" spans="1:20" ht="15.75" customHeight="1" x14ac:dyDescent="0.35">
      <c r="A1721" s="1">
        <v>2849</v>
      </c>
      <c r="B1721" s="1">
        <v>4</v>
      </c>
      <c r="C1721" s="1"/>
      <c r="D1721" s="1">
        <v>4</v>
      </c>
      <c r="F1721" s="1">
        <f ca="1">IFERROR(__xludf.DUMMYFUNCTION("""COMPUTED_VALUE"""),4)</f>
        <v>4</v>
      </c>
      <c r="Q1721" s="1">
        <v>1719</v>
      </c>
      <c r="R1721" s="1">
        <v>111</v>
      </c>
      <c r="S1721" s="1"/>
      <c r="T1721" s="1">
        <v>213</v>
      </c>
    </row>
    <row r="1722" spans="1:20" ht="15.75" customHeight="1" x14ac:dyDescent="0.35">
      <c r="A1722" s="1">
        <v>2850</v>
      </c>
      <c r="B1722" s="1">
        <v>4</v>
      </c>
      <c r="C1722" s="1"/>
      <c r="D1722" s="1">
        <v>4</v>
      </c>
      <c r="F1722" s="1">
        <f ca="1">IFERROR(__xludf.DUMMYFUNCTION("""COMPUTED_VALUE"""),2)</f>
        <v>2</v>
      </c>
      <c r="Q1722" s="1">
        <v>1720</v>
      </c>
      <c r="R1722" s="1">
        <v>117</v>
      </c>
      <c r="S1722" s="1"/>
      <c r="T1722" s="1">
        <v>205</v>
      </c>
    </row>
    <row r="1723" spans="1:20" ht="15.75" customHeight="1" x14ac:dyDescent="0.35">
      <c r="A1723" s="1">
        <v>2851</v>
      </c>
      <c r="B1723" s="1">
        <v>4</v>
      </c>
      <c r="C1723" s="1"/>
      <c r="D1723" s="1">
        <v>4</v>
      </c>
      <c r="F1723" s="1">
        <f ca="1">IFERROR(__xludf.DUMMYFUNCTION("""COMPUTED_VALUE"""),3)</f>
        <v>3</v>
      </c>
      <c r="Q1723" s="1">
        <v>1721</v>
      </c>
      <c r="R1723" s="1">
        <v>99</v>
      </c>
      <c r="S1723" s="1"/>
      <c r="T1723" s="1">
        <v>199</v>
      </c>
    </row>
    <row r="1724" spans="1:20" ht="15.75" customHeight="1" x14ac:dyDescent="0.35">
      <c r="A1724" s="1">
        <v>2852</v>
      </c>
      <c r="B1724" s="1">
        <v>4</v>
      </c>
      <c r="C1724" s="1"/>
      <c r="D1724" s="1">
        <v>4</v>
      </c>
      <c r="F1724" s="1">
        <f ca="1">IFERROR(__xludf.DUMMYFUNCTION("""COMPUTED_VALUE"""),3)</f>
        <v>3</v>
      </c>
      <c r="Q1724" s="1">
        <v>1722</v>
      </c>
      <c r="R1724" s="1">
        <v>105</v>
      </c>
      <c r="S1724" s="1"/>
      <c r="T1724" s="1">
        <v>246</v>
      </c>
    </row>
    <row r="1725" spans="1:20" ht="15.75" customHeight="1" x14ac:dyDescent="0.35">
      <c r="A1725" s="1">
        <v>2853</v>
      </c>
      <c r="B1725" s="1">
        <v>4</v>
      </c>
      <c r="C1725" s="1"/>
      <c r="D1725" s="1">
        <v>4</v>
      </c>
      <c r="F1725" s="1">
        <f ca="1">IFERROR(__xludf.DUMMYFUNCTION("""COMPUTED_VALUE"""),3)</f>
        <v>3</v>
      </c>
      <c r="Q1725" s="1">
        <v>1723</v>
      </c>
      <c r="R1725" s="1">
        <v>111</v>
      </c>
      <c r="S1725" s="1"/>
      <c r="T1725" s="1">
        <v>260</v>
      </c>
    </row>
    <row r="1726" spans="1:20" ht="15.75" customHeight="1" x14ac:dyDescent="0.35">
      <c r="A1726" s="1">
        <v>2854</v>
      </c>
      <c r="B1726" s="1">
        <v>4</v>
      </c>
      <c r="C1726" s="1"/>
      <c r="D1726" s="1">
        <v>4</v>
      </c>
      <c r="F1726" s="1">
        <f ca="1">IFERROR(__xludf.DUMMYFUNCTION("""COMPUTED_VALUE"""),4)</f>
        <v>4</v>
      </c>
      <c r="Q1726" s="1">
        <v>1724</v>
      </c>
      <c r="R1726" s="1">
        <v>117</v>
      </c>
      <c r="S1726" s="1"/>
      <c r="T1726" s="1">
        <v>272</v>
      </c>
    </row>
    <row r="1727" spans="1:20" ht="15.75" customHeight="1" x14ac:dyDescent="0.35">
      <c r="A1727" s="1">
        <v>2855</v>
      </c>
      <c r="B1727" s="1">
        <v>4</v>
      </c>
      <c r="C1727" s="1"/>
      <c r="D1727" s="1">
        <v>4</v>
      </c>
      <c r="F1727" s="1">
        <f ca="1">IFERROR(__xludf.DUMMYFUNCTION("""COMPUTED_VALUE"""),4)</f>
        <v>4</v>
      </c>
      <c r="Q1727" s="1">
        <v>1725</v>
      </c>
      <c r="R1727" s="1">
        <v>133</v>
      </c>
      <c r="S1727" s="1"/>
      <c r="T1727" s="1">
        <v>295</v>
      </c>
    </row>
    <row r="1728" spans="1:20" ht="15.75" customHeight="1" x14ac:dyDescent="0.35">
      <c r="A1728" s="1">
        <v>2856</v>
      </c>
      <c r="B1728" s="1">
        <v>4</v>
      </c>
      <c r="C1728" s="1"/>
      <c r="D1728" s="1">
        <v>4</v>
      </c>
      <c r="F1728" s="1">
        <f ca="1">IFERROR(__xludf.DUMMYFUNCTION("""COMPUTED_VALUE"""),2)</f>
        <v>2</v>
      </c>
      <c r="Q1728" s="1">
        <v>1726</v>
      </c>
      <c r="R1728" s="1">
        <v>139</v>
      </c>
      <c r="S1728" s="1"/>
      <c r="T1728" s="1">
        <v>268</v>
      </c>
    </row>
    <row r="1729" spans="1:20" ht="15.75" customHeight="1" x14ac:dyDescent="0.35">
      <c r="A1729" s="1">
        <v>2857</v>
      </c>
      <c r="B1729" s="1">
        <v>4</v>
      </c>
      <c r="C1729" s="1"/>
      <c r="D1729" s="1">
        <v>4</v>
      </c>
      <c r="F1729" s="1">
        <f ca="1">IFERROR(__xludf.DUMMYFUNCTION("""COMPUTED_VALUE"""),2)</f>
        <v>2</v>
      </c>
      <c r="Q1729" s="1">
        <v>1727</v>
      </c>
      <c r="R1729" s="1">
        <v>133</v>
      </c>
      <c r="S1729" s="1"/>
      <c r="T1729" s="1">
        <v>264</v>
      </c>
    </row>
    <row r="1730" spans="1:20" ht="15.75" customHeight="1" x14ac:dyDescent="0.35">
      <c r="A1730" s="1">
        <v>2858</v>
      </c>
      <c r="B1730" s="1">
        <v>4</v>
      </c>
      <c r="C1730" s="1"/>
      <c r="D1730" s="1">
        <v>4</v>
      </c>
      <c r="F1730" s="1">
        <f ca="1">IFERROR(__xludf.DUMMYFUNCTION("""COMPUTED_VALUE"""),3)</f>
        <v>3</v>
      </c>
      <c r="Q1730" s="1">
        <v>1728</v>
      </c>
      <c r="R1730" s="1">
        <v>139</v>
      </c>
      <c r="S1730" s="1"/>
      <c r="T1730" s="1">
        <v>277</v>
      </c>
    </row>
    <row r="1731" spans="1:20" ht="15.75" customHeight="1" x14ac:dyDescent="0.35">
      <c r="A1731" s="1">
        <v>2859</v>
      </c>
      <c r="B1731" s="1">
        <v>4</v>
      </c>
      <c r="C1731" s="1"/>
      <c r="D1731" s="1">
        <v>4</v>
      </c>
      <c r="F1731" s="1">
        <f ca="1">IFERROR(__xludf.DUMMYFUNCTION("""COMPUTED_VALUE"""),4)</f>
        <v>4</v>
      </c>
      <c r="Q1731" s="1">
        <v>1729</v>
      </c>
      <c r="R1731" s="1">
        <v>145</v>
      </c>
      <c r="S1731" s="1"/>
      <c r="T1731" s="1">
        <v>291</v>
      </c>
    </row>
    <row r="1732" spans="1:20" ht="15.75" customHeight="1" x14ac:dyDescent="0.35">
      <c r="A1732" s="1">
        <v>2860</v>
      </c>
      <c r="B1732" s="1">
        <v>4</v>
      </c>
      <c r="C1732" s="1"/>
      <c r="D1732" s="1">
        <v>4</v>
      </c>
      <c r="F1732" s="1">
        <f ca="1">IFERROR(__xludf.DUMMYFUNCTION("""COMPUTED_VALUE"""),2)</f>
        <v>2</v>
      </c>
      <c r="Q1732" s="1">
        <v>1730</v>
      </c>
      <c r="R1732" s="1">
        <v>151</v>
      </c>
      <c r="S1732" s="1"/>
      <c r="T1732" s="1">
        <v>295</v>
      </c>
    </row>
    <row r="1733" spans="1:20" ht="15.75" customHeight="1" x14ac:dyDescent="0.35">
      <c r="A1733" s="1">
        <v>2861</v>
      </c>
      <c r="B1733" s="1">
        <v>4</v>
      </c>
      <c r="C1733" s="1"/>
      <c r="D1733" s="1">
        <v>4</v>
      </c>
      <c r="F1733" s="1">
        <f ca="1">IFERROR(__xludf.DUMMYFUNCTION("""COMPUTED_VALUE"""),3)</f>
        <v>3</v>
      </c>
      <c r="Q1733" s="1">
        <v>1731</v>
      </c>
      <c r="R1733" s="1">
        <v>172</v>
      </c>
      <c r="S1733" s="1"/>
      <c r="T1733" s="1">
        <v>287</v>
      </c>
    </row>
    <row r="1734" spans="1:20" ht="15.75" customHeight="1" x14ac:dyDescent="0.35">
      <c r="A1734" s="1">
        <v>2862</v>
      </c>
      <c r="B1734" s="1">
        <v>4</v>
      </c>
      <c r="C1734" s="1"/>
      <c r="D1734" s="1">
        <v>4</v>
      </c>
      <c r="F1734" s="1">
        <f ca="1">IFERROR(__xludf.DUMMYFUNCTION("""COMPUTED_VALUE"""),3)</f>
        <v>3</v>
      </c>
      <c r="Q1734" s="1">
        <v>1732</v>
      </c>
      <c r="R1734" s="1">
        <v>180</v>
      </c>
      <c r="S1734" s="1"/>
      <c r="T1734" s="1">
        <v>301</v>
      </c>
    </row>
    <row r="1735" spans="1:20" ht="15.75" customHeight="1" x14ac:dyDescent="0.35">
      <c r="A1735" s="1">
        <v>2863</v>
      </c>
      <c r="B1735" s="1">
        <v>4</v>
      </c>
      <c r="C1735" s="1"/>
      <c r="D1735" s="1">
        <v>4</v>
      </c>
      <c r="F1735" s="1">
        <f ca="1">IFERROR(__xludf.DUMMYFUNCTION("""COMPUTED_VALUE"""),3)</f>
        <v>3</v>
      </c>
      <c r="Q1735" s="1">
        <v>1733</v>
      </c>
      <c r="R1735" s="1">
        <v>189</v>
      </c>
      <c r="S1735" s="1"/>
      <c r="T1735" s="1">
        <v>295</v>
      </c>
    </row>
    <row r="1736" spans="1:20" ht="15.75" customHeight="1" x14ac:dyDescent="0.35">
      <c r="A1736" s="1">
        <v>2864</v>
      </c>
      <c r="B1736" s="1">
        <v>4</v>
      </c>
      <c r="C1736" s="1"/>
      <c r="D1736" s="1">
        <v>4</v>
      </c>
      <c r="F1736" s="1">
        <f ca="1">IFERROR(__xludf.DUMMYFUNCTION("""COMPUTED_VALUE"""),3)</f>
        <v>3</v>
      </c>
      <c r="Q1736" s="1">
        <v>1734</v>
      </c>
      <c r="R1736" s="1">
        <v>199</v>
      </c>
      <c r="S1736" s="1"/>
      <c r="T1736" s="1">
        <v>283</v>
      </c>
    </row>
    <row r="1737" spans="1:20" ht="15.75" customHeight="1" x14ac:dyDescent="0.35">
      <c r="A1737" s="1">
        <v>2865</v>
      </c>
      <c r="B1737" s="1">
        <v>4</v>
      </c>
      <c r="C1737" s="1"/>
      <c r="D1737" s="1">
        <v>4</v>
      </c>
      <c r="F1737" s="1">
        <f ca="1">IFERROR(__xludf.DUMMYFUNCTION("""COMPUTED_VALUE"""),3)</f>
        <v>3</v>
      </c>
      <c r="Q1737" s="1">
        <v>1735</v>
      </c>
      <c r="R1737" s="1">
        <v>209</v>
      </c>
      <c r="S1737" s="1"/>
      <c r="T1737" s="1">
        <v>287</v>
      </c>
    </row>
    <row r="1738" spans="1:20" ht="15.75" customHeight="1" x14ac:dyDescent="0.35">
      <c r="A1738" s="1">
        <v>2866</v>
      </c>
      <c r="B1738" s="1">
        <v>4</v>
      </c>
      <c r="C1738" s="1"/>
      <c r="D1738" s="1">
        <v>4</v>
      </c>
      <c r="F1738" s="1">
        <f ca="1">IFERROR(__xludf.DUMMYFUNCTION("""COMPUTED_VALUE"""),3)</f>
        <v>3</v>
      </c>
      <c r="Q1738" s="1">
        <v>1736</v>
      </c>
      <c r="R1738" s="1">
        <v>184</v>
      </c>
      <c r="S1738" s="1"/>
      <c r="T1738" s="1">
        <v>301</v>
      </c>
    </row>
    <row r="1739" spans="1:20" ht="15.75" customHeight="1" x14ac:dyDescent="0.35">
      <c r="A1739" s="1">
        <v>2867</v>
      </c>
      <c r="B1739" s="1">
        <v>4</v>
      </c>
      <c r="C1739" s="1"/>
      <c r="D1739" s="1">
        <v>4</v>
      </c>
      <c r="F1739" s="1">
        <f ca="1">IFERROR(__xludf.DUMMYFUNCTION("""COMPUTED_VALUE"""),3)</f>
        <v>3</v>
      </c>
      <c r="Q1739" s="1">
        <v>1737</v>
      </c>
      <c r="R1739" s="1">
        <v>223</v>
      </c>
      <c r="S1739" s="1"/>
      <c r="T1739" s="1">
        <v>293</v>
      </c>
    </row>
    <row r="1740" spans="1:20" ht="15.75" customHeight="1" x14ac:dyDescent="0.35">
      <c r="A1740" s="1">
        <v>2868</v>
      </c>
      <c r="B1740" s="1">
        <v>4</v>
      </c>
      <c r="C1740" s="1"/>
      <c r="D1740" s="1">
        <v>4</v>
      </c>
      <c r="F1740" s="1">
        <f ca="1">IFERROR(__xludf.DUMMYFUNCTION("""COMPUTED_VALUE"""),3)</f>
        <v>3</v>
      </c>
      <c r="Q1740" s="1">
        <v>1738</v>
      </c>
      <c r="R1740" s="1">
        <v>231</v>
      </c>
      <c r="S1740" s="1"/>
      <c r="T1740" s="1">
        <v>299</v>
      </c>
    </row>
    <row r="1741" spans="1:20" ht="15.75" customHeight="1" x14ac:dyDescent="0.35">
      <c r="A1741" s="1">
        <v>2869</v>
      </c>
      <c r="B1741" s="1">
        <v>4</v>
      </c>
      <c r="C1741" s="1"/>
      <c r="D1741" s="1">
        <v>4</v>
      </c>
      <c r="F1741" s="1">
        <f ca="1">IFERROR(__xludf.DUMMYFUNCTION("""COMPUTED_VALUE"""),3)</f>
        <v>3</v>
      </c>
      <c r="Q1741" s="1">
        <v>1739</v>
      </c>
      <c r="R1741" s="1">
        <v>242</v>
      </c>
      <c r="S1741" s="1"/>
      <c r="T1741" s="1">
        <v>362</v>
      </c>
    </row>
    <row r="1742" spans="1:20" ht="15.75" customHeight="1" x14ac:dyDescent="0.35">
      <c r="A1742" s="1">
        <v>2870</v>
      </c>
      <c r="B1742" s="1">
        <v>4</v>
      </c>
      <c r="C1742" s="1"/>
      <c r="D1742" s="1">
        <v>4</v>
      </c>
      <c r="F1742" s="1">
        <f ca="1">IFERROR(__xludf.DUMMYFUNCTION("""COMPUTED_VALUE"""),3)</f>
        <v>3</v>
      </c>
      <c r="Q1742" s="1">
        <v>1740</v>
      </c>
      <c r="R1742" s="1">
        <v>267</v>
      </c>
      <c r="S1742" s="1"/>
      <c r="T1742" s="1">
        <v>364</v>
      </c>
    </row>
    <row r="1743" spans="1:20" ht="15.75" customHeight="1" x14ac:dyDescent="0.35">
      <c r="A1743" s="1">
        <v>2871</v>
      </c>
      <c r="B1743" s="1">
        <v>4</v>
      </c>
      <c r="C1743" s="1"/>
      <c r="D1743" s="1">
        <v>4</v>
      </c>
      <c r="F1743" s="1">
        <f ca="1">IFERROR(__xludf.DUMMYFUNCTION("""COMPUTED_VALUE"""),4)</f>
        <v>4</v>
      </c>
      <c r="Q1743" s="1">
        <v>1741</v>
      </c>
      <c r="R1743" s="1">
        <v>287</v>
      </c>
      <c r="S1743" s="1"/>
      <c r="T1743" s="1">
        <v>370</v>
      </c>
    </row>
    <row r="1744" spans="1:20" ht="15.75" customHeight="1" x14ac:dyDescent="0.35">
      <c r="A1744" s="1">
        <v>2872</v>
      </c>
      <c r="B1744" s="1">
        <v>4</v>
      </c>
      <c r="C1744" s="1"/>
      <c r="D1744" s="1">
        <v>4</v>
      </c>
      <c r="F1744" s="1">
        <f ca="1">IFERROR(__xludf.DUMMYFUNCTION("""COMPUTED_VALUE"""),2)</f>
        <v>2</v>
      </c>
      <c r="Q1744" s="1">
        <v>1742</v>
      </c>
      <c r="R1744" s="1">
        <v>261</v>
      </c>
      <c r="S1744" s="1"/>
      <c r="T1744" s="1">
        <v>386</v>
      </c>
    </row>
    <row r="1745" spans="1:20" ht="15.75" customHeight="1" x14ac:dyDescent="0.35">
      <c r="A1745" s="1">
        <v>2873</v>
      </c>
      <c r="B1745" s="1">
        <v>4</v>
      </c>
      <c r="C1745" s="1"/>
      <c r="D1745" s="1">
        <v>4</v>
      </c>
      <c r="F1745" s="1">
        <f ca="1">IFERROR(__xludf.DUMMYFUNCTION("""COMPUTED_VALUE"""),3)</f>
        <v>3</v>
      </c>
      <c r="Q1745" s="1">
        <v>1743</v>
      </c>
      <c r="R1745" s="1">
        <v>294</v>
      </c>
      <c r="S1745" s="1"/>
      <c r="T1745" s="1">
        <v>404</v>
      </c>
    </row>
    <row r="1746" spans="1:20" ht="15.75" customHeight="1" x14ac:dyDescent="0.35">
      <c r="A1746" s="1">
        <v>2874</v>
      </c>
      <c r="B1746" s="1">
        <v>4</v>
      </c>
      <c r="C1746" s="1"/>
      <c r="D1746" s="1">
        <v>4</v>
      </c>
      <c r="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"1">
        <v>388</v>
      </c>
    </row>
    <row r="1747" spans="1:20" ht="15.75" customHeight="1" x14ac:dyDescent="0.35">
      <c r="A1747" s="1">
        <v>2875</v>
      </c>
      <c r="B1747" s="1">
        <v>4</v>
      </c>
      <c r="C1747" s="1"/>
      <c r="D1747" s="1">
        <v>4</v>
      </c>
      <c r="F1747" s="1">
        <f ca="1">IFERROR(__xludf.DUMMYFUNCTION("""COMPUTED_VALUE"""),3)</f>
        <v>3</v>
      </c>
      <c r="Q1747" s="1">
        <v>1745</v>
      </c>
      <c r="R1747" s="1">
        <v>284</v>
      </c>
      <c r="S1747" s="1"/>
      <c r="T1747" s="1">
        <v>335</v>
      </c>
    </row>
    <row r="1748" spans="1:20" ht="15.75" customHeight="1" x14ac:dyDescent="0.35">
      <c r="A1748" s="1">
        <v>2876</v>
      </c>
      <c r="B1748" s="1">
        <v>4</v>
      </c>
      <c r="C1748" s="1"/>
      <c r="D1748" s="1">
        <v>4</v>
      </c>
      <c r="F1748" s="1">
        <f ca="1">IFERROR(__xludf.DUMMYFUNCTION("""COMPUTED_VALUE"""),4)</f>
        <v>4</v>
      </c>
      <c r="Q1748" s="1">
        <v>1746</v>
      </c>
      <c r="R1748" s="1">
        <v>290</v>
      </c>
      <c r="S1748" s="1"/>
      <c r="T1748" s="1">
        <v>376</v>
      </c>
    </row>
    <row r="1749" spans="1:20" ht="15.75" customHeight="1" x14ac:dyDescent="0.35">
      <c r="A1749" s="1">
        <v>2877</v>
      </c>
      <c r="B1749" s="1">
        <v>4</v>
      </c>
      <c r="C1749" s="1"/>
      <c r="D1749" s="1">
        <v>4</v>
      </c>
      <c r="F1749" s="1">
        <f ca="1">IFERROR(__xludf.DUMMYFUNCTION("""COMPUTED_VALUE"""),4)</f>
        <v>4</v>
      </c>
      <c r="Q1749" s="1">
        <v>1747</v>
      </c>
      <c r="R1749" s="1">
        <v>275</v>
      </c>
      <c r="S1749" s="1"/>
      <c r="T1749" s="1">
        <v>380</v>
      </c>
    </row>
    <row r="1750" spans="1:20" ht="15.75" customHeight="1" x14ac:dyDescent="0.35">
      <c r="A1750" s="1">
        <v>2878</v>
      </c>
      <c r="B1750" s="1">
        <v>4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293</v>
      </c>
      <c r="S1750" s="1"/>
      <c r="T1750" s="1">
        <v>396</v>
      </c>
    </row>
    <row r="1751" spans="1:20" ht="15.75" customHeight="1" x14ac:dyDescent="0.35">
      <c r="A1751" s="1">
        <v>2879</v>
      </c>
      <c r="B1751" s="1">
        <v>4</v>
      </c>
      <c r="C1751" s="1"/>
      <c r="D1751" s="1">
        <v>4</v>
      </c>
      <c r="F1751" s="1">
        <f ca="1">IFERROR(__xludf.DUMMYFUNCTION("""COMPUTED_VALUE"""),3)</f>
        <v>3</v>
      </c>
      <c r="Q1751" s="1">
        <v>1749</v>
      </c>
      <c r="R1751" s="1">
        <v>299</v>
      </c>
      <c r="S1751" s="1"/>
      <c r="T1751" s="1">
        <v>415</v>
      </c>
    </row>
    <row r="1752" spans="1:20" ht="15.75" customHeight="1" x14ac:dyDescent="0.35">
      <c r="A1752" s="1">
        <v>2880</v>
      </c>
      <c r="B1752" s="1">
        <v>4</v>
      </c>
      <c r="C1752" s="1"/>
      <c r="D1752" s="1">
        <v>4</v>
      </c>
      <c r="F1752" s="1">
        <f ca="1">IFERROR(__xludf.DUMMYFUNCTION("""COMPUTED_VALUE"""),3)</f>
        <v>3</v>
      </c>
      <c r="Q1752" s="1">
        <v>1750</v>
      </c>
      <c r="R1752" s="1">
        <v>303</v>
      </c>
      <c r="S1752" s="1"/>
      <c r="T1752" s="1">
        <v>396</v>
      </c>
    </row>
    <row r="1753" spans="1:20" ht="15.75" customHeight="1" x14ac:dyDescent="0.35">
      <c r="A1753" s="1">
        <v>2881</v>
      </c>
      <c r="B1753" s="1">
        <v>4</v>
      </c>
      <c r="C1753" s="1"/>
      <c r="D1753" s="1">
        <v>4</v>
      </c>
      <c r="F1753" s="1">
        <f ca="1">IFERROR(__xludf.DUMMYFUNCTION("""COMPUTED_VALUE"""),4)</f>
        <v>4</v>
      </c>
      <c r="Q1753" s="1">
        <v>1751</v>
      </c>
      <c r="R1753" s="1">
        <v>294</v>
      </c>
      <c r="S1753" s="1"/>
      <c r="T1753" s="1">
        <v>388</v>
      </c>
    </row>
    <row r="1754" spans="1:20" ht="15.75" customHeight="1" x14ac:dyDescent="0.35">
      <c r="A1754" s="1">
        <v>2882</v>
      </c>
      <c r="B1754" s="1">
        <v>4</v>
      </c>
      <c r="C1754" s="1"/>
      <c r="D1754" s="1">
        <v>4</v>
      </c>
      <c r="F1754" s="1">
        <f ca="1">IFERROR(__xludf.DUMMYFUNCTION("""COMPUTED_VALUE"""),2)</f>
        <v>2</v>
      </c>
      <c r="Q1754" s="1">
        <v>1752</v>
      </c>
      <c r="R1754" s="1">
        <v>310</v>
      </c>
      <c r="S1754" s="1"/>
      <c r="T1754" s="1">
        <v>383</v>
      </c>
    </row>
    <row r="1755" spans="1:20" ht="15.75" customHeight="1" x14ac:dyDescent="0.35">
      <c r="A1755" s="1">
        <v>2883</v>
      </c>
      <c r="B1755" s="1">
        <v>4</v>
      </c>
      <c r="C1755" s="1"/>
      <c r="D1755" s="1">
        <v>4</v>
      </c>
      <c r="F1755" s="1">
        <f ca="1">IFERROR(__xludf.DUMMYFUNCTION("""COMPUTED_VALUE"""),3)</f>
        <v>3</v>
      </c>
      <c r="Q1755" s="1">
        <v>1753</v>
      </c>
      <c r="R1755" s="1">
        <v>292</v>
      </c>
      <c r="S1755" s="1"/>
      <c r="T1755" s="1">
        <v>401</v>
      </c>
    </row>
    <row r="1756" spans="1:20" ht="15.75" customHeight="1" x14ac:dyDescent="0.35">
      <c r="A1756" s="1">
        <v>2884</v>
      </c>
      <c r="B1756" s="1">
        <v>4</v>
      </c>
      <c r="C1756" s="1"/>
      <c r="D1756" s="1">
        <v>4</v>
      </c>
      <c r="F1756" s="1">
        <f ca="1">IFERROR(__xludf.DUMMYFUNCTION("""COMPUTED_VALUE"""),3)</f>
        <v>3</v>
      </c>
      <c r="Q1756" s="1">
        <v>1754</v>
      </c>
      <c r="R1756" s="1">
        <v>323</v>
      </c>
      <c r="S1756" s="1"/>
      <c r="T1756" s="1">
        <v>370</v>
      </c>
    </row>
    <row r="1757" spans="1:20" ht="15.75" customHeight="1" x14ac:dyDescent="0.35">
      <c r="A1757" s="1">
        <v>2885</v>
      </c>
      <c r="B1757" s="1">
        <v>4</v>
      </c>
      <c r="C1757" s="1"/>
      <c r="D1757" s="1">
        <v>4</v>
      </c>
      <c r="F1757" s="1">
        <f ca="1">IFERROR(__xludf.DUMMYFUNCTION("""COMPUTED_VALUE"""),3)</f>
        <v>3</v>
      </c>
      <c r="Q1757" s="1">
        <v>1755</v>
      </c>
      <c r="R1757" s="1">
        <v>294</v>
      </c>
      <c r="S1757" s="1"/>
      <c r="T1757" s="1">
        <v>421</v>
      </c>
    </row>
    <row r="1758" spans="1:20" ht="15.75" customHeight="1" x14ac:dyDescent="0.35">
      <c r="A1758" s="1">
        <v>2886</v>
      </c>
      <c r="B1758" s="1">
        <v>4</v>
      </c>
      <c r="C1758" s="1"/>
      <c r="D1758" s="1">
        <v>4</v>
      </c>
      <c r="F1758" s="1">
        <f ca="1">IFERROR(__xludf.DUMMYFUNCTION("""COMPUTED_VALUE"""),3)</f>
        <v>3</v>
      </c>
      <c r="Q1758" s="1">
        <v>1756</v>
      </c>
      <c r="R1758" s="1">
        <v>286</v>
      </c>
      <c r="S1758" s="1"/>
      <c r="T1758" s="1">
        <v>439</v>
      </c>
    </row>
    <row r="1759" spans="1:20" ht="15.75" customHeight="1" x14ac:dyDescent="0.35">
      <c r="A1759" s="1">
        <v>2887</v>
      </c>
      <c r="B1759" s="1">
        <v>4</v>
      </c>
      <c r="C1759" s="1"/>
      <c r="D1759" s="1">
        <v>4</v>
      </c>
      <c r="F1759" s="1">
        <f ca="1">IFERROR(__xludf.DUMMYFUNCTION("""COMPUTED_VALUE"""),3)</f>
        <v>3</v>
      </c>
      <c r="Q1759" s="1">
        <v>1757</v>
      </c>
      <c r="R1759" s="1">
        <v>215</v>
      </c>
      <c r="S1759" s="1"/>
      <c r="T1759" s="1">
        <v>421</v>
      </c>
    </row>
    <row r="1760" spans="1:20" ht="15.75" customHeight="1" x14ac:dyDescent="0.35">
      <c r="A1760" s="1">
        <v>2888</v>
      </c>
      <c r="B1760" s="1">
        <v>4</v>
      </c>
      <c r="C1760" s="1"/>
      <c r="D1760" s="1">
        <v>4</v>
      </c>
      <c r="F1760" s="1">
        <f ca="1">IFERROR(__xludf.DUMMYFUNCTION("""COMPUTED_VALUE"""),3)</f>
        <v>3</v>
      </c>
      <c r="Q1760" s="1">
        <v>1758</v>
      </c>
      <c r="R1760" s="1">
        <v>198</v>
      </c>
      <c r="S1760" s="1"/>
      <c r="T1760" s="1">
        <v>403</v>
      </c>
    </row>
    <row r="1761" spans="1:20" ht="15.75" customHeight="1" x14ac:dyDescent="0.35">
      <c r="A1761" s="1">
        <v>2889</v>
      </c>
      <c r="B1761" s="1">
        <v>4</v>
      </c>
      <c r="C1761" s="1"/>
      <c r="D1761" s="1">
        <v>4</v>
      </c>
      <c r="F1761" s="1">
        <f ca="1">IFERROR(__xludf.DUMMYFUNCTION("""COMPUTED_VALUE"""),3)</f>
        <v>3</v>
      </c>
      <c r="Q1761" s="1">
        <v>1759</v>
      </c>
      <c r="R1761" s="1">
        <v>220</v>
      </c>
      <c r="S1761" s="1"/>
      <c r="T1761" s="1">
        <v>421</v>
      </c>
    </row>
    <row r="1762" spans="1:20" ht="15.75" customHeight="1" x14ac:dyDescent="0.35">
      <c r="A1762" s="1">
        <v>2890</v>
      </c>
      <c r="B1762" s="1">
        <v>4</v>
      </c>
      <c r="C1762" s="1"/>
      <c r="D1762" s="1">
        <v>4</v>
      </c>
      <c r="F1762" s="1">
        <f ca="1">IFERROR(__xludf.DUMMYFUNCTION("""COMPUTED_VALUE"""),3)</f>
        <v>3</v>
      </c>
      <c r="Q1762" s="1">
        <v>1760</v>
      </c>
      <c r="R1762" s="1">
        <v>224</v>
      </c>
      <c r="S1762" s="1"/>
      <c r="T1762" s="1">
        <v>393</v>
      </c>
    </row>
    <row r="1763" spans="1:20" ht="15.75" customHeight="1" x14ac:dyDescent="0.35">
      <c r="A1763" s="1">
        <v>2891</v>
      </c>
      <c r="B1763" s="1">
        <v>4</v>
      </c>
      <c r="C1763" s="1"/>
      <c r="D1763" s="1">
        <v>4</v>
      </c>
      <c r="F1763" s="1">
        <f ca="1">IFERROR(__xludf.DUMMYFUNCTION("""COMPUTED_VALUE"""),3)</f>
        <v>3</v>
      </c>
      <c r="Q1763" s="1">
        <v>1761</v>
      </c>
      <c r="R1763" s="1">
        <v>214</v>
      </c>
      <c r="S1763" s="1"/>
      <c r="T1763" s="1">
        <v>399</v>
      </c>
    </row>
    <row r="1764" spans="1:20" ht="15.75" customHeight="1" x14ac:dyDescent="0.35">
      <c r="A1764" s="1">
        <v>2892</v>
      </c>
      <c r="B1764" s="1">
        <v>4</v>
      </c>
      <c r="C1764" s="1"/>
      <c r="D1764" s="1">
        <v>4</v>
      </c>
      <c r="F1764" s="1">
        <f ca="1">IFERROR(__xludf.DUMMYFUNCTION("""COMPUTED_VALUE"""),3)</f>
        <v>3</v>
      </c>
      <c r="Q1764" s="1">
        <v>1762</v>
      </c>
      <c r="R1764" s="1">
        <v>207</v>
      </c>
      <c r="S1764" s="1"/>
      <c r="T1764" s="1">
        <v>348</v>
      </c>
    </row>
    <row r="1765" spans="1:20" ht="15.75" customHeight="1" x14ac:dyDescent="0.35">
      <c r="A1765" s="1">
        <v>2893</v>
      </c>
      <c r="B1765" s="1">
        <v>4</v>
      </c>
      <c r="C1765" s="1"/>
      <c r="D1765" s="1">
        <v>4</v>
      </c>
      <c r="F1765" s="1">
        <f ca="1">IFERROR(__xludf.DUMMYFUNCTION("""COMPUTED_VALUE"""),4)</f>
        <v>4</v>
      </c>
      <c r="Q1765" s="1">
        <v>1763</v>
      </c>
      <c r="R1765" s="1">
        <v>215</v>
      </c>
      <c r="S1765" s="1"/>
      <c r="T1765" s="1">
        <v>350</v>
      </c>
    </row>
    <row r="1766" spans="1:20" ht="15.75" customHeight="1" x14ac:dyDescent="0.35">
      <c r="A1766" s="1">
        <v>2894</v>
      </c>
      <c r="B1766" s="1">
        <v>4</v>
      </c>
      <c r="C1766" s="1"/>
      <c r="D1766" s="1">
        <v>4</v>
      </c>
      <c r="F1766" s="1">
        <f ca="1">IFERROR(__xludf.DUMMYFUNCTION("""COMPUTED_VALUE"""),2)</f>
        <v>2</v>
      </c>
      <c r="Q1766" s="1">
        <v>1764</v>
      </c>
      <c r="R1766" s="1">
        <v>195</v>
      </c>
      <c r="S1766" s="1"/>
      <c r="T1766" s="1">
        <v>342</v>
      </c>
    </row>
    <row r="1767" spans="1:20" ht="15.75" customHeight="1" x14ac:dyDescent="0.35">
      <c r="A1767" s="1">
        <v>2901</v>
      </c>
      <c r="B1767" s="1">
        <v>5</v>
      </c>
      <c r="C1767" s="1"/>
      <c r="D1767" s="1">
        <v>5</v>
      </c>
      <c r="F1767" s="1">
        <f ca="1">IFERROR(__xludf.DUMMYFUNCTION("""COMPUTED_VALUE"""),3)</f>
        <v>3</v>
      </c>
      <c r="Q1767" s="1">
        <v>1765</v>
      </c>
      <c r="R1767" s="1">
        <v>226</v>
      </c>
      <c r="S1767" s="1"/>
      <c r="T1767" s="1">
        <v>325</v>
      </c>
    </row>
    <row r="1768" spans="1:20" ht="15.75" customHeight="1" x14ac:dyDescent="0.35">
      <c r="A1768" s="1">
        <v>2902</v>
      </c>
      <c r="B1768" s="1">
        <v>5</v>
      </c>
      <c r="C1768" s="1"/>
      <c r="D1768" s="1">
        <v>5</v>
      </c>
      <c r="F1768" s="1">
        <f ca="1">IFERROR(__xludf.DUMMYFUNCTION("""COMPUTED_VALUE"""),3)</f>
        <v>3</v>
      </c>
      <c r="Q1768" s="1">
        <v>1766</v>
      </c>
      <c r="R1768" s="1">
        <v>213</v>
      </c>
      <c r="S1768" s="1"/>
      <c r="T1768" s="1">
        <v>348</v>
      </c>
    </row>
    <row r="1769" spans="1:20" ht="15.75" customHeight="1" x14ac:dyDescent="0.35">
      <c r="A1769" s="1">
        <v>2903</v>
      </c>
      <c r="B1769" s="1">
        <v>5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227</v>
      </c>
      <c r="S1769" s="1"/>
      <c r="T1769" s="1">
        <v>352</v>
      </c>
    </row>
    <row r="1770" spans="1:20" ht="15.75" customHeight="1" x14ac:dyDescent="0.35">
      <c r="A1770" s="1">
        <v>2904</v>
      </c>
      <c r="B1770" s="1">
        <v>5</v>
      </c>
      <c r="C1770" s="1"/>
      <c r="D1770" s="1">
        <v>5</v>
      </c>
      <c r="F1770" s="1">
        <f ca="1">IFERROR(__xludf.DUMMYFUNCTION("""COMPUTED_VALUE"""),4)</f>
        <v>4</v>
      </c>
      <c r="Q1770" s="1">
        <v>1768</v>
      </c>
      <c r="R1770" s="1">
        <v>284</v>
      </c>
      <c r="S1770" s="1"/>
      <c r="T1770" s="1">
        <v>336</v>
      </c>
    </row>
    <row r="1771" spans="1:20" ht="15.75" customHeight="1" x14ac:dyDescent="0.35">
      <c r="A1771" s="1">
        <v>2956</v>
      </c>
      <c r="B1771" s="1">
        <v>4</v>
      </c>
      <c r="C1771" s="1"/>
      <c r="D1771" s="1">
        <v>4</v>
      </c>
      <c r="F1771" s="1">
        <f ca="1">IFERROR(__xludf.DUMMYFUNCTION("""COMPUTED_VALUE"""),4)</f>
        <v>4</v>
      </c>
      <c r="Q1771" s="1">
        <v>1769</v>
      </c>
      <c r="R1771" s="1">
        <v>269</v>
      </c>
      <c r="S1771" s="1"/>
      <c r="T1771" s="1">
        <v>352</v>
      </c>
    </row>
    <row r="1772" spans="1:20" ht="15.75" customHeight="1" x14ac:dyDescent="0.35">
      <c r="A1772" s="1">
        <v>2959</v>
      </c>
      <c r="B1772" s="1">
        <v>5</v>
      </c>
      <c r="C1772" s="1"/>
      <c r="D1772" s="1">
        <v>5</v>
      </c>
      <c r="F1772" s="1">
        <f ca="1">IFERROR(__xludf.DUMMYFUNCTION("""COMPUTED_VALUE"""),1)</f>
        <v>1</v>
      </c>
      <c r="Q1772" s="1">
        <v>1770</v>
      </c>
      <c r="R1772" s="1">
        <v>293</v>
      </c>
      <c r="S1772" s="1"/>
      <c r="T1772" s="1">
        <v>316</v>
      </c>
    </row>
    <row r="1773" spans="1:20" ht="15.75" customHeight="1" x14ac:dyDescent="0.35">
      <c r="A1773" s="1">
        <v>2961</v>
      </c>
      <c r="B1773" s="1">
        <v>5</v>
      </c>
      <c r="C1773" s="1"/>
      <c r="D1773" s="1">
        <v>5</v>
      </c>
      <c r="F1773" s="1">
        <f ca="1">IFERROR(__xludf.DUMMYFUNCTION("""COMPUTED_VALUE"""),3)</f>
        <v>3</v>
      </c>
      <c r="Q1773" s="1">
        <v>1771</v>
      </c>
      <c r="R1773" s="1">
        <v>299</v>
      </c>
      <c r="S1773" s="1"/>
      <c r="T1773" s="1">
        <v>279</v>
      </c>
    </row>
    <row r="1774" spans="1:20" ht="15.75" customHeight="1" x14ac:dyDescent="0.35">
      <c r="A1774" s="1">
        <v>2962</v>
      </c>
      <c r="B1774" s="1">
        <v>5</v>
      </c>
      <c r="C1774" s="1"/>
      <c r="D1774" s="1">
        <v>5</v>
      </c>
      <c r="F1774" s="1">
        <f ca="1">IFERROR(__xludf.DUMMYFUNCTION("""COMPUTED_VALUE"""),3)</f>
        <v>3</v>
      </c>
      <c r="Q1774" s="1">
        <v>1772</v>
      </c>
      <c r="R1774" s="1">
        <v>313</v>
      </c>
      <c r="S1774" s="1"/>
      <c r="T1774" s="1">
        <v>308</v>
      </c>
    </row>
    <row r="1775" spans="1:20" ht="15.75" customHeight="1" x14ac:dyDescent="0.35">
      <c r="A1775" s="1">
        <v>2970</v>
      </c>
      <c r="B1775" s="1">
        <v>5</v>
      </c>
      <c r="C1775" s="1"/>
      <c r="D1775" s="1">
        <v>5</v>
      </c>
      <c r="F1775" s="1">
        <f ca="1">IFERROR(__xludf.DUMMYFUNCTION("""COMPUTED_VALUE"""),4)</f>
        <v>4</v>
      </c>
      <c r="Q1775" s="1">
        <v>1773</v>
      </c>
      <c r="R1775" s="1">
        <v>353</v>
      </c>
      <c r="S1775" s="1"/>
      <c r="T1775" s="1">
        <v>293</v>
      </c>
    </row>
    <row r="1776" spans="1:20" ht="15.75" customHeight="1" x14ac:dyDescent="0.35">
      <c r="A1776" s="1">
        <v>2981</v>
      </c>
      <c r="B1776" s="1">
        <v>5</v>
      </c>
      <c r="C1776" s="1"/>
      <c r="D1776" s="1">
        <v>5</v>
      </c>
      <c r="F1776" s="1">
        <f ca="1">IFERROR(__xludf.DUMMYFUNCTION("""COMPUTED_VALUE"""),2)</f>
        <v>2</v>
      </c>
      <c r="Q1776" s="1">
        <v>1774</v>
      </c>
      <c r="R1776" s="1">
        <v>319</v>
      </c>
      <c r="S1776" s="1"/>
      <c r="T1776" s="1">
        <v>307</v>
      </c>
    </row>
    <row r="1777" spans="1:20" ht="15.75" customHeight="1" x14ac:dyDescent="0.35">
      <c r="A1777" s="1">
        <v>2984</v>
      </c>
      <c r="B1777" s="1">
        <v>4</v>
      </c>
      <c r="C1777" s="1"/>
      <c r="D1777" s="1">
        <v>4</v>
      </c>
      <c r="F1777" s="1">
        <f ca="1">IFERROR(__xludf.DUMMYFUNCTION("""COMPUTED_VALUE"""),3)</f>
        <v>3</v>
      </c>
      <c r="Q1777" s="1">
        <v>1775</v>
      </c>
      <c r="R1777" s="1">
        <v>303</v>
      </c>
      <c r="S1777" s="1"/>
      <c r="T1777" s="1">
        <v>309</v>
      </c>
    </row>
    <row r="1778" spans="1:20" ht="15.75" customHeight="1" x14ac:dyDescent="0.35">
      <c r="A1778" s="1">
        <v>3027</v>
      </c>
      <c r="B1778" s="1">
        <v>5</v>
      </c>
      <c r="C1778" s="1"/>
      <c r="D1778" s="1">
        <v>5</v>
      </c>
      <c r="F1778" s="1">
        <f ca="1">IFERROR(__xludf.DUMMYFUNCTION("""COMPUTED_VALUE"""),3)</f>
        <v>3</v>
      </c>
      <c r="Q1778" s="1">
        <v>1776</v>
      </c>
      <c r="R1778" s="1">
        <v>338</v>
      </c>
      <c r="S1778" s="1"/>
      <c r="T1778" s="1">
        <v>307</v>
      </c>
    </row>
    <row r="1779" spans="1:20" ht="15.75" customHeight="1" x14ac:dyDescent="0.35">
      <c r="A1779" s="1">
        <v>3028</v>
      </c>
      <c r="B1779" s="1">
        <v>5</v>
      </c>
      <c r="C1779" s="1"/>
      <c r="D1779" s="1">
        <v>5</v>
      </c>
      <c r="F1779" s="1">
        <f ca="1">IFERROR(__xludf.DUMMYFUNCTION("""COMPUTED_VALUE"""),3)</f>
        <v>3</v>
      </c>
      <c r="Q1779" s="1">
        <v>1777</v>
      </c>
      <c r="R1779" s="1">
        <v>329</v>
      </c>
      <c r="S1779" s="1"/>
      <c r="T1779" s="1">
        <v>321</v>
      </c>
    </row>
    <row r="1780" spans="1:20" ht="15.75" customHeight="1" x14ac:dyDescent="0.35">
      <c r="A1780" s="1">
        <v>3063</v>
      </c>
      <c r="B1780" s="1">
        <v>5</v>
      </c>
      <c r="C1780" s="1"/>
      <c r="D1780" s="1">
        <v>5</v>
      </c>
      <c r="F1780" s="1">
        <f ca="1">IFERROR(__xludf.DUMMYFUNCTION("""COMPUTED_VALUE"""),3)</f>
        <v>3</v>
      </c>
      <c r="Q1780" s="1">
        <v>1778</v>
      </c>
      <c r="R1780" s="1">
        <v>347</v>
      </c>
      <c r="S1780" s="1"/>
      <c r="T1780" s="1">
        <v>303</v>
      </c>
    </row>
    <row r="1781" spans="1:20" ht="15.75" customHeight="1" x14ac:dyDescent="0.35">
      <c r="A1781" s="1">
        <v>3064</v>
      </c>
      <c r="B1781" s="1">
        <v>5</v>
      </c>
      <c r="C1781" s="1"/>
      <c r="D1781" s="1">
        <v>5</v>
      </c>
      <c r="F1781" s="1">
        <f ca="1">IFERROR(__xludf.DUMMYFUNCTION("""COMPUTED_VALUE"""),3)</f>
        <v>3</v>
      </c>
      <c r="Q1781" s="1">
        <v>1779</v>
      </c>
      <c r="R1781" s="1">
        <v>351</v>
      </c>
      <c r="S1781" s="1"/>
      <c r="T1781" s="1">
        <v>317</v>
      </c>
    </row>
    <row r="1782" spans="1:20" ht="15.75" customHeight="1" x14ac:dyDescent="0.35">
      <c r="A1782" s="1">
        <v>3068</v>
      </c>
      <c r="B1782" s="1">
        <v>4</v>
      </c>
      <c r="C1782" s="1"/>
      <c r="D1782" s="1">
        <v>4</v>
      </c>
      <c r="F1782" s="1">
        <f ca="1">IFERROR(__xludf.DUMMYFUNCTION("""COMPUTED_VALUE"""),3)</f>
        <v>3</v>
      </c>
      <c r="Q1782" s="1">
        <v>1780</v>
      </c>
      <c r="R1782" s="1">
        <v>349</v>
      </c>
      <c r="S1782" s="1"/>
      <c r="T1782" s="1">
        <v>301</v>
      </c>
    </row>
    <row r="1783" spans="1:20" ht="15.75" customHeight="1" x14ac:dyDescent="0.35">
      <c r="A1783" s="1">
        <v>3074</v>
      </c>
      <c r="B1783" s="1">
        <v>4</v>
      </c>
      <c r="C1783" s="1"/>
      <c r="D1783" s="1">
        <v>4</v>
      </c>
      <c r="F1783" s="1">
        <f ca="1">IFERROR(__xludf.DUMMYFUNCTION("""COMPUTED_VALUE"""),3)</f>
        <v>3</v>
      </c>
      <c r="Q1783" s="1">
        <v>1781</v>
      </c>
      <c r="R1783" s="1">
        <v>377</v>
      </c>
      <c r="S1783" s="1"/>
      <c r="T1783" s="1">
        <v>315</v>
      </c>
    </row>
    <row r="1784" spans="1:20" ht="15.75" customHeight="1" x14ac:dyDescent="0.35">
      <c r="A1784" s="1">
        <v>3086</v>
      </c>
      <c r="B1784" s="1">
        <v>4</v>
      </c>
      <c r="C1784" s="1"/>
      <c r="D1784" s="1">
        <v>4</v>
      </c>
      <c r="F1784" s="1">
        <f ca="1">IFERROR(__xludf.DUMMYFUNCTION("""COMPUTED_VALUE"""),3)</f>
        <v>3</v>
      </c>
      <c r="Q1784" s="1">
        <v>1782</v>
      </c>
      <c r="R1784" s="1">
        <v>387</v>
      </c>
      <c r="S1784" s="1"/>
      <c r="T1784" s="1">
        <v>352</v>
      </c>
    </row>
    <row r="1785" spans="1:20" ht="15.75" customHeight="1" x14ac:dyDescent="0.35">
      <c r="A1785" s="1">
        <v>3087</v>
      </c>
      <c r="B1785" s="1">
        <v>5</v>
      </c>
      <c r="C1785" s="1"/>
      <c r="D1785" s="1">
        <v>5</v>
      </c>
      <c r="F1785" s="1">
        <f ca="1">IFERROR(__xludf.DUMMYFUNCTION("""COMPUTED_VALUE"""),3)</f>
        <v>3</v>
      </c>
      <c r="Q1785" s="1">
        <v>1783</v>
      </c>
      <c r="R1785" s="1">
        <v>405</v>
      </c>
      <c r="S1785" s="1"/>
      <c r="T1785" s="1">
        <v>368</v>
      </c>
    </row>
    <row r="1786" spans="1:20" ht="15.75" customHeight="1" x14ac:dyDescent="0.35">
      <c r="A1786" s="1">
        <v>3097</v>
      </c>
      <c r="B1786" s="1">
        <v>5</v>
      </c>
      <c r="C1786" s="1"/>
      <c r="D1786" s="1">
        <v>5</v>
      </c>
      <c r="F1786" s="1">
        <f ca="1">IFERROR(__xludf.DUMMYFUNCTION("""COMPUTED_VALUE"""),3)</f>
        <v>3</v>
      </c>
      <c r="Q1786" s="1">
        <v>1784</v>
      </c>
      <c r="R1786" s="1">
        <v>436</v>
      </c>
      <c r="S1786" s="1"/>
      <c r="T1786" s="1">
        <v>316</v>
      </c>
    </row>
    <row r="1787" spans="1:20" ht="15.75" customHeight="1" x14ac:dyDescent="0.35">
      <c r="A1787" s="1">
        <v>3106</v>
      </c>
      <c r="B1787" s="1">
        <v>5</v>
      </c>
      <c r="C1787" s="1"/>
      <c r="D1787" s="1">
        <v>5</v>
      </c>
      <c r="F1787" s="1">
        <f ca="1">IFERROR(__xludf.DUMMYFUNCTION("""COMPUTED_VALUE"""),4)</f>
        <v>4</v>
      </c>
      <c r="Q1787" s="1">
        <v>1785</v>
      </c>
      <c r="R1787" s="1">
        <v>365</v>
      </c>
      <c r="S1787" s="1"/>
      <c r="T1787" s="1">
        <v>301</v>
      </c>
    </row>
    <row r="1788" spans="1:20" ht="15.75" customHeight="1" x14ac:dyDescent="0.35">
      <c r="A1788" s="1">
        <v>3107</v>
      </c>
      <c r="B1788" s="1">
        <v>5</v>
      </c>
      <c r="C1788" s="1"/>
      <c r="D1788" s="1">
        <v>5</v>
      </c>
      <c r="F1788" s="1">
        <f ca="1">IFERROR(__xludf.DUMMYFUNCTION("""COMPUTED_VALUE"""),2)</f>
        <v>2</v>
      </c>
      <c r="Q1788" s="1">
        <v>1786</v>
      </c>
      <c r="R1788" s="1">
        <v>282</v>
      </c>
      <c r="S1788" s="1"/>
      <c r="T1788" s="1">
        <v>315</v>
      </c>
    </row>
    <row r="1789" spans="1:20" ht="15.75" customHeight="1" x14ac:dyDescent="0.35">
      <c r="A1789" s="1">
        <v>3108</v>
      </c>
      <c r="B1789" s="1">
        <v>5</v>
      </c>
      <c r="C1789" s="1"/>
      <c r="D1789" s="1">
        <v>5</v>
      </c>
      <c r="F1789" s="1">
        <f ca="1">IFERROR(__xludf.DUMMYFUNCTION("""COMPUTED_VALUE"""),3)</f>
        <v>3</v>
      </c>
      <c r="Q1789" s="1">
        <v>1787</v>
      </c>
      <c r="R1789" s="1">
        <v>315</v>
      </c>
      <c r="S1789" s="1"/>
      <c r="T1789" s="1">
        <v>329</v>
      </c>
    </row>
    <row r="1790" spans="1:20" ht="15.75" customHeight="1" x14ac:dyDescent="0.35">
      <c r="A1790" s="1">
        <v>3109</v>
      </c>
      <c r="B1790" s="1">
        <v>4</v>
      </c>
      <c r="C1790" s="1"/>
      <c r="D1790" s="1">
        <v>4</v>
      </c>
      <c r="F1790" s="1">
        <f ca="1">IFERROR(__xludf.DUMMYFUNCTION("""COMPUTED_VALUE"""),3)</f>
        <v>3</v>
      </c>
      <c r="Q1790" s="1">
        <v>1788</v>
      </c>
      <c r="R1790" s="1">
        <v>304</v>
      </c>
      <c r="S1790" s="1"/>
      <c r="T1790" s="1">
        <v>342</v>
      </c>
    </row>
    <row r="1791" spans="1:20" ht="15.75" customHeight="1" x14ac:dyDescent="0.35">
      <c r="A1791" s="1">
        <v>3110</v>
      </c>
      <c r="B1791" s="1">
        <v>4</v>
      </c>
      <c r="C1791" s="1"/>
      <c r="D1791" s="1">
        <v>4</v>
      </c>
      <c r="F1791" s="1">
        <f ca="1">IFERROR(__xludf.DUMMYFUNCTION("""COMPUTED_VALUE"""),3)</f>
        <v>3</v>
      </c>
      <c r="Q1791" s="1">
        <v>1789</v>
      </c>
      <c r="R1791" s="1">
        <v>320</v>
      </c>
      <c r="S1791" s="1"/>
      <c r="T1791" s="1">
        <v>358</v>
      </c>
    </row>
    <row r="1792" spans="1:20" ht="15.75" customHeight="1" x14ac:dyDescent="0.35">
      <c r="A1792" s="1">
        <v>3111</v>
      </c>
      <c r="B1792" s="1">
        <v>4</v>
      </c>
      <c r="C1792" s="1"/>
      <c r="D1792" s="1">
        <v>4</v>
      </c>
      <c r="F1792" s="1">
        <f ca="1">IFERROR(__xludf.DUMMYFUNCTION("""COMPUTED_VALUE"""),4)</f>
        <v>4</v>
      </c>
      <c r="Q1792" s="1">
        <v>1790</v>
      </c>
      <c r="R1792" s="1">
        <v>322</v>
      </c>
      <c r="S1792" s="1"/>
      <c r="T1792" s="1">
        <v>315</v>
      </c>
    </row>
    <row r="1793" spans="1:20" ht="15.75" customHeight="1" x14ac:dyDescent="0.35">
      <c r="A1793" s="1">
        <v>3112</v>
      </c>
      <c r="B1793" s="1">
        <v>4</v>
      </c>
      <c r="C1793" s="1"/>
      <c r="D1793" s="1">
        <v>4</v>
      </c>
      <c r="F1793" s="1">
        <f ca="1">IFERROR(__xludf.DUMMYFUNCTION("""COMPUTED_VALUE"""),4)</f>
        <v>4</v>
      </c>
      <c r="Q1793" s="1">
        <v>1791</v>
      </c>
      <c r="R1793" s="1">
        <v>289</v>
      </c>
      <c r="S1793" s="1"/>
      <c r="T1793" s="1">
        <v>329</v>
      </c>
    </row>
    <row r="1794" spans="1:20" ht="15.75" customHeight="1" x14ac:dyDescent="0.35">
      <c r="A1794" s="1">
        <v>3113</v>
      </c>
      <c r="B1794" s="1">
        <v>4</v>
      </c>
      <c r="C1794" s="1"/>
      <c r="D1794" s="1">
        <v>4</v>
      </c>
      <c r="F1794" s="1">
        <f ca="1">IFERROR(__xludf.DUMMYFUNCTION("""COMPUTED_VALUE"""),1)</f>
        <v>1</v>
      </c>
      <c r="Q1794" s="1">
        <v>1792</v>
      </c>
      <c r="R1794" s="1">
        <v>293</v>
      </c>
      <c r="S1794" s="1"/>
      <c r="T1794" s="1">
        <v>343</v>
      </c>
    </row>
    <row r="1795" spans="1:20" ht="15.75" customHeight="1" x14ac:dyDescent="0.35">
      <c r="A1795" s="1">
        <v>3114</v>
      </c>
      <c r="B1795" s="1">
        <v>4</v>
      </c>
      <c r="C1795" s="1"/>
      <c r="D1795" s="1">
        <v>4</v>
      </c>
      <c r="F1795" s="1">
        <f ca="1">IFERROR(__xludf.DUMMYFUNCTION("""COMPUTED_VALUE"""),3)</f>
        <v>3</v>
      </c>
      <c r="Q1795" s="1">
        <v>1793</v>
      </c>
      <c r="R1795" s="1">
        <v>299</v>
      </c>
      <c r="S1795" s="1"/>
      <c r="T1795" s="1">
        <v>325</v>
      </c>
    </row>
    <row r="1796" spans="1:20" ht="15.75" customHeight="1" x14ac:dyDescent="0.35">
      <c r="A1796" s="1">
        <v>3115</v>
      </c>
      <c r="B1796" s="1">
        <v>4</v>
      </c>
      <c r="C1796" s="1"/>
      <c r="D1796" s="1">
        <v>4</v>
      </c>
      <c r="F1796" s="1">
        <f ca="1">IFERROR(__xludf.DUMMYFUNCTION("""COMPUTED_VALUE"""),3)</f>
        <v>3</v>
      </c>
      <c r="Q1796" s="1">
        <v>1794</v>
      </c>
      <c r="R1796" s="1">
        <v>313</v>
      </c>
      <c r="S1796" s="1"/>
      <c r="T1796" s="1">
        <v>325</v>
      </c>
    </row>
    <row r="1797" spans="1:20" ht="15.75" customHeight="1" x14ac:dyDescent="0.35">
      <c r="A1797" s="1">
        <v>3116</v>
      </c>
      <c r="B1797" s="1">
        <v>3</v>
      </c>
      <c r="C1797" s="1"/>
      <c r="D1797" s="1">
        <v>4</v>
      </c>
      <c r="F1797" s="1">
        <f ca="1">IFERROR(__xludf.DUMMYFUNCTION("""COMPUTED_VALUE"""),4)</f>
        <v>4</v>
      </c>
      <c r="Q1797" s="1">
        <v>1795</v>
      </c>
      <c r="R1797" s="1">
        <v>340</v>
      </c>
      <c r="S1797" s="1"/>
      <c r="T1797" s="1">
        <v>339</v>
      </c>
    </row>
    <row r="1798" spans="1:20" ht="15.75" customHeight="1" x14ac:dyDescent="0.35">
      <c r="A1798" s="1">
        <v>3117</v>
      </c>
      <c r="B1798" s="1">
        <v>4</v>
      </c>
      <c r="C1798" s="1"/>
      <c r="D1798" s="1">
        <v>4</v>
      </c>
      <c r="F1798" s="1">
        <f ca="1">IFERROR(__xludf.DUMMYFUNCTION("""COMPUTED_VALUE"""),3)</f>
        <v>3</v>
      </c>
      <c r="Q1798" s="1">
        <v>1796</v>
      </c>
      <c r="R1798" s="1">
        <v>350</v>
      </c>
      <c r="S1798" s="1"/>
      <c r="T1798" s="1">
        <v>342</v>
      </c>
    </row>
    <row r="1799" spans="1:20" ht="15.75" customHeight="1" x14ac:dyDescent="0.35">
      <c r="A1799" s="1">
        <v>3118</v>
      </c>
      <c r="B1799" s="1">
        <v>4</v>
      </c>
      <c r="C1799" s="1"/>
      <c r="D1799" s="1">
        <v>4</v>
      </c>
      <c r="F1799" s="1">
        <f ca="1">IFERROR(__xludf.DUMMYFUNCTION("""COMPUTED_VALUE"""),2)</f>
        <v>2</v>
      </c>
      <c r="Q1799" s="1">
        <v>1797</v>
      </c>
      <c r="R1799" s="1">
        <v>362</v>
      </c>
      <c r="S1799" s="1"/>
      <c r="T1799" s="1">
        <v>358</v>
      </c>
    </row>
    <row r="1800" spans="1:20" ht="15.75" customHeight="1" x14ac:dyDescent="0.35">
      <c r="A1800" s="1">
        <v>3119</v>
      </c>
      <c r="B1800" s="1">
        <v>4</v>
      </c>
      <c r="C1800" s="1"/>
      <c r="D1800" s="1">
        <v>4</v>
      </c>
      <c r="F1800" s="1">
        <f ca="1">IFERROR(__xludf.DUMMYFUNCTION("""COMPUTED_VALUE"""),4)</f>
        <v>4</v>
      </c>
      <c r="Q1800" s="1">
        <v>1798</v>
      </c>
      <c r="R1800" s="1">
        <v>321</v>
      </c>
      <c r="S1800" s="1"/>
      <c r="T1800" s="1">
        <v>374</v>
      </c>
    </row>
    <row r="1801" spans="1:20" ht="15.75" customHeight="1" x14ac:dyDescent="0.35">
      <c r="A1801" s="1">
        <v>3120</v>
      </c>
      <c r="B1801" s="1">
        <v>4</v>
      </c>
      <c r="C1801" s="1"/>
      <c r="D1801" s="1">
        <v>4</v>
      </c>
      <c r="F1801" s="1">
        <f ca="1">IFERROR(__xludf.DUMMYFUNCTION("""COMPUTED_VALUE"""),4)</f>
        <v>4</v>
      </c>
      <c r="Q1801" s="1">
        <v>1799</v>
      </c>
      <c r="R1801" s="1">
        <v>310</v>
      </c>
      <c r="S1801" s="1"/>
      <c r="T1801" s="1">
        <v>333</v>
      </c>
    </row>
    <row r="1802" spans="1:20" ht="15.75" customHeight="1" x14ac:dyDescent="0.35">
      <c r="A1802" s="1">
        <v>3121</v>
      </c>
      <c r="B1802" s="1">
        <v>4</v>
      </c>
      <c r="C1802" s="1"/>
      <c r="D1802" s="1">
        <v>4</v>
      </c>
      <c r="F1802" s="1">
        <f ca="1">IFERROR(__xludf.DUMMYFUNCTION("""COMPUTED_VALUE"""),4)</f>
        <v>4</v>
      </c>
      <c r="Q1802" s="1">
        <v>1800</v>
      </c>
      <c r="R1802" s="1">
        <v>326</v>
      </c>
      <c r="S1802" s="1"/>
      <c r="T1802" s="1">
        <v>370</v>
      </c>
    </row>
    <row r="1803" spans="1:20" ht="15.75" customHeight="1" x14ac:dyDescent="0.35">
      <c r="A1803" s="1">
        <v>3122</v>
      </c>
      <c r="B1803" s="1">
        <v>4</v>
      </c>
      <c r="C1803" s="1"/>
      <c r="D1803" s="1">
        <v>4</v>
      </c>
      <c r="F1803" s="1">
        <f ca="1">IFERROR(__xludf.DUMMYFUNCTION("""COMPUTED_VALUE"""),5)</f>
        <v>5</v>
      </c>
      <c r="Q1803" s="1">
        <v>1801</v>
      </c>
      <c r="R1803" s="1">
        <v>328</v>
      </c>
      <c r="S1803" s="1"/>
      <c r="T1803" s="1">
        <v>386</v>
      </c>
    </row>
    <row r="1804" spans="1:20" ht="15.75" customHeight="1" x14ac:dyDescent="0.35">
      <c r="A1804" s="1">
        <v>3123</v>
      </c>
      <c r="B1804" s="1">
        <v>3</v>
      </c>
      <c r="C1804" s="1"/>
      <c r="D1804" s="1">
        <v>4</v>
      </c>
      <c r="F1804" s="1">
        <f ca="1">IFERROR(__xludf.DUMMYFUNCTION("""COMPUTED_VALUE"""),4)</f>
        <v>4</v>
      </c>
      <c r="Q1804" s="1">
        <v>1802</v>
      </c>
      <c r="R1804" s="1">
        <v>344</v>
      </c>
      <c r="S1804" s="1"/>
      <c r="T1804" s="1">
        <v>317</v>
      </c>
    </row>
    <row r="1805" spans="1:20" ht="15.75" customHeight="1" x14ac:dyDescent="0.35">
      <c r="A1805" s="1">
        <v>3124</v>
      </c>
      <c r="B1805" s="1">
        <v>3</v>
      </c>
      <c r="C1805" s="1"/>
      <c r="D1805" s="1">
        <v>1</v>
      </c>
      <c r="F1805" s="1">
        <f ca="1">IFERROR(__xludf.DUMMYFUNCTION("""COMPUTED_VALUE"""),4)</f>
        <v>4</v>
      </c>
      <c r="Q1805" s="1">
        <v>1803</v>
      </c>
      <c r="R1805" s="1">
        <v>284</v>
      </c>
      <c r="S1805" s="1"/>
      <c r="T1805" s="1">
        <v>331</v>
      </c>
    </row>
    <row r="1806" spans="1:20" ht="15.75" customHeight="1" x14ac:dyDescent="0.35">
      <c r="A1806" s="1">
        <v>3125</v>
      </c>
      <c r="B1806" s="1">
        <v>3</v>
      </c>
      <c r="C1806" s="1"/>
      <c r="D1806" s="1">
        <v>3</v>
      </c>
      <c r="F1806" s="1">
        <f ca="1">IFERROR(__xludf.DUMMYFUNCTION("""COMPUTED_VALUE"""),4)</f>
        <v>4</v>
      </c>
      <c r="Q1806" s="1">
        <v>1804</v>
      </c>
      <c r="R1806" s="1">
        <v>244</v>
      </c>
      <c r="S1806" s="1"/>
      <c r="T1806" s="1">
        <v>345</v>
      </c>
    </row>
    <row r="1807" spans="1:20" ht="15.75" customHeight="1" x14ac:dyDescent="0.35">
      <c r="A1807" s="1">
        <v>3126</v>
      </c>
      <c r="B1807" s="1">
        <v>3</v>
      </c>
      <c r="C1807" s="1"/>
      <c r="D1807" s="1">
        <v>3</v>
      </c>
      <c r="F1807" s="1">
        <f ca="1">IFERROR(__xludf.DUMMYFUNCTION("""COMPUTED_VALUE"""),4)</f>
        <v>4</v>
      </c>
      <c r="Q1807" s="1">
        <v>1805</v>
      </c>
      <c r="R1807" s="1">
        <v>254</v>
      </c>
      <c r="S1807" s="1"/>
      <c r="T1807" s="1">
        <v>276</v>
      </c>
    </row>
    <row r="1808" spans="1:20" ht="15.75" customHeight="1" x14ac:dyDescent="0.35">
      <c r="A1808" s="1">
        <v>3127</v>
      </c>
      <c r="B1808" s="1">
        <v>3</v>
      </c>
      <c r="C1808" s="1"/>
      <c r="D1808" s="1">
        <v>3</v>
      </c>
      <c r="F1808" s="1">
        <f ca="1">IFERROR(__xludf.DUMMYFUNCTION("""COMPUTED_VALUE"""),4)</f>
        <v>4</v>
      </c>
      <c r="Q1808" s="1">
        <v>1806</v>
      </c>
      <c r="R1808" s="1">
        <v>266</v>
      </c>
      <c r="S1808" s="1"/>
      <c r="T1808" s="1">
        <v>289</v>
      </c>
    </row>
    <row r="1809" spans="1:20" ht="15.75" customHeight="1" x14ac:dyDescent="0.35">
      <c r="A1809" s="1">
        <v>3128</v>
      </c>
      <c r="B1809" s="1">
        <v>3</v>
      </c>
      <c r="C1809" s="1"/>
      <c r="D1809" s="1">
        <v>4</v>
      </c>
      <c r="F1809" s="1">
        <f ca="1">IFERROR(__xludf.DUMMYFUNCTION("""COMPUTED_VALUE"""),4)</f>
        <v>4</v>
      </c>
      <c r="Q1809" s="1">
        <v>1807</v>
      </c>
      <c r="R1809" s="1">
        <v>279</v>
      </c>
      <c r="S1809" s="1"/>
      <c r="T1809" s="1">
        <v>303</v>
      </c>
    </row>
    <row r="1810" spans="1:20" ht="15.75" customHeight="1" x14ac:dyDescent="0.35">
      <c r="A1810" s="1">
        <v>3129</v>
      </c>
      <c r="B1810" s="1">
        <v>3</v>
      </c>
      <c r="C1810" s="1"/>
      <c r="D1810" s="1">
        <v>4</v>
      </c>
      <c r="F1810" s="1">
        <f ca="1">IFERROR(__xludf.DUMMYFUNCTION("""COMPUTED_VALUE"""),3)</f>
        <v>3</v>
      </c>
      <c r="Q1810" s="1">
        <v>1808</v>
      </c>
      <c r="R1810" s="1">
        <v>299</v>
      </c>
      <c r="S1810" s="1"/>
      <c r="T1810" s="1">
        <v>294</v>
      </c>
    </row>
    <row r="1811" spans="1:20" ht="15.75" customHeight="1" x14ac:dyDescent="0.35">
      <c r="A1811" s="1">
        <v>3130</v>
      </c>
      <c r="B1811" s="1">
        <v>3</v>
      </c>
      <c r="C1811" s="1"/>
      <c r="D1811" s="1">
        <v>4</v>
      </c>
      <c r="F1811" s="1">
        <f ca="1">IFERROR(__xludf.DUMMYFUNCTION("""COMPUTED_VALUE"""),1)</f>
        <v>1</v>
      </c>
      <c r="Q1811" s="1">
        <v>1809</v>
      </c>
      <c r="R1811" s="1">
        <v>274</v>
      </c>
      <c r="S1811" s="1"/>
      <c r="T1811" s="1">
        <v>310</v>
      </c>
    </row>
    <row r="1812" spans="1:20" ht="15.75" customHeight="1" x14ac:dyDescent="0.35">
      <c r="A1812" s="1">
        <v>3131</v>
      </c>
      <c r="B1812" s="1">
        <v>3</v>
      </c>
      <c r="C1812" s="1"/>
      <c r="D1812" s="1">
        <v>1</v>
      </c>
      <c r="F1812" s="1">
        <f ca="1">IFERROR(__xludf.DUMMYFUNCTION("""COMPUTED_VALUE"""),4)</f>
        <v>4</v>
      </c>
      <c r="Q1812" s="1">
        <v>1810</v>
      </c>
      <c r="R1812" s="1">
        <v>212</v>
      </c>
      <c r="S1812" s="1"/>
      <c r="T1812" s="1">
        <v>326</v>
      </c>
    </row>
    <row r="1813" spans="1:20" ht="15.75" customHeight="1" x14ac:dyDescent="0.35">
      <c r="A1813" s="1">
        <v>3132</v>
      </c>
      <c r="B1813" s="1">
        <v>3</v>
      </c>
      <c r="C1813" s="1"/>
      <c r="D1813" s="1">
        <v>4</v>
      </c>
      <c r="F1813" s="1">
        <f ca="1">IFERROR(__xludf.DUMMYFUNCTION("""COMPUTED_VALUE"""),4)</f>
        <v>4</v>
      </c>
      <c r="Q1813" s="1">
        <v>1811</v>
      </c>
      <c r="R1813" s="1">
        <v>220</v>
      </c>
      <c r="S1813" s="1"/>
      <c r="T1813" s="1">
        <v>307</v>
      </c>
    </row>
    <row r="1814" spans="1:20" ht="15.75" customHeight="1" x14ac:dyDescent="0.35">
      <c r="A1814" s="1">
        <v>3133</v>
      </c>
      <c r="B1814" s="1">
        <v>3</v>
      </c>
      <c r="C1814" s="1"/>
      <c r="D1814" s="1">
        <v>4</v>
      </c>
      <c r="F1814" s="1">
        <f ca="1">IFERROR(__xludf.DUMMYFUNCTION("""COMPUTED_VALUE"""),4)</f>
        <v>4</v>
      </c>
      <c r="Q1814" s="1">
        <v>1812</v>
      </c>
      <c r="R1814" s="1">
        <v>232</v>
      </c>
      <c r="S1814" s="1"/>
      <c r="T1814" s="1">
        <v>301</v>
      </c>
    </row>
    <row r="1815" spans="1:20" ht="15.75" customHeight="1" x14ac:dyDescent="0.35">
      <c r="A1815" s="1">
        <v>3134</v>
      </c>
      <c r="B1815" s="1">
        <v>3</v>
      </c>
      <c r="C1815" s="1"/>
      <c r="D1815" s="1">
        <v>1</v>
      </c>
      <c r="F1815" s="1">
        <f ca="1">IFERROR(__xludf.DUMMYFUNCTION("""COMPUTED_VALUE"""),5)</f>
        <v>5</v>
      </c>
      <c r="Q1815" s="1">
        <v>1813</v>
      </c>
      <c r="R1815" s="1">
        <v>261</v>
      </c>
      <c r="S1815" s="1"/>
      <c r="T1815" s="1">
        <v>315</v>
      </c>
    </row>
    <row r="1816" spans="1:20" ht="15.75" customHeight="1" x14ac:dyDescent="0.35">
      <c r="A1816" s="1">
        <v>3135</v>
      </c>
      <c r="B1816" s="1">
        <v>3</v>
      </c>
      <c r="C1816" s="1"/>
      <c r="D1816" s="1">
        <v>4</v>
      </c>
      <c r="F1816" s="1">
        <f ca="1">IFERROR(__xludf.DUMMYFUNCTION("""COMPUTED_VALUE"""),4)</f>
        <v>4</v>
      </c>
      <c r="Q1816" s="1">
        <v>1814</v>
      </c>
      <c r="R1816" s="1">
        <v>273</v>
      </c>
      <c r="S1816" s="1"/>
      <c r="T1816" s="1">
        <v>243</v>
      </c>
    </row>
    <row r="1817" spans="1:20" ht="15.75" customHeight="1" x14ac:dyDescent="0.35">
      <c r="A1817" s="1">
        <v>3136</v>
      </c>
      <c r="B1817" s="1">
        <v>3</v>
      </c>
      <c r="C1817" s="1"/>
      <c r="D1817" s="1">
        <v>4</v>
      </c>
      <c r="F1817" s="1">
        <f ca="1">IFERROR(__xludf.DUMMYFUNCTION("""COMPUTED_VALUE"""),4)</f>
        <v>4</v>
      </c>
      <c r="Q1817" s="1">
        <v>1815</v>
      </c>
      <c r="R1817" s="1">
        <v>270</v>
      </c>
      <c r="S1817" s="1"/>
      <c r="T1817" s="1">
        <v>253</v>
      </c>
    </row>
    <row r="1818" spans="1:20" ht="15.75" customHeight="1" x14ac:dyDescent="0.35">
      <c r="A1818" s="1">
        <v>3137</v>
      </c>
      <c r="B1818" s="1">
        <v>3</v>
      </c>
      <c r="C1818" s="1"/>
      <c r="D1818" s="1">
        <v>2</v>
      </c>
      <c r="F1818" s="1">
        <f ca="1">IFERROR(__xludf.DUMMYFUNCTION("""COMPUTED_VALUE"""),4)</f>
        <v>4</v>
      </c>
      <c r="Q1818" s="1">
        <v>1816</v>
      </c>
      <c r="R1818" s="1">
        <v>273</v>
      </c>
      <c r="S1818" s="1"/>
      <c r="T1818" s="1">
        <v>263</v>
      </c>
    </row>
    <row r="1819" spans="1:20" ht="15.75" customHeight="1" x14ac:dyDescent="0.35">
      <c r="A1819" s="1">
        <v>3138</v>
      </c>
      <c r="B1819" s="1">
        <v>3</v>
      </c>
      <c r="C1819" s="1"/>
      <c r="D1819" s="1">
        <v>2</v>
      </c>
      <c r="F1819" s="1">
        <f ca="1">IFERROR(__xludf.DUMMYFUNCTION("""COMPUTED_VALUE"""),4)</f>
        <v>4</v>
      </c>
      <c r="Q1819" s="1">
        <v>1817</v>
      </c>
      <c r="R1819" s="1">
        <v>293</v>
      </c>
      <c r="S1819" s="1"/>
      <c r="T1819" s="1">
        <v>273</v>
      </c>
    </row>
    <row r="1820" spans="1:20" ht="15.75" customHeight="1" x14ac:dyDescent="0.35">
      <c r="A1820" s="1">
        <v>3139</v>
      </c>
      <c r="B1820" s="1">
        <v>3</v>
      </c>
      <c r="C1820" s="1"/>
      <c r="D1820" s="1">
        <v>2</v>
      </c>
      <c r="F1820" s="1">
        <f ca="1">IFERROR(__xludf.DUMMYFUNCTION("""COMPUTED_VALUE"""),4)</f>
        <v>4</v>
      </c>
      <c r="Q1820" s="1">
        <v>1818</v>
      </c>
      <c r="R1820" s="1">
        <v>307</v>
      </c>
      <c r="S1820" s="1"/>
      <c r="T1820" s="1">
        <v>272</v>
      </c>
    </row>
    <row r="1821" spans="1:20" ht="15.75" customHeight="1" x14ac:dyDescent="0.35">
      <c r="A1821" s="1">
        <v>3140</v>
      </c>
      <c r="B1821" s="1">
        <v>2</v>
      </c>
      <c r="C1821" s="1"/>
      <c r="D1821" s="1">
        <v>4</v>
      </c>
      <c r="F1821" s="1">
        <f ca="1">IFERROR(__xludf.DUMMYFUNCTION("""COMPUTED_VALUE"""),2)</f>
        <v>2</v>
      </c>
      <c r="Q1821" s="1">
        <v>1819</v>
      </c>
      <c r="R1821" s="1">
        <v>315</v>
      </c>
      <c r="S1821" s="1"/>
      <c r="T1821" s="1">
        <v>284</v>
      </c>
    </row>
    <row r="1822" spans="1:20" ht="15.75" customHeight="1" x14ac:dyDescent="0.35">
      <c r="A1822" s="1">
        <v>3141</v>
      </c>
      <c r="B1822" s="1">
        <v>2</v>
      </c>
      <c r="C1822" s="1"/>
      <c r="D1822" s="1">
        <v>0</v>
      </c>
      <c r="F1822" s="1">
        <f ca="1">IFERROR(__xludf.DUMMYFUNCTION("""COMPUTED_VALUE"""),3)</f>
        <v>3</v>
      </c>
      <c r="Q1822" s="1">
        <v>1820</v>
      </c>
      <c r="R1822" s="1">
        <v>329</v>
      </c>
      <c r="S1822" s="1"/>
      <c r="T1822" s="1">
        <v>285</v>
      </c>
    </row>
    <row r="1823" spans="1:20" ht="15.75" customHeight="1" x14ac:dyDescent="0.35">
      <c r="A1823" s="1">
        <v>3142</v>
      </c>
      <c r="B1823" s="1">
        <v>2</v>
      </c>
      <c r="C1823" s="1"/>
      <c r="D1823" s="1">
        <v>4</v>
      </c>
      <c r="F1823" s="1">
        <f ca="1">IFERROR(__xludf.DUMMYFUNCTION("""COMPUTED_VALUE"""),4)</f>
        <v>4</v>
      </c>
      <c r="Q1823" s="1">
        <v>1821</v>
      </c>
      <c r="R1823" s="1">
        <v>310</v>
      </c>
      <c r="S1823" s="1"/>
      <c r="T1823" s="1">
        <v>299</v>
      </c>
    </row>
    <row r="1824" spans="1:20" ht="15.75" customHeight="1" x14ac:dyDescent="0.35">
      <c r="A1824" s="1">
        <v>3143</v>
      </c>
      <c r="B1824" s="1">
        <v>2</v>
      </c>
      <c r="C1824" s="1"/>
      <c r="D1824" s="1">
        <v>1</v>
      </c>
      <c r="F1824" s="1">
        <f ca="1">IFERROR(__xludf.DUMMYFUNCTION("""COMPUTED_VALUE"""),4)</f>
        <v>4</v>
      </c>
      <c r="Q1824" s="1">
        <v>1822</v>
      </c>
      <c r="R1824" s="1">
        <v>260</v>
      </c>
      <c r="S1824" s="1"/>
      <c r="T1824" s="1">
        <v>313</v>
      </c>
    </row>
    <row r="1825" spans="1:20" ht="15.75" customHeight="1" x14ac:dyDescent="0.35">
      <c r="A1825" s="1">
        <v>3144</v>
      </c>
      <c r="B1825" s="1">
        <v>2</v>
      </c>
      <c r="C1825" s="1"/>
      <c r="D1825" s="1">
        <v>3</v>
      </c>
      <c r="F1825" s="1">
        <f ca="1">IFERROR(__xludf.DUMMYFUNCTION("""COMPUTED_VALUE"""),2)</f>
        <v>2</v>
      </c>
      <c r="Q1825" s="1">
        <v>1823</v>
      </c>
      <c r="R1825" s="1">
        <v>272</v>
      </c>
      <c r="S1825" s="1"/>
      <c r="T1825" s="1">
        <v>303</v>
      </c>
    </row>
    <row r="1826" spans="1:20" ht="15.75" customHeight="1" x14ac:dyDescent="0.35">
      <c r="A1826" s="1">
        <v>3145</v>
      </c>
      <c r="B1826" s="1">
        <v>2</v>
      </c>
      <c r="C1826" s="1"/>
      <c r="D1826" s="1">
        <v>1</v>
      </c>
      <c r="F1826" s="1">
        <f ca="1">IFERROR(__xludf.DUMMYFUNCTION("""COMPUTED_VALUE"""),3)</f>
        <v>3</v>
      </c>
      <c r="Q1826" s="1">
        <v>1824</v>
      </c>
      <c r="R1826" s="1">
        <v>284</v>
      </c>
      <c r="S1826" s="1"/>
      <c r="T1826" s="1">
        <v>305</v>
      </c>
    </row>
    <row r="1827" spans="1:20" ht="15.75" customHeight="1" x14ac:dyDescent="0.35">
      <c r="A1827" s="1">
        <v>3146</v>
      </c>
      <c r="B1827" s="1">
        <v>2</v>
      </c>
      <c r="C1827" s="1"/>
      <c r="D1827" s="1">
        <v>1</v>
      </c>
      <c r="F1827" s="1">
        <f ca="1">IFERROR(__xludf.DUMMYFUNCTION("""COMPUTED_VALUE"""),2)</f>
        <v>2</v>
      </c>
      <c r="Q1827" s="1">
        <v>1825</v>
      </c>
      <c r="R1827" s="1">
        <v>339</v>
      </c>
      <c r="S1827" s="1"/>
      <c r="T1827" s="1">
        <v>270</v>
      </c>
    </row>
    <row r="1828" spans="1:20" ht="15.75" customHeight="1" x14ac:dyDescent="0.35">
      <c r="A1828" s="1">
        <v>3147</v>
      </c>
      <c r="B1828" s="1">
        <v>2</v>
      </c>
      <c r="C1828" s="1"/>
      <c r="D1828" s="1">
        <v>4</v>
      </c>
      <c r="F1828" s="1">
        <f ca="1">IFERROR(__xludf.DUMMYFUNCTION("""COMPUTED_VALUE"""),3)</f>
        <v>3</v>
      </c>
      <c r="Q1828" s="1">
        <v>1826</v>
      </c>
      <c r="R1828" s="1">
        <v>347</v>
      </c>
      <c r="S1828" s="1"/>
      <c r="T1828" s="1">
        <v>353</v>
      </c>
    </row>
    <row r="1829" spans="1:20" ht="15.75" customHeight="1" x14ac:dyDescent="0.35">
      <c r="A1829" s="1">
        <v>3148</v>
      </c>
      <c r="B1829" s="1">
        <v>2</v>
      </c>
      <c r="C1829" s="1"/>
      <c r="D1829" s="1">
        <v>1</v>
      </c>
      <c r="F1829" s="1">
        <f ca="1">IFERROR(__xludf.DUMMYFUNCTION("""COMPUTED_VALUE"""),3)</f>
        <v>3</v>
      </c>
      <c r="Q1829" s="1">
        <v>1827</v>
      </c>
      <c r="R1829" s="1">
        <v>302</v>
      </c>
      <c r="S1829" s="1"/>
      <c r="T1829" s="1">
        <v>367</v>
      </c>
    </row>
    <row r="1830" spans="1:20" ht="15.75" customHeight="1" x14ac:dyDescent="0.35">
      <c r="A1830" s="1">
        <v>3149</v>
      </c>
      <c r="B1830" s="1">
        <v>2</v>
      </c>
      <c r="C1830" s="1"/>
      <c r="D1830" s="1">
        <v>1</v>
      </c>
      <c r="F1830" s="1">
        <f ca="1">IFERROR(__xludf.DUMMYFUNCTION("""COMPUTED_VALUE"""),3)</f>
        <v>3</v>
      </c>
      <c r="Q1830" s="1">
        <v>1828</v>
      </c>
      <c r="R1830" s="1">
        <v>301</v>
      </c>
      <c r="S1830" s="1"/>
      <c r="T1830" s="1">
        <v>348</v>
      </c>
    </row>
    <row r="1831" spans="1:20" ht="15.75" customHeight="1" x14ac:dyDescent="0.35">
      <c r="A1831" s="1">
        <v>3150</v>
      </c>
      <c r="B1831" s="1">
        <v>2</v>
      </c>
      <c r="C1831" s="1"/>
      <c r="D1831" s="1">
        <v>2</v>
      </c>
      <c r="F1831" s="1">
        <f ca="1">IFERROR(__xludf.DUMMYFUNCTION("""COMPUTED_VALUE"""),4)</f>
        <v>4</v>
      </c>
      <c r="Q1831" s="1">
        <v>1829</v>
      </c>
      <c r="R1831" s="1">
        <v>333</v>
      </c>
      <c r="S1831" s="1"/>
      <c r="T1831" s="1">
        <v>360</v>
      </c>
    </row>
    <row r="1832" spans="1:20" ht="15.75" customHeight="1" x14ac:dyDescent="0.35">
      <c r="A1832" s="1">
        <v>3151</v>
      </c>
      <c r="B1832" s="1">
        <v>2</v>
      </c>
      <c r="C1832" s="1"/>
      <c r="D1832" s="1">
        <v>2</v>
      </c>
      <c r="F1832" s="1">
        <f ca="1">IFERROR(__xludf.DUMMYFUNCTION("""COMPUTED_VALUE"""),3)</f>
        <v>3</v>
      </c>
      <c r="Q1832" s="1">
        <v>1830</v>
      </c>
      <c r="R1832" s="1">
        <v>347</v>
      </c>
      <c r="S1832" s="1"/>
      <c r="T1832" s="1">
        <v>359</v>
      </c>
    </row>
    <row r="1833" spans="1:20" ht="15.75" customHeight="1" x14ac:dyDescent="0.35">
      <c r="A1833" s="1">
        <v>3152</v>
      </c>
      <c r="B1833" s="1">
        <v>2</v>
      </c>
      <c r="C1833" s="1"/>
      <c r="D1833" s="1">
        <v>4</v>
      </c>
      <c r="F1833" s="1">
        <f ca="1">IFERROR(__xludf.DUMMYFUNCTION("""COMPUTED_VALUE"""),2)</f>
        <v>2</v>
      </c>
      <c r="Q1833" s="1">
        <v>1831</v>
      </c>
      <c r="R1833" s="1">
        <v>264</v>
      </c>
      <c r="S1833" s="1"/>
      <c r="T1833" s="1">
        <v>327</v>
      </c>
    </row>
    <row r="1834" spans="1:20" ht="15.75" customHeight="1" x14ac:dyDescent="0.35">
      <c r="A1834" s="1">
        <v>3153</v>
      </c>
      <c r="B1834" s="1">
        <v>2</v>
      </c>
      <c r="C1834" s="1"/>
      <c r="D1834" s="1">
        <v>0</v>
      </c>
      <c r="F1834" s="1">
        <f ca="1">IFERROR(__xludf.DUMMYFUNCTION("""COMPUTED_VALUE"""),4)</f>
        <v>4</v>
      </c>
      <c r="Q1834" s="1">
        <v>1832</v>
      </c>
      <c r="R1834" s="1">
        <v>270</v>
      </c>
      <c r="S1834" s="1"/>
      <c r="T1834" s="1">
        <v>303</v>
      </c>
    </row>
    <row r="1835" spans="1:20" ht="15.75" customHeight="1" x14ac:dyDescent="0.35">
      <c r="A1835" s="1">
        <v>3154</v>
      </c>
      <c r="B1835" s="1">
        <v>2</v>
      </c>
      <c r="C1835" s="1"/>
      <c r="D1835" s="1">
        <v>4</v>
      </c>
      <c r="F1835" s="1">
        <f ca="1">IFERROR(__xludf.DUMMYFUNCTION("""COMPUTED_VALUE"""),4)</f>
        <v>4</v>
      </c>
      <c r="Q1835" s="1">
        <v>1833</v>
      </c>
      <c r="R1835" s="1">
        <v>282</v>
      </c>
      <c r="S1835" s="1"/>
      <c r="T1835" s="1">
        <v>317</v>
      </c>
    </row>
    <row r="1836" spans="1:20" ht="15.75" customHeight="1" x14ac:dyDescent="0.35">
      <c r="A1836" s="1">
        <v>3155</v>
      </c>
      <c r="B1836" s="1">
        <v>2</v>
      </c>
      <c r="C1836" s="1"/>
      <c r="D1836" s="1">
        <v>1</v>
      </c>
      <c r="F1836" s="1">
        <f ca="1">IFERROR(__xludf.DUMMYFUNCTION("""COMPUTED_VALUE"""),4)</f>
        <v>4</v>
      </c>
      <c r="Q1836" s="1">
        <v>1834</v>
      </c>
      <c r="R1836" s="1">
        <v>187</v>
      </c>
      <c r="S1836" s="1"/>
      <c r="T1836" s="1">
        <v>331</v>
      </c>
    </row>
    <row r="1837" spans="1:20" ht="15.75" customHeight="1" x14ac:dyDescent="0.35">
      <c r="A1837" s="1">
        <v>3156</v>
      </c>
      <c r="B1837" s="1">
        <v>2</v>
      </c>
      <c r="C1837" s="1"/>
      <c r="D1837" s="1">
        <v>3</v>
      </c>
      <c r="F1837" s="1">
        <f ca="1">IFERROR(__xludf.DUMMYFUNCTION("""COMPUTED_VALUE"""),5)</f>
        <v>5</v>
      </c>
      <c r="Q1837" s="1">
        <v>1835</v>
      </c>
      <c r="R1837" s="1">
        <v>215</v>
      </c>
      <c r="S1837" s="1"/>
      <c r="T1837" s="1">
        <v>345</v>
      </c>
    </row>
    <row r="1838" spans="1:20" ht="15.75" customHeight="1" x14ac:dyDescent="0.35">
      <c r="A1838" s="1">
        <v>3157</v>
      </c>
      <c r="B1838" s="1">
        <v>2</v>
      </c>
      <c r="C1838" s="1"/>
      <c r="D1838" s="1">
        <v>1</v>
      </c>
      <c r="F1838" s="1">
        <f ca="1">IFERROR(__xludf.DUMMYFUNCTION("""COMPUTED_VALUE"""),4)</f>
        <v>4</v>
      </c>
      <c r="Q1838" s="1">
        <v>1836</v>
      </c>
      <c r="R1838" s="1">
        <v>225</v>
      </c>
      <c r="S1838" s="1"/>
      <c r="T1838" s="1">
        <v>290</v>
      </c>
    </row>
    <row r="1839" spans="1:20" ht="15.75" customHeight="1" x14ac:dyDescent="0.35">
      <c r="A1839" s="1">
        <v>3158</v>
      </c>
      <c r="B1839" s="1">
        <v>2</v>
      </c>
      <c r="C1839" s="1"/>
      <c r="D1839" s="1">
        <v>1</v>
      </c>
      <c r="F1839" s="1">
        <f ca="1">IFERROR(__xludf.DUMMYFUNCTION("""COMPUTED_VALUE"""),4)</f>
        <v>4</v>
      </c>
      <c r="Q1839" s="1">
        <v>1837</v>
      </c>
      <c r="R1839" s="1">
        <v>284</v>
      </c>
      <c r="S1839" s="1"/>
      <c r="T1839" s="1">
        <v>290</v>
      </c>
    </row>
    <row r="1840" spans="1:20" ht="15.75" customHeight="1" x14ac:dyDescent="0.35">
      <c r="A1840" s="1">
        <v>3159</v>
      </c>
      <c r="B1840" s="1">
        <v>2</v>
      </c>
      <c r="C1840" s="1"/>
      <c r="D1840" s="1">
        <v>4</v>
      </c>
      <c r="F1840" s="1">
        <f ca="1">IFERROR(__xludf.DUMMYFUNCTION("""COMPUTED_VALUE"""),4)</f>
        <v>4</v>
      </c>
      <c r="Q1840" s="1">
        <v>1838</v>
      </c>
      <c r="R1840" s="1">
        <v>284</v>
      </c>
      <c r="S1840" s="1"/>
      <c r="T1840" s="1">
        <v>325</v>
      </c>
    </row>
    <row r="1841" spans="1:20" ht="15.75" customHeight="1" x14ac:dyDescent="0.35">
      <c r="A1841" s="1">
        <v>3160</v>
      </c>
      <c r="B1841" s="1">
        <v>2</v>
      </c>
      <c r="C1841" s="1"/>
      <c r="D1841" s="1">
        <v>1</v>
      </c>
      <c r="F1841" s="1">
        <f ca="1">IFERROR(__xludf.DUMMYFUNCTION("""COMPUTED_VALUE"""),4)</f>
        <v>4</v>
      </c>
      <c r="Q1841" s="1">
        <v>1839</v>
      </c>
      <c r="R1841" s="1">
        <v>221</v>
      </c>
      <c r="S1841" s="1"/>
      <c r="T1841" s="1">
        <v>339</v>
      </c>
    </row>
    <row r="1842" spans="1:20" ht="15.75" customHeight="1" x14ac:dyDescent="0.35">
      <c r="A1842" s="1">
        <v>3161</v>
      </c>
      <c r="B1842" s="1">
        <v>2</v>
      </c>
      <c r="C1842" s="1"/>
      <c r="D1842" s="1">
        <v>1</v>
      </c>
      <c r="F1842" s="1">
        <f ca="1">IFERROR(__xludf.DUMMYFUNCTION("""COMPUTED_VALUE"""),4)</f>
        <v>4</v>
      </c>
      <c r="Q1842" s="1">
        <v>1840</v>
      </c>
      <c r="R1842" s="1">
        <v>265</v>
      </c>
      <c r="S1842" s="1"/>
      <c r="T1842" s="1">
        <v>353</v>
      </c>
    </row>
    <row r="1843" spans="1:20" ht="15.75" customHeight="1" x14ac:dyDescent="0.35">
      <c r="A1843" s="1">
        <v>3162</v>
      </c>
      <c r="B1843" s="1">
        <v>2</v>
      </c>
      <c r="C1843" s="1"/>
      <c r="D1843" s="1">
        <v>2</v>
      </c>
      <c r="F1843" s="1">
        <f ca="1">IFERROR(__xludf.DUMMYFUNCTION("""COMPUTED_VALUE"""),4)</f>
        <v>4</v>
      </c>
      <c r="Q1843" s="1">
        <v>1841</v>
      </c>
      <c r="R1843" s="1">
        <v>270</v>
      </c>
      <c r="S1843" s="1"/>
      <c r="T1843" s="1">
        <v>367</v>
      </c>
    </row>
    <row r="1844" spans="1:20" ht="15.75" customHeight="1" x14ac:dyDescent="0.35">
      <c r="A1844" s="1">
        <v>3163</v>
      </c>
      <c r="B1844" s="1">
        <v>2</v>
      </c>
      <c r="C1844" s="1"/>
      <c r="D1844" s="1">
        <v>2</v>
      </c>
      <c r="F1844" s="1">
        <f ca="1">IFERROR(__xludf.DUMMYFUNCTION("""COMPUTED_VALUE"""),2)</f>
        <v>2</v>
      </c>
      <c r="Q1844" s="1">
        <v>1842</v>
      </c>
      <c r="R1844" s="1">
        <v>260</v>
      </c>
      <c r="S1844" s="1"/>
      <c r="T1844" s="1">
        <v>267</v>
      </c>
    </row>
    <row r="1845" spans="1:20" ht="15.75" customHeight="1" x14ac:dyDescent="0.35">
      <c r="A1845" s="1">
        <v>3164</v>
      </c>
      <c r="B1845" s="1">
        <v>2</v>
      </c>
      <c r="C1845" s="1"/>
      <c r="D1845" s="1">
        <v>4</v>
      </c>
      <c r="F1845" s="1">
        <f ca="1">IFERROR(__xludf.DUMMYFUNCTION("""COMPUTED_VALUE"""),4)</f>
        <v>4</v>
      </c>
      <c r="Q1845" s="1">
        <v>1843</v>
      </c>
      <c r="R1845" s="1">
        <v>254</v>
      </c>
      <c r="S1845" s="1"/>
      <c r="T1845" s="1">
        <v>281</v>
      </c>
    </row>
    <row r="1846" spans="1:20" ht="15.75" customHeight="1" x14ac:dyDescent="0.35">
      <c r="A1846" s="1">
        <v>3165</v>
      </c>
      <c r="B1846" s="1">
        <v>2</v>
      </c>
      <c r="C1846" s="1"/>
      <c r="D1846" s="1">
        <v>0</v>
      </c>
      <c r="F1846" s="1">
        <f ca="1">IFERROR(__xludf.DUMMYFUNCTION("""COMPUTED_VALUE"""),4)</f>
        <v>4</v>
      </c>
      <c r="Q1846" s="1">
        <v>1844</v>
      </c>
      <c r="R1846" s="1">
        <v>295</v>
      </c>
      <c r="S1846" s="1"/>
      <c r="T1846" s="1">
        <v>320</v>
      </c>
    </row>
    <row r="1847" spans="1:20" ht="15.75" customHeight="1" x14ac:dyDescent="0.35">
      <c r="A1847" s="1">
        <v>3166</v>
      </c>
      <c r="B1847" s="1">
        <v>2</v>
      </c>
      <c r="C1847" s="1"/>
      <c r="D1847" s="1">
        <v>4</v>
      </c>
      <c r="F1847" s="1">
        <f ca="1">IFERROR(__xludf.DUMMYFUNCTION("""COMPUTED_VALUE"""),2)</f>
        <v>2</v>
      </c>
      <c r="Q1847" s="1">
        <v>1845</v>
      </c>
      <c r="R1847" s="1">
        <v>260</v>
      </c>
      <c r="S1847" s="1"/>
      <c r="T1847" s="1">
        <v>336</v>
      </c>
    </row>
    <row r="1848" spans="1:20" ht="15.75" customHeight="1" x14ac:dyDescent="0.35">
      <c r="A1848" s="1">
        <v>3167</v>
      </c>
      <c r="B1848" s="1">
        <v>2</v>
      </c>
      <c r="C1848" s="1"/>
      <c r="D1848" s="1">
        <v>1</v>
      </c>
      <c r="F1848" s="1">
        <f ca="1">IFERROR(__xludf.DUMMYFUNCTION("""COMPUTED_VALUE"""),2)</f>
        <v>2</v>
      </c>
      <c r="Q1848" s="1">
        <v>1846</v>
      </c>
      <c r="R1848" s="1">
        <v>239</v>
      </c>
      <c r="S1848" s="1"/>
      <c r="T1848" s="1">
        <v>352</v>
      </c>
    </row>
    <row r="1849" spans="1:20" ht="15.75" customHeight="1" x14ac:dyDescent="0.35">
      <c r="A1849" s="1">
        <v>3168</v>
      </c>
      <c r="B1849" s="1">
        <v>2</v>
      </c>
      <c r="C1849" s="1"/>
      <c r="D1849" s="1">
        <v>2</v>
      </c>
      <c r="F1849" s="1">
        <f ca="1">IFERROR(__xludf.DUMMYFUNCTION("""COMPUTED_VALUE"""),4)</f>
        <v>4</v>
      </c>
      <c r="Q1849" s="1">
        <v>1847</v>
      </c>
      <c r="R1849" s="1">
        <v>252</v>
      </c>
      <c r="S1849" s="1"/>
      <c r="T1849" s="1">
        <v>250</v>
      </c>
    </row>
    <row r="1850" spans="1:20" ht="15.75" customHeight="1" x14ac:dyDescent="0.35">
      <c r="A1850" s="1">
        <v>3169</v>
      </c>
      <c r="B1850" s="1">
        <v>2</v>
      </c>
      <c r="C1850" s="1"/>
      <c r="D1850" s="1">
        <v>1</v>
      </c>
      <c r="F1850" s="1">
        <f ca="1">IFERROR(__xludf.DUMMYFUNCTION("""COMPUTED_VALUE"""),2)</f>
        <v>2</v>
      </c>
      <c r="Q1850" s="1">
        <v>1848</v>
      </c>
      <c r="R1850" s="1">
        <v>271</v>
      </c>
      <c r="S1850" s="1"/>
      <c r="T1850" s="1">
        <v>252</v>
      </c>
    </row>
    <row r="1851" spans="1:20" ht="15.75" customHeight="1" x14ac:dyDescent="0.35">
      <c r="A1851" s="1">
        <v>3170</v>
      </c>
      <c r="B1851" s="1">
        <v>2</v>
      </c>
      <c r="C1851" s="1"/>
      <c r="D1851" s="1">
        <v>4</v>
      </c>
      <c r="F1851" s="1">
        <f ca="1">IFERROR(__xludf.DUMMYFUNCTION("""COMPUTED_VALUE"""),2)</f>
        <v>2</v>
      </c>
      <c r="Q1851" s="1">
        <v>1849</v>
      </c>
      <c r="R1851" s="1">
        <v>246</v>
      </c>
      <c r="S1851" s="1"/>
      <c r="T1851" s="1">
        <v>250</v>
      </c>
    </row>
    <row r="1852" spans="1:20" ht="15.75" customHeight="1" x14ac:dyDescent="0.35">
      <c r="A1852" s="1">
        <v>3171</v>
      </c>
      <c r="B1852" s="1">
        <v>2</v>
      </c>
      <c r="C1852" s="1"/>
      <c r="D1852" s="1">
        <v>1</v>
      </c>
      <c r="F1852" s="1">
        <f ca="1">IFERROR(__xludf.DUMMYFUNCTION("""COMPUTED_VALUE"""),3)</f>
        <v>3</v>
      </c>
      <c r="Q1852" s="1">
        <v>1850</v>
      </c>
      <c r="R1852" s="1">
        <v>258</v>
      </c>
      <c r="S1852" s="1"/>
      <c r="T1852" s="1">
        <v>275</v>
      </c>
    </row>
    <row r="1853" spans="1:20" ht="15.75" customHeight="1" x14ac:dyDescent="0.35">
      <c r="A1853" s="1">
        <v>3172</v>
      </c>
      <c r="B1853" s="1">
        <v>2</v>
      </c>
      <c r="C1853" s="1"/>
      <c r="D1853" s="1">
        <v>1</v>
      </c>
      <c r="F1853" s="1">
        <f ca="1">IFERROR(__xludf.DUMMYFUNCTION("""COMPUTED_VALUE"""),3)</f>
        <v>3</v>
      </c>
      <c r="Q1853" s="1">
        <v>1851</v>
      </c>
      <c r="R1853" s="1">
        <v>262</v>
      </c>
      <c r="S1853" s="1"/>
      <c r="T1853" s="1">
        <v>289</v>
      </c>
    </row>
    <row r="1854" spans="1:20" ht="15.75" customHeight="1" x14ac:dyDescent="0.35">
      <c r="A1854" s="1">
        <v>3173</v>
      </c>
      <c r="B1854" s="1">
        <v>2</v>
      </c>
      <c r="C1854" s="1"/>
      <c r="D1854" s="1">
        <v>2</v>
      </c>
      <c r="F1854" s="1">
        <f ca="1">IFERROR(__xludf.DUMMYFUNCTION("""COMPUTED_VALUE"""),3)</f>
        <v>3</v>
      </c>
      <c r="Q1854" s="1">
        <v>1852</v>
      </c>
      <c r="R1854" s="1">
        <v>198</v>
      </c>
      <c r="S1854" s="1"/>
      <c r="T1854" s="1">
        <v>337</v>
      </c>
    </row>
    <row r="1855" spans="1:20" ht="15.75" customHeight="1" x14ac:dyDescent="0.35">
      <c r="A1855" s="1">
        <v>3174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216</v>
      </c>
      <c r="S1855" s="1"/>
      <c r="T1855" s="1">
        <v>351</v>
      </c>
    </row>
    <row r="1856" spans="1:20" ht="15.75" customHeight="1" x14ac:dyDescent="0.35">
      <c r="A1856" s="1">
        <v>3175</v>
      </c>
      <c r="B1856" s="1">
        <v>2</v>
      </c>
      <c r="C1856" s="1"/>
      <c r="D1856" s="1">
        <v>4</v>
      </c>
      <c r="F1856" s="1">
        <f ca="1">IFERROR(__xludf.DUMMYFUNCTION("""COMPUTED_VALUE"""),3)</f>
        <v>3</v>
      </c>
      <c r="Q1856" s="1">
        <v>1854</v>
      </c>
      <c r="R1856" s="1">
        <v>275</v>
      </c>
      <c r="S1856" s="1"/>
      <c r="T1856" s="1">
        <v>341</v>
      </c>
    </row>
    <row r="1857" spans="1:20" ht="15.75" customHeight="1" x14ac:dyDescent="0.35">
      <c r="A1857" s="1">
        <v>3176</v>
      </c>
      <c r="B1857" s="1">
        <v>2</v>
      </c>
      <c r="C1857" s="1"/>
      <c r="D1857" s="1">
        <v>1</v>
      </c>
      <c r="F1857" s="1">
        <f ca="1">IFERROR(__xludf.DUMMYFUNCTION("""COMPUTED_VALUE"""),3)</f>
        <v>3</v>
      </c>
      <c r="Q1857" s="1">
        <v>1855</v>
      </c>
      <c r="R1857" s="1">
        <v>296</v>
      </c>
      <c r="S1857" s="1"/>
      <c r="T1857" s="1">
        <v>313</v>
      </c>
    </row>
    <row r="1858" spans="1:20" ht="15.75" customHeight="1" x14ac:dyDescent="0.35">
      <c r="A1858" s="1">
        <v>3177</v>
      </c>
      <c r="B1858" s="1">
        <v>2</v>
      </c>
      <c r="C1858" s="1"/>
      <c r="D1858" s="1">
        <v>4</v>
      </c>
      <c r="F1858" s="1">
        <f ca="1">IFERROR(__xludf.DUMMYFUNCTION("""COMPUTED_VALUE"""),3)</f>
        <v>3</v>
      </c>
      <c r="Q1858" s="1">
        <v>1856</v>
      </c>
      <c r="R1858" s="1">
        <v>291</v>
      </c>
      <c r="S1858" s="1"/>
      <c r="T1858" s="1">
        <v>301</v>
      </c>
    </row>
    <row r="1859" spans="1:20" ht="15.75" customHeight="1" x14ac:dyDescent="0.35">
      <c r="A1859" s="1">
        <v>3178</v>
      </c>
      <c r="B1859" s="1">
        <v>2</v>
      </c>
      <c r="C1859" s="1"/>
      <c r="D1859" s="1">
        <v>0</v>
      </c>
      <c r="F1859" s="1">
        <f ca="1">IFERROR(__xludf.DUMMYFUNCTION("""COMPUTED_VALUE"""),3)</f>
        <v>3</v>
      </c>
      <c r="Q1859" s="1">
        <v>1857</v>
      </c>
      <c r="R1859" s="1">
        <v>242</v>
      </c>
      <c r="S1859" s="1"/>
      <c r="T1859" s="1">
        <v>315</v>
      </c>
    </row>
    <row r="1860" spans="1:20" ht="15.75" customHeight="1" x14ac:dyDescent="0.35">
      <c r="A1860" s="1">
        <v>3179</v>
      </c>
      <c r="B1860" s="1">
        <v>2</v>
      </c>
      <c r="C1860" s="1"/>
      <c r="D1860" s="1">
        <v>2</v>
      </c>
      <c r="F1860" s="1">
        <f ca="1">IFERROR(__xludf.DUMMYFUNCTION("""COMPUTED_VALUE"""),3)</f>
        <v>3</v>
      </c>
      <c r="Q1860" s="1">
        <v>1858</v>
      </c>
      <c r="R1860" s="1">
        <v>217</v>
      </c>
      <c r="S1860" s="1"/>
      <c r="T1860" s="1">
        <v>295</v>
      </c>
    </row>
    <row r="1861" spans="1:20" ht="15.75" customHeight="1" x14ac:dyDescent="0.35">
      <c r="A1861" s="1">
        <v>3180</v>
      </c>
      <c r="B1861" s="1">
        <v>2</v>
      </c>
      <c r="C1861" s="1"/>
      <c r="D1861" s="1">
        <v>1</v>
      </c>
      <c r="F1861" s="1">
        <f ca="1">IFERROR(__xludf.DUMMYFUNCTION("""COMPUTED_VALUE"""),4)</f>
        <v>4</v>
      </c>
      <c r="Q1861" s="1">
        <v>1859</v>
      </c>
      <c r="R1861" s="1">
        <v>227</v>
      </c>
      <c r="S1861" s="1"/>
      <c r="T1861" s="1">
        <v>271</v>
      </c>
    </row>
    <row r="1862" spans="1:20" ht="15.75" customHeight="1" x14ac:dyDescent="0.35">
      <c r="A1862" s="1">
        <v>3181</v>
      </c>
      <c r="B1862" s="1">
        <v>2</v>
      </c>
      <c r="C1862" s="1"/>
      <c r="D1862" s="1">
        <v>2</v>
      </c>
      <c r="F1862" s="1">
        <f ca="1">IFERROR(__xludf.DUMMYFUNCTION("""COMPUTED_VALUE"""),2)</f>
        <v>2</v>
      </c>
      <c r="Q1862" s="1">
        <v>1860</v>
      </c>
      <c r="R1862" s="1">
        <v>213</v>
      </c>
      <c r="S1862" s="1"/>
      <c r="T1862" s="1">
        <v>250</v>
      </c>
    </row>
    <row r="1863" spans="1:20" ht="15.75" customHeight="1" x14ac:dyDescent="0.35">
      <c r="A1863" s="1">
        <v>3182</v>
      </c>
      <c r="B1863" s="1">
        <v>2</v>
      </c>
      <c r="C1863" s="1"/>
      <c r="D1863" s="1">
        <v>4</v>
      </c>
      <c r="F1863" s="1">
        <f ca="1">IFERROR(__xludf.DUMMYFUNCTION("""COMPUTED_VALUE"""),3)</f>
        <v>3</v>
      </c>
      <c r="Q1863" s="1">
        <v>1861</v>
      </c>
      <c r="R1863" s="1">
        <v>219</v>
      </c>
      <c r="S1863" s="1"/>
      <c r="T1863" s="1">
        <v>227</v>
      </c>
    </row>
    <row r="1864" spans="1:20" ht="15.75" customHeight="1" x14ac:dyDescent="0.35">
      <c r="A1864" s="1">
        <v>3183</v>
      </c>
      <c r="B1864" s="1">
        <v>2</v>
      </c>
      <c r="C1864" s="1"/>
      <c r="D1864" s="1">
        <v>1</v>
      </c>
      <c r="F1864" s="1">
        <f ca="1">IFERROR(__xludf.DUMMYFUNCTION("""COMPUTED_VALUE"""),3)</f>
        <v>3</v>
      </c>
      <c r="Q1864" s="1">
        <v>1862</v>
      </c>
      <c r="R1864" s="1">
        <v>233</v>
      </c>
      <c r="S1864" s="1"/>
      <c r="T1864" s="1">
        <v>250</v>
      </c>
    </row>
    <row r="1865" spans="1:20" ht="15.75" customHeight="1" x14ac:dyDescent="0.35">
      <c r="A1865" s="1">
        <v>3184</v>
      </c>
      <c r="B1865" s="1">
        <v>2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229</v>
      </c>
      <c r="S1865" s="1"/>
      <c r="T1865" s="1">
        <v>276</v>
      </c>
    </row>
    <row r="1866" spans="1:20" ht="15.75" customHeight="1" x14ac:dyDescent="0.35">
      <c r="A1866" s="1">
        <v>3185</v>
      </c>
      <c r="B1866" s="1">
        <v>2</v>
      </c>
      <c r="C1866" s="1"/>
      <c r="D1866" s="1">
        <v>2</v>
      </c>
      <c r="F1866" s="1">
        <f ca="1">IFERROR(__xludf.DUMMYFUNCTION("""COMPUTED_VALUE"""),2)</f>
        <v>2</v>
      </c>
      <c r="Q1866" s="1">
        <v>1864</v>
      </c>
      <c r="R1866" s="1">
        <v>228</v>
      </c>
      <c r="S1866" s="1"/>
      <c r="T1866" s="1">
        <v>257</v>
      </c>
    </row>
    <row r="1867" spans="1:20" ht="15.75" customHeight="1" x14ac:dyDescent="0.35">
      <c r="A1867" s="1">
        <v>3186</v>
      </c>
      <c r="B1867" s="1">
        <v>2</v>
      </c>
      <c r="C1867" s="1"/>
      <c r="D1867" s="1">
        <v>4</v>
      </c>
      <c r="F1867" s="1">
        <f ca="1">IFERROR(__xludf.DUMMYFUNCTION("""COMPUTED_VALUE"""),3)</f>
        <v>3</v>
      </c>
      <c r="Q1867" s="1">
        <v>1865</v>
      </c>
      <c r="R1867" s="1">
        <v>258</v>
      </c>
      <c r="S1867" s="1"/>
      <c r="T1867" s="1">
        <v>255</v>
      </c>
    </row>
    <row r="1868" spans="1:20" ht="15.75" customHeight="1" x14ac:dyDescent="0.35">
      <c r="A1868" s="1">
        <v>3187</v>
      </c>
      <c r="B1868" s="1">
        <v>2</v>
      </c>
      <c r="C1868" s="1"/>
      <c r="D1868" s="1">
        <v>1</v>
      </c>
      <c r="F1868" s="1">
        <f ca="1">IFERROR(__xludf.DUMMYFUNCTION("""COMPUTED_VALUE"""),3)</f>
        <v>3</v>
      </c>
      <c r="Q1868" s="1">
        <v>1866</v>
      </c>
      <c r="R1868" s="1">
        <v>393</v>
      </c>
      <c r="S1868" s="1"/>
      <c r="T1868" s="1">
        <v>265</v>
      </c>
    </row>
    <row r="1869" spans="1:20" ht="15.75" customHeight="1" x14ac:dyDescent="0.35">
      <c r="A1869" s="1">
        <v>3188</v>
      </c>
      <c r="B1869" s="1">
        <v>2</v>
      </c>
      <c r="C1869" s="1"/>
      <c r="D1869" s="1">
        <v>4</v>
      </c>
      <c r="F1869" s="1">
        <f ca="1">IFERROR(__xludf.DUMMYFUNCTION("""COMPUTED_VALUE"""),3)</f>
        <v>3</v>
      </c>
      <c r="Q1869" s="1">
        <v>1867</v>
      </c>
      <c r="R1869" s="1">
        <v>347</v>
      </c>
      <c r="S1869" s="1"/>
      <c r="T1869" s="1">
        <v>239</v>
      </c>
    </row>
    <row r="1870" spans="1:20" ht="15.75" customHeight="1" x14ac:dyDescent="0.35">
      <c r="A1870" s="1">
        <v>3189</v>
      </c>
      <c r="B1870" s="1">
        <v>2</v>
      </c>
      <c r="C1870" s="1"/>
      <c r="D1870" s="1">
        <v>0</v>
      </c>
      <c r="F1870" s="1">
        <f ca="1">IFERROR(__xludf.DUMMYFUNCTION("""COMPUTED_VALUE"""),3)</f>
        <v>3</v>
      </c>
      <c r="Q1870" s="1">
        <v>1868</v>
      </c>
      <c r="R1870" s="1">
        <v>391</v>
      </c>
      <c r="S1870" s="1"/>
      <c r="T1870" s="1">
        <v>274</v>
      </c>
    </row>
    <row r="1871" spans="1:20" ht="15.75" customHeight="1" x14ac:dyDescent="0.35">
      <c r="A1871" s="1">
        <v>3190</v>
      </c>
      <c r="B1871" s="1">
        <v>2</v>
      </c>
      <c r="C1871" s="1"/>
      <c r="D1871" s="1">
        <v>2</v>
      </c>
      <c r="F1871" s="1">
        <f ca="1">IFERROR(__xludf.DUMMYFUNCTION("""COMPUTED_VALUE"""),3)</f>
        <v>3</v>
      </c>
      <c r="Q1871" s="1">
        <v>1869</v>
      </c>
      <c r="R1871" s="1">
        <v>347</v>
      </c>
      <c r="S1871" s="1"/>
      <c r="T1871" s="1">
        <v>252</v>
      </c>
    </row>
    <row r="1872" spans="1:20" ht="15.75" customHeight="1" x14ac:dyDescent="0.35">
      <c r="A1872" s="1">
        <v>3191</v>
      </c>
      <c r="B1872" s="1">
        <v>2</v>
      </c>
      <c r="C1872" s="1"/>
      <c r="D1872" s="1">
        <v>1</v>
      </c>
      <c r="F1872" s="1">
        <f ca="1">IFERROR(__xludf.DUMMYFUNCTION("""COMPUTED_VALUE"""),4)</f>
        <v>4</v>
      </c>
      <c r="Q1872" s="1">
        <v>1870</v>
      </c>
      <c r="R1872" s="1">
        <v>371</v>
      </c>
      <c r="S1872" s="1"/>
      <c r="T1872" s="1">
        <v>240</v>
      </c>
    </row>
    <row r="1873" spans="1:20" ht="15.75" customHeight="1" x14ac:dyDescent="0.35">
      <c r="A1873" s="1">
        <v>3192</v>
      </c>
      <c r="B1873" s="1">
        <v>2</v>
      </c>
      <c r="C1873" s="1"/>
      <c r="D1873" s="1">
        <v>2</v>
      </c>
      <c r="F1873" s="1">
        <f ca="1">IFERROR(__xludf.DUMMYFUNCTION("""COMPUTED_VALUE"""),2)</f>
        <v>2</v>
      </c>
      <c r="Q1873" s="1">
        <v>1871</v>
      </c>
      <c r="R1873" s="1">
        <v>399</v>
      </c>
      <c r="S1873" s="1"/>
      <c r="T1873" s="1">
        <v>252</v>
      </c>
    </row>
    <row r="1874" spans="1:20" ht="15.75" customHeight="1" x14ac:dyDescent="0.35">
      <c r="A1874" s="1">
        <v>3193</v>
      </c>
      <c r="B1874" s="1">
        <v>2</v>
      </c>
      <c r="C1874" s="1"/>
      <c r="D1874" s="1">
        <v>2</v>
      </c>
      <c r="F1874" s="1">
        <f ca="1">IFERROR(__xludf.DUMMYFUNCTION("""COMPUTED_VALUE"""),3)</f>
        <v>3</v>
      </c>
      <c r="Q1874" s="1">
        <v>1872</v>
      </c>
      <c r="R1874" s="1">
        <v>360</v>
      </c>
      <c r="S1874" s="1"/>
      <c r="T1874" s="1">
        <v>264</v>
      </c>
    </row>
    <row r="1875" spans="1:20" ht="15.75" customHeight="1" x14ac:dyDescent="0.35">
      <c r="A1875" s="1">
        <v>3194</v>
      </c>
      <c r="B1875" s="1">
        <v>2</v>
      </c>
      <c r="C1875" s="1"/>
      <c r="D1875" s="1">
        <v>4</v>
      </c>
      <c r="F1875" s="1">
        <f ca="1">IFERROR(__xludf.DUMMYFUNCTION("""COMPUTED_VALUE"""),3)</f>
        <v>3</v>
      </c>
      <c r="Q1875" s="1">
        <v>1873</v>
      </c>
      <c r="R1875" s="1">
        <v>362</v>
      </c>
      <c r="S1875" s="1"/>
      <c r="T1875" s="1">
        <v>229</v>
      </c>
    </row>
    <row r="1876" spans="1:20" ht="15.75" customHeight="1" x14ac:dyDescent="0.35">
      <c r="A1876" s="1">
        <v>3195</v>
      </c>
      <c r="B1876" s="1">
        <v>2</v>
      </c>
      <c r="C1876" s="1"/>
      <c r="D1876" s="1">
        <v>1</v>
      </c>
      <c r="F1876" s="1">
        <f ca="1">IFERROR(__xludf.DUMMYFUNCTION("""COMPUTED_VALUE"""),3)</f>
        <v>3</v>
      </c>
      <c r="Q1876" s="1">
        <v>1874</v>
      </c>
      <c r="R1876" s="1">
        <v>372</v>
      </c>
      <c r="S1876" s="1"/>
      <c r="T1876" s="1">
        <v>260</v>
      </c>
    </row>
    <row r="1877" spans="1:20" ht="15.75" customHeight="1" x14ac:dyDescent="0.35">
      <c r="A1877" s="1">
        <v>3196</v>
      </c>
      <c r="B1877" s="1">
        <v>2</v>
      </c>
      <c r="C1877" s="1"/>
      <c r="D1877" s="1">
        <v>1</v>
      </c>
      <c r="F1877" s="1">
        <f ca="1">IFERROR(__xludf.DUMMYFUNCTION("""COMPUTED_VALUE"""),3)</f>
        <v>3</v>
      </c>
      <c r="Q1877" s="1">
        <v>1875</v>
      </c>
      <c r="R1877" s="1">
        <v>294</v>
      </c>
      <c r="S1877" s="1"/>
      <c r="T1877" s="1">
        <v>231</v>
      </c>
    </row>
    <row r="1878" spans="1:20" ht="15.75" customHeight="1" x14ac:dyDescent="0.35">
      <c r="A1878" s="1">
        <v>3197</v>
      </c>
      <c r="B1878" s="1">
        <v>2</v>
      </c>
      <c r="C1878" s="1"/>
      <c r="D1878" s="1">
        <v>4</v>
      </c>
      <c r="F1878" s="1">
        <f ca="1">IFERROR(__xludf.DUMMYFUNCTION("""COMPUTED_VALUE"""),3)</f>
        <v>3</v>
      </c>
      <c r="Q1878" s="1">
        <v>1876</v>
      </c>
      <c r="R1878" s="1">
        <v>322</v>
      </c>
      <c r="S1878" s="1"/>
      <c r="T1878" s="1">
        <v>241</v>
      </c>
    </row>
    <row r="1879" spans="1:20" ht="15.75" customHeight="1" x14ac:dyDescent="0.35">
      <c r="A1879" s="1">
        <v>3198</v>
      </c>
      <c r="B1879" s="1">
        <v>2</v>
      </c>
      <c r="C1879" s="1"/>
      <c r="D1879" s="1">
        <v>1</v>
      </c>
      <c r="F1879" s="1">
        <f ca="1">IFERROR(__xludf.DUMMYFUNCTION("""COMPUTED_VALUE"""),3)</f>
        <v>3</v>
      </c>
      <c r="Q1879" s="1">
        <v>1877</v>
      </c>
      <c r="R1879" s="1">
        <v>340</v>
      </c>
      <c r="S1879" s="1"/>
      <c r="T1879" s="1">
        <v>251</v>
      </c>
    </row>
    <row r="1880" spans="1:20" ht="15.75" customHeight="1" x14ac:dyDescent="0.35">
      <c r="A1880" s="1">
        <v>3199</v>
      </c>
      <c r="B1880" s="1">
        <v>2</v>
      </c>
      <c r="C1880" s="1"/>
      <c r="D1880" s="1">
        <v>4</v>
      </c>
      <c r="F1880" s="1">
        <f ca="1">IFERROR(__xludf.DUMMYFUNCTION("""COMPUTED_VALUE"""),3)</f>
        <v>3</v>
      </c>
      <c r="Q1880" s="1">
        <v>1878</v>
      </c>
      <c r="R1880" s="1">
        <v>358</v>
      </c>
      <c r="S1880" s="1"/>
      <c r="T1880" s="1">
        <v>261</v>
      </c>
    </row>
    <row r="1881" spans="1:20" ht="15.75" customHeight="1" x14ac:dyDescent="0.35">
      <c r="A1881" s="1">
        <v>3200</v>
      </c>
      <c r="B1881" s="1">
        <v>2</v>
      </c>
      <c r="C1881" s="1"/>
      <c r="D1881" s="1">
        <v>1</v>
      </c>
      <c r="F1881" s="1">
        <f ca="1">IFERROR(__xludf.DUMMYFUNCTION("""COMPUTED_VALUE"""),3)</f>
        <v>3</v>
      </c>
      <c r="Q1881" s="1">
        <v>1879</v>
      </c>
      <c r="R1881" s="1">
        <v>348</v>
      </c>
      <c r="S1881" s="1"/>
      <c r="T1881" s="1">
        <v>229</v>
      </c>
    </row>
    <row r="1882" spans="1:20" ht="15.75" customHeight="1" x14ac:dyDescent="0.35">
      <c r="A1882" s="1">
        <v>3201</v>
      </c>
      <c r="B1882" s="1">
        <v>2</v>
      </c>
      <c r="C1882" s="1"/>
      <c r="D1882" s="1">
        <v>1</v>
      </c>
      <c r="F1882" s="1">
        <f ca="1">IFERROR(__xludf.DUMMYFUNCTION("""COMPUTED_VALUE"""),3)</f>
        <v>3</v>
      </c>
      <c r="Q1882" s="1">
        <v>1880</v>
      </c>
      <c r="R1882" s="1">
        <v>364</v>
      </c>
      <c r="S1882" s="1"/>
      <c r="T1882" s="1">
        <v>181</v>
      </c>
    </row>
    <row r="1883" spans="1:20" ht="15.75" customHeight="1" x14ac:dyDescent="0.35">
      <c r="A1883" s="1">
        <v>3202</v>
      </c>
      <c r="B1883" s="1">
        <v>2</v>
      </c>
      <c r="C1883" s="1"/>
      <c r="D1883" s="1">
        <v>1</v>
      </c>
      <c r="F1883" s="1">
        <f ca="1">IFERROR(__xludf.DUMMYFUNCTION("""COMPUTED_VALUE"""),3)</f>
        <v>3</v>
      </c>
      <c r="Q1883" s="1">
        <v>1881</v>
      </c>
      <c r="R1883" s="1">
        <v>321</v>
      </c>
      <c r="S1883" s="1"/>
      <c r="T1883" s="1">
        <v>191</v>
      </c>
    </row>
    <row r="1884" spans="1:20" ht="15.75" customHeight="1" x14ac:dyDescent="0.35">
      <c r="A1884" s="1">
        <v>3203</v>
      </c>
      <c r="B1884" s="1">
        <v>2</v>
      </c>
      <c r="C1884" s="1"/>
      <c r="D1884" s="1">
        <v>2</v>
      </c>
      <c r="F1884" s="1">
        <f ca="1">IFERROR(__xludf.DUMMYFUNCTION("""COMPUTED_VALUE"""),3)</f>
        <v>3</v>
      </c>
      <c r="Q1884" s="1">
        <v>1882</v>
      </c>
      <c r="R1884" s="1">
        <v>352</v>
      </c>
      <c r="S1884" s="1"/>
      <c r="T1884" s="1">
        <v>201</v>
      </c>
    </row>
    <row r="1885" spans="1:20" ht="15.75" customHeight="1" x14ac:dyDescent="0.35">
      <c r="A1885" s="1">
        <v>3204</v>
      </c>
      <c r="B1885" s="1">
        <v>2</v>
      </c>
      <c r="C1885" s="1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372</v>
      </c>
      <c r="S1885" s="1"/>
      <c r="T1885" s="1">
        <v>211</v>
      </c>
    </row>
    <row r="1886" spans="1:20" ht="15.75" customHeight="1" x14ac:dyDescent="0.35">
      <c r="A1886" s="1">
        <v>3205</v>
      </c>
      <c r="B1886" s="1">
        <v>2</v>
      </c>
      <c r="C1886" s="1"/>
      <c r="D1886" s="1">
        <v>2</v>
      </c>
      <c r="F1886" s="1">
        <f ca="1">IFERROR(__xludf.DUMMYFUNCTION("""COMPUTED_VALUE"""),3)</f>
        <v>3</v>
      </c>
      <c r="Q1886" s="1">
        <v>1884</v>
      </c>
      <c r="R1886" s="1">
        <v>332</v>
      </c>
      <c r="S1886" s="1"/>
      <c r="T1886" s="1">
        <v>221</v>
      </c>
    </row>
    <row r="1887" spans="1:20" ht="15.75" customHeight="1" x14ac:dyDescent="0.35">
      <c r="A1887" s="1">
        <v>3206</v>
      </c>
      <c r="B1887" s="1">
        <v>2</v>
      </c>
      <c r="C1887" s="1"/>
      <c r="D1887" s="1">
        <v>4</v>
      </c>
      <c r="F1887" s="1">
        <f ca="1">IFERROR(__xludf.DUMMYFUNCTION("""COMPUTED_VALUE"""),4)</f>
        <v>4</v>
      </c>
      <c r="Q1887" s="1">
        <v>1885</v>
      </c>
      <c r="R1887" s="1">
        <v>342</v>
      </c>
      <c r="S1887" s="1"/>
      <c r="T1887" s="1">
        <v>207</v>
      </c>
    </row>
    <row r="1888" spans="1:20" ht="15.75" customHeight="1" x14ac:dyDescent="0.35">
      <c r="A1888" s="1">
        <v>3207</v>
      </c>
      <c r="B1888" s="1">
        <v>2</v>
      </c>
      <c r="C1888" s="1"/>
      <c r="D1888" s="1">
        <v>1</v>
      </c>
      <c r="F1888" s="1">
        <f ca="1">IFERROR(__xludf.DUMMYFUNCTION("""COMPUTED_VALUE"""),4)</f>
        <v>4</v>
      </c>
      <c r="Q1888" s="1">
        <v>1886</v>
      </c>
      <c r="R1888" s="1">
        <v>358</v>
      </c>
      <c r="S1888" s="1"/>
      <c r="T1888" s="1">
        <v>194</v>
      </c>
    </row>
    <row r="1889" spans="1:20" ht="15.75" customHeight="1" x14ac:dyDescent="0.35">
      <c r="A1889" s="1">
        <v>3208</v>
      </c>
      <c r="B1889" s="1">
        <v>2</v>
      </c>
      <c r="C1889" s="1"/>
      <c r="D1889" s="1">
        <v>4</v>
      </c>
      <c r="F1889" s="1">
        <f ca="1">IFERROR(__xludf.DUMMYFUNCTION("""COMPUTED_VALUE"""),2)</f>
        <v>2</v>
      </c>
      <c r="Q1889" s="1">
        <v>1887</v>
      </c>
      <c r="R1889" s="1">
        <v>510</v>
      </c>
      <c r="S1889" s="1"/>
      <c r="T1889" s="1">
        <v>202</v>
      </c>
    </row>
    <row r="1890" spans="1:20" ht="15.75" customHeight="1" x14ac:dyDescent="0.35">
      <c r="A1890" s="1">
        <v>3209</v>
      </c>
      <c r="B1890" s="1">
        <v>2</v>
      </c>
      <c r="C1890" s="1"/>
      <c r="D1890" s="1">
        <v>0</v>
      </c>
      <c r="F1890" s="1">
        <f ca="1">IFERROR(__xludf.DUMMYFUNCTION("""COMPUTED_VALUE"""),2)</f>
        <v>2</v>
      </c>
      <c r="Q1890" s="1">
        <v>1888</v>
      </c>
      <c r="R1890" s="1">
        <v>492</v>
      </c>
      <c r="S1890" s="1"/>
      <c r="T1890" s="1">
        <v>210</v>
      </c>
    </row>
    <row r="1891" spans="1:20" ht="15.75" customHeight="1" x14ac:dyDescent="0.35">
      <c r="A1891" s="1">
        <v>3210</v>
      </c>
      <c r="B1891" s="1">
        <v>4</v>
      </c>
      <c r="C1891" s="1"/>
      <c r="D1891" s="1">
        <v>4</v>
      </c>
      <c r="F1891" s="1">
        <f ca="1">IFERROR(__xludf.DUMMYFUNCTION("""COMPUTED_VALUE"""),2)</f>
        <v>2</v>
      </c>
      <c r="Q1891" s="1">
        <v>1889</v>
      </c>
      <c r="R1891" s="1">
        <v>477</v>
      </c>
      <c r="S1891" s="1"/>
      <c r="T1891" s="1">
        <v>218</v>
      </c>
    </row>
    <row r="1892" spans="1:20" ht="15.75" customHeight="1" x14ac:dyDescent="0.35">
      <c r="A1892" s="1">
        <v>3211</v>
      </c>
      <c r="B1892" s="1">
        <v>4</v>
      </c>
      <c r="C1892" s="1"/>
      <c r="D1892" s="1">
        <v>4</v>
      </c>
      <c r="F1892" s="1">
        <f ca="1">IFERROR(__xludf.DUMMYFUNCTION("""COMPUTED_VALUE"""),3)</f>
        <v>3</v>
      </c>
      <c r="Q1892" s="1">
        <v>1890</v>
      </c>
      <c r="R1892" s="1">
        <v>469</v>
      </c>
      <c r="S1892" s="1"/>
      <c r="T1892" s="1">
        <v>180</v>
      </c>
    </row>
    <row r="1893" spans="1:20" ht="15.75" customHeight="1" x14ac:dyDescent="0.35">
      <c r="A1893" s="1">
        <v>3212</v>
      </c>
      <c r="B1893" s="1">
        <v>4</v>
      </c>
      <c r="C1893" s="1"/>
      <c r="D1893" s="1">
        <v>4</v>
      </c>
      <c r="F1893" s="1">
        <f ca="1">IFERROR(__xludf.DUMMYFUNCTION("""COMPUTED_VALUE"""),3)</f>
        <v>3</v>
      </c>
      <c r="Q1893" s="1">
        <v>1891</v>
      </c>
      <c r="R1893" s="1">
        <v>481</v>
      </c>
      <c r="S1893" s="1"/>
      <c r="T1893" s="1">
        <v>200</v>
      </c>
    </row>
    <row r="1894" spans="1:20" ht="15.75" customHeight="1" x14ac:dyDescent="0.35">
      <c r="A1894" s="1">
        <v>3213</v>
      </c>
      <c r="B1894" s="1">
        <v>4</v>
      </c>
      <c r="C1894" s="1"/>
      <c r="D1894" s="1">
        <v>4</v>
      </c>
      <c r="F1894" s="1">
        <f ca="1">IFERROR(__xludf.DUMMYFUNCTION("""COMPUTED_VALUE"""),3)</f>
        <v>3</v>
      </c>
      <c r="Q1894" s="1">
        <v>1892</v>
      </c>
      <c r="R1894" s="1">
        <v>466</v>
      </c>
      <c r="S1894" s="1"/>
      <c r="T1894" s="1">
        <v>161</v>
      </c>
    </row>
    <row r="1895" spans="1:20" ht="15.75" customHeight="1" x14ac:dyDescent="0.35">
      <c r="A1895" s="1">
        <v>3214</v>
      </c>
      <c r="B1895" s="1">
        <v>3</v>
      </c>
      <c r="C1895" s="1"/>
      <c r="D1895" s="1">
        <v>4</v>
      </c>
      <c r="F1895" s="1">
        <f ca="1">IFERROR(__xludf.DUMMYFUNCTION("""COMPUTED_VALUE"""),3)</f>
        <v>3</v>
      </c>
      <c r="Q1895" s="1">
        <v>1893</v>
      </c>
      <c r="R1895" s="1">
        <v>342</v>
      </c>
      <c r="S1895" s="1"/>
      <c r="T1895" s="1">
        <v>207</v>
      </c>
    </row>
    <row r="1896" spans="1:20" ht="15.75" customHeight="1" x14ac:dyDescent="0.35">
      <c r="A1896" s="1">
        <v>3215</v>
      </c>
      <c r="B1896" s="1">
        <v>4</v>
      </c>
      <c r="C1896" s="1"/>
      <c r="D1896" s="1">
        <v>4</v>
      </c>
      <c r="F1896" s="1">
        <f ca="1">IFERROR(__xludf.DUMMYFUNCTION("""COMPUTED_VALUE"""),3)</f>
        <v>3</v>
      </c>
      <c r="Q1896" s="1">
        <v>1894</v>
      </c>
      <c r="R1896" s="1">
        <v>364</v>
      </c>
      <c r="S1896" s="1"/>
      <c r="T1896" s="1">
        <v>217</v>
      </c>
    </row>
    <row r="1897" spans="1:20" ht="15.75" customHeight="1" x14ac:dyDescent="0.35">
      <c r="A1897" s="1">
        <v>3216</v>
      </c>
      <c r="B1897" s="1">
        <v>3</v>
      </c>
      <c r="C1897" s="1"/>
      <c r="D1897" s="1">
        <v>4</v>
      </c>
      <c r="F1897" s="1">
        <f ca="1">IFERROR(__xludf.DUMMYFUNCTION("""COMPUTED_VALUE"""),3)</f>
        <v>3</v>
      </c>
      <c r="Q1897" s="1">
        <v>1895</v>
      </c>
      <c r="R1897" s="1">
        <v>380</v>
      </c>
      <c r="S1897" s="1"/>
      <c r="T1897" s="1">
        <v>237</v>
      </c>
    </row>
    <row r="1898" spans="1:20" ht="15.75" customHeight="1" x14ac:dyDescent="0.35">
      <c r="A1898" s="1">
        <v>3217</v>
      </c>
      <c r="B1898" s="1">
        <v>4</v>
      </c>
      <c r="C1898" s="1"/>
      <c r="D1898" s="1">
        <v>4</v>
      </c>
      <c r="F1898" s="1">
        <f ca="1">IFERROR(__xludf.DUMMYFUNCTION("""COMPUTED_VALUE"""),3)</f>
        <v>3</v>
      </c>
      <c r="Q1898" s="1">
        <v>1896</v>
      </c>
      <c r="R1898" s="1">
        <v>335</v>
      </c>
      <c r="S1898" s="1"/>
      <c r="T1898" s="1">
        <v>247</v>
      </c>
    </row>
    <row r="1899" spans="1:20" ht="15.75" customHeight="1" x14ac:dyDescent="0.35">
      <c r="A1899" s="1">
        <v>3218</v>
      </c>
      <c r="B1899" s="1">
        <v>3</v>
      </c>
      <c r="C1899" s="1"/>
      <c r="D1899" s="1">
        <v>1</v>
      </c>
      <c r="F1899" s="1">
        <f ca="1">IFERROR(__xludf.DUMMYFUNCTION("""COMPUTED_VALUE"""),3)</f>
        <v>3</v>
      </c>
      <c r="Q1899" s="1">
        <v>1897</v>
      </c>
      <c r="R1899" s="1">
        <v>343</v>
      </c>
      <c r="S1899" s="1"/>
      <c r="T1899" s="1">
        <v>222</v>
      </c>
    </row>
    <row r="1900" spans="1:20" ht="15.75" customHeight="1" x14ac:dyDescent="0.35">
      <c r="A1900" s="1">
        <v>3219</v>
      </c>
      <c r="B1900" s="1">
        <v>3</v>
      </c>
      <c r="C1900" s="1"/>
      <c r="D1900" s="1">
        <v>4</v>
      </c>
      <c r="F1900" s="1">
        <f ca="1">IFERROR(__xludf.DUMMYFUNCTION("""COMPUTED_VALUE"""),4)</f>
        <v>4</v>
      </c>
      <c r="Q1900" s="1">
        <v>1898</v>
      </c>
      <c r="R1900" s="1">
        <v>325</v>
      </c>
      <c r="S1900" s="1"/>
      <c r="T1900" s="1">
        <v>229</v>
      </c>
    </row>
    <row r="1901" spans="1:20" ht="15.75" customHeight="1" x14ac:dyDescent="0.35">
      <c r="A1901" s="1">
        <v>3220</v>
      </c>
      <c r="B1901" s="1">
        <v>3</v>
      </c>
      <c r="C1901" s="1"/>
      <c r="D1901" s="1">
        <v>4</v>
      </c>
      <c r="F1901" s="1">
        <f ca="1">IFERROR(__xludf.DUMMYFUNCTION("""COMPUTED_VALUE"""),2)</f>
        <v>2</v>
      </c>
      <c r="Q1901" s="1">
        <v>1899</v>
      </c>
      <c r="R1901" s="1">
        <v>239</v>
      </c>
      <c r="S1901" s="1"/>
      <c r="T1901" s="1">
        <v>239</v>
      </c>
    </row>
    <row r="1902" spans="1:20" ht="15.75" customHeight="1" x14ac:dyDescent="0.35">
      <c r="A1902" s="1">
        <v>3221</v>
      </c>
      <c r="B1902" s="1">
        <v>3</v>
      </c>
      <c r="C1902" s="1"/>
      <c r="D1902" s="1">
        <v>0</v>
      </c>
      <c r="F1902" s="1">
        <f ca="1">IFERROR(__xludf.DUMMYFUNCTION("""COMPUTED_VALUE"""),3)</f>
        <v>3</v>
      </c>
      <c r="Q1902" s="1">
        <v>1900</v>
      </c>
      <c r="R1902" s="1">
        <v>308</v>
      </c>
      <c r="S1902" s="1"/>
      <c r="T1902" s="1">
        <v>249</v>
      </c>
    </row>
    <row r="1903" spans="1:20" ht="15.75" customHeight="1" x14ac:dyDescent="0.35">
      <c r="A1903" s="1">
        <v>3222</v>
      </c>
      <c r="B1903" s="1">
        <v>3</v>
      </c>
      <c r="C1903" s="1"/>
      <c r="D1903" s="1">
        <v>4</v>
      </c>
      <c r="F1903" s="1">
        <f ca="1">IFERROR(__xludf.DUMMYFUNCTION("""COMPUTED_VALUE"""),3)</f>
        <v>3</v>
      </c>
      <c r="Q1903" s="1">
        <v>1901</v>
      </c>
      <c r="R1903" s="1">
        <v>324</v>
      </c>
      <c r="S1903" s="1"/>
      <c r="T1903" s="1">
        <v>227</v>
      </c>
    </row>
    <row r="1904" spans="1:20" ht="15.75" customHeight="1" x14ac:dyDescent="0.35">
      <c r="A1904" s="1">
        <v>3223</v>
      </c>
      <c r="B1904" s="1">
        <v>2</v>
      </c>
      <c r="C1904" s="1"/>
      <c r="D1904" s="1">
        <v>4</v>
      </c>
      <c r="F1904" s="1">
        <f ca="1">IFERROR(__xludf.DUMMYFUNCTION("""COMPUTED_VALUE"""),3)</f>
        <v>3</v>
      </c>
      <c r="Q1904" s="1">
        <v>1902</v>
      </c>
      <c r="R1904" s="1">
        <v>322</v>
      </c>
      <c r="S1904" s="1"/>
      <c r="T1904" s="1">
        <v>237</v>
      </c>
    </row>
    <row r="1905" spans="1:20" ht="15.75" customHeight="1" x14ac:dyDescent="0.35">
      <c r="A1905" s="1">
        <v>3224</v>
      </c>
      <c r="B1905" s="1">
        <v>3</v>
      </c>
      <c r="C1905" s="1"/>
      <c r="D1905" s="1">
        <v>0</v>
      </c>
      <c r="F1905" s="1">
        <f ca="1">IFERROR(__xludf.DUMMYFUNCTION("""COMPUTED_VALUE"""),4)</f>
        <v>4</v>
      </c>
      <c r="Q1905" s="1">
        <v>1903</v>
      </c>
      <c r="R1905" s="1">
        <v>307</v>
      </c>
      <c r="S1905" s="1"/>
      <c r="T1905" s="1">
        <v>247</v>
      </c>
    </row>
    <row r="1906" spans="1:20" ht="15.75" customHeight="1" x14ac:dyDescent="0.35">
      <c r="A1906" s="1">
        <v>3225</v>
      </c>
      <c r="B1906" s="1">
        <v>2</v>
      </c>
      <c r="C1906" s="1"/>
      <c r="D1906" s="1">
        <v>4</v>
      </c>
      <c r="F1906" s="1">
        <f ca="1">IFERROR(__xludf.DUMMYFUNCTION("""COMPUTED_VALUE"""),4)</f>
        <v>4</v>
      </c>
      <c r="Q1906" s="1">
        <v>1904</v>
      </c>
      <c r="R1906" s="1">
        <v>311</v>
      </c>
      <c r="S1906" s="1"/>
      <c r="T1906" s="1">
        <v>162</v>
      </c>
    </row>
    <row r="1907" spans="1:20" ht="15.75" customHeight="1" x14ac:dyDescent="0.35">
      <c r="A1907" s="1">
        <v>3226</v>
      </c>
      <c r="B1907" s="1">
        <v>2</v>
      </c>
      <c r="C1907" s="1"/>
      <c r="D1907" s="1">
        <v>0</v>
      </c>
      <c r="F1907" s="1">
        <f ca="1">IFERROR(__xludf.DUMMYFUNCTION("""COMPUTED_VALUE"""),2)</f>
        <v>2</v>
      </c>
      <c r="Q1907" s="1">
        <v>1905</v>
      </c>
      <c r="R1907" s="1">
        <v>305</v>
      </c>
      <c r="S1907" s="1"/>
      <c r="T1907" s="1">
        <v>170</v>
      </c>
    </row>
    <row r="1908" spans="1:20" ht="15.75" customHeight="1" x14ac:dyDescent="0.35">
      <c r="A1908" s="1">
        <v>3227</v>
      </c>
      <c r="B1908" s="1">
        <v>2</v>
      </c>
      <c r="C1908" s="1"/>
      <c r="D1908" s="1">
        <v>4</v>
      </c>
      <c r="F1908" s="1">
        <f ca="1">IFERROR(__xludf.DUMMYFUNCTION("""COMPUTED_VALUE"""),2)</f>
        <v>2</v>
      </c>
      <c r="Q1908" s="1">
        <v>1906</v>
      </c>
      <c r="R1908" s="1">
        <v>342</v>
      </c>
      <c r="S1908" s="1"/>
      <c r="T1908" s="1">
        <v>178</v>
      </c>
    </row>
    <row r="1909" spans="1:20" ht="15.75" customHeight="1" x14ac:dyDescent="0.35">
      <c r="A1909" s="1">
        <v>3228</v>
      </c>
      <c r="B1909" s="1">
        <v>3</v>
      </c>
      <c r="C1909" s="1"/>
      <c r="D1909" s="1">
        <v>4</v>
      </c>
      <c r="F1909" s="1">
        <f ca="1">IFERROR(__xludf.DUMMYFUNCTION("""COMPUTED_VALUE"""),3)</f>
        <v>3</v>
      </c>
      <c r="Q1909" s="1">
        <v>1907</v>
      </c>
      <c r="R1909" s="1">
        <v>358</v>
      </c>
      <c r="S1909" s="1"/>
      <c r="T1909" s="1">
        <v>166</v>
      </c>
    </row>
    <row r="1910" spans="1:20" ht="15.75" customHeight="1" x14ac:dyDescent="0.35">
      <c r="A1910" s="1">
        <v>3229</v>
      </c>
      <c r="B1910" s="1">
        <v>3</v>
      </c>
      <c r="C1910" s="1"/>
      <c r="D1910" s="1">
        <v>0</v>
      </c>
      <c r="F1910" s="1">
        <f ca="1">IFERROR(__xludf.DUMMYFUNCTION("""COMPUTED_VALUE"""),4)</f>
        <v>4</v>
      </c>
      <c r="Q1910" s="1">
        <v>1908</v>
      </c>
      <c r="R1910" s="1">
        <v>392</v>
      </c>
      <c r="S1910" s="1"/>
      <c r="T1910" s="1">
        <v>174</v>
      </c>
    </row>
    <row r="1911" spans="1:20" ht="15.75" customHeight="1" x14ac:dyDescent="0.35">
      <c r="A1911" s="1">
        <v>3230</v>
      </c>
      <c r="B1911" s="1">
        <v>3</v>
      </c>
      <c r="C1911" s="1"/>
      <c r="D1911" s="1">
        <v>4</v>
      </c>
      <c r="F1911" s="1">
        <f ca="1">IFERROR(__xludf.DUMMYFUNCTION("""COMPUTED_VALUE"""),4)</f>
        <v>4</v>
      </c>
      <c r="Q1911" s="1">
        <v>1909</v>
      </c>
      <c r="R1911" s="1">
        <v>398</v>
      </c>
      <c r="S1911" s="1"/>
      <c r="T1911" s="1">
        <v>182</v>
      </c>
    </row>
    <row r="1912" spans="1:20" ht="15.75" customHeight="1" x14ac:dyDescent="0.35">
      <c r="A1912" s="1">
        <v>3231</v>
      </c>
      <c r="B1912" s="1">
        <v>2</v>
      </c>
      <c r="C1912" s="1"/>
      <c r="D1912" s="1">
        <v>4</v>
      </c>
      <c r="F1912" s="1">
        <f ca="1">IFERROR(__xludf.DUMMYFUNCTION("""COMPUTED_VALUE"""),2)</f>
        <v>2</v>
      </c>
      <c r="Q1912" s="1">
        <v>1910</v>
      </c>
      <c r="R1912" s="1">
        <v>354</v>
      </c>
      <c r="S1912" s="1"/>
      <c r="T1912" s="1">
        <v>155</v>
      </c>
    </row>
    <row r="1913" spans="1:20" ht="15.75" customHeight="1" x14ac:dyDescent="0.35">
      <c r="A1913" s="1">
        <v>3232</v>
      </c>
      <c r="B1913" s="1">
        <v>3</v>
      </c>
      <c r="C1913" s="1"/>
      <c r="D1913" s="1">
        <v>0</v>
      </c>
      <c r="F1913" s="1">
        <f ca="1">IFERROR(__xludf.DUMMYFUNCTION("""COMPUTED_VALUE"""),2)</f>
        <v>2</v>
      </c>
      <c r="Q1913" s="1">
        <v>1911</v>
      </c>
      <c r="R1913" s="1">
        <v>302</v>
      </c>
      <c r="S1913" s="1"/>
      <c r="T1913" s="1">
        <v>155</v>
      </c>
    </row>
    <row r="1914" spans="1:20" ht="15.75" customHeight="1" x14ac:dyDescent="0.35">
      <c r="A1914" s="1">
        <v>3233</v>
      </c>
      <c r="B1914" s="1">
        <v>3</v>
      </c>
      <c r="C1914" s="1"/>
      <c r="D1914" s="1">
        <v>4</v>
      </c>
      <c r="F1914" s="1">
        <f ca="1">IFERROR(__xludf.DUMMYFUNCTION("""COMPUTED_VALUE"""),3)</f>
        <v>3</v>
      </c>
      <c r="Q1914" s="1">
        <v>1912</v>
      </c>
      <c r="R1914" s="1">
        <v>344</v>
      </c>
      <c r="S1914" s="1"/>
      <c r="T1914" s="1">
        <v>171</v>
      </c>
    </row>
    <row r="1915" spans="1:20" ht="15.75" customHeight="1" x14ac:dyDescent="0.35">
      <c r="A1915" s="1">
        <v>3234</v>
      </c>
      <c r="B1915" s="1">
        <v>3</v>
      </c>
      <c r="C1915" s="1"/>
      <c r="D1915" s="1">
        <v>4</v>
      </c>
      <c r="F1915" s="1">
        <f ca="1">IFERROR(__xludf.DUMMYFUNCTION("""COMPUTED_VALUE"""),4)</f>
        <v>4</v>
      </c>
      <c r="Q1915" s="1">
        <v>1913</v>
      </c>
      <c r="R1915" s="1">
        <v>360</v>
      </c>
      <c r="S1915" s="1"/>
      <c r="T1915" s="1">
        <v>57</v>
      </c>
    </row>
    <row r="1916" spans="1:20" ht="15.75" customHeight="1" x14ac:dyDescent="0.35">
      <c r="A1916" s="1">
        <v>3235</v>
      </c>
      <c r="B1916" s="1">
        <v>4</v>
      </c>
      <c r="C1916" s="1"/>
      <c r="D1916" s="1">
        <v>4</v>
      </c>
      <c r="F1916" s="1">
        <f ca="1">IFERROR(__xludf.DUMMYFUNCTION("""COMPUTED_VALUE"""),4)</f>
        <v>4</v>
      </c>
      <c r="Q1916" s="1">
        <v>1914</v>
      </c>
      <c r="R1916" s="1">
        <v>352</v>
      </c>
      <c r="S1916" s="1"/>
      <c r="T1916" s="1">
        <v>167</v>
      </c>
    </row>
    <row r="1917" spans="1:20" ht="15.75" customHeight="1" x14ac:dyDescent="0.35">
      <c r="A1917" s="1">
        <v>3236</v>
      </c>
      <c r="B1917" s="1">
        <v>4</v>
      </c>
      <c r="C1917" s="1"/>
      <c r="D1917" s="1">
        <v>4</v>
      </c>
      <c r="F1917" s="1">
        <f ca="1">IFERROR(__xludf.DUMMYFUNCTION("""COMPUTED_VALUE"""),2)</f>
        <v>2</v>
      </c>
      <c r="Q1917" s="1">
        <v>1915</v>
      </c>
      <c r="R1917" s="1">
        <v>315</v>
      </c>
      <c r="S1917" s="1"/>
      <c r="T1917" s="1">
        <v>107</v>
      </c>
    </row>
    <row r="1918" spans="1:20" ht="15.75" customHeight="1" x14ac:dyDescent="0.35">
      <c r="A1918" s="1">
        <v>3237</v>
      </c>
      <c r="B1918" s="1">
        <v>5</v>
      </c>
      <c r="C1918" s="1"/>
      <c r="D1918" s="1">
        <v>4</v>
      </c>
      <c r="F1918" s="1">
        <f ca="1">IFERROR(__xludf.DUMMYFUNCTION("""COMPUTED_VALUE"""),4)</f>
        <v>4</v>
      </c>
      <c r="Q1918" s="1">
        <v>1916</v>
      </c>
      <c r="R1918" s="1">
        <v>321</v>
      </c>
      <c r="S1918" s="1"/>
      <c r="T1918" s="1">
        <v>167</v>
      </c>
    </row>
    <row r="1919" spans="1:20" ht="15.75" customHeight="1" x14ac:dyDescent="0.35">
      <c r="A1919" s="1">
        <v>3238</v>
      </c>
      <c r="B1919" s="1">
        <v>5</v>
      </c>
      <c r="C1919" s="1"/>
      <c r="D1919" s="1">
        <v>4</v>
      </c>
      <c r="F1919" s="1">
        <f ca="1">IFERROR(__xludf.DUMMYFUNCTION("""COMPUTED_VALUE"""),2)</f>
        <v>2</v>
      </c>
      <c r="Q1919" s="1">
        <v>1917</v>
      </c>
      <c r="R1919" s="1">
        <v>283</v>
      </c>
      <c r="S1919" s="1"/>
      <c r="T1919" s="1">
        <v>155</v>
      </c>
    </row>
    <row r="1920" spans="1:20" ht="15.75" customHeight="1" x14ac:dyDescent="0.35">
      <c r="A1920" s="1">
        <v>3239</v>
      </c>
      <c r="B1920" s="1">
        <v>5</v>
      </c>
      <c r="C1920" s="1"/>
      <c r="D1920" s="1">
        <v>5</v>
      </c>
      <c r="F1920" s="1">
        <f ca="1">IFERROR(__xludf.DUMMYFUNCTION("""COMPUTED_VALUE"""),2)</f>
        <v>2</v>
      </c>
      <c r="Q1920" s="1">
        <v>1918</v>
      </c>
      <c r="R1920" s="1">
        <v>315</v>
      </c>
      <c r="S1920" s="1"/>
      <c r="T1920" s="1">
        <v>55</v>
      </c>
    </row>
    <row r="1921" spans="1:20" ht="15.75" customHeight="1" x14ac:dyDescent="0.35">
      <c r="A1921" s="1">
        <v>3240</v>
      </c>
      <c r="B1921" s="1">
        <v>6</v>
      </c>
      <c r="C1921" s="1"/>
      <c r="D1921" s="1">
        <v>6</v>
      </c>
      <c r="F1921" s="1">
        <f ca="1">IFERROR(__xludf.DUMMYFUNCTION("""COMPUTED_VALUE"""),4)</f>
        <v>4</v>
      </c>
      <c r="Q1921" s="1">
        <v>1919</v>
      </c>
      <c r="R1921" s="1">
        <v>329</v>
      </c>
      <c r="S1921" s="1"/>
      <c r="T1921" s="1">
        <v>153</v>
      </c>
    </row>
    <row r="1922" spans="1:20" ht="15.75" customHeight="1" x14ac:dyDescent="0.35">
      <c r="A1922" s="1">
        <v>3241</v>
      </c>
      <c r="B1922" s="1">
        <v>2</v>
      </c>
      <c r="C1922" s="1"/>
      <c r="D1922" s="1">
        <v>4</v>
      </c>
      <c r="F1922" s="1">
        <f ca="1">IFERROR(__xludf.DUMMYFUNCTION("""COMPUTED_VALUE"""),4)</f>
        <v>4</v>
      </c>
      <c r="Q1922" s="1">
        <v>1920</v>
      </c>
      <c r="R1922" s="1">
        <v>360</v>
      </c>
      <c r="S1922" s="1"/>
      <c r="T1922" s="1">
        <v>143</v>
      </c>
    </row>
    <row r="1923" spans="1:20" ht="15.75" customHeight="1" x14ac:dyDescent="0.35">
      <c r="A1923" s="1">
        <v>3242</v>
      </c>
      <c r="B1923" s="1">
        <v>3</v>
      </c>
      <c r="C1923" s="1"/>
      <c r="D1923" s="1">
        <v>4</v>
      </c>
      <c r="F1923" s="1">
        <f ca="1">IFERROR(__xludf.DUMMYFUNCTION("""COMPUTED_VALUE"""),2)</f>
        <v>2</v>
      </c>
      <c r="Q1923" s="1">
        <v>1921</v>
      </c>
      <c r="R1923" s="1">
        <v>342</v>
      </c>
      <c r="S1923" s="1"/>
      <c r="T1923" s="1">
        <v>107</v>
      </c>
    </row>
    <row r="1924" spans="1:20" ht="15.75" customHeight="1" x14ac:dyDescent="0.35">
      <c r="A1924" s="1">
        <v>3243</v>
      </c>
      <c r="B1924" s="1">
        <v>3</v>
      </c>
      <c r="C1924" s="1"/>
      <c r="D1924" s="1">
        <v>2</v>
      </c>
      <c r="F1924" s="1">
        <f ca="1">IFERROR(__xludf.DUMMYFUNCTION("""COMPUTED_VALUE"""),2)</f>
        <v>2</v>
      </c>
      <c r="Q1924" s="1">
        <v>1922</v>
      </c>
      <c r="R1924" s="1">
        <v>334</v>
      </c>
      <c r="S1924" s="1"/>
      <c r="T1924" s="1">
        <v>77</v>
      </c>
    </row>
    <row r="1925" spans="1:20" ht="15.75" customHeight="1" x14ac:dyDescent="0.35">
      <c r="A1925" s="1">
        <v>3244</v>
      </c>
      <c r="B1925" s="1">
        <v>4</v>
      </c>
      <c r="C1925" s="1"/>
      <c r="D1925" s="1">
        <v>3</v>
      </c>
      <c r="F1925" s="1">
        <f ca="1">IFERROR(__xludf.DUMMYFUNCTION("""COMPUTED_VALUE"""),3)</f>
        <v>3</v>
      </c>
      <c r="Q1925" s="1">
        <v>1923</v>
      </c>
      <c r="R1925" s="1">
        <v>308</v>
      </c>
      <c r="S1925" s="1"/>
      <c r="T1925" s="1">
        <v>190</v>
      </c>
    </row>
    <row r="1926" spans="1:20" ht="15.75" customHeight="1" x14ac:dyDescent="0.35">
      <c r="A1926" s="1">
        <v>3245</v>
      </c>
      <c r="B1926" s="1">
        <v>4</v>
      </c>
      <c r="C1926" s="1"/>
      <c r="D1926" s="1">
        <v>4</v>
      </c>
      <c r="F1926" s="1">
        <f ca="1">IFERROR(__xludf.DUMMYFUNCTION("""COMPUTED_VALUE"""),3)</f>
        <v>3</v>
      </c>
      <c r="Q1926" s="1">
        <v>1924</v>
      </c>
      <c r="R1926" s="1">
        <v>324</v>
      </c>
      <c r="S1926" s="1"/>
      <c r="T1926" s="1">
        <v>200</v>
      </c>
    </row>
    <row r="1927" spans="1:20" ht="15.75" customHeight="1" x14ac:dyDescent="0.35">
      <c r="A1927" s="1">
        <v>3246</v>
      </c>
      <c r="B1927" s="1">
        <v>6</v>
      </c>
      <c r="C1927" s="1"/>
      <c r="D1927" s="1">
        <v>5</v>
      </c>
      <c r="F1927" s="1">
        <f ca="1">IFERROR(__xludf.DUMMYFUNCTION("""COMPUTED_VALUE"""),4)</f>
        <v>4</v>
      </c>
      <c r="Q1927" s="1">
        <v>1925</v>
      </c>
      <c r="R1927" s="1">
        <v>273</v>
      </c>
      <c r="S1927" s="1"/>
      <c r="T1927" s="1">
        <v>208</v>
      </c>
    </row>
    <row r="1928" spans="1:20" ht="15.75" customHeight="1" x14ac:dyDescent="0.35">
      <c r="A1928" s="1">
        <v>3247</v>
      </c>
      <c r="B1928" s="1">
        <v>4</v>
      </c>
      <c r="C1928" s="1"/>
      <c r="D1928" s="1">
        <v>4</v>
      </c>
      <c r="F1928" s="1">
        <f ca="1">IFERROR(__xludf.DUMMYFUNCTION("""COMPUTED_VALUE"""),4)</f>
        <v>4</v>
      </c>
      <c r="Q1928" s="1">
        <v>1926</v>
      </c>
      <c r="R1928" s="1">
        <v>250</v>
      </c>
      <c r="S1928" s="1"/>
      <c r="T1928" s="1">
        <v>216</v>
      </c>
    </row>
    <row r="1929" spans="1:20" ht="15.75" customHeight="1" x14ac:dyDescent="0.35">
      <c r="A1929" s="1">
        <v>3248</v>
      </c>
      <c r="B1929" s="1">
        <v>3</v>
      </c>
      <c r="C1929" s="1"/>
      <c r="D1929" s="1">
        <v>3</v>
      </c>
      <c r="F1929" s="1">
        <f ca="1">IFERROR(__xludf.DUMMYFUNCTION("""COMPUTED_VALUE"""),4)</f>
        <v>4</v>
      </c>
      <c r="Q1929" s="1">
        <v>1927</v>
      </c>
      <c r="R1929" s="1">
        <v>229</v>
      </c>
      <c r="S1929" s="1"/>
      <c r="T1929" s="1">
        <v>188</v>
      </c>
    </row>
    <row r="1930" spans="1:20" ht="15.75" customHeight="1" x14ac:dyDescent="0.35">
      <c r="A1930" s="1">
        <v>3249</v>
      </c>
      <c r="B1930" s="1">
        <v>4</v>
      </c>
      <c r="C1930" s="1"/>
      <c r="D1930" s="1">
        <v>4</v>
      </c>
      <c r="F1930" s="1">
        <f ca="1">IFERROR(__xludf.DUMMYFUNCTION("""COMPUTED_VALUE"""),1)</f>
        <v>1</v>
      </c>
      <c r="Q1930" s="1">
        <v>1928</v>
      </c>
      <c r="R1930" s="1">
        <v>203</v>
      </c>
      <c r="S1930" s="1"/>
      <c r="T1930" s="1">
        <v>203</v>
      </c>
    </row>
    <row r="1931" spans="1:20" ht="15.75" customHeight="1" x14ac:dyDescent="0.35">
      <c r="A1931" s="1">
        <v>3250</v>
      </c>
      <c r="B1931" s="1">
        <v>4</v>
      </c>
      <c r="C1931" s="1"/>
      <c r="D1931" s="1">
        <v>4</v>
      </c>
      <c r="F1931" s="1">
        <f ca="1">IFERROR(__xludf.DUMMYFUNCTION("""COMPUTED_VALUE"""),4)</f>
        <v>4</v>
      </c>
      <c r="Q1931" s="1">
        <v>1929</v>
      </c>
      <c r="R1931" s="1">
        <v>203</v>
      </c>
      <c r="S1931" s="1"/>
      <c r="T1931" s="1">
        <v>125</v>
      </c>
    </row>
    <row r="1932" spans="1:20" ht="15.75" customHeight="1" x14ac:dyDescent="0.35">
      <c r="A1932" s="1">
        <v>3251</v>
      </c>
      <c r="B1932" s="1">
        <v>6</v>
      </c>
      <c r="C1932" s="1"/>
      <c r="D1932" s="1">
        <v>6</v>
      </c>
      <c r="F1932" s="1">
        <f ca="1">IFERROR(__xludf.DUMMYFUNCTION("""COMPUTED_VALUE"""),2)</f>
        <v>2</v>
      </c>
      <c r="Q1932" s="1">
        <v>1930</v>
      </c>
      <c r="R1932" s="1">
        <v>213</v>
      </c>
      <c r="S1932" s="1"/>
      <c r="T1932" s="1">
        <v>101</v>
      </c>
    </row>
    <row r="1933" spans="1:20" ht="15.75" customHeight="1" x14ac:dyDescent="0.35">
      <c r="A1933" s="1">
        <v>3252</v>
      </c>
      <c r="B1933" s="1">
        <v>4</v>
      </c>
      <c r="C1933" s="1"/>
      <c r="D1933" s="1">
        <v>4</v>
      </c>
      <c r="F1933" s="1">
        <f ca="1">IFERROR(__xludf.DUMMYFUNCTION("""COMPUTED_VALUE"""),4)</f>
        <v>4</v>
      </c>
      <c r="Q1933" s="1">
        <v>1931</v>
      </c>
      <c r="R1933" s="1">
        <v>203</v>
      </c>
      <c r="S1933" s="1"/>
      <c r="T1933" s="1">
        <v>143</v>
      </c>
    </row>
    <row r="1934" spans="1:20" ht="15.75" customHeight="1" x14ac:dyDescent="0.35">
      <c r="A1934" s="1">
        <v>3253</v>
      </c>
      <c r="B1934" s="1">
        <v>3</v>
      </c>
      <c r="C1934" s="1"/>
      <c r="D1934" s="1">
        <v>3</v>
      </c>
      <c r="F1934" s="1">
        <f ca="1">IFERROR(__xludf.DUMMYFUNCTION("""COMPUTED_VALUE"""),4)</f>
        <v>4</v>
      </c>
      <c r="Q1934" s="1">
        <v>1932</v>
      </c>
      <c r="R1934" s="1">
        <v>213</v>
      </c>
      <c r="S1934" s="1"/>
      <c r="T1934" s="1">
        <v>109</v>
      </c>
    </row>
    <row r="1935" spans="1:20" ht="15.75" customHeight="1" x14ac:dyDescent="0.35">
      <c r="A1935" s="1">
        <v>3254</v>
      </c>
      <c r="B1935" s="1">
        <v>4</v>
      </c>
      <c r="C1935" s="1"/>
      <c r="D1935" s="1">
        <v>4</v>
      </c>
      <c r="F1935" s="1">
        <f ca="1">IFERROR(__xludf.DUMMYFUNCTION("""COMPUTED_VALUE"""),3)</f>
        <v>3</v>
      </c>
      <c r="Q1935" s="1">
        <v>1933</v>
      </c>
      <c r="R1935" s="1">
        <v>205</v>
      </c>
      <c r="S1935" s="1"/>
      <c r="T1935" s="1">
        <v>195</v>
      </c>
    </row>
    <row r="1936" spans="1:20" ht="15.75" customHeight="1" x14ac:dyDescent="0.35">
      <c r="A1936" s="1">
        <v>3255</v>
      </c>
      <c r="B1936" s="1">
        <v>4</v>
      </c>
      <c r="C1936" s="1"/>
      <c r="D1936" s="1">
        <v>4</v>
      </c>
      <c r="F1936" s="1">
        <f ca="1">IFERROR(__xludf.DUMMYFUNCTION("""COMPUTED_VALUE"""),3)</f>
        <v>3</v>
      </c>
      <c r="Q1936" s="1">
        <v>1934</v>
      </c>
      <c r="R1936" s="1">
        <v>199</v>
      </c>
      <c r="S1936" s="1"/>
      <c r="T1936" s="1">
        <v>110</v>
      </c>
    </row>
    <row r="1937" spans="1:20" ht="15.75" customHeight="1" x14ac:dyDescent="0.35">
      <c r="A1937" s="1">
        <v>3256</v>
      </c>
      <c r="B1937" s="1">
        <v>5</v>
      </c>
      <c r="C1937" s="1"/>
      <c r="D1937" s="1">
        <v>5</v>
      </c>
      <c r="F1937" s="1">
        <f ca="1">IFERROR(__xludf.DUMMYFUNCTION("""COMPUTED_VALUE"""),4)</f>
        <v>4</v>
      </c>
      <c r="Q1937" s="1">
        <v>1935</v>
      </c>
      <c r="R1937" s="1">
        <v>246</v>
      </c>
      <c r="S1937" s="1"/>
      <c r="T1937" s="1">
        <v>140</v>
      </c>
    </row>
    <row r="1938" spans="1:20" ht="15.75" customHeight="1" x14ac:dyDescent="0.35">
      <c r="A1938" s="1">
        <v>3257</v>
      </c>
      <c r="B1938" s="1">
        <v>3</v>
      </c>
      <c r="C1938" s="1"/>
      <c r="D1938" s="1">
        <v>3</v>
      </c>
      <c r="F1938" s="1">
        <f ca="1">IFERROR(__xludf.DUMMYFUNCTION("""COMPUTED_VALUE"""),4)</f>
        <v>4</v>
      </c>
      <c r="Q1938" s="1">
        <v>1936</v>
      </c>
      <c r="R1938" s="1">
        <v>260</v>
      </c>
      <c r="S1938" s="1"/>
      <c r="T1938" s="1">
        <v>148</v>
      </c>
    </row>
    <row r="1939" spans="1:20" ht="15.75" customHeight="1" x14ac:dyDescent="0.35">
      <c r="A1939" s="1">
        <v>3258</v>
      </c>
      <c r="B1939" s="1">
        <v>3</v>
      </c>
      <c r="C1939" s="1"/>
      <c r="D1939" s="1">
        <v>3</v>
      </c>
      <c r="F1939" s="1">
        <f ca="1">IFERROR(__xludf.DUMMYFUNCTION("""COMPUTED_VALUE"""),4)</f>
        <v>4</v>
      </c>
      <c r="Q1939" s="1">
        <v>1937</v>
      </c>
      <c r="R1939" s="1">
        <v>272</v>
      </c>
      <c r="S1939" s="1"/>
      <c r="T1939" s="1">
        <v>156</v>
      </c>
    </row>
    <row r="1940" spans="1:20" ht="15.75" customHeight="1" x14ac:dyDescent="0.35">
      <c r="A1940" s="1">
        <v>3259</v>
      </c>
      <c r="B1940" s="1">
        <v>3</v>
      </c>
      <c r="C1940" s="1"/>
      <c r="D1940" s="1">
        <v>4</v>
      </c>
      <c r="F1940" s="1">
        <f ca="1">IFERROR(__xludf.DUMMYFUNCTION("""COMPUTED_VALUE"""),4)</f>
        <v>4</v>
      </c>
      <c r="Q1940" s="1">
        <v>1938</v>
      </c>
      <c r="R1940" s="1">
        <v>295</v>
      </c>
      <c r="S1940" s="1"/>
      <c r="T1940" s="1">
        <v>168</v>
      </c>
    </row>
    <row r="1941" spans="1:20" ht="15.75" customHeight="1" x14ac:dyDescent="0.35">
      <c r="A1941" s="1">
        <v>3260</v>
      </c>
      <c r="B1941" s="1">
        <v>3</v>
      </c>
      <c r="C1941" s="1"/>
      <c r="D1941" s="1">
        <v>2</v>
      </c>
      <c r="F1941" s="1">
        <f ca="1">IFERROR(__xludf.DUMMYFUNCTION("""COMPUTED_VALUE"""),4)</f>
        <v>4</v>
      </c>
      <c r="Q1941" s="1">
        <v>1939</v>
      </c>
      <c r="R1941" s="1">
        <v>268</v>
      </c>
      <c r="S1941" s="1"/>
      <c r="T1941" s="1">
        <v>168</v>
      </c>
    </row>
    <row r="1942" spans="1:20" ht="15.75" customHeight="1" x14ac:dyDescent="0.35">
      <c r="A1942" s="1">
        <v>3261</v>
      </c>
      <c r="B1942" s="1">
        <v>3</v>
      </c>
      <c r="C1942" s="1"/>
      <c r="D1942" s="1">
        <v>3</v>
      </c>
      <c r="F1942" s="1">
        <f ca="1">IFERROR(__xludf.DUMMYFUNCTION("""COMPUTED_VALUE"""),4)</f>
        <v>4</v>
      </c>
      <c r="Q1942" s="1">
        <v>1940</v>
      </c>
      <c r="R1942" s="1">
        <v>264</v>
      </c>
      <c r="S1942" s="1"/>
      <c r="T1942" s="1">
        <v>153</v>
      </c>
    </row>
    <row r="1943" spans="1:20" ht="15.75" customHeight="1" x14ac:dyDescent="0.35">
      <c r="A1943" s="1">
        <v>3262</v>
      </c>
      <c r="B1943" s="1">
        <v>3</v>
      </c>
      <c r="C1943" s="1"/>
      <c r="D1943" s="1">
        <v>3</v>
      </c>
      <c r="F1943" s="1">
        <f ca="1">IFERROR(__xludf.DUMMYFUNCTION("""COMPUTED_VALUE"""),4)</f>
        <v>4</v>
      </c>
      <c r="Q1943" s="1">
        <v>1941</v>
      </c>
      <c r="R1943" s="1">
        <v>277</v>
      </c>
      <c r="S1943" s="1"/>
      <c r="T1943" s="1">
        <v>168</v>
      </c>
    </row>
    <row r="1944" spans="1:20" ht="15.75" customHeight="1" x14ac:dyDescent="0.35">
      <c r="A1944" s="1">
        <v>3263</v>
      </c>
      <c r="B1944" s="1">
        <v>3</v>
      </c>
      <c r="C1944" s="1"/>
      <c r="D1944" s="1">
        <v>4</v>
      </c>
      <c r="F1944" s="1">
        <f ca="1">IFERROR(__xludf.DUMMYFUNCTION("""COMPUTED_VALUE"""),4)</f>
        <v>4</v>
      </c>
      <c r="Q1944" s="1">
        <v>1942</v>
      </c>
      <c r="R1944" s="1">
        <v>291</v>
      </c>
      <c r="S1944" s="1"/>
      <c r="T1944" s="1">
        <v>97</v>
      </c>
    </row>
    <row r="1945" spans="1:20" ht="15.75" customHeight="1" x14ac:dyDescent="0.35">
      <c r="A1945" s="1">
        <v>3264</v>
      </c>
      <c r="B1945" s="1">
        <v>3</v>
      </c>
      <c r="C1945" s="1"/>
      <c r="D1945" s="1">
        <v>4</v>
      </c>
      <c r="F1945" s="1">
        <f ca="1">IFERROR(__xludf.DUMMYFUNCTION("""COMPUTED_VALUE"""),4)</f>
        <v>4</v>
      </c>
      <c r="Q1945" s="1">
        <v>1943</v>
      </c>
      <c r="R1945" s="1">
        <v>295</v>
      </c>
      <c r="S1945" s="1"/>
      <c r="T1945" s="1">
        <v>101</v>
      </c>
    </row>
    <row r="1946" spans="1:20" ht="15.75" customHeight="1" x14ac:dyDescent="0.35">
      <c r="A1946" s="1">
        <v>3265</v>
      </c>
      <c r="B1946" s="1">
        <v>3</v>
      </c>
      <c r="C1946" s="1"/>
      <c r="D1946" s="1">
        <v>4</v>
      </c>
      <c r="F1946" s="1">
        <f ca="1">IFERROR(__xludf.DUMMYFUNCTION("""COMPUTED_VALUE"""),4)</f>
        <v>4</v>
      </c>
      <c r="Q1946" s="1">
        <v>1944</v>
      </c>
      <c r="R1946" s="1">
        <v>287</v>
      </c>
      <c r="S1946" s="1"/>
      <c r="T1946" s="1">
        <v>167</v>
      </c>
    </row>
    <row r="1947" spans="1:20" ht="15.75" customHeight="1" x14ac:dyDescent="0.35">
      <c r="A1947" s="1">
        <v>3266</v>
      </c>
      <c r="B1947" s="1">
        <v>3</v>
      </c>
      <c r="C1947" s="1"/>
      <c r="D1947" s="1">
        <v>2</v>
      </c>
      <c r="F1947" s="1">
        <f ca="1">IFERROR(__xludf.DUMMYFUNCTION("""COMPUTED_VALUE"""),4)</f>
        <v>4</v>
      </c>
      <c r="Q1947" s="1">
        <v>1945</v>
      </c>
      <c r="R1947" s="1">
        <v>301</v>
      </c>
      <c r="S1947" s="1"/>
      <c r="T1947" s="1">
        <v>90</v>
      </c>
    </row>
    <row r="1948" spans="1:20" ht="15.75" customHeight="1" x14ac:dyDescent="0.35">
      <c r="A1948" s="1">
        <v>3267</v>
      </c>
      <c r="B1948" s="1">
        <v>3</v>
      </c>
      <c r="C1948" s="1"/>
      <c r="D1948" s="1">
        <v>2</v>
      </c>
      <c r="F1948" s="1">
        <f ca="1">IFERROR(__xludf.DUMMYFUNCTION("""COMPUTED_VALUE"""),5)</f>
        <v>5</v>
      </c>
      <c r="Q1948" s="1">
        <v>1946</v>
      </c>
      <c r="R1948" s="1">
        <v>295</v>
      </c>
      <c r="S1948" s="1"/>
      <c r="T1948" s="1">
        <v>144</v>
      </c>
    </row>
    <row r="1949" spans="1:20" ht="15.75" customHeight="1" x14ac:dyDescent="0.35">
      <c r="A1949" s="1">
        <v>3268</v>
      </c>
      <c r="B1949" s="1">
        <v>3</v>
      </c>
      <c r="C1949" s="1"/>
      <c r="D1949" s="1">
        <v>3</v>
      </c>
      <c r="F1949" s="1">
        <f ca="1">IFERROR(__xludf.DUMMYFUNCTION("""COMPUTED_VALUE"""),4)</f>
        <v>4</v>
      </c>
      <c r="Q1949" s="1">
        <v>1947</v>
      </c>
      <c r="R1949" s="1">
        <v>283</v>
      </c>
      <c r="S1949" s="1"/>
      <c r="T1949" s="1">
        <v>147</v>
      </c>
    </row>
    <row r="1950" spans="1:20" ht="15.75" customHeight="1" x14ac:dyDescent="0.35">
      <c r="A1950" s="1">
        <v>3269</v>
      </c>
      <c r="B1950" s="1">
        <v>3</v>
      </c>
      <c r="C1950" s="1"/>
      <c r="D1950" s="1">
        <v>2</v>
      </c>
      <c r="F1950" s="1">
        <f ca="1">IFERROR(__xludf.DUMMYFUNCTION("""COMPUTED_VALUE"""),4)</f>
        <v>4</v>
      </c>
      <c r="Q1950" s="1">
        <v>1948</v>
      </c>
      <c r="R1950" s="1">
        <v>287</v>
      </c>
      <c r="S1950" s="1"/>
      <c r="T1950" s="1">
        <v>170</v>
      </c>
    </row>
    <row r="1951" spans="1:20" ht="15.75" customHeight="1" x14ac:dyDescent="0.35">
      <c r="A1951" s="1">
        <v>3270</v>
      </c>
      <c r="B1951" s="1">
        <v>3</v>
      </c>
      <c r="C1951" s="1"/>
      <c r="D1951" s="1">
        <v>3</v>
      </c>
      <c r="F1951" s="1">
        <f ca="1">IFERROR(__xludf.DUMMYFUNCTION("""COMPUTED_VALUE"""),4)</f>
        <v>4</v>
      </c>
      <c r="Q1951" s="1">
        <v>1949</v>
      </c>
      <c r="R1951" s="1">
        <v>301</v>
      </c>
      <c r="S1951" s="1"/>
      <c r="T1951" s="1">
        <v>160</v>
      </c>
    </row>
    <row r="1952" spans="1:20" ht="15.75" customHeight="1" x14ac:dyDescent="0.35">
      <c r="A1952" s="1">
        <v>3271</v>
      </c>
      <c r="B1952" s="1">
        <v>3</v>
      </c>
      <c r="C1952" s="1"/>
      <c r="D1952" s="1">
        <v>3</v>
      </c>
      <c r="F1952" s="1">
        <f ca="1">IFERROR(__xludf.DUMMYFUNCTION("""COMPUTED_VALUE"""),4)</f>
        <v>4</v>
      </c>
      <c r="Q1952" s="1">
        <v>1950</v>
      </c>
      <c r="R1952" s="1">
        <v>293</v>
      </c>
      <c r="S1952" s="1"/>
      <c r="T1952" s="1">
        <v>160</v>
      </c>
    </row>
    <row r="1953" spans="1:20" ht="15.75" customHeight="1" x14ac:dyDescent="0.35">
      <c r="A1953" s="1">
        <v>3272</v>
      </c>
      <c r="B1953" s="1">
        <v>3</v>
      </c>
      <c r="C1953" s="1"/>
      <c r="D1953" s="1">
        <v>3</v>
      </c>
      <c r="F1953" s="1">
        <f ca="1">IFERROR(__xludf.DUMMYFUNCTION("""COMPUTED_VALUE"""),3)</f>
        <v>3</v>
      </c>
      <c r="Q1953" s="1">
        <v>1951</v>
      </c>
      <c r="R1953" s="1">
        <v>299</v>
      </c>
      <c r="S1953" s="1"/>
      <c r="T1953" s="1">
        <v>131</v>
      </c>
    </row>
    <row r="1954" spans="1:20" ht="15.75" customHeight="1" x14ac:dyDescent="0.35">
      <c r="A1954" s="1">
        <v>3273</v>
      </c>
      <c r="B1954" s="1">
        <v>3</v>
      </c>
      <c r="C1954" s="1"/>
      <c r="D1954" s="1">
        <v>3</v>
      </c>
      <c r="F1954" s="1">
        <f ca="1">IFERROR(__xludf.DUMMYFUNCTION("""COMPUTED_VALUE"""),4)</f>
        <v>4</v>
      </c>
      <c r="Q1954" s="1">
        <v>1952</v>
      </c>
      <c r="R1954" s="1">
        <v>362</v>
      </c>
      <c r="S1954" s="1"/>
      <c r="T1954" s="1">
        <v>174</v>
      </c>
    </row>
    <row r="1955" spans="1:20" ht="15.75" customHeight="1" x14ac:dyDescent="0.35">
      <c r="A1955" s="1">
        <v>3274</v>
      </c>
      <c r="B1955" s="1">
        <v>3</v>
      </c>
      <c r="C1955" s="1"/>
      <c r="D1955" s="1">
        <v>3</v>
      </c>
      <c r="F1955" s="1">
        <f ca="1">IFERROR(__xludf.DUMMYFUNCTION("""COMPUTED_VALUE"""),4)</f>
        <v>4</v>
      </c>
      <c r="Q1955" s="1">
        <v>1953</v>
      </c>
      <c r="R1955" s="1">
        <v>364</v>
      </c>
      <c r="S1955" s="1"/>
      <c r="T1955" s="1">
        <v>185</v>
      </c>
    </row>
    <row r="1956" spans="1:20" ht="15.75" customHeight="1" x14ac:dyDescent="0.35">
      <c r="A1956" s="1">
        <v>3275</v>
      </c>
      <c r="B1956" s="1">
        <v>3</v>
      </c>
      <c r="C1956" s="1"/>
      <c r="D1956" s="1">
        <v>3</v>
      </c>
      <c r="F1956" s="1">
        <f ca="1">IFERROR(__xludf.DUMMYFUNCTION("""COMPUTED_VALUE"""),4)</f>
        <v>4</v>
      </c>
      <c r="Q1956" s="1">
        <v>1954</v>
      </c>
      <c r="R1956" s="1">
        <v>370</v>
      </c>
      <c r="S1956" s="1"/>
      <c r="T1956" s="1">
        <v>176</v>
      </c>
    </row>
    <row r="1957" spans="1:20" ht="15.75" customHeight="1" x14ac:dyDescent="0.35">
      <c r="A1957" s="1">
        <v>3276</v>
      </c>
      <c r="B1957" s="1">
        <v>3</v>
      </c>
      <c r="C1957" s="1"/>
      <c r="D1957" s="1">
        <v>4</v>
      </c>
      <c r="F1957" s="1">
        <f ca="1">IFERROR(__xludf.DUMMYFUNCTION("""COMPUTED_VALUE"""),2)</f>
        <v>2</v>
      </c>
      <c r="Q1957" s="1">
        <v>1955</v>
      </c>
      <c r="R1957" s="1">
        <v>386</v>
      </c>
      <c r="S1957" s="1"/>
      <c r="T1957" s="1">
        <v>164</v>
      </c>
    </row>
    <row r="1958" spans="1:20" ht="15.75" customHeight="1" x14ac:dyDescent="0.35">
      <c r="A1958" s="1">
        <v>3277</v>
      </c>
      <c r="B1958" s="1">
        <v>3</v>
      </c>
      <c r="C1958" s="1"/>
      <c r="D1958" s="1">
        <v>2</v>
      </c>
      <c r="F1958" s="1">
        <f ca="1">IFERROR(__xludf.DUMMYFUNCTION("""COMPUTED_VALUE"""),2)</f>
        <v>2</v>
      </c>
      <c r="Q1958" s="1">
        <v>1956</v>
      </c>
      <c r="R1958" s="1">
        <v>404</v>
      </c>
      <c r="S1958" s="1"/>
      <c r="T1958" s="1">
        <v>233</v>
      </c>
    </row>
    <row r="1959" spans="1:20" ht="15.75" customHeight="1" x14ac:dyDescent="0.35">
      <c r="A1959" s="1">
        <v>3278</v>
      </c>
      <c r="B1959" s="1">
        <v>3</v>
      </c>
      <c r="C1959" s="1"/>
      <c r="D1959" s="1">
        <v>3</v>
      </c>
      <c r="F1959" s="1">
        <f ca="1">IFERROR(__xludf.DUMMYFUNCTION("""COMPUTED_VALUE"""),2)</f>
        <v>2</v>
      </c>
      <c r="Q1959" s="1">
        <v>1957</v>
      </c>
      <c r="R1959" s="1">
        <v>388</v>
      </c>
      <c r="S1959" s="1"/>
      <c r="T1959" s="1">
        <v>189</v>
      </c>
    </row>
    <row r="1960" spans="1:20" ht="15.75" customHeight="1" x14ac:dyDescent="0.35">
      <c r="A1960" s="1">
        <v>3279</v>
      </c>
      <c r="B1960" s="1">
        <v>3</v>
      </c>
      <c r="C1960" s="1"/>
      <c r="D1960" s="1">
        <v>3</v>
      </c>
      <c r="F1960" s="1">
        <f ca="1">IFERROR(__xludf.DUMMYFUNCTION("""COMPUTED_VALUE"""),4)</f>
        <v>4</v>
      </c>
      <c r="Q1960" s="1">
        <v>1958</v>
      </c>
      <c r="R1960" s="1">
        <v>335</v>
      </c>
      <c r="S1960" s="1"/>
      <c r="T1960" s="1">
        <v>207</v>
      </c>
    </row>
    <row r="1961" spans="1:20" ht="15.75" customHeight="1" x14ac:dyDescent="0.35">
      <c r="A1961" s="1">
        <v>3280</v>
      </c>
      <c r="B1961" s="1">
        <v>3</v>
      </c>
      <c r="C1961" s="1"/>
      <c r="D1961" s="1">
        <v>3</v>
      </c>
      <c r="F1961" s="1">
        <f ca="1">IFERROR(__xludf.DUMMYFUNCTION("""COMPUTED_VALUE"""),4)</f>
        <v>4</v>
      </c>
      <c r="Q1961" s="1">
        <v>1959</v>
      </c>
      <c r="R1961" s="1">
        <v>376</v>
      </c>
      <c r="S1961" s="1"/>
      <c r="T1961" s="1">
        <v>207</v>
      </c>
    </row>
    <row r="1962" spans="1:20" ht="15.75" customHeight="1" x14ac:dyDescent="0.35">
      <c r="A1962" s="1">
        <v>3281</v>
      </c>
      <c r="B1962" s="1">
        <v>3</v>
      </c>
      <c r="C1962" s="1"/>
      <c r="D1962" s="1">
        <v>4</v>
      </c>
      <c r="F1962" s="1">
        <f ca="1">IFERROR(__xludf.DUMMYFUNCTION("""COMPUTED_VALUE"""),3)</f>
        <v>3</v>
      </c>
      <c r="Q1962" s="1">
        <v>1960</v>
      </c>
      <c r="R1962" s="1">
        <v>380</v>
      </c>
      <c r="S1962" s="1"/>
      <c r="T1962" s="1">
        <v>156</v>
      </c>
    </row>
    <row r="1963" spans="1:20" ht="15.75" customHeight="1" x14ac:dyDescent="0.35">
      <c r="A1963" s="1">
        <v>3282</v>
      </c>
      <c r="B1963" s="1">
        <v>3</v>
      </c>
      <c r="C1963" s="1"/>
      <c r="D1963" s="1">
        <v>4</v>
      </c>
      <c r="F1963" s="1">
        <f ca="1">IFERROR(__xludf.DUMMYFUNCTION("""COMPUTED_VALUE"""),4)</f>
        <v>4</v>
      </c>
      <c r="Q1963" s="1">
        <v>1961</v>
      </c>
      <c r="R1963" s="1">
        <v>396</v>
      </c>
      <c r="S1963" s="1"/>
      <c r="T1963" s="1">
        <v>201</v>
      </c>
    </row>
    <row r="1964" spans="1:20" ht="15.75" customHeight="1" x14ac:dyDescent="0.35">
      <c r="A1964" s="1">
        <v>3283</v>
      </c>
      <c r="B1964" s="1">
        <v>3</v>
      </c>
      <c r="C1964" s="1"/>
      <c r="D1964" s="1">
        <v>2</v>
      </c>
      <c r="F1964" s="1">
        <f ca="1">IFERROR(__xludf.DUMMYFUNCTION("""COMPUTED_VALUE"""),4)</f>
        <v>4</v>
      </c>
      <c r="Q1964" s="1">
        <v>1962</v>
      </c>
      <c r="R1964" s="1">
        <v>415</v>
      </c>
      <c r="S1964" s="1"/>
      <c r="T1964" s="1">
        <v>205</v>
      </c>
    </row>
    <row r="1965" spans="1:20" ht="15.75" customHeight="1" x14ac:dyDescent="0.35">
      <c r="A1965" s="1">
        <v>3284</v>
      </c>
      <c r="B1965" s="1">
        <v>3</v>
      </c>
      <c r="C1965" s="1"/>
      <c r="D1965" s="1">
        <v>2</v>
      </c>
      <c r="F1965" s="1">
        <f ca="1">IFERROR(__xludf.DUMMYFUNCTION("""COMPUTED_VALUE"""),4)</f>
        <v>4</v>
      </c>
      <c r="Q1965" s="1">
        <v>1963</v>
      </c>
      <c r="R1965" s="1">
        <v>396</v>
      </c>
      <c r="S1965" s="1"/>
      <c r="T1965" s="1">
        <v>215</v>
      </c>
    </row>
    <row r="1966" spans="1:20" ht="15.75" customHeight="1" x14ac:dyDescent="0.35">
      <c r="A1966" s="1">
        <v>3285</v>
      </c>
      <c r="B1966" s="1">
        <v>3</v>
      </c>
      <c r="C1966" s="1"/>
      <c r="D1966" s="1">
        <v>3</v>
      </c>
      <c r="F1966" s="1">
        <f ca="1">IFERROR(__xludf.DUMMYFUNCTION("""COMPUTED_VALUE"""),4)</f>
        <v>4</v>
      </c>
      <c r="Q1966" s="1">
        <v>1964</v>
      </c>
      <c r="R1966" s="1">
        <v>388</v>
      </c>
      <c r="S1966" s="1"/>
      <c r="T1966" s="1">
        <v>321</v>
      </c>
    </row>
    <row r="1967" spans="1:20" ht="15.75" customHeight="1" x14ac:dyDescent="0.35">
      <c r="A1967" s="1">
        <v>3286</v>
      </c>
      <c r="B1967" s="1">
        <v>3</v>
      </c>
      <c r="C1967" s="1"/>
      <c r="D1967" s="1">
        <v>4</v>
      </c>
      <c r="F1967" s="1">
        <f ca="1">IFERROR(__xludf.DUMMYFUNCTION("""COMPUTED_VALUE"""),4)</f>
        <v>4</v>
      </c>
      <c r="Q1967" s="1">
        <v>1965</v>
      </c>
      <c r="R1967" s="1">
        <v>383</v>
      </c>
      <c r="S1967" s="1"/>
      <c r="T1967" s="1">
        <v>319</v>
      </c>
    </row>
    <row r="1968" spans="1:20" ht="15.75" customHeight="1" x14ac:dyDescent="0.35">
      <c r="A1968" s="1">
        <v>3287</v>
      </c>
      <c r="B1968" s="1">
        <v>3</v>
      </c>
      <c r="C1968" s="1"/>
      <c r="D1968" s="1">
        <v>2</v>
      </c>
      <c r="F1968" s="1">
        <f ca="1">IFERROR(__xludf.DUMMYFUNCTION("""COMPUTED_VALUE"""),4)</f>
        <v>4</v>
      </c>
      <c r="Q1968" s="1">
        <v>1966</v>
      </c>
      <c r="R1968" s="1">
        <v>401</v>
      </c>
      <c r="S1968" s="1"/>
      <c r="T1968" s="1">
        <v>288</v>
      </c>
    </row>
    <row r="1969" spans="1:20" ht="15.75" customHeight="1" x14ac:dyDescent="0.35">
      <c r="A1969" s="1">
        <v>3288</v>
      </c>
      <c r="B1969" s="1">
        <v>3</v>
      </c>
      <c r="C1969" s="1"/>
      <c r="D1969" s="1">
        <v>3</v>
      </c>
      <c r="F1969" s="1">
        <f ca="1">IFERROR(__xludf.DUMMYFUNCTION("""COMPUTED_VALUE"""),2)</f>
        <v>2</v>
      </c>
      <c r="Q1969" s="1">
        <v>1967</v>
      </c>
      <c r="R1969" s="1">
        <v>370</v>
      </c>
      <c r="S1969" s="1"/>
      <c r="T1969" s="1">
        <v>328</v>
      </c>
    </row>
    <row r="1970" spans="1:20" ht="15.75" customHeight="1" x14ac:dyDescent="0.35">
      <c r="A1970" s="1">
        <v>3289</v>
      </c>
      <c r="B1970" s="1">
        <v>3</v>
      </c>
      <c r="C1970" s="1"/>
      <c r="D1970" s="1">
        <v>3</v>
      </c>
      <c r="F1970" s="1">
        <f ca="1">IFERROR(__xludf.DUMMYFUNCTION("""COMPUTED_VALUE"""),4)</f>
        <v>4</v>
      </c>
      <c r="Q1970" s="1">
        <v>1968</v>
      </c>
      <c r="R1970" s="1">
        <v>421</v>
      </c>
      <c r="S1970" s="1"/>
      <c r="T1970" s="1">
        <v>342</v>
      </c>
    </row>
    <row r="1971" spans="1:20" ht="15.75" customHeight="1" x14ac:dyDescent="0.35">
      <c r="A1971" s="1">
        <v>3290</v>
      </c>
      <c r="B1971" s="1">
        <v>3</v>
      </c>
      <c r="C1971" s="1"/>
      <c r="D1971" s="1">
        <v>3</v>
      </c>
      <c r="F1971" s="1">
        <f ca="1">IFERROR(__xludf.DUMMYFUNCTION("""COMPUTED_VALUE"""),1)</f>
        <v>1</v>
      </c>
      <c r="Q1971" s="1">
        <v>1969</v>
      </c>
      <c r="R1971" s="1">
        <v>439</v>
      </c>
      <c r="S1971" s="1"/>
      <c r="T1971" s="1">
        <v>350</v>
      </c>
    </row>
    <row r="1972" spans="1:20" ht="15.75" customHeight="1" x14ac:dyDescent="0.35">
      <c r="A1972" s="1">
        <v>3291</v>
      </c>
      <c r="B1972" s="1">
        <v>3</v>
      </c>
      <c r="C1972" s="1"/>
      <c r="D1972" s="1">
        <v>3</v>
      </c>
      <c r="F1972" s="1">
        <f ca="1">IFERROR(__xludf.DUMMYFUNCTION("""COMPUTED_VALUE"""),4)</f>
        <v>4</v>
      </c>
      <c r="Q1972" s="1">
        <v>1970</v>
      </c>
      <c r="R1972" s="1">
        <v>421</v>
      </c>
      <c r="S1972" s="1"/>
      <c r="T1972" s="1">
        <v>262</v>
      </c>
    </row>
    <row r="1973" spans="1:20" ht="15.75" customHeight="1" x14ac:dyDescent="0.35">
      <c r="A1973" s="1">
        <v>3292</v>
      </c>
      <c r="B1973" s="1">
        <v>3</v>
      </c>
      <c r="C1973" s="1"/>
      <c r="D1973" s="1">
        <v>3</v>
      </c>
      <c r="F1973" s="1">
        <f ca="1">IFERROR(__xludf.DUMMYFUNCTION("""COMPUTED_VALUE"""),4)</f>
        <v>4</v>
      </c>
      <c r="Q1973" s="1">
        <v>1971</v>
      </c>
      <c r="R1973" s="1">
        <v>403</v>
      </c>
      <c r="S1973" s="1"/>
      <c r="T1973" s="1">
        <v>264</v>
      </c>
    </row>
    <row r="1974" spans="1:20" ht="15.75" customHeight="1" x14ac:dyDescent="0.35">
      <c r="A1974" s="1">
        <v>3293</v>
      </c>
      <c r="B1974" s="1">
        <v>3</v>
      </c>
      <c r="C1974" s="1"/>
      <c r="D1974" s="1">
        <v>3</v>
      </c>
      <c r="F1974" s="1">
        <f ca="1">IFERROR(__xludf.DUMMYFUNCTION("""COMPUTED_VALUE"""),2)</f>
        <v>2</v>
      </c>
      <c r="Q1974" s="1">
        <v>1972</v>
      </c>
      <c r="R1974" s="1">
        <v>421</v>
      </c>
      <c r="S1974" s="1"/>
      <c r="T1974" s="1">
        <v>199</v>
      </c>
    </row>
    <row r="1975" spans="1:20" ht="15.75" customHeight="1" x14ac:dyDescent="0.35">
      <c r="A1975" s="1">
        <v>3294</v>
      </c>
      <c r="B1975" s="1">
        <v>3</v>
      </c>
      <c r="C1975" s="1"/>
      <c r="D1975" s="1">
        <v>3</v>
      </c>
      <c r="F1975" s="1">
        <f ca="1">IFERROR(__xludf.DUMMYFUNCTION("""COMPUTED_VALUE"""),2)</f>
        <v>2</v>
      </c>
      <c r="Q1975" s="1">
        <v>1973</v>
      </c>
      <c r="R1975" s="1">
        <v>393</v>
      </c>
      <c r="S1975" s="1"/>
      <c r="T1975" s="1">
        <v>239</v>
      </c>
    </row>
    <row r="1976" spans="1:20" ht="15.75" customHeight="1" x14ac:dyDescent="0.35">
      <c r="A1976" s="1">
        <v>3295</v>
      </c>
      <c r="B1976" s="1">
        <v>3</v>
      </c>
      <c r="C1976" s="1"/>
      <c r="D1976" s="1">
        <v>3</v>
      </c>
      <c r="F1976" s="1">
        <f ca="1">IFERROR(__xludf.DUMMYFUNCTION("""COMPUTED_VALUE"""),4)</f>
        <v>4</v>
      </c>
      <c r="Q1976" s="1">
        <v>1974</v>
      </c>
      <c r="R1976" s="1">
        <v>399</v>
      </c>
      <c r="S1976" s="1"/>
      <c r="T1976" s="1">
        <v>232</v>
      </c>
    </row>
    <row r="1977" spans="1:20" ht="15.75" customHeight="1" x14ac:dyDescent="0.35">
      <c r="A1977" s="1">
        <v>3296</v>
      </c>
      <c r="B1977" s="1">
        <v>3</v>
      </c>
      <c r="C1977" s="1"/>
      <c r="D1977" s="1">
        <v>3</v>
      </c>
      <c r="F1977" s="1">
        <f ca="1">IFERROR(__xludf.DUMMYFUNCTION("""COMPUTED_VALUE"""),4)</f>
        <v>4</v>
      </c>
      <c r="Q1977" s="1">
        <v>1975</v>
      </c>
      <c r="R1977" s="1">
        <v>348</v>
      </c>
      <c r="S1977" s="1"/>
      <c r="T1977" s="1">
        <v>269</v>
      </c>
    </row>
    <row r="1978" spans="1:20" ht="15.75" customHeight="1" x14ac:dyDescent="0.35">
      <c r="A1978" s="1">
        <v>3297</v>
      </c>
      <c r="B1978" s="1">
        <v>3</v>
      </c>
      <c r="C1978" s="1"/>
      <c r="D1978" s="1">
        <v>3</v>
      </c>
      <c r="F1978" s="1">
        <f ca="1">IFERROR(__xludf.DUMMYFUNCTION("""COMPUTED_VALUE"""),4)</f>
        <v>4</v>
      </c>
      <c r="Q1978" s="1">
        <v>1976</v>
      </c>
      <c r="R1978" s="1">
        <v>350</v>
      </c>
      <c r="S1978" s="1"/>
      <c r="T1978" s="1">
        <v>262</v>
      </c>
    </row>
    <row r="1979" spans="1:20" ht="15.75" customHeight="1" x14ac:dyDescent="0.35">
      <c r="A1979" s="1">
        <v>3298</v>
      </c>
      <c r="B1979" s="1">
        <v>3</v>
      </c>
      <c r="C1979" s="1"/>
      <c r="D1979" s="1">
        <v>4</v>
      </c>
      <c r="F1979" s="1">
        <f ca="1">IFERROR(__xludf.DUMMYFUNCTION("""COMPUTED_VALUE"""),4)</f>
        <v>4</v>
      </c>
      <c r="Q1979" s="1">
        <v>1977</v>
      </c>
      <c r="R1979" s="1">
        <v>342</v>
      </c>
      <c r="S1979" s="1"/>
      <c r="T1979" s="1">
        <v>270</v>
      </c>
    </row>
    <row r="1980" spans="1:20" ht="15.75" customHeight="1" x14ac:dyDescent="0.35">
      <c r="A1980" s="1">
        <v>3299</v>
      </c>
      <c r="B1980" s="1">
        <v>3</v>
      </c>
      <c r="C1980" s="1"/>
      <c r="D1980" s="1">
        <v>2</v>
      </c>
      <c r="F1980" s="1">
        <f ca="1">IFERROR(__xludf.DUMMYFUNCTION("""COMPUTED_VALUE"""),2)</f>
        <v>2</v>
      </c>
      <c r="Q1980" s="1">
        <v>1978</v>
      </c>
      <c r="R1980" s="1">
        <v>325</v>
      </c>
      <c r="S1980" s="1"/>
      <c r="T1980" s="1">
        <v>217</v>
      </c>
    </row>
    <row r="1981" spans="1:20" ht="15.75" customHeight="1" x14ac:dyDescent="0.35">
      <c r="A1981" s="1">
        <v>3300</v>
      </c>
      <c r="B1981" s="1">
        <v>3</v>
      </c>
      <c r="C1981" s="1"/>
      <c r="D1981" s="1">
        <v>3</v>
      </c>
      <c r="F1981" s="1">
        <f ca="1">IFERROR(__xludf.DUMMYFUNCTION("""COMPUTED_VALUE"""),4)</f>
        <v>4</v>
      </c>
      <c r="Q1981" s="1">
        <v>1979</v>
      </c>
      <c r="R1981" s="1">
        <v>348</v>
      </c>
      <c r="S1981" s="1"/>
      <c r="T1981" s="1">
        <v>242</v>
      </c>
    </row>
    <row r="1982" spans="1:20" ht="15.75" customHeight="1" x14ac:dyDescent="0.35">
      <c r="A1982" s="1">
        <v>3301</v>
      </c>
      <c r="B1982" s="1">
        <v>3</v>
      </c>
      <c r="C1982" s="1"/>
      <c r="D1982" s="1">
        <v>3</v>
      </c>
      <c r="F1982" s="1">
        <f ca="1">IFERROR(__xludf.DUMMYFUNCTION("""COMPUTED_VALUE"""),4)</f>
        <v>4</v>
      </c>
      <c r="Q1982" s="1">
        <v>1980</v>
      </c>
      <c r="R1982" s="1">
        <v>352</v>
      </c>
      <c r="S1982" s="1"/>
      <c r="T1982" s="1">
        <v>262</v>
      </c>
    </row>
    <row r="1983" spans="1:20" ht="15.75" customHeight="1" x14ac:dyDescent="0.35">
      <c r="A1983" s="1">
        <v>3302</v>
      </c>
      <c r="B1983" s="1">
        <v>3</v>
      </c>
      <c r="C1983" s="1"/>
      <c r="D1983" s="1">
        <v>3</v>
      </c>
      <c r="F1983" s="1">
        <f ca="1">IFERROR(__xludf.DUMMYFUNCTION("""COMPUTED_VALUE"""),2)</f>
        <v>2</v>
      </c>
      <c r="Q1983" s="1">
        <v>1981</v>
      </c>
      <c r="R1983" s="1">
        <v>336</v>
      </c>
      <c r="S1983" s="1"/>
      <c r="T1983" s="1">
        <v>270</v>
      </c>
    </row>
    <row r="1984" spans="1:20" ht="15.75" customHeight="1" x14ac:dyDescent="0.35">
      <c r="A1984" s="1">
        <v>3303</v>
      </c>
      <c r="B1984" s="1">
        <v>3</v>
      </c>
      <c r="C1984" s="1"/>
      <c r="D1984" s="1">
        <v>4</v>
      </c>
      <c r="F1984" s="1">
        <f ca="1">IFERROR(__xludf.DUMMYFUNCTION("""COMPUTED_VALUE"""),4)</f>
        <v>4</v>
      </c>
      <c r="Q1984" s="1">
        <v>1982</v>
      </c>
      <c r="R1984" s="1">
        <v>352</v>
      </c>
      <c r="S1984" s="1"/>
      <c r="T1984" s="1">
        <v>282</v>
      </c>
    </row>
    <row r="1985" spans="1:20" ht="15.75" customHeight="1" x14ac:dyDescent="0.35">
      <c r="A1985" s="1">
        <v>3304</v>
      </c>
      <c r="B1985" s="1">
        <v>3</v>
      </c>
      <c r="C1985" s="1"/>
      <c r="D1985" s="1">
        <v>4</v>
      </c>
      <c r="F1985" s="1">
        <f ca="1">IFERROR(__xludf.DUMMYFUNCTION("""COMPUTED_VALUE"""),2)</f>
        <v>2</v>
      </c>
      <c r="Q1985" s="1">
        <v>1983</v>
      </c>
      <c r="R1985" s="1">
        <v>316</v>
      </c>
      <c r="S1985" s="1"/>
      <c r="T1985" s="1">
        <v>298</v>
      </c>
    </row>
    <row r="1986" spans="1:20" ht="15.75" customHeight="1" x14ac:dyDescent="0.35">
      <c r="A1986" s="1">
        <v>3305</v>
      </c>
      <c r="B1986" s="1">
        <v>3</v>
      </c>
      <c r="C1986" s="1"/>
      <c r="D1986" s="1">
        <v>1</v>
      </c>
      <c r="F1986" s="1">
        <f ca="1">IFERROR(__xludf.DUMMYFUNCTION("""COMPUTED_VALUE"""),3)</f>
        <v>3</v>
      </c>
      <c r="Q1986" s="1">
        <v>1984</v>
      </c>
      <c r="R1986" s="1">
        <v>279</v>
      </c>
      <c r="S1986" s="1"/>
      <c r="T1986" s="1">
        <v>254</v>
      </c>
    </row>
    <row r="1987" spans="1:20" ht="15.75" customHeight="1" x14ac:dyDescent="0.35">
      <c r="A1987" s="1">
        <v>3306</v>
      </c>
      <c r="B1987" s="1">
        <v>3</v>
      </c>
      <c r="C1987" s="1"/>
      <c r="D1987" s="1">
        <v>3</v>
      </c>
      <c r="F1987" s="1">
        <f ca="1">IFERROR(__xludf.DUMMYFUNCTION("""COMPUTED_VALUE"""),3)</f>
        <v>3</v>
      </c>
      <c r="Q1987" s="1">
        <v>1985</v>
      </c>
      <c r="R1987" s="1">
        <v>308</v>
      </c>
      <c r="S1987" s="1"/>
      <c r="T1987" s="1">
        <v>307</v>
      </c>
    </row>
    <row r="1988" spans="1:20" ht="15.75" customHeight="1" x14ac:dyDescent="0.35">
      <c r="A1988" s="1">
        <v>3307</v>
      </c>
      <c r="B1988" s="1">
        <v>3</v>
      </c>
      <c r="C1988" s="1"/>
      <c r="D1988" s="1">
        <v>3</v>
      </c>
      <c r="F1988" s="1">
        <f ca="1">IFERROR(__xludf.DUMMYFUNCTION("""COMPUTED_VALUE"""),3)</f>
        <v>3</v>
      </c>
      <c r="Q1988" s="1">
        <v>1986</v>
      </c>
      <c r="R1988" s="1">
        <v>293</v>
      </c>
      <c r="S1988" s="1"/>
      <c r="T1988" s="1">
        <v>315</v>
      </c>
    </row>
    <row r="1989" spans="1:20" ht="15.75" customHeight="1" x14ac:dyDescent="0.35">
      <c r="A1989" s="1">
        <v>3308</v>
      </c>
      <c r="B1989" s="1">
        <v>3</v>
      </c>
      <c r="C1989" s="1"/>
      <c r="D1989" s="1">
        <v>4</v>
      </c>
      <c r="F1989" s="1">
        <f ca="1">IFERROR(__xludf.DUMMYFUNCTION("""COMPUTED_VALUE"""),4)</f>
        <v>4</v>
      </c>
      <c r="Q1989" s="1">
        <v>1987</v>
      </c>
      <c r="R1989" s="1">
        <v>307</v>
      </c>
      <c r="S1989" s="1"/>
      <c r="T1989" s="1">
        <v>333</v>
      </c>
    </row>
    <row r="1990" spans="1:20" ht="15.75" customHeight="1" x14ac:dyDescent="0.35">
      <c r="A1990" s="1">
        <v>3309</v>
      </c>
      <c r="B1990" s="1">
        <v>3</v>
      </c>
      <c r="C1990" s="1"/>
      <c r="D1990" s="1">
        <v>2</v>
      </c>
      <c r="F1990" s="1">
        <f ca="1">IFERROR(__xludf.DUMMYFUNCTION("""COMPUTED_VALUE"""),4)</f>
        <v>4</v>
      </c>
      <c r="Q1990" s="1">
        <v>1988</v>
      </c>
      <c r="R1990" s="1">
        <v>309</v>
      </c>
      <c r="S1990" s="1"/>
      <c r="T1990" s="1">
        <v>341</v>
      </c>
    </row>
    <row r="1991" spans="1:20" ht="15.75" customHeight="1" x14ac:dyDescent="0.35">
      <c r="A1991" s="1">
        <v>3310</v>
      </c>
      <c r="B1991" s="1">
        <v>3</v>
      </c>
      <c r="C1991" s="1"/>
      <c r="D1991" s="1">
        <v>3</v>
      </c>
      <c r="F1991" s="1">
        <f ca="1">IFERROR(__xludf.DUMMYFUNCTION("""COMPUTED_VALUE"""),4)</f>
        <v>4</v>
      </c>
      <c r="Q1991" s="1">
        <v>1989</v>
      </c>
      <c r="R1991" s="1">
        <v>307</v>
      </c>
      <c r="S1991" s="1"/>
      <c r="T1991" s="1">
        <v>345</v>
      </c>
    </row>
    <row r="1992" spans="1:20" ht="15.75" customHeight="1" x14ac:dyDescent="0.35">
      <c r="A1992" s="1">
        <v>3311</v>
      </c>
      <c r="B1992" s="1">
        <v>3</v>
      </c>
      <c r="C1992" s="1"/>
      <c r="D1992" s="1">
        <v>3</v>
      </c>
      <c r="F1992" s="1">
        <f ca="1">IFERROR(__xludf.DUMMYFUNCTION("""COMPUTED_VALUE"""),4)</f>
        <v>4</v>
      </c>
      <c r="Q1992" s="1">
        <v>1990</v>
      </c>
      <c r="R1992" s="1">
        <v>321</v>
      </c>
      <c r="S1992" s="1"/>
      <c r="T1992" s="1">
        <v>250</v>
      </c>
    </row>
    <row r="1993" spans="1:20" ht="15.75" customHeight="1" x14ac:dyDescent="0.35">
      <c r="A1993" s="1">
        <v>3312</v>
      </c>
      <c r="B1993" s="1">
        <v>3</v>
      </c>
      <c r="C1993" s="1"/>
      <c r="D1993" s="1">
        <v>3</v>
      </c>
      <c r="F1993" s="1">
        <f ca="1">IFERROR(__xludf.DUMMYFUNCTION("""COMPUTED_VALUE"""),4)</f>
        <v>4</v>
      </c>
      <c r="Q1993" s="1">
        <v>1991</v>
      </c>
      <c r="R1993" s="1">
        <v>303</v>
      </c>
      <c r="S1993" s="1"/>
      <c r="T1993" s="1">
        <v>289</v>
      </c>
    </row>
    <row r="1994" spans="1:20" ht="15.75" customHeight="1" x14ac:dyDescent="0.35">
      <c r="A1994" s="1">
        <v>3313</v>
      </c>
      <c r="B1994" s="1">
        <v>3</v>
      </c>
      <c r="C1994" s="1"/>
      <c r="D1994" s="1">
        <v>3</v>
      </c>
      <c r="F1994" s="1">
        <f ca="1">IFERROR(__xludf.DUMMYFUNCTION("""COMPUTED_VALUE"""),4)</f>
        <v>4</v>
      </c>
      <c r="Q1994" s="1">
        <v>1992</v>
      </c>
      <c r="R1994" s="1">
        <v>317</v>
      </c>
      <c r="S1994" s="1"/>
      <c r="T1994" s="1">
        <v>303</v>
      </c>
    </row>
    <row r="1995" spans="1:20" ht="15.75" customHeight="1" x14ac:dyDescent="0.35">
      <c r="A1995" s="1">
        <v>3314</v>
      </c>
      <c r="B1995" s="1">
        <v>3</v>
      </c>
      <c r="C1995" s="1"/>
      <c r="D1995" s="1">
        <v>3</v>
      </c>
      <c r="F1995" s="1">
        <f ca="1">IFERROR(__xludf.DUMMYFUNCTION("""COMPUTED_VALUE"""),2)</f>
        <v>2</v>
      </c>
      <c r="Q1995" s="1">
        <v>1993</v>
      </c>
      <c r="R1995" s="1">
        <v>301</v>
      </c>
      <c r="S1995" s="1"/>
      <c r="T1995" s="1">
        <v>317</v>
      </c>
    </row>
    <row r="1996" spans="1:20" ht="15.75" customHeight="1" x14ac:dyDescent="0.35">
      <c r="A1996" s="1">
        <v>3315</v>
      </c>
      <c r="B1996" s="1">
        <v>3</v>
      </c>
      <c r="C1996" s="1"/>
      <c r="D1996" s="1">
        <v>3</v>
      </c>
      <c r="F1996" s="1">
        <f ca="1">IFERROR(__xludf.DUMMYFUNCTION("""COMPUTED_VALUE"""),3)</f>
        <v>3</v>
      </c>
      <c r="Q1996" s="1">
        <v>1994</v>
      </c>
      <c r="R1996" s="1">
        <v>315</v>
      </c>
      <c r="S1996" s="1"/>
      <c r="T1996" s="1">
        <v>421</v>
      </c>
    </row>
    <row r="1997" spans="1:20" ht="15.75" customHeight="1" x14ac:dyDescent="0.35">
      <c r="A1997" s="1">
        <v>3316</v>
      </c>
      <c r="B1997" s="1">
        <v>3</v>
      </c>
      <c r="C1997" s="1"/>
      <c r="D1997" s="1">
        <v>3</v>
      </c>
      <c r="F1997" s="1">
        <f ca="1">IFERROR(__xludf.DUMMYFUNCTION("""COMPUTED_VALUE"""),3)</f>
        <v>3</v>
      </c>
      <c r="Q1997" s="1">
        <v>1995</v>
      </c>
      <c r="R1997" s="1">
        <v>352</v>
      </c>
      <c r="S1997" s="1"/>
      <c r="T1997" s="1">
        <v>400</v>
      </c>
    </row>
    <row r="1998" spans="1:20" ht="15.75" customHeight="1" x14ac:dyDescent="0.35">
      <c r="A1998" s="1">
        <v>3317</v>
      </c>
      <c r="B1998" s="1">
        <v>3</v>
      </c>
      <c r="C1998" s="1"/>
      <c r="D1998" s="1">
        <v>3</v>
      </c>
      <c r="F1998" s="1">
        <f ca="1">IFERROR(__xludf.DUMMYFUNCTION("""COMPUTED_VALUE"""),3)</f>
        <v>3</v>
      </c>
      <c r="Q1998" s="1">
        <v>1996</v>
      </c>
      <c r="R1998" s="1">
        <v>368</v>
      </c>
      <c r="S1998" s="1"/>
      <c r="T1998" s="1">
        <v>411</v>
      </c>
    </row>
    <row r="1999" spans="1:20" ht="15.75" customHeight="1" x14ac:dyDescent="0.35">
      <c r="A1999" s="1">
        <v>3318</v>
      </c>
      <c r="B1999" s="1">
        <v>3</v>
      </c>
      <c r="C1999" s="1"/>
      <c r="D1999" s="1">
        <v>3</v>
      </c>
      <c r="F1999" s="1">
        <f ca="1">IFERROR(__xludf.DUMMYFUNCTION("""COMPUTED_VALUE"""),3)</f>
        <v>3</v>
      </c>
      <c r="Q1999" s="1">
        <v>1997</v>
      </c>
      <c r="R1999" s="1">
        <v>316</v>
      </c>
      <c r="S1999" s="1"/>
      <c r="T1999" s="1">
        <v>446</v>
      </c>
    </row>
    <row r="2000" spans="1:20" ht="15.75" customHeight="1" x14ac:dyDescent="0.35">
      <c r="A2000" s="1">
        <v>3319</v>
      </c>
      <c r="B2000" s="1">
        <v>3</v>
      </c>
      <c r="C2000" s="1"/>
      <c r="D2000" s="1">
        <v>3</v>
      </c>
      <c r="F2000" s="1">
        <f ca="1">IFERROR(__xludf.DUMMYFUNCTION("""COMPUTED_VALUE"""),3)</f>
        <v>3</v>
      </c>
      <c r="Q2000" s="1">
        <v>1998</v>
      </c>
      <c r="R2000" s="1">
        <v>301</v>
      </c>
      <c r="S2000" s="1"/>
      <c r="T2000" s="1">
        <v>462</v>
      </c>
    </row>
    <row r="2001" spans="1:20" ht="15.75" customHeight="1" x14ac:dyDescent="0.35">
      <c r="A2001" s="1">
        <v>3320</v>
      </c>
      <c r="B2001" s="1">
        <v>3</v>
      </c>
      <c r="C2001" s="1"/>
      <c r="D2001" s="1">
        <v>4</v>
      </c>
      <c r="F2001" s="1">
        <f ca="1">IFERROR(__xludf.DUMMYFUNCTION("""COMPUTED_VALUE"""),3)</f>
        <v>3</v>
      </c>
      <c r="Q2001" s="1">
        <v>1999</v>
      </c>
      <c r="R2001" s="1">
        <v>315</v>
      </c>
      <c r="S2001" s="1"/>
      <c r="T2001" s="1">
        <v>478</v>
      </c>
    </row>
    <row r="2002" spans="1:20" ht="15.75" customHeight="1" x14ac:dyDescent="0.35">
      <c r="A2002" s="1">
        <v>3321</v>
      </c>
      <c r="B2002" s="1">
        <v>3</v>
      </c>
      <c r="C2002" s="1"/>
      <c r="D2002" s="1">
        <v>2</v>
      </c>
      <c r="F2002" s="1">
        <f ca="1">IFERROR(__xludf.DUMMYFUNCTION("""COMPUTED_VALUE"""),4)</f>
        <v>4</v>
      </c>
      <c r="Q2002" s="1">
        <v>2000</v>
      </c>
      <c r="R2002" s="1">
        <v>329</v>
      </c>
      <c r="S2002" s="1"/>
      <c r="T2002" s="1">
        <v>382</v>
      </c>
    </row>
    <row r="2003" spans="1:20" ht="15.75" customHeight="1" x14ac:dyDescent="0.35">
      <c r="A2003" s="1">
        <v>3322</v>
      </c>
      <c r="B2003" s="1">
        <v>3</v>
      </c>
      <c r="C2003" s="1"/>
      <c r="D2003" s="1">
        <v>3</v>
      </c>
      <c r="F2003" s="1">
        <f ca="1">IFERROR(__xludf.DUMMYFUNCTION("""COMPUTED_VALUE"""),4)</f>
        <v>4</v>
      </c>
      <c r="Q2003" s="1">
        <v>2001</v>
      </c>
      <c r="R2003" s="1">
        <v>342</v>
      </c>
      <c r="S2003" s="1"/>
      <c r="T2003" s="1">
        <v>398</v>
      </c>
    </row>
    <row r="2004" spans="1:20" ht="15.75" customHeight="1" x14ac:dyDescent="0.35">
      <c r="A2004" s="1">
        <v>3323</v>
      </c>
      <c r="B2004" s="1">
        <v>3</v>
      </c>
      <c r="C2004" s="1"/>
      <c r="D2004" s="1">
        <v>3</v>
      </c>
      <c r="F2004" s="1">
        <f ca="1">IFERROR(__xludf.DUMMYFUNCTION("""COMPUTED_VALUE"""),4)</f>
        <v>4</v>
      </c>
      <c r="Q2004" s="1">
        <v>2002</v>
      </c>
      <c r="R2004" s="1">
        <v>358</v>
      </c>
      <c r="S2004" s="1"/>
      <c r="T2004" s="1">
        <v>334</v>
      </c>
    </row>
    <row r="2005" spans="1:20" ht="15.75" customHeight="1" x14ac:dyDescent="0.35">
      <c r="A2005" s="1">
        <v>3324</v>
      </c>
      <c r="B2005" s="1">
        <v>3</v>
      </c>
      <c r="C2005" s="1"/>
      <c r="D2005" s="1">
        <v>3</v>
      </c>
      <c r="F2005" s="1">
        <f ca="1">IFERROR(__xludf.DUMMYFUNCTION("""COMPUTED_VALUE"""),4)</f>
        <v>4</v>
      </c>
      <c r="Q2005" s="1">
        <v>2003</v>
      </c>
      <c r="R2005" s="1">
        <v>315</v>
      </c>
      <c r="S2005" s="1"/>
      <c r="T2005" s="1">
        <v>385</v>
      </c>
    </row>
    <row r="2006" spans="1:20" ht="15.75" customHeight="1" x14ac:dyDescent="0.35">
      <c r="A2006" s="1">
        <v>3325</v>
      </c>
      <c r="B2006" s="1">
        <v>3</v>
      </c>
      <c r="C2006" s="1"/>
      <c r="D2006" s="1">
        <v>4</v>
      </c>
      <c r="F2006" s="1">
        <f ca="1">IFERROR(__xludf.DUMMYFUNCTION("""COMPUTED_VALUE"""),4)</f>
        <v>4</v>
      </c>
      <c r="Q2006" s="1">
        <v>2004</v>
      </c>
      <c r="R2006" s="1">
        <v>329</v>
      </c>
      <c r="S2006" s="1"/>
      <c r="T2006" s="1">
        <v>403</v>
      </c>
    </row>
    <row r="2007" spans="1:20" ht="15.75" customHeight="1" x14ac:dyDescent="0.35">
      <c r="A2007" s="1">
        <v>3326</v>
      </c>
      <c r="B2007" s="1">
        <v>3</v>
      </c>
      <c r="C2007" s="1"/>
      <c r="D2007" s="1">
        <v>4</v>
      </c>
      <c r="F2007" s="1">
        <f ca="1">IFERROR(__xludf.DUMMYFUNCTION("""COMPUTED_VALUE"""),3)</f>
        <v>3</v>
      </c>
      <c r="Q2007" s="1">
        <v>2005</v>
      </c>
      <c r="R2007" s="1">
        <v>343</v>
      </c>
      <c r="S2007" s="1"/>
      <c r="T2007" s="1">
        <v>421</v>
      </c>
    </row>
    <row r="2008" spans="1:20" ht="15.75" customHeight="1" x14ac:dyDescent="0.35">
      <c r="A2008" s="1">
        <v>3327</v>
      </c>
      <c r="B2008" s="1">
        <v>3</v>
      </c>
      <c r="C2008" s="1"/>
      <c r="D2008" s="1">
        <v>1</v>
      </c>
      <c r="F2008" s="1">
        <f ca="1">IFERROR(__xludf.DUMMYFUNCTION("""COMPUTED_VALUE"""),4)</f>
        <v>4</v>
      </c>
      <c r="Q2008" s="1">
        <v>2006</v>
      </c>
      <c r="R2008" s="1">
        <v>325</v>
      </c>
      <c r="S2008" s="1"/>
      <c r="T2008" s="1">
        <v>439</v>
      </c>
    </row>
    <row r="2009" spans="1:20" ht="15.75" customHeight="1" x14ac:dyDescent="0.35">
      <c r="A2009" s="1">
        <v>3328</v>
      </c>
      <c r="B2009" s="1">
        <v>3</v>
      </c>
      <c r="C2009" s="1"/>
      <c r="D2009" s="1">
        <v>3</v>
      </c>
      <c r="F2009" s="1">
        <f ca="1">IFERROR(__xludf.DUMMYFUNCTION("""COMPUTED_VALUE"""),4)</f>
        <v>4</v>
      </c>
      <c r="Q2009" s="1">
        <v>2007</v>
      </c>
      <c r="R2009" s="1">
        <v>325</v>
      </c>
      <c r="S2009" s="1"/>
      <c r="T2009" s="1">
        <v>439</v>
      </c>
    </row>
    <row r="2010" spans="1:20" ht="15.75" customHeight="1" x14ac:dyDescent="0.35">
      <c r="A2010" s="1">
        <v>3329</v>
      </c>
      <c r="B2010" s="1">
        <v>3</v>
      </c>
      <c r="C2010" s="1"/>
      <c r="D2010" s="1">
        <v>3</v>
      </c>
      <c r="F2010" s="1">
        <f ca="1">IFERROR(__xludf.DUMMYFUNCTION("""COMPUTED_VALUE"""),4)</f>
        <v>4</v>
      </c>
      <c r="Q2010" s="1">
        <v>2008</v>
      </c>
      <c r="R2010" s="1">
        <v>339</v>
      </c>
      <c r="S2010" s="1"/>
      <c r="T2010" s="1">
        <v>337</v>
      </c>
    </row>
    <row r="2011" spans="1:20" ht="15.75" customHeight="1" x14ac:dyDescent="0.35">
      <c r="A2011" s="1">
        <v>3330</v>
      </c>
      <c r="B2011" s="1">
        <v>3</v>
      </c>
      <c r="C2011" s="1"/>
      <c r="D2011" s="1">
        <v>4</v>
      </c>
      <c r="F2011" s="1">
        <f ca="1">IFERROR(__xludf.DUMMYFUNCTION("""COMPUTED_VALUE"""),4)</f>
        <v>4</v>
      </c>
      <c r="Q2011" s="1">
        <v>2009</v>
      </c>
      <c r="R2011" s="1">
        <v>342</v>
      </c>
      <c r="S2011" s="1"/>
      <c r="T2011" s="1">
        <v>372</v>
      </c>
    </row>
    <row r="2012" spans="1:20" ht="15.75" customHeight="1" x14ac:dyDescent="0.35">
      <c r="A2012" s="1">
        <v>3331</v>
      </c>
      <c r="B2012" s="1">
        <v>3</v>
      </c>
      <c r="C2012" s="1"/>
      <c r="D2012" s="1">
        <v>2</v>
      </c>
      <c r="F2012" s="1">
        <f ca="1">IFERROR(__xludf.DUMMYFUNCTION("""COMPUTED_VALUE"""),4)</f>
        <v>4</v>
      </c>
      <c r="Q2012" s="1">
        <v>2010</v>
      </c>
      <c r="R2012" s="1">
        <v>358</v>
      </c>
      <c r="S2012" s="1"/>
      <c r="T2012" s="1">
        <v>370</v>
      </c>
    </row>
    <row r="2013" spans="1:20" ht="15.75" customHeight="1" x14ac:dyDescent="0.35">
      <c r="A2013" s="1">
        <v>3332</v>
      </c>
      <c r="B2013" s="1">
        <v>3</v>
      </c>
      <c r="C2013" s="1"/>
      <c r="D2013" s="1">
        <v>3</v>
      </c>
      <c r="F2013" s="1">
        <f ca="1">IFERROR(__xludf.DUMMYFUNCTION("""COMPUTED_VALUE"""),4)</f>
        <v>4</v>
      </c>
      <c r="Q2013" s="1">
        <v>2011</v>
      </c>
      <c r="R2013" s="1">
        <v>374</v>
      </c>
      <c r="S2013" s="1"/>
      <c r="T2013" s="1">
        <v>376</v>
      </c>
    </row>
    <row r="2014" spans="1:20" ht="15.75" customHeight="1" x14ac:dyDescent="0.35">
      <c r="A2014" s="1">
        <v>3333</v>
      </c>
      <c r="B2014" s="1">
        <v>3</v>
      </c>
      <c r="C2014" s="1"/>
      <c r="D2014" s="1">
        <v>3</v>
      </c>
      <c r="F2014" s="1">
        <f ca="1">IFERROR(__xludf.DUMMYFUNCTION("""COMPUTED_VALUE"""),4)</f>
        <v>4</v>
      </c>
      <c r="Q2014" s="1">
        <v>2012</v>
      </c>
      <c r="R2014" s="1">
        <v>333</v>
      </c>
      <c r="S2014" s="1"/>
      <c r="T2014" s="1">
        <v>402</v>
      </c>
    </row>
    <row r="2015" spans="1:20" ht="15.75" customHeight="1" x14ac:dyDescent="0.35">
      <c r="A2015" s="1">
        <v>3334</v>
      </c>
      <c r="B2015" s="1">
        <v>3</v>
      </c>
      <c r="C2015" s="1"/>
      <c r="D2015" s="1">
        <v>3</v>
      </c>
      <c r="F2015" s="1">
        <f ca="1">IFERROR(__xludf.DUMMYFUNCTION("""COMPUTED_VALUE"""),4)</f>
        <v>4</v>
      </c>
      <c r="Q2015" s="1">
        <v>2013</v>
      </c>
      <c r="R2015" s="1">
        <v>370</v>
      </c>
      <c r="S2015" s="1"/>
      <c r="T2015" s="1">
        <v>385</v>
      </c>
    </row>
    <row r="2016" spans="1:20" ht="15.75" customHeight="1" x14ac:dyDescent="0.35">
      <c r="A2016" s="1">
        <v>3335</v>
      </c>
      <c r="B2016" s="1">
        <v>3</v>
      </c>
      <c r="C2016" s="1"/>
      <c r="D2016" s="1">
        <v>3</v>
      </c>
      <c r="F2016" s="1">
        <f ca="1">IFERROR(__xludf.DUMMYFUNCTION("""COMPUTED_VALUE"""),4)</f>
        <v>4</v>
      </c>
      <c r="Q2016" s="1">
        <v>2014</v>
      </c>
      <c r="R2016" s="1">
        <v>386</v>
      </c>
      <c r="S2016" s="1"/>
      <c r="T2016" s="1">
        <v>391</v>
      </c>
    </row>
    <row r="2017" spans="1:20" ht="15.75" customHeight="1" x14ac:dyDescent="0.35">
      <c r="A2017" s="1">
        <v>3336</v>
      </c>
      <c r="B2017" s="1">
        <v>3</v>
      </c>
      <c r="C2017" s="1"/>
      <c r="D2017" s="1">
        <v>3</v>
      </c>
      <c r="F2017" s="1">
        <f ca="1">IFERROR(__xludf.DUMMYFUNCTION("""COMPUTED_VALUE"""),4)</f>
        <v>4</v>
      </c>
      <c r="Q2017" s="1">
        <v>2015</v>
      </c>
      <c r="R2017" s="1">
        <v>317</v>
      </c>
      <c r="S2017" s="1"/>
      <c r="T2017" s="1">
        <v>422</v>
      </c>
    </row>
    <row r="2018" spans="1:20" ht="15.75" customHeight="1" x14ac:dyDescent="0.35">
      <c r="A2018" s="1">
        <v>3337</v>
      </c>
      <c r="B2018" s="1">
        <v>3</v>
      </c>
      <c r="C2018" s="1"/>
      <c r="D2018" s="1">
        <v>3</v>
      </c>
      <c r="F2018" s="1">
        <f ca="1">IFERROR(__xludf.DUMMYFUNCTION("""COMPUTED_VALUE"""),4)</f>
        <v>4</v>
      </c>
      <c r="Q2018" s="1">
        <v>2016</v>
      </c>
      <c r="R2018" s="1">
        <v>331</v>
      </c>
      <c r="S2018" s="1"/>
      <c r="T2018" s="1">
        <v>442</v>
      </c>
    </row>
    <row r="2019" spans="1:20" ht="15.75" customHeight="1" x14ac:dyDescent="0.35">
      <c r="A2019" s="1">
        <v>3338</v>
      </c>
      <c r="B2019" s="1">
        <v>3</v>
      </c>
      <c r="C2019" s="1"/>
      <c r="D2019" s="1">
        <v>3</v>
      </c>
      <c r="F2019" s="1">
        <f ca="1">IFERROR(__xludf.DUMMYFUNCTION("""COMPUTED_VALUE"""),4)</f>
        <v>4</v>
      </c>
      <c r="Q2019" s="1">
        <v>2017</v>
      </c>
      <c r="R2019" s="1">
        <v>345</v>
      </c>
      <c r="S2019" s="1"/>
      <c r="T2019" s="1">
        <v>465</v>
      </c>
    </row>
    <row r="2020" spans="1:20" ht="15.75" customHeight="1" x14ac:dyDescent="0.35">
      <c r="A2020" s="1">
        <v>3339</v>
      </c>
      <c r="B2020" s="1">
        <v>3</v>
      </c>
      <c r="C2020" s="1"/>
      <c r="D2020" s="1">
        <v>3</v>
      </c>
      <c r="F2020" s="1">
        <f ca="1">IFERROR(__xludf.DUMMYFUNCTION("""COMPUTED_VALUE"""),4)</f>
        <v>4</v>
      </c>
      <c r="Q2020" s="1">
        <v>2018</v>
      </c>
      <c r="R2020" s="1">
        <v>276</v>
      </c>
      <c r="S2020" s="1"/>
      <c r="T2020" s="1">
        <v>478</v>
      </c>
    </row>
    <row r="2021" spans="1:20" ht="15.75" customHeight="1" x14ac:dyDescent="0.35">
      <c r="A2021" s="1">
        <v>3340</v>
      </c>
      <c r="B2021" s="1">
        <v>3</v>
      </c>
      <c r="C2021" s="1"/>
      <c r="D2021" s="1">
        <v>3</v>
      </c>
      <c r="F2021" s="1">
        <f ca="1">IFERROR(__xludf.DUMMYFUNCTION("""COMPUTED_VALUE"""),4)</f>
        <v>4</v>
      </c>
      <c r="Q2021" s="1">
        <v>2019</v>
      </c>
      <c r="R2021" s="1">
        <v>289</v>
      </c>
      <c r="S2021" s="1"/>
      <c r="T2021" s="1">
        <v>444</v>
      </c>
    </row>
    <row r="2022" spans="1:20" ht="15.75" customHeight="1" x14ac:dyDescent="0.35">
      <c r="A2022" s="1">
        <v>3341</v>
      </c>
      <c r="B2022" s="1">
        <v>3</v>
      </c>
      <c r="C2022" s="1"/>
      <c r="D2022" s="1">
        <v>3</v>
      </c>
      <c r="F2022" s="1">
        <f ca="1">IFERROR(__xludf.DUMMYFUNCTION("""COMPUTED_VALUE"""),4)</f>
        <v>4</v>
      </c>
      <c r="Q2022" s="1">
        <v>2020</v>
      </c>
      <c r="R2022" s="1">
        <v>303</v>
      </c>
      <c r="S2022" s="1"/>
      <c r="T2022" s="1">
        <v>423</v>
      </c>
    </row>
    <row r="2023" spans="1:20" ht="15.75" customHeight="1" x14ac:dyDescent="0.35">
      <c r="A2023" s="1">
        <v>3342</v>
      </c>
      <c r="B2023" s="1">
        <v>3</v>
      </c>
      <c r="C2023" s="1"/>
      <c r="D2023" s="1">
        <v>4</v>
      </c>
      <c r="F2023" s="1">
        <f ca="1">IFERROR(__xludf.DUMMYFUNCTION("""COMPUTED_VALUE"""),4)</f>
        <v>4</v>
      </c>
      <c r="Q2023" s="1">
        <v>2021</v>
      </c>
      <c r="R2023" s="1">
        <v>294</v>
      </c>
      <c r="S2023" s="1"/>
      <c r="T2023" s="1">
        <v>452</v>
      </c>
    </row>
    <row r="2024" spans="1:20" ht="15.75" customHeight="1" x14ac:dyDescent="0.35">
      <c r="A2024" s="1">
        <v>3343</v>
      </c>
      <c r="B2024" s="1">
        <v>3</v>
      </c>
      <c r="C2024" s="1"/>
      <c r="D2024" s="1">
        <v>2</v>
      </c>
      <c r="F2024" s="1">
        <f ca="1">IFERROR(__xludf.DUMMYFUNCTION("""COMPUTED_VALUE"""),3)</f>
        <v>3</v>
      </c>
      <c r="Q2024" s="1">
        <v>2022</v>
      </c>
      <c r="R2024" s="1">
        <v>310</v>
      </c>
      <c r="S2024" s="1"/>
      <c r="T2024" s="1">
        <v>572</v>
      </c>
    </row>
    <row r="2025" spans="1:20" ht="15.75" customHeight="1" x14ac:dyDescent="0.35">
      <c r="A2025" s="1">
        <v>3344</v>
      </c>
      <c r="B2025" s="1">
        <v>3</v>
      </c>
      <c r="C2025" s="1"/>
      <c r="D2025" s="1">
        <v>3</v>
      </c>
      <c r="F2025" s="1">
        <f ca="1">IFERROR(__xludf.DUMMYFUNCTION("""COMPUTED_VALUE"""),4)</f>
        <v>4</v>
      </c>
      <c r="Q2025" s="1">
        <v>2023</v>
      </c>
      <c r="R2025" s="1">
        <v>326</v>
      </c>
      <c r="S2025" s="1"/>
      <c r="T2025" s="1">
        <v>582</v>
      </c>
    </row>
    <row r="2026" spans="1:20" ht="15.75" customHeight="1" x14ac:dyDescent="0.35">
      <c r="A2026" s="1">
        <v>3345</v>
      </c>
      <c r="B2026" s="1">
        <v>3</v>
      </c>
      <c r="C2026" s="1"/>
      <c r="D2026" s="1">
        <v>3</v>
      </c>
      <c r="F2026" s="1">
        <f ca="1">IFERROR(__xludf.DUMMYFUNCTION("""COMPUTED_VALUE"""),4)</f>
        <v>4</v>
      </c>
      <c r="Q2026" s="1">
        <v>2024</v>
      </c>
      <c r="R2026" s="1">
        <v>307</v>
      </c>
      <c r="S2026" s="1"/>
      <c r="T2026" s="1">
        <v>578</v>
      </c>
    </row>
    <row r="2027" spans="1:20" ht="15.75" customHeight="1" x14ac:dyDescent="0.35">
      <c r="A2027" s="1">
        <v>3346</v>
      </c>
      <c r="B2027" s="1">
        <v>3</v>
      </c>
      <c r="C2027" s="1"/>
      <c r="D2027" s="1">
        <v>3</v>
      </c>
      <c r="F2027" s="1">
        <f ca="1">IFERROR(__xludf.DUMMYFUNCTION("""COMPUTED_VALUE"""),4)</f>
        <v>4</v>
      </c>
      <c r="Q2027" s="1">
        <v>2025</v>
      </c>
      <c r="R2027" s="1">
        <v>301</v>
      </c>
      <c r="S2027" s="1"/>
      <c r="T2027" s="1">
        <v>576</v>
      </c>
    </row>
    <row r="2028" spans="1:20" ht="15.75" customHeight="1" x14ac:dyDescent="0.35">
      <c r="A2028" s="1">
        <v>3347</v>
      </c>
      <c r="B2028" s="1">
        <v>3</v>
      </c>
      <c r="C2028" s="1"/>
      <c r="D2028" s="1">
        <v>4</v>
      </c>
      <c r="F2028" s="1">
        <f ca="1">IFERROR(__xludf.DUMMYFUNCTION("""COMPUTED_VALUE"""),4)</f>
        <v>4</v>
      </c>
      <c r="Q2028" s="1">
        <v>2026</v>
      </c>
      <c r="R2028" s="1">
        <v>315</v>
      </c>
      <c r="S2028" s="1"/>
      <c r="T2028" s="1">
        <v>568</v>
      </c>
    </row>
    <row r="2029" spans="1:20" ht="15.75" customHeight="1" x14ac:dyDescent="0.35">
      <c r="A2029" s="1">
        <v>3348</v>
      </c>
      <c r="B2029" s="1">
        <v>3</v>
      </c>
      <c r="C2029" s="1"/>
      <c r="D2029" s="1">
        <v>4</v>
      </c>
      <c r="F2029" s="1">
        <f ca="1">IFERROR(__xludf.DUMMYFUNCTION("""COMPUTED_VALUE"""),3)</f>
        <v>3</v>
      </c>
      <c r="Q2029" s="1">
        <v>2027</v>
      </c>
      <c r="R2029" s="1">
        <v>243</v>
      </c>
      <c r="S2029" s="1"/>
      <c r="T2029" s="1">
        <v>544</v>
      </c>
    </row>
    <row r="2030" spans="1:20" ht="15.75" customHeight="1" x14ac:dyDescent="0.35">
      <c r="A2030" s="1">
        <v>3349</v>
      </c>
      <c r="B2030" s="1">
        <v>3</v>
      </c>
      <c r="C2030" s="1"/>
      <c r="D2030" s="1">
        <v>1</v>
      </c>
      <c r="F2030" s="1">
        <f ca="1">IFERROR(__xludf.DUMMYFUNCTION("""COMPUTED_VALUE"""),4)</f>
        <v>4</v>
      </c>
      <c r="Q2030" s="1">
        <v>2028</v>
      </c>
      <c r="R2030" s="1">
        <v>253</v>
      </c>
      <c r="S2030" s="1"/>
      <c r="T2030" s="1">
        <v>448</v>
      </c>
    </row>
    <row r="2031" spans="1:20" ht="15.75" customHeight="1" x14ac:dyDescent="0.35">
      <c r="A2031" s="1">
        <v>3350</v>
      </c>
      <c r="B2031" s="1">
        <v>3</v>
      </c>
      <c r="C2031" s="1"/>
      <c r="D2031" s="1">
        <v>3</v>
      </c>
      <c r="F2031" s="1">
        <f ca="1">IFERROR(__xludf.DUMMYFUNCTION("""COMPUTED_VALUE"""),4)</f>
        <v>4</v>
      </c>
      <c r="Q2031" s="1">
        <v>2029</v>
      </c>
      <c r="R2031" s="1">
        <v>263</v>
      </c>
      <c r="S2031" s="1"/>
      <c r="T2031" s="1">
        <v>431</v>
      </c>
    </row>
    <row r="2032" spans="1:20" ht="15.75" customHeight="1" x14ac:dyDescent="0.35">
      <c r="A2032" s="1">
        <v>3351</v>
      </c>
      <c r="B2032" s="1">
        <v>3</v>
      </c>
      <c r="C2032" s="1"/>
      <c r="D2032" s="1">
        <v>3</v>
      </c>
      <c r="F2032" s="1">
        <f ca="1">IFERROR(__xludf.DUMMYFUNCTION("""COMPUTED_VALUE"""),4)</f>
        <v>4</v>
      </c>
      <c r="Q2032" s="1">
        <v>2030</v>
      </c>
      <c r="R2032" s="1">
        <v>273</v>
      </c>
      <c r="S2032" s="1"/>
      <c r="T2032" s="1">
        <v>453</v>
      </c>
    </row>
    <row r="2033" spans="1:20" ht="15.75" customHeight="1" x14ac:dyDescent="0.35">
      <c r="A2033" s="1">
        <v>3352</v>
      </c>
      <c r="B2033" s="1">
        <v>3</v>
      </c>
      <c r="C2033" s="1"/>
      <c r="D2033" s="1">
        <v>4</v>
      </c>
      <c r="F2033" s="1">
        <f ca="1">IFERROR(__xludf.DUMMYFUNCTION("""COMPUTED_VALUE"""),4)</f>
        <v>4</v>
      </c>
      <c r="Q2033" s="1">
        <v>2031</v>
      </c>
      <c r="R2033" s="1">
        <v>272</v>
      </c>
      <c r="S2033" s="1"/>
      <c r="T2033" s="1">
        <v>446</v>
      </c>
    </row>
    <row r="2034" spans="1:20" ht="15.75" customHeight="1" x14ac:dyDescent="0.35">
      <c r="A2034" s="1">
        <v>3353</v>
      </c>
      <c r="B2034" s="1">
        <v>3</v>
      </c>
      <c r="C2034" s="1"/>
      <c r="D2034" s="1">
        <v>3</v>
      </c>
      <c r="F2034" s="1">
        <f ca="1">IFERROR(__xludf.DUMMYFUNCTION("""COMPUTED_VALUE"""),4)</f>
        <v>4</v>
      </c>
      <c r="Q2034" s="1">
        <v>2032</v>
      </c>
      <c r="R2034" s="1">
        <v>284</v>
      </c>
      <c r="S2034" s="1"/>
      <c r="T2034" s="1">
        <v>425</v>
      </c>
    </row>
    <row r="2035" spans="1:20" ht="15.75" customHeight="1" x14ac:dyDescent="0.35">
      <c r="A2035" s="1">
        <v>3354</v>
      </c>
      <c r="B2035" s="1">
        <v>3</v>
      </c>
      <c r="C2035" s="1"/>
      <c r="D2035" s="1">
        <v>2</v>
      </c>
      <c r="F2035" s="1">
        <f ca="1">IFERROR(__xludf.DUMMYFUNCTION("""COMPUTED_VALUE"""),4)</f>
        <v>4</v>
      </c>
      <c r="Q2035" s="1">
        <v>2033</v>
      </c>
      <c r="R2035" s="1">
        <v>285</v>
      </c>
      <c r="S2035" s="1"/>
      <c r="T2035" s="1">
        <v>497</v>
      </c>
    </row>
    <row r="2036" spans="1:20" ht="15.75" customHeight="1" x14ac:dyDescent="0.35">
      <c r="A2036" s="1">
        <v>3355</v>
      </c>
      <c r="B2036" s="1">
        <v>4</v>
      </c>
      <c r="C2036" s="1"/>
      <c r="D2036" s="1">
        <v>4</v>
      </c>
      <c r="F2036" s="1">
        <f ca="1">IFERROR(__xludf.DUMMYFUNCTION("""COMPUTED_VALUE"""),4)</f>
        <v>4</v>
      </c>
      <c r="Q2036" s="1">
        <v>2034</v>
      </c>
      <c r="R2036" s="1">
        <v>299</v>
      </c>
      <c r="S2036" s="1"/>
      <c r="T2036" s="1">
        <v>519</v>
      </c>
    </row>
    <row r="2037" spans="1:20" ht="15.75" customHeight="1" x14ac:dyDescent="0.35">
      <c r="A2037" s="1">
        <v>3356</v>
      </c>
      <c r="B2037" s="1">
        <v>4</v>
      </c>
      <c r="C2037" s="1"/>
      <c r="D2037" s="1">
        <v>4</v>
      </c>
      <c r="F2037" s="1">
        <f ca="1">IFERROR(__xludf.DUMMYFUNCTION("""COMPUTED_VALUE"""),4)</f>
        <v>4</v>
      </c>
      <c r="Q2037" s="1">
        <v>2035</v>
      </c>
      <c r="R2037" s="1">
        <v>313</v>
      </c>
      <c r="S2037" s="1"/>
      <c r="T2037" s="1">
        <v>531</v>
      </c>
    </row>
    <row r="2038" spans="1:20" ht="15.75" customHeight="1" x14ac:dyDescent="0.35">
      <c r="A2038" s="1">
        <v>3357</v>
      </c>
      <c r="B2038" s="1">
        <v>4</v>
      </c>
      <c r="C2038" s="1"/>
      <c r="D2038" s="1">
        <v>4</v>
      </c>
      <c r="F2038" s="1">
        <f ca="1">IFERROR(__xludf.DUMMYFUNCTION("""COMPUTED_VALUE"""),2)</f>
        <v>2</v>
      </c>
      <c r="Q2038" s="1">
        <v>2036</v>
      </c>
      <c r="R2038" s="1">
        <v>303</v>
      </c>
      <c r="S2038" s="1"/>
      <c r="T2038" s="1">
        <v>523</v>
      </c>
    </row>
    <row r="2039" spans="1:20" ht="15.75" customHeight="1" x14ac:dyDescent="0.35">
      <c r="A2039" s="1">
        <v>3358</v>
      </c>
      <c r="B2039" s="1">
        <v>5</v>
      </c>
      <c r="C2039" s="1"/>
      <c r="D2039" s="1">
        <v>5</v>
      </c>
      <c r="F2039" s="1">
        <f ca="1">IFERROR(__xludf.DUMMYFUNCTION("""COMPUTED_VALUE"""),4)</f>
        <v>4</v>
      </c>
      <c r="Q2039" s="1">
        <v>2037</v>
      </c>
      <c r="R2039" s="1">
        <v>305</v>
      </c>
      <c r="S2039" s="1"/>
      <c r="T2039" s="1">
        <v>499</v>
      </c>
    </row>
    <row r="2040" spans="1:20" ht="15.75" customHeight="1" x14ac:dyDescent="0.35">
      <c r="A2040" s="1">
        <v>3359</v>
      </c>
      <c r="B2040" s="1">
        <v>4</v>
      </c>
      <c r="C2040" s="1"/>
      <c r="D2040" s="1">
        <v>4</v>
      </c>
      <c r="F2040" s="1">
        <f ca="1">IFERROR(__xludf.DUMMYFUNCTION("""COMPUTED_VALUE"""),4)</f>
        <v>4</v>
      </c>
      <c r="Q2040" s="1">
        <v>2038</v>
      </c>
      <c r="R2040" s="1">
        <v>270</v>
      </c>
      <c r="S2040" s="1"/>
      <c r="T2040" s="1">
        <v>489</v>
      </c>
    </row>
    <row r="2041" spans="1:20" ht="15.75" customHeight="1" x14ac:dyDescent="0.35">
      <c r="A2041" s="1">
        <v>3360</v>
      </c>
      <c r="B2041" s="1">
        <v>4</v>
      </c>
      <c r="C2041" s="1"/>
      <c r="D2041" s="1">
        <v>4</v>
      </c>
      <c r="F2041" s="1">
        <f ca="1">IFERROR(__xludf.DUMMYFUNCTION("""COMPUTED_VALUE"""),4)</f>
        <v>4</v>
      </c>
      <c r="Q2041" s="1">
        <v>2039</v>
      </c>
      <c r="R2041" s="1">
        <v>353</v>
      </c>
      <c r="S2041" s="1"/>
      <c r="T2041" s="1">
        <v>530</v>
      </c>
    </row>
    <row r="2042" spans="1:20" ht="15.75" customHeight="1" x14ac:dyDescent="0.35">
      <c r="A2042" s="1">
        <v>3361</v>
      </c>
      <c r="B2042" s="1">
        <v>4</v>
      </c>
      <c r="C2042" s="1"/>
      <c r="D2042" s="1">
        <v>4</v>
      </c>
      <c r="F2042" s="1">
        <f ca="1">IFERROR(__xludf.DUMMYFUNCTION("""COMPUTED_VALUE"""),4)</f>
        <v>4</v>
      </c>
      <c r="Q2042" s="1">
        <v>2040</v>
      </c>
      <c r="R2042" s="1">
        <v>367</v>
      </c>
      <c r="S2042" s="1"/>
      <c r="T2042" s="1">
        <v>548</v>
      </c>
    </row>
    <row r="2043" spans="1:20" ht="15.75" customHeight="1" x14ac:dyDescent="0.35">
      <c r="A2043" s="1">
        <v>3362</v>
      </c>
      <c r="B2043" s="1">
        <v>4</v>
      </c>
      <c r="C2043" s="1"/>
      <c r="D2043" s="1">
        <v>4</v>
      </c>
      <c r="F2043" s="1">
        <f ca="1">IFERROR(__xludf.DUMMYFUNCTION("""COMPUTED_VALUE"""),4)</f>
        <v>4</v>
      </c>
      <c r="Q2043" s="1">
        <v>2041</v>
      </c>
      <c r="R2043" s="1">
        <v>348</v>
      </c>
      <c r="S2043" s="1"/>
      <c r="T2043" s="1">
        <v>572</v>
      </c>
    </row>
    <row r="2044" spans="1:20" ht="15.75" customHeight="1" x14ac:dyDescent="0.35">
      <c r="A2044" s="1">
        <v>3363</v>
      </c>
      <c r="B2044" s="1">
        <v>3</v>
      </c>
      <c r="C2044" s="1"/>
      <c r="D2044" s="1">
        <v>4</v>
      </c>
      <c r="F2044" s="1">
        <f ca="1">IFERROR(__xludf.DUMMYFUNCTION("""COMPUTED_VALUE"""),4)</f>
        <v>4</v>
      </c>
      <c r="Q2044" s="1">
        <v>2042</v>
      </c>
      <c r="R2044" s="1">
        <v>360</v>
      </c>
      <c r="S2044" s="1"/>
      <c r="T2044" s="1">
        <v>651</v>
      </c>
    </row>
    <row r="2045" spans="1:20" ht="15.75" customHeight="1" x14ac:dyDescent="0.35">
      <c r="A2045" s="1">
        <v>3364</v>
      </c>
      <c r="B2045" s="1">
        <v>3</v>
      </c>
      <c r="C2045" s="1"/>
      <c r="D2045" s="1">
        <v>4</v>
      </c>
      <c r="F2045" s="1">
        <f ca="1">IFERROR(__xludf.DUMMYFUNCTION("""COMPUTED_VALUE"""),4)</f>
        <v>4</v>
      </c>
      <c r="Q2045" s="1">
        <v>2043</v>
      </c>
      <c r="R2045" s="1">
        <v>359</v>
      </c>
      <c r="S2045" s="1"/>
      <c r="T2045" s="1">
        <v>617</v>
      </c>
    </row>
    <row r="2046" spans="1:20" ht="15.75" customHeight="1" x14ac:dyDescent="0.35">
      <c r="A2046" s="1">
        <v>3365</v>
      </c>
      <c r="B2046" s="1">
        <v>3</v>
      </c>
      <c r="C2046" s="1"/>
      <c r="D2046" s="1">
        <v>3</v>
      </c>
      <c r="F2046" s="1">
        <f ca="1">IFERROR(__xludf.DUMMYFUNCTION("""COMPUTED_VALUE"""),1)</f>
        <v>1</v>
      </c>
      <c r="Q2046" s="1">
        <v>2044</v>
      </c>
      <c r="R2046" s="1">
        <v>327</v>
      </c>
      <c r="S2046" s="1"/>
      <c r="T2046" s="1">
        <v>651</v>
      </c>
    </row>
    <row r="2047" spans="1:20" ht="15.75" customHeight="1" x14ac:dyDescent="0.35">
      <c r="A2047" s="1">
        <v>3366</v>
      </c>
      <c r="B2047" s="1">
        <v>3</v>
      </c>
      <c r="C2047" s="1"/>
      <c r="D2047" s="1">
        <v>1</v>
      </c>
      <c r="F2047" s="1">
        <f ca="1">IFERROR(__xludf.DUMMYFUNCTION("""COMPUTED_VALUE"""),4)</f>
        <v>4</v>
      </c>
      <c r="Q2047" s="1">
        <v>2045</v>
      </c>
      <c r="R2047" s="1">
        <v>303</v>
      </c>
      <c r="S2047" s="1"/>
      <c r="T2047" s="1">
        <v>609</v>
      </c>
    </row>
    <row r="2048" spans="1:20" ht="15.75" customHeight="1" x14ac:dyDescent="0.35">
      <c r="A2048" s="1">
        <v>3367</v>
      </c>
      <c r="B2048" s="1">
        <v>4</v>
      </c>
      <c r="C2048" s="1"/>
      <c r="D2048" s="1">
        <v>4</v>
      </c>
      <c r="F2048" s="1">
        <f ca="1">IFERROR(__xludf.DUMMYFUNCTION("""COMPUTED_VALUE"""),2)</f>
        <v>2</v>
      </c>
      <c r="Q2048" s="1">
        <v>2046</v>
      </c>
      <c r="R2048" s="1">
        <v>317</v>
      </c>
      <c r="S2048" s="1"/>
      <c r="T2048" s="1">
        <v>631</v>
      </c>
    </row>
    <row r="2049" spans="1:20" ht="15.75" customHeight="1" x14ac:dyDescent="0.35">
      <c r="A2049" s="1">
        <v>3368</v>
      </c>
      <c r="B2049" s="1">
        <v>4</v>
      </c>
      <c r="C2049" s="1"/>
      <c r="D2049" s="1">
        <v>4</v>
      </c>
      <c r="F2049" s="1">
        <f ca="1">IFERROR(__xludf.DUMMYFUNCTION("""COMPUTED_VALUE"""),4)</f>
        <v>4</v>
      </c>
      <c r="Q2049" s="1">
        <v>2047</v>
      </c>
      <c r="R2049" s="1">
        <v>331</v>
      </c>
      <c r="S2049" s="1"/>
      <c r="T2049" s="1">
        <v>653</v>
      </c>
    </row>
    <row r="2050" spans="1:20" ht="15.75" customHeight="1" x14ac:dyDescent="0.35">
      <c r="A2050" s="1">
        <v>3369</v>
      </c>
      <c r="B2050" s="1">
        <v>4</v>
      </c>
      <c r="C2050" s="1"/>
      <c r="D2050" s="1">
        <v>4</v>
      </c>
      <c r="F2050" s="1">
        <f ca="1">IFERROR(__xludf.DUMMYFUNCTION("""COMPUTED_VALUE"""),4)</f>
        <v>4</v>
      </c>
      <c r="Q2050" s="1">
        <v>2048</v>
      </c>
      <c r="R2050" s="1">
        <v>345</v>
      </c>
      <c r="S2050" s="1"/>
      <c r="T2050" s="1">
        <v>549</v>
      </c>
    </row>
    <row r="2051" spans="1:20" ht="15.75" customHeight="1" x14ac:dyDescent="0.35">
      <c r="A2051" s="1">
        <v>3370</v>
      </c>
      <c r="B2051" s="1">
        <v>5</v>
      </c>
      <c r="C2051" s="1"/>
      <c r="D2051" s="1">
        <v>5</v>
      </c>
      <c r="F2051" s="1">
        <f ca="1">IFERROR(__xludf.DUMMYFUNCTION("""COMPUTED_VALUE"""),1)</f>
        <v>1</v>
      </c>
      <c r="Q2051" s="1">
        <v>2049</v>
      </c>
      <c r="R2051" s="1">
        <v>290</v>
      </c>
      <c r="S2051" s="1"/>
      <c r="T2051" s="1">
        <v>503</v>
      </c>
    </row>
    <row r="2052" spans="1:20" ht="15.75" customHeight="1" x14ac:dyDescent="0.35">
      <c r="A2052" s="1">
        <v>3371</v>
      </c>
      <c r="B2052" s="1">
        <v>4</v>
      </c>
      <c r="C2052" s="1"/>
      <c r="D2052" s="1">
        <v>4</v>
      </c>
      <c r="F2052" s="1">
        <f ca="1">IFERROR(__xludf.DUMMYFUNCTION("""COMPUTED_VALUE"""),4)</f>
        <v>4</v>
      </c>
      <c r="Q2052" s="1">
        <v>2050</v>
      </c>
      <c r="R2052" s="1">
        <v>290</v>
      </c>
      <c r="S2052" s="1"/>
      <c r="T2052" s="1">
        <v>521</v>
      </c>
    </row>
    <row r="2053" spans="1:20" ht="15.75" customHeight="1" x14ac:dyDescent="0.35">
      <c r="A2053" s="1">
        <v>3372</v>
      </c>
      <c r="B2053" s="1">
        <v>4</v>
      </c>
      <c r="C2053" s="1"/>
      <c r="D2053" s="1">
        <v>4</v>
      </c>
      <c r="F2053" s="1">
        <f ca="1">IFERROR(__xludf.DUMMYFUNCTION("""COMPUTED_VALUE"""),2)</f>
        <v>2</v>
      </c>
      <c r="Q2053" s="1">
        <v>2051</v>
      </c>
      <c r="R2053" s="1">
        <v>325</v>
      </c>
      <c r="S2053" s="1"/>
      <c r="T2053" s="1">
        <v>575</v>
      </c>
    </row>
    <row r="2054" spans="1:20" ht="15.75" customHeight="1" x14ac:dyDescent="0.35">
      <c r="A2054" s="1">
        <v>3373</v>
      </c>
      <c r="B2054" s="1">
        <v>3</v>
      </c>
      <c r="C2054" s="1"/>
      <c r="D2054" s="1">
        <v>4</v>
      </c>
      <c r="F2054" s="1">
        <f ca="1">IFERROR(__xludf.DUMMYFUNCTION("""COMPUTED_VALUE"""),4)</f>
        <v>4</v>
      </c>
      <c r="Q2054" s="1">
        <v>2052</v>
      </c>
      <c r="R2054" s="1">
        <v>339</v>
      </c>
      <c r="S2054" s="1"/>
      <c r="T2054" s="1">
        <v>601</v>
      </c>
    </row>
    <row r="2055" spans="1:20" ht="15.75" customHeight="1" x14ac:dyDescent="0.35">
      <c r="A2055" s="1">
        <v>3374</v>
      </c>
      <c r="B2055" s="1">
        <v>3</v>
      </c>
      <c r="C2055" s="1"/>
      <c r="D2055" s="1">
        <v>4</v>
      </c>
      <c r="F2055" s="1">
        <f ca="1">IFERROR(__xludf.DUMMYFUNCTION("""COMPUTED_VALUE"""),1)</f>
        <v>1</v>
      </c>
      <c r="Q2055" s="1">
        <v>2053</v>
      </c>
      <c r="R2055" s="1">
        <v>353</v>
      </c>
      <c r="S2055" s="1"/>
      <c r="T2055" s="1">
        <v>631</v>
      </c>
    </row>
    <row r="2056" spans="1:20" ht="15.75" customHeight="1" x14ac:dyDescent="0.35">
      <c r="A2056" s="1">
        <v>3375</v>
      </c>
      <c r="B2056" s="1">
        <v>3</v>
      </c>
      <c r="C2056" s="1"/>
      <c r="D2056" s="1">
        <v>4</v>
      </c>
      <c r="F2056" s="1">
        <f ca="1">IFERROR(__xludf.DUMMYFUNCTION("""COMPUTED_VALUE"""),4)</f>
        <v>4</v>
      </c>
      <c r="Q2056" s="1">
        <v>2054</v>
      </c>
      <c r="R2056" s="1">
        <v>367</v>
      </c>
      <c r="S2056" s="1"/>
      <c r="T2056" s="1">
        <v>572</v>
      </c>
    </row>
    <row r="2057" spans="1:20" ht="15.75" customHeight="1" x14ac:dyDescent="0.35">
      <c r="A2057" s="1">
        <v>3376</v>
      </c>
      <c r="B2057" s="1">
        <v>3</v>
      </c>
      <c r="C2057" s="1"/>
      <c r="D2057" s="1">
        <v>2</v>
      </c>
      <c r="F2057" s="1">
        <f ca="1">IFERROR(__xludf.DUMMYFUNCTION("""COMPUTED_VALUE"""),4)</f>
        <v>4</v>
      </c>
      <c r="Q2057" s="1">
        <v>2055</v>
      </c>
      <c r="R2057" s="1">
        <v>267</v>
      </c>
      <c r="S2057" s="1"/>
      <c r="T2057" s="1">
        <v>598</v>
      </c>
    </row>
    <row r="2058" spans="1:20" ht="15.75" customHeight="1" x14ac:dyDescent="0.35">
      <c r="A2058" s="1">
        <v>3377</v>
      </c>
      <c r="B2058" s="1">
        <v>4</v>
      </c>
      <c r="C2058" s="1"/>
      <c r="D2058" s="1">
        <v>3</v>
      </c>
      <c r="F2058" s="1">
        <f ca="1">IFERROR(__xludf.DUMMYFUNCTION("""COMPUTED_VALUE"""),4)</f>
        <v>4</v>
      </c>
      <c r="Q2058" s="1">
        <v>2056</v>
      </c>
      <c r="R2058" s="1">
        <v>281</v>
      </c>
      <c r="S2058" s="1"/>
      <c r="T2058" s="1">
        <v>592</v>
      </c>
    </row>
    <row r="2059" spans="1:20" ht="15.75" customHeight="1" x14ac:dyDescent="0.35">
      <c r="A2059" s="1">
        <v>3378</v>
      </c>
      <c r="B2059" s="1">
        <v>4</v>
      </c>
      <c r="C2059" s="1"/>
      <c r="D2059" s="1">
        <v>4</v>
      </c>
      <c r="F2059" s="1">
        <f ca="1">IFERROR(__xludf.DUMMYFUNCTION("""COMPUTED_VALUE"""),1)</f>
        <v>1</v>
      </c>
      <c r="Q2059" s="1">
        <v>2057</v>
      </c>
      <c r="R2059" s="1">
        <v>320</v>
      </c>
      <c r="S2059" s="1"/>
      <c r="T2059" s="1">
        <v>568</v>
      </c>
    </row>
    <row r="2060" spans="1:20" ht="15.75" customHeight="1" x14ac:dyDescent="0.35">
      <c r="A2060" s="1">
        <v>3379</v>
      </c>
      <c r="B2060" s="1">
        <v>3</v>
      </c>
      <c r="C2060" s="1"/>
      <c r="D2060" s="1">
        <v>4</v>
      </c>
      <c r="F2060" s="1">
        <f ca="1">IFERROR(__xludf.DUMMYFUNCTION("""COMPUTED_VALUE"""),1)</f>
        <v>1</v>
      </c>
      <c r="Q2060" s="1">
        <v>2058</v>
      </c>
      <c r="R2060" s="1">
        <v>336</v>
      </c>
      <c r="S2060" s="1"/>
      <c r="T2060" s="1">
        <v>590</v>
      </c>
    </row>
    <row r="2061" spans="1:20" ht="15.75" customHeight="1" x14ac:dyDescent="0.35">
      <c r="A2061" s="1">
        <v>3380</v>
      </c>
      <c r="B2061" s="1">
        <v>3</v>
      </c>
      <c r="C2061" s="1"/>
      <c r="D2061" s="1">
        <v>2</v>
      </c>
      <c r="F2061" s="1">
        <f ca="1">IFERROR(__xludf.DUMMYFUNCTION("""COMPUTED_VALUE"""),2)</f>
        <v>2</v>
      </c>
      <c r="Q2061" s="1">
        <v>2059</v>
      </c>
      <c r="R2061" s="1">
        <v>352</v>
      </c>
      <c r="S2061" s="1"/>
      <c r="T2061" s="1">
        <v>543</v>
      </c>
    </row>
    <row r="2062" spans="1:20" ht="15.75" customHeight="1" x14ac:dyDescent="0.35">
      <c r="A2062" s="1">
        <v>3381</v>
      </c>
      <c r="B2062" s="1">
        <v>3</v>
      </c>
      <c r="C2062" s="1"/>
      <c r="D2062" s="1">
        <v>3</v>
      </c>
      <c r="F2062" s="1">
        <f ca="1">IFERROR(__xludf.DUMMYFUNCTION("""COMPUTED_VALUE"""),1)</f>
        <v>1</v>
      </c>
      <c r="Q2062" s="1">
        <v>2060</v>
      </c>
      <c r="R2062" s="1">
        <v>250</v>
      </c>
      <c r="S2062" s="1"/>
      <c r="T2062" s="1">
        <v>553</v>
      </c>
    </row>
    <row r="2063" spans="1:20" ht="15.75" customHeight="1" x14ac:dyDescent="0.35">
      <c r="A2063" s="1">
        <v>3382</v>
      </c>
      <c r="B2063" s="1">
        <v>3</v>
      </c>
      <c r="C2063" s="1"/>
      <c r="D2063" s="1">
        <v>2</v>
      </c>
      <c r="F2063" s="1">
        <f ca="1">IFERROR(__xludf.DUMMYFUNCTION("""COMPUTED_VALUE"""),4)</f>
        <v>4</v>
      </c>
      <c r="Q2063" s="1">
        <v>2061</v>
      </c>
      <c r="R2063" s="1">
        <v>252</v>
      </c>
      <c r="S2063" s="1"/>
      <c r="T2063" s="1">
        <v>576</v>
      </c>
    </row>
    <row r="2064" spans="1:20" ht="15.75" customHeight="1" x14ac:dyDescent="0.35">
      <c r="A2064" s="1">
        <v>3383</v>
      </c>
      <c r="B2064" s="1">
        <v>3</v>
      </c>
      <c r="C2064" s="1"/>
      <c r="D2064" s="1">
        <v>3</v>
      </c>
      <c r="F2064" s="1">
        <f ca="1">IFERROR(__xludf.DUMMYFUNCTION("""COMPUTED_VALUE"""),2)</f>
        <v>2</v>
      </c>
      <c r="Q2064" s="1">
        <v>2062</v>
      </c>
      <c r="R2064" s="1">
        <v>250</v>
      </c>
      <c r="S2064" s="1"/>
      <c r="T2064" s="1">
        <v>519</v>
      </c>
    </row>
    <row r="2065" spans="1:20" ht="15.75" customHeight="1" x14ac:dyDescent="0.35">
      <c r="A2065" s="1">
        <v>3384</v>
      </c>
      <c r="B2065" s="1">
        <v>3</v>
      </c>
      <c r="C2065" s="1"/>
      <c r="D2065" s="1">
        <v>3</v>
      </c>
      <c r="F2065" s="1">
        <f ca="1">IFERROR(__xludf.DUMMYFUNCTION("""COMPUTED_VALUE"""),1)</f>
        <v>1</v>
      </c>
      <c r="Q2065" s="1">
        <v>2063</v>
      </c>
      <c r="R2065" s="1">
        <v>275</v>
      </c>
      <c r="S2065" s="1"/>
      <c r="T2065" s="1">
        <v>614</v>
      </c>
    </row>
    <row r="2066" spans="1:20" ht="15.75" customHeight="1" x14ac:dyDescent="0.35">
      <c r="A2066" s="1">
        <v>3385</v>
      </c>
      <c r="B2066" s="1">
        <v>3</v>
      </c>
      <c r="C2066" s="1"/>
      <c r="D2066" s="1">
        <v>3</v>
      </c>
      <c r="F2066" s="1">
        <f ca="1">IFERROR(__xludf.DUMMYFUNCTION("""COMPUTED_VALUE"""),1)</f>
        <v>1</v>
      </c>
      <c r="Q2066" s="1">
        <v>2064</v>
      </c>
      <c r="R2066" s="1">
        <v>289</v>
      </c>
      <c r="S2066" s="1"/>
      <c r="T2066" s="1">
        <v>730</v>
      </c>
    </row>
    <row r="2067" spans="1:20" ht="15.75" customHeight="1" x14ac:dyDescent="0.35">
      <c r="A2067" s="1">
        <v>3386</v>
      </c>
      <c r="B2067" s="1">
        <v>3</v>
      </c>
      <c r="C2067" s="1"/>
      <c r="D2067" s="1">
        <v>4</v>
      </c>
      <c r="F2067" s="1">
        <f ca="1">IFERROR(__xludf.DUMMYFUNCTION("""COMPUTED_VALUE"""),1)</f>
        <v>1</v>
      </c>
      <c r="Q2067" s="1">
        <v>2065</v>
      </c>
      <c r="R2067" s="1">
        <v>337</v>
      </c>
      <c r="S2067" s="1"/>
      <c r="T2067" s="1">
        <v>764</v>
      </c>
    </row>
    <row r="2068" spans="1:20" ht="15.75" customHeight="1" x14ac:dyDescent="0.35">
      <c r="A2068" s="1">
        <v>3387</v>
      </c>
      <c r="B2068" s="1">
        <v>3</v>
      </c>
      <c r="C2068" s="1"/>
      <c r="D2068" s="1">
        <v>3</v>
      </c>
      <c r="F2068" s="1">
        <f ca="1">IFERROR(__xludf.DUMMYFUNCTION("""COMPUTED_VALUE"""),1)</f>
        <v>1</v>
      </c>
      <c r="Q2068" s="1">
        <v>2066</v>
      </c>
      <c r="R2068" s="1">
        <v>351</v>
      </c>
      <c r="S2068" s="1"/>
      <c r="T2068" s="1">
        <v>758</v>
      </c>
    </row>
    <row r="2069" spans="1:20" ht="15.75" customHeight="1" x14ac:dyDescent="0.35">
      <c r="A2069" s="1">
        <v>3388</v>
      </c>
      <c r="B2069" s="1">
        <v>3</v>
      </c>
      <c r="C2069" s="1"/>
      <c r="D2069" s="1">
        <v>2</v>
      </c>
      <c r="F2069" s="1">
        <f ca="1">IFERROR(__xludf.DUMMYFUNCTION("""COMPUTED_VALUE"""),1)</f>
        <v>1</v>
      </c>
      <c r="Q2069" s="1">
        <v>2067</v>
      </c>
      <c r="R2069" s="1">
        <v>341</v>
      </c>
      <c r="S2069" s="1"/>
      <c r="T2069" s="1">
        <v>747</v>
      </c>
    </row>
    <row r="2070" spans="1:20" ht="15.75" customHeight="1" x14ac:dyDescent="0.35">
      <c r="A2070" s="1">
        <v>3389</v>
      </c>
      <c r="B2070" s="1">
        <v>4</v>
      </c>
      <c r="C2070" s="1"/>
      <c r="D2070" s="1">
        <v>4</v>
      </c>
      <c r="F2070" s="1">
        <f ca="1">IFERROR(__xludf.DUMMYFUNCTION("""COMPUTED_VALUE"""),4)</f>
        <v>4</v>
      </c>
      <c r="Q2070" s="1">
        <v>2068</v>
      </c>
      <c r="R2070" s="1">
        <v>313</v>
      </c>
      <c r="S2070" s="1"/>
      <c r="T2070" s="1">
        <v>747</v>
      </c>
    </row>
    <row r="2071" spans="1:20" ht="15.75" customHeight="1" x14ac:dyDescent="0.35">
      <c r="A2071" s="1">
        <v>3390</v>
      </c>
      <c r="B2071" s="1">
        <v>4</v>
      </c>
      <c r="C2071" s="1"/>
      <c r="D2071" s="1">
        <v>4</v>
      </c>
      <c r="F2071" s="1">
        <f ca="1">IFERROR(__xludf.DUMMYFUNCTION("""COMPUTED_VALUE"""),3)</f>
        <v>3</v>
      </c>
      <c r="Q2071" s="1">
        <v>2069</v>
      </c>
      <c r="R2071" s="1">
        <v>301</v>
      </c>
      <c r="S2071" s="1"/>
      <c r="T2071" s="1">
        <v>764</v>
      </c>
    </row>
    <row r="2072" spans="1:20" ht="15.75" customHeight="1" x14ac:dyDescent="0.35">
      <c r="A2072" s="1">
        <v>3391</v>
      </c>
      <c r="B2072" s="1">
        <v>4</v>
      </c>
      <c r="C2072" s="1"/>
      <c r="D2072" s="1">
        <v>4</v>
      </c>
      <c r="F2072" s="1">
        <f ca="1">IFERROR(__xludf.DUMMYFUNCTION("""COMPUTED_VALUE"""),1)</f>
        <v>1</v>
      </c>
      <c r="Q2072" s="1">
        <v>2070</v>
      </c>
      <c r="R2072" s="1">
        <v>315</v>
      </c>
      <c r="S2072" s="1"/>
      <c r="T2072" s="1">
        <v>676</v>
      </c>
    </row>
    <row r="2073" spans="1:20" ht="15.75" customHeight="1" x14ac:dyDescent="0.35">
      <c r="A2073" s="1">
        <v>3392</v>
      </c>
      <c r="B2073" s="1">
        <v>5</v>
      </c>
      <c r="C2073" s="1"/>
      <c r="D2073" s="1">
        <v>5</v>
      </c>
      <c r="F2073" s="1">
        <f ca="1">IFERROR(__xludf.DUMMYFUNCTION("""COMPUTED_VALUE"""),1)</f>
        <v>1</v>
      </c>
      <c r="Q2073" s="1">
        <v>2071</v>
      </c>
      <c r="R2073" s="1">
        <v>295</v>
      </c>
      <c r="S2073" s="1"/>
      <c r="T2073" s="1">
        <v>664</v>
      </c>
    </row>
    <row r="2074" spans="1:20" ht="15.75" customHeight="1" x14ac:dyDescent="0.35">
      <c r="A2074" s="1">
        <v>3393</v>
      </c>
      <c r="B2074" s="1">
        <v>4</v>
      </c>
      <c r="C2074" s="1"/>
      <c r="D2074" s="1">
        <v>4</v>
      </c>
      <c r="F2074" s="1">
        <f ca="1">IFERROR(__xludf.DUMMYFUNCTION("""COMPUTED_VALUE"""),2)</f>
        <v>2</v>
      </c>
      <c r="Q2074" s="1">
        <v>2072</v>
      </c>
      <c r="R2074" s="1">
        <v>271</v>
      </c>
      <c r="S2074" s="1"/>
      <c r="T2074" s="1">
        <v>697</v>
      </c>
    </row>
    <row r="2075" spans="1:20" ht="15.75" customHeight="1" x14ac:dyDescent="0.35">
      <c r="A2075" s="1">
        <v>3394</v>
      </c>
      <c r="B2075" s="1">
        <v>4</v>
      </c>
      <c r="C2075" s="1"/>
      <c r="D2075" s="1">
        <v>4</v>
      </c>
      <c r="F2075" s="1">
        <f ca="1">IFERROR(__xludf.DUMMYFUNCTION("""COMPUTED_VALUE"""),1)</f>
        <v>1</v>
      </c>
      <c r="Q2075" s="1">
        <v>2073</v>
      </c>
      <c r="R2075" s="1">
        <v>250</v>
      </c>
      <c r="S2075" s="1"/>
      <c r="T2075" s="1">
        <v>637</v>
      </c>
    </row>
    <row r="2076" spans="1:20" ht="15.75" customHeight="1" x14ac:dyDescent="0.35">
      <c r="A2076" s="1">
        <v>3395</v>
      </c>
      <c r="B2076" s="1">
        <v>4</v>
      </c>
      <c r="C2076" s="1"/>
      <c r="D2076" s="1">
        <v>4</v>
      </c>
      <c r="F2076" s="1">
        <f ca="1">IFERROR(__xludf.DUMMYFUNCTION("""COMPUTED_VALUE"""),1)</f>
        <v>1</v>
      </c>
      <c r="Q2076" s="1">
        <v>2074</v>
      </c>
      <c r="R2076" s="1">
        <v>227</v>
      </c>
      <c r="S2076" s="1"/>
      <c r="T2076" s="1">
        <v>637</v>
      </c>
    </row>
    <row r="2077" spans="1:20" ht="15.75" customHeight="1" x14ac:dyDescent="0.35">
      <c r="A2077" s="1">
        <v>3396</v>
      </c>
      <c r="B2077" s="1">
        <v>4</v>
      </c>
      <c r="C2077" s="1"/>
      <c r="D2077" s="1">
        <v>4</v>
      </c>
      <c r="F2077" s="1">
        <f ca="1">IFERROR(__xludf.DUMMYFUNCTION("""COMPUTED_VALUE"""),4)</f>
        <v>4</v>
      </c>
      <c r="Q2077" s="1">
        <v>2075</v>
      </c>
      <c r="R2077" s="1">
        <v>250</v>
      </c>
      <c r="S2077" s="1"/>
      <c r="T2077" s="1">
        <v>632</v>
      </c>
    </row>
    <row r="2078" spans="1:20" ht="15.75" customHeight="1" x14ac:dyDescent="0.35">
      <c r="A2078" s="1">
        <v>3397</v>
      </c>
      <c r="B2078" s="1">
        <v>3</v>
      </c>
      <c r="C2078" s="1"/>
      <c r="D2078" s="1">
        <v>4</v>
      </c>
      <c r="F2078" s="1">
        <f ca="1">IFERROR(__xludf.DUMMYFUNCTION("""COMPUTED_VALUE"""),1)</f>
        <v>1</v>
      </c>
      <c r="Q2078" s="1">
        <v>2076</v>
      </c>
      <c r="R2078" s="1">
        <v>276</v>
      </c>
      <c r="S2078" s="1"/>
      <c r="T2078" s="1">
        <v>664</v>
      </c>
    </row>
    <row r="2079" spans="1:20" ht="15.75" customHeight="1" x14ac:dyDescent="0.35">
      <c r="A2079" s="1">
        <v>3398</v>
      </c>
      <c r="B2079" s="1">
        <v>3</v>
      </c>
      <c r="C2079" s="1"/>
      <c r="D2079" s="1">
        <v>4</v>
      </c>
      <c r="F2079" s="1">
        <f ca="1">IFERROR(__xludf.DUMMYFUNCTION("""COMPUTED_VALUE"""),2)</f>
        <v>2</v>
      </c>
      <c r="Q2079" s="1">
        <v>2077</v>
      </c>
      <c r="R2079" s="1">
        <v>257</v>
      </c>
      <c r="S2079" s="1"/>
      <c r="T2079" s="1">
        <v>684</v>
      </c>
    </row>
    <row r="2080" spans="1:20" ht="15.75" customHeight="1" x14ac:dyDescent="0.35">
      <c r="A2080" s="1">
        <v>3399</v>
      </c>
      <c r="B2080" s="1">
        <v>3</v>
      </c>
      <c r="C2080" s="1"/>
      <c r="D2080" s="1">
        <v>2</v>
      </c>
      <c r="F2080" s="1">
        <f ca="1">IFERROR(__xludf.DUMMYFUNCTION("""COMPUTED_VALUE"""),2)</f>
        <v>2</v>
      </c>
      <c r="Q2080" s="1">
        <v>2078</v>
      </c>
      <c r="R2080" s="1">
        <v>255</v>
      </c>
      <c r="S2080" s="1"/>
      <c r="T2080" s="1">
        <v>663</v>
      </c>
    </row>
    <row r="2081" spans="1:20" ht="15.75" customHeight="1" x14ac:dyDescent="0.35">
      <c r="A2081" s="1">
        <v>3400</v>
      </c>
      <c r="B2081" s="1">
        <v>3</v>
      </c>
      <c r="C2081" s="1"/>
      <c r="D2081" s="1">
        <v>4</v>
      </c>
      <c r="F2081" s="1">
        <f ca="1">IFERROR(__xludf.DUMMYFUNCTION("""COMPUTED_VALUE"""),1)</f>
        <v>1</v>
      </c>
      <c r="Q2081" s="1">
        <v>2079</v>
      </c>
      <c r="R2081" s="1">
        <v>265</v>
      </c>
      <c r="S2081" s="1"/>
      <c r="T2081" s="1">
        <v>610</v>
      </c>
    </row>
    <row r="2082" spans="1:20" ht="15.75" customHeight="1" x14ac:dyDescent="0.35">
      <c r="A2082" s="1">
        <v>3401</v>
      </c>
      <c r="B2082" s="1">
        <v>3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239</v>
      </c>
      <c r="S2082" s="1"/>
      <c r="T2082" s="1">
        <v>564</v>
      </c>
    </row>
    <row r="2083" spans="1:20" ht="15.75" customHeight="1" x14ac:dyDescent="0.35">
      <c r="A2083" s="1">
        <v>3402</v>
      </c>
      <c r="B2083" s="1">
        <v>3</v>
      </c>
      <c r="C2083" s="1"/>
      <c r="D2083" s="1">
        <v>2</v>
      </c>
      <c r="F2083" s="1">
        <f ca="1">IFERROR(__xludf.DUMMYFUNCTION("""COMPUTED_VALUE"""),4)</f>
        <v>4</v>
      </c>
      <c r="Q2083" s="1">
        <v>2081</v>
      </c>
      <c r="R2083" s="1">
        <v>274</v>
      </c>
      <c r="S2083" s="1"/>
      <c r="T2083" s="1">
        <v>653</v>
      </c>
    </row>
    <row r="2084" spans="1:20" ht="15.75" customHeight="1" x14ac:dyDescent="0.35">
      <c r="A2084" s="1">
        <v>3403</v>
      </c>
      <c r="B2084" s="1">
        <v>3</v>
      </c>
      <c r="C2084" s="1"/>
      <c r="D2084" s="1">
        <v>2</v>
      </c>
      <c r="F2084" s="1">
        <f ca="1">IFERROR(__xludf.DUMMYFUNCTION("""COMPUTED_VALUE"""),4)</f>
        <v>4</v>
      </c>
      <c r="Q2084" s="1">
        <v>2082</v>
      </c>
      <c r="R2084" s="1">
        <v>252</v>
      </c>
      <c r="S2084" s="1"/>
      <c r="T2084" s="1">
        <v>689</v>
      </c>
    </row>
    <row r="2085" spans="1:20" ht="15.75" customHeight="1" x14ac:dyDescent="0.35">
      <c r="A2085" s="1">
        <v>3404</v>
      </c>
      <c r="B2085" s="1">
        <v>3</v>
      </c>
      <c r="C2085" s="1"/>
      <c r="D2085" s="1">
        <v>4</v>
      </c>
      <c r="F2085" s="1">
        <f ca="1">IFERROR(__xludf.DUMMYFUNCTION("""COMPUTED_VALUE"""),4)</f>
        <v>4</v>
      </c>
      <c r="Q2085" s="1">
        <v>2083</v>
      </c>
      <c r="R2085" s="1">
        <v>240</v>
      </c>
      <c r="S2085" s="1"/>
      <c r="T2085" s="1">
        <v>746</v>
      </c>
    </row>
    <row r="2086" spans="1:20" ht="15.75" customHeight="1" x14ac:dyDescent="0.35">
      <c r="A2086" s="1">
        <v>3405</v>
      </c>
      <c r="B2086" s="1">
        <v>3</v>
      </c>
      <c r="C2086" s="1"/>
      <c r="D2086" s="1">
        <v>2</v>
      </c>
      <c r="F2086" s="1">
        <f ca="1">IFERROR(__xludf.DUMMYFUNCTION("""COMPUTED_VALUE"""),4)</f>
        <v>4</v>
      </c>
      <c r="Q2086" s="1">
        <v>2084</v>
      </c>
      <c r="R2086" s="1">
        <v>252</v>
      </c>
      <c r="S2086" s="1"/>
      <c r="T2086" s="1">
        <v>716</v>
      </c>
    </row>
    <row r="2087" spans="1:20" ht="15.75" customHeight="1" x14ac:dyDescent="0.35">
      <c r="A2087" s="1">
        <v>3406</v>
      </c>
      <c r="B2087" s="1">
        <v>3</v>
      </c>
      <c r="C2087" s="1"/>
      <c r="D2087" s="1">
        <v>2</v>
      </c>
      <c r="F2087" s="1">
        <f ca="1">IFERROR(__xludf.DUMMYFUNCTION("""COMPUTED_VALUE"""),4)</f>
        <v>4</v>
      </c>
      <c r="Q2087" s="1">
        <v>2085</v>
      </c>
      <c r="R2087" s="1">
        <v>264</v>
      </c>
      <c r="S2087" s="1"/>
      <c r="T2087" s="1">
        <v>658</v>
      </c>
    </row>
    <row r="2088" spans="1:20" ht="15.75" customHeight="1" x14ac:dyDescent="0.35">
      <c r="A2088" s="1">
        <v>3407</v>
      </c>
      <c r="B2088" s="1">
        <v>3</v>
      </c>
      <c r="C2088" s="1"/>
      <c r="D2088" s="1">
        <v>3</v>
      </c>
      <c r="F2088" s="1">
        <f ca="1">IFERROR(__xludf.DUMMYFUNCTION("""COMPUTED_VALUE"""),4)</f>
        <v>4</v>
      </c>
      <c r="Q2088" s="1">
        <v>2086</v>
      </c>
      <c r="R2088" s="1">
        <v>229</v>
      </c>
      <c r="S2088" s="1"/>
      <c r="T2088" s="1">
        <v>677</v>
      </c>
    </row>
    <row r="2089" spans="1:20" ht="15.75" customHeight="1" x14ac:dyDescent="0.35">
      <c r="A2089" s="1">
        <v>3408</v>
      </c>
      <c r="B2089" s="1">
        <v>3</v>
      </c>
      <c r="C2089" s="1"/>
      <c r="D2089" s="1">
        <v>3</v>
      </c>
      <c r="F2089" s="1">
        <f ca="1">IFERROR(__xludf.DUMMYFUNCTION("""COMPUTED_VALUE"""),4)</f>
        <v>4</v>
      </c>
      <c r="Q2089" s="1">
        <v>2087</v>
      </c>
      <c r="R2089" s="1">
        <v>260</v>
      </c>
      <c r="S2089" s="1"/>
      <c r="T2089" s="1">
        <v>700</v>
      </c>
    </row>
    <row r="2090" spans="1:20" ht="15.75" customHeight="1" x14ac:dyDescent="0.35">
      <c r="A2090" s="1">
        <v>3409</v>
      </c>
      <c r="B2090" s="1">
        <v>3</v>
      </c>
      <c r="C2090" s="1"/>
      <c r="D2090" s="1">
        <v>3</v>
      </c>
      <c r="F2090" s="1">
        <f ca="1">IFERROR(__xludf.DUMMYFUNCTION("""COMPUTED_VALUE"""),4)</f>
        <v>4</v>
      </c>
      <c r="Q2090" s="1">
        <v>2088</v>
      </c>
      <c r="R2090" s="1">
        <v>231</v>
      </c>
      <c r="S2090" s="1"/>
      <c r="T2090" s="1">
        <v>740</v>
      </c>
    </row>
    <row r="2091" spans="1:20" ht="15.75" customHeight="1" x14ac:dyDescent="0.35">
      <c r="A2091" s="1">
        <v>3410</v>
      </c>
      <c r="B2091" s="1">
        <v>3</v>
      </c>
      <c r="C2091" s="1"/>
      <c r="D2091" s="1">
        <v>3</v>
      </c>
      <c r="F2091" s="1">
        <f ca="1">IFERROR(__xludf.DUMMYFUNCTION("""COMPUTED_VALUE"""),4)</f>
        <v>4</v>
      </c>
      <c r="Q2091" s="1">
        <v>2089</v>
      </c>
      <c r="R2091" s="1">
        <v>241</v>
      </c>
      <c r="S2091" s="1"/>
      <c r="T2091" s="1">
        <v>769</v>
      </c>
    </row>
    <row r="2092" spans="1:20" ht="15.75" customHeight="1" x14ac:dyDescent="0.35">
      <c r="A2092" s="1">
        <v>3411</v>
      </c>
      <c r="B2092" s="1">
        <v>3</v>
      </c>
      <c r="C2092" s="1"/>
      <c r="D2092" s="1">
        <v>3</v>
      </c>
      <c r="F2092" s="1">
        <f ca="1">IFERROR(__xludf.DUMMYFUNCTION("""COMPUTED_VALUE"""),2)</f>
        <v>2</v>
      </c>
      <c r="Q2092" s="1">
        <v>2090</v>
      </c>
      <c r="R2092" s="1">
        <v>251</v>
      </c>
      <c r="S2092" s="1"/>
      <c r="T2092" s="1">
        <v>680</v>
      </c>
    </row>
    <row r="2093" spans="1:20" ht="15.75" customHeight="1" x14ac:dyDescent="0.35">
      <c r="A2093" s="1">
        <v>3412</v>
      </c>
      <c r="B2093" s="1">
        <v>3</v>
      </c>
      <c r="C2093" s="1"/>
      <c r="D2093" s="1">
        <v>3</v>
      </c>
      <c r="F2093" s="1">
        <f ca="1">IFERROR(__xludf.DUMMYFUNCTION("""COMPUTED_VALUE"""),4)</f>
        <v>4</v>
      </c>
      <c r="Q2093" s="1">
        <v>2091</v>
      </c>
      <c r="R2093" s="1">
        <v>261</v>
      </c>
      <c r="S2093" s="1"/>
      <c r="T2093" s="1">
        <v>629</v>
      </c>
    </row>
    <row r="2094" spans="1:20" ht="15.75" customHeight="1" x14ac:dyDescent="0.35">
      <c r="A2094" s="1">
        <v>3413</v>
      </c>
      <c r="B2094" s="1">
        <v>3</v>
      </c>
      <c r="C2094" s="1"/>
      <c r="D2094" s="1">
        <v>3</v>
      </c>
      <c r="F2094" s="1">
        <f ca="1">IFERROR(__xludf.DUMMYFUNCTION("""COMPUTED_VALUE"""),1)</f>
        <v>1</v>
      </c>
      <c r="Q2094" s="1">
        <v>2092</v>
      </c>
      <c r="R2094" s="1">
        <v>229</v>
      </c>
      <c r="S2094" s="1"/>
      <c r="T2094" s="1">
        <v>605</v>
      </c>
    </row>
    <row r="2095" spans="1:20" ht="15.75" customHeight="1" x14ac:dyDescent="0.35">
      <c r="A2095" s="1">
        <v>3414</v>
      </c>
      <c r="B2095" s="1">
        <v>3</v>
      </c>
      <c r="C2095" s="1"/>
      <c r="D2095" s="1">
        <v>3</v>
      </c>
      <c r="F2095" s="1">
        <f ca="1">IFERROR(__xludf.DUMMYFUNCTION("""COMPUTED_VALUE"""),1)</f>
        <v>1</v>
      </c>
      <c r="Q2095" s="1">
        <v>2093</v>
      </c>
      <c r="R2095" s="1">
        <v>181</v>
      </c>
      <c r="S2095" s="1"/>
      <c r="T2095" s="1">
        <v>775</v>
      </c>
    </row>
    <row r="2096" spans="1:20" ht="15.75" customHeight="1" x14ac:dyDescent="0.35">
      <c r="A2096" s="1">
        <v>3415</v>
      </c>
      <c r="B2096" s="1">
        <v>3</v>
      </c>
      <c r="C2096" s="1"/>
      <c r="D2096" s="1">
        <v>3</v>
      </c>
      <c r="F2096" s="1">
        <f ca="1">IFERROR(__xludf.DUMMYFUNCTION("""COMPUTED_VALUE"""),4)</f>
        <v>4</v>
      </c>
      <c r="Q2096" s="1">
        <v>2094</v>
      </c>
      <c r="R2096" s="1">
        <v>191</v>
      </c>
      <c r="S2096" s="1"/>
      <c r="T2096" s="1">
        <v>779</v>
      </c>
    </row>
    <row r="2097" spans="1:20" ht="15.75" customHeight="1" x14ac:dyDescent="0.35">
      <c r="A2097" s="1">
        <v>3422</v>
      </c>
      <c r="B2097" s="1">
        <v>3</v>
      </c>
      <c r="C2097" s="1"/>
      <c r="D2097" s="1">
        <v>4</v>
      </c>
      <c r="F2097" s="1">
        <f ca="1">IFERROR(__xludf.DUMMYFUNCTION("""COMPUTED_VALUE"""),1)</f>
        <v>1</v>
      </c>
      <c r="Q2097" s="1">
        <v>2095</v>
      </c>
      <c r="R2097" s="1">
        <v>201</v>
      </c>
      <c r="S2097" s="1"/>
      <c r="T2097" s="1">
        <v>823</v>
      </c>
    </row>
    <row r="2098" spans="1:20" ht="15.75" customHeight="1" x14ac:dyDescent="0.35">
      <c r="A2098" s="1">
        <v>3423</v>
      </c>
      <c r="B2098" s="1">
        <v>3</v>
      </c>
      <c r="C2098" s="1"/>
      <c r="D2098" s="1">
        <v>2</v>
      </c>
      <c r="F2098" s="1">
        <f ca="1">IFERROR(__xludf.DUMMYFUNCTION("""COMPUTED_VALUE"""),1)</f>
        <v>1</v>
      </c>
      <c r="Q2098" s="1">
        <v>2096</v>
      </c>
      <c r="R2098" s="1">
        <v>211</v>
      </c>
      <c r="S2098" s="1"/>
      <c r="T2098" s="1">
        <v>811</v>
      </c>
    </row>
    <row r="2099" spans="1:20" ht="15.75" customHeight="1" x14ac:dyDescent="0.35">
      <c r="A2099" s="1">
        <v>3424</v>
      </c>
      <c r="B2099" s="1">
        <v>3</v>
      </c>
      <c r="C2099" s="1"/>
      <c r="D2099" s="1">
        <v>3</v>
      </c>
      <c r="F2099" s="1">
        <f ca="1">IFERROR(__xludf.DUMMYFUNCTION("""COMPUTED_VALUE"""),4)</f>
        <v>4</v>
      </c>
      <c r="Q2099" s="1">
        <v>2097</v>
      </c>
      <c r="R2099" s="1">
        <v>221</v>
      </c>
      <c r="S2099" s="1"/>
      <c r="T2099" s="1">
        <v>795</v>
      </c>
    </row>
    <row r="2100" spans="1:20" ht="15.75" customHeight="1" x14ac:dyDescent="0.35">
      <c r="A2100" s="1">
        <v>3425</v>
      </c>
      <c r="B2100" s="1">
        <v>3</v>
      </c>
      <c r="C2100" s="1"/>
      <c r="D2100" s="1">
        <v>3</v>
      </c>
      <c r="F2100" s="1">
        <f ca="1">IFERROR(__xludf.DUMMYFUNCTION("""COMPUTED_VALUE"""),2)</f>
        <v>2</v>
      </c>
      <c r="Q2100" s="1">
        <v>2098</v>
      </c>
      <c r="R2100" s="1">
        <v>171</v>
      </c>
      <c r="S2100" s="1"/>
      <c r="T2100" s="1">
        <v>746</v>
      </c>
    </row>
    <row r="2101" spans="1:20" ht="15.75" customHeight="1" x14ac:dyDescent="0.35">
      <c r="A2101" s="1">
        <v>3426</v>
      </c>
      <c r="B2101" s="1">
        <v>3</v>
      </c>
      <c r="C2101" s="1"/>
      <c r="D2101" s="1">
        <v>4</v>
      </c>
      <c r="F2101" s="1">
        <f ca="1">IFERROR(__xludf.DUMMYFUNCTION("""COMPUTED_VALUE"""),2)</f>
        <v>2</v>
      </c>
      <c r="Q2101" s="1">
        <v>2099</v>
      </c>
      <c r="R2101" s="1">
        <v>192</v>
      </c>
      <c r="S2101" s="1"/>
      <c r="T2101" s="1">
        <v>737</v>
      </c>
    </row>
    <row r="2102" spans="1:20" ht="15.75" customHeight="1" x14ac:dyDescent="0.35">
      <c r="A2102" s="1">
        <v>3427</v>
      </c>
      <c r="B2102" s="1">
        <v>3</v>
      </c>
      <c r="C2102" s="1"/>
      <c r="D2102" s="1">
        <v>2</v>
      </c>
      <c r="F2102" s="1">
        <f ca="1">IFERROR(__xludf.DUMMYFUNCTION("""COMPUTED_VALUE"""),3)</f>
        <v>3</v>
      </c>
      <c r="Q2102" s="1">
        <v>2100</v>
      </c>
      <c r="R2102" s="1">
        <v>200</v>
      </c>
      <c r="S2102" s="1"/>
      <c r="T2102" s="1">
        <v>770</v>
      </c>
    </row>
    <row r="2103" spans="1:20" ht="15.75" customHeight="1" x14ac:dyDescent="0.35">
      <c r="A2103" s="1">
        <v>3428</v>
      </c>
      <c r="B2103" s="1">
        <v>3</v>
      </c>
      <c r="C2103" s="1"/>
      <c r="D2103" s="1">
        <v>3</v>
      </c>
      <c r="F2103" s="1">
        <f ca="1">IFERROR(__xludf.DUMMYFUNCTION("""COMPUTED_VALUE"""),2)</f>
        <v>2</v>
      </c>
      <c r="Q2103" s="1">
        <v>2101</v>
      </c>
      <c r="R2103" s="1">
        <v>208</v>
      </c>
      <c r="S2103" s="1"/>
      <c r="T2103" s="1">
        <v>746</v>
      </c>
    </row>
    <row r="2104" spans="1:20" ht="15.75" customHeight="1" x14ac:dyDescent="0.35">
      <c r="A2104" s="1">
        <v>3429</v>
      </c>
      <c r="B2104" s="1">
        <v>3</v>
      </c>
      <c r="C2104" s="1"/>
      <c r="D2104" s="1">
        <v>3</v>
      </c>
      <c r="F2104" s="1">
        <f ca="1">IFERROR(__xludf.DUMMYFUNCTION("""COMPUTED_VALUE"""),4)</f>
        <v>4</v>
      </c>
      <c r="Q2104" s="1">
        <v>2102</v>
      </c>
      <c r="R2104" s="1">
        <v>216</v>
      </c>
      <c r="S2104" s="1"/>
      <c r="T2104" s="1">
        <v>777</v>
      </c>
    </row>
    <row r="2105" spans="1:20" ht="15.75" customHeight="1" x14ac:dyDescent="0.35">
      <c r="A2105" s="1">
        <v>3430</v>
      </c>
      <c r="B2105" s="1">
        <v>3</v>
      </c>
      <c r="C2105" s="1"/>
      <c r="D2105" s="1">
        <v>3</v>
      </c>
      <c r="F2105" s="1">
        <f ca="1">IFERROR(__xludf.DUMMYFUNCTION("""COMPUTED_VALUE"""),1)</f>
        <v>1</v>
      </c>
      <c r="Q2105" s="1">
        <v>2103</v>
      </c>
      <c r="R2105" s="1">
        <v>190</v>
      </c>
      <c r="S2105" s="1"/>
      <c r="T2105" s="1">
        <v>621</v>
      </c>
    </row>
    <row r="2106" spans="1:20" ht="15.75" customHeight="1" x14ac:dyDescent="0.35">
      <c r="A2106" s="1">
        <v>3431</v>
      </c>
      <c r="B2106" s="1">
        <v>3</v>
      </c>
      <c r="C2106" s="1"/>
      <c r="D2106" s="1">
        <v>3</v>
      </c>
      <c r="F2106" s="1">
        <f ca="1">IFERROR(__xludf.DUMMYFUNCTION("""COMPUTED_VALUE"""),4)</f>
        <v>4</v>
      </c>
      <c r="Q2106" s="1">
        <v>2104</v>
      </c>
      <c r="R2106" s="1">
        <v>198</v>
      </c>
      <c r="S2106" s="1"/>
      <c r="T2106" s="1">
        <v>625</v>
      </c>
    </row>
    <row r="2107" spans="1:20" ht="15.75" customHeight="1" x14ac:dyDescent="0.35">
      <c r="A2107" s="1">
        <v>3432</v>
      </c>
      <c r="B2107" s="1">
        <v>3</v>
      </c>
      <c r="C2107" s="1"/>
      <c r="D2107" s="1">
        <v>3</v>
      </c>
      <c r="F2107" s="1">
        <f ca="1">IFERROR(__xludf.DUMMYFUNCTION("""COMPUTED_VALUE"""),1)</f>
        <v>1</v>
      </c>
      <c r="Q2107" s="1">
        <v>2105</v>
      </c>
      <c r="R2107" s="1">
        <v>197</v>
      </c>
      <c r="S2107" s="1"/>
      <c r="T2107" s="1">
        <v>767</v>
      </c>
    </row>
    <row r="2108" spans="1:20" ht="15.75" customHeight="1" x14ac:dyDescent="0.35">
      <c r="A2108" s="1">
        <v>3433</v>
      </c>
      <c r="B2108" s="1">
        <v>3</v>
      </c>
      <c r="C2108" s="1"/>
      <c r="D2108" s="1">
        <v>4</v>
      </c>
      <c r="F2108" s="1">
        <f ca="1">IFERROR(__xludf.DUMMYFUNCTION("""COMPUTED_VALUE"""),3)</f>
        <v>3</v>
      </c>
      <c r="Q2108" s="1">
        <v>2106</v>
      </c>
      <c r="R2108" s="1">
        <v>207</v>
      </c>
      <c r="S2108" s="1"/>
      <c r="T2108" s="1">
        <v>788</v>
      </c>
    </row>
    <row r="2109" spans="1:20" ht="15.75" customHeight="1" x14ac:dyDescent="0.35">
      <c r="A2109" s="1">
        <v>3434</v>
      </c>
      <c r="B2109" s="1">
        <v>3</v>
      </c>
      <c r="C2109" s="1"/>
      <c r="D2109" s="1">
        <v>2</v>
      </c>
      <c r="F2109" s="1">
        <f ca="1">IFERROR(__xludf.DUMMYFUNCTION("""COMPUTED_VALUE"""),4)</f>
        <v>4</v>
      </c>
      <c r="Q2109" s="1">
        <v>2107</v>
      </c>
      <c r="R2109" s="1">
        <v>217</v>
      </c>
      <c r="S2109" s="1"/>
      <c r="T2109" s="1">
        <v>721</v>
      </c>
    </row>
    <row r="2110" spans="1:20" ht="15.75" customHeight="1" x14ac:dyDescent="0.35">
      <c r="A2110" s="1">
        <v>3435</v>
      </c>
      <c r="B2110" s="1">
        <v>3</v>
      </c>
      <c r="C2110" s="1"/>
      <c r="D2110" s="1">
        <v>3</v>
      </c>
      <c r="F2110" s="1">
        <f ca="1">IFERROR(__xludf.DUMMYFUNCTION("""COMPUTED_VALUE"""),4)</f>
        <v>4</v>
      </c>
      <c r="Q2110" s="1">
        <v>2108</v>
      </c>
      <c r="R2110" s="1">
        <v>237</v>
      </c>
      <c r="S2110" s="1"/>
      <c r="T2110" s="1">
        <v>729</v>
      </c>
    </row>
    <row r="2111" spans="1:20" ht="15.75" customHeight="1" x14ac:dyDescent="0.35">
      <c r="A2111" s="1">
        <v>3436</v>
      </c>
      <c r="B2111" s="1">
        <v>3</v>
      </c>
      <c r="C2111" s="1"/>
      <c r="D2111" s="1">
        <v>3</v>
      </c>
      <c r="F2111" s="1">
        <f ca="1">IFERROR(__xludf.DUMMYFUNCTION("""COMPUTED_VALUE"""),4)</f>
        <v>4</v>
      </c>
      <c r="Q2111" s="1">
        <v>2109</v>
      </c>
      <c r="R2111" s="1">
        <v>247</v>
      </c>
      <c r="S2111" s="1"/>
      <c r="T2111" s="1">
        <v>703</v>
      </c>
    </row>
    <row r="2112" spans="1:20" ht="15.75" customHeight="1" x14ac:dyDescent="0.35">
      <c r="A2112" s="1">
        <v>3437</v>
      </c>
      <c r="B2112" s="1">
        <v>3</v>
      </c>
      <c r="C2112" s="1"/>
      <c r="D2112" s="1">
        <v>3</v>
      </c>
      <c r="F2112" s="1">
        <f ca="1">IFERROR(__xludf.DUMMYFUNCTION("""COMPUTED_VALUE"""),2)</f>
        <v>2</v>
      </c>
      <c r="Q2112" s="1">
        <v>2110</v>
      </c>
      <c r="R2112" s="1">
        <v>222</v>
      </c>
      <c r="S2112" s="1"/>
      <c r="T2112" s="1">
        <v>736</v>
      </c>
    </row>
    <row r="2113" spans="1:20" ht="15.75" customHeight="1" x14ac:dyDescent="0.35">
      <c r="A2113" s="1">
        <v>3444</v>
      </c>
      <c r="B2113" s="1">
        <v>3</v>
      </c>
      <c r="C2113" s="1"/>
      <c r="D2113" s="1">
        <v>3</v>
      </c>
      <c r="F2113" s="1">
        <f ca="1">IFERROR(__xludf.DUMMYFUNCTION("""COMPUTED_VALUE"""),4)</f>
        <v>4</v>
      </c>
      <c r="Q2113" s="1">
        <v>2111</v>
      </c>
      <c r="R2113" s="1">
        <v>229</v>
      </c>
      <c r="S2113" s="1"/>
      <c r="T2113" s="1">
        <v>797</v>
      </c>
    </row>
    <row r="2114" spans="1:20" ht="15.75" customHeight="1" x14ac:dyDescent="0.35">
      <c r="A2114" s="1">
        <v>3445</v>
      </c>
      <c r="B2114" s="1">
        <v>3</v>
      </c>
      <c r="C2114" s="1"/>
      <c r="D2114" s="1">
        <v>3</v>
      </c>
      <c r="F2114" s="1">
        <f ca="1">IFERROR(__xludf.DUMMYFUNCTION("""COMPUTED_VALUE"""),4)</f>
        <v>4</v>
      </c>
      <c r="Q2114" s="1">
        <v>2112</v>
      </c>
      <c r="R2114" s="1">
        <v>239</v>
      </c>
      <c r="S2114" s="1"/>
      <c r="T2114" s="1">
        <v>845</v>
      </c>
    </row>
    <row r="2115" spans="1:20" ht="15.75" customHeight="1" x14ac:dyDescent="0.35">
      <c r="A2115" s="1">
        <v>3446</v>
      </c>
      <c r="B2115" s="1">
        <v>3</v>
      </c>
      <c r="C2115" s="1"/>
      <c r="D2115" s="1">
        <v>3</v>
      </c>
      <c r="F2115" s="1">
        <f ca="1">IFERROR(__xludf.DUMMYFUNCTION("""COMPUTED_VALUE"""),4)</f>
        <v>4</v>
      </c>
      <c r="Q2115" s="1">
        <v>2113</v>
      </c>
      <c r="R2115" s="1">
        <v>249</v>
      </c>
      <c r="S2115" s="1"/>
      <c r="T2115" s="1">
        <v>816</v>
      </c>
    </row>
    <row r="2116" spans="1:20" ht="15.75" customHeight="1" x14ac:dyDescent="0.35">
      <c r="A2116" s="1">
        <v>3447</v>
      </c>
      <c r="B2116" s="1">
        <v>3</v>
      </c>
      <c r="C2116" s="1"/>
      <c r="D2116" s="1">
        <v>3</v>
      </c>
      <c r="F2116" s="1">
        <f ca="1">IFERROR(__xludf.DUMMYFUNCTION("""COMPUTED_VALUE"""),4)</f>
        <v>4</v>
      </c>
      <c r="Q2116" s="1">
        <v>2114</v>
      </c>
      <c r="R2116" s="1">
        <v>227</v>
      </c>
      <c r="S2116" s="1"/>
      <c r="T2116" s="1">
        <v>879</v>
      </c>
    </row>
    <row r="2117" spans="1:20" ht="15.75" customHeight="1" x14ac:dyDescent="0.35">
      <c r="A2117" s="1">
        <v>3448</v>
      </c>
      <c r="B2117" s="1">
        <v>3</v>
      </c>
      <c r="C2117" s="1"/>
      <c r="D2117" s="1">
        <v>3</v>
      </c>
      <c r="F2117" s="1">
        <f ca="1">IFERROR(__xludf.DUMMYFUNCTION("""COMPUTED_VALUE"""),2)</f>
        <v>2</v>
      </c>
      <c r="Q2117" s="1">
        <v>2115</v>
      </c>
      <c r="R2117" s="1">
        <v>237</v>
      </c>
      <c r="S2117" s="1"/>
      <c r="T2117" s="1">
        <v>756</v>
      </c>
    </row>
    <row r="2118" spans="1:20" ht="15.75" customHeight="1" x14ac:dyDescent="0.35">
      <c r="A2118" s="1">
        <v>3449</v>
      </c>
      <c r="B2118" s="1">
        <v>3</v>
      </c>
      <c r="C2118" s="1"/>
      <c r="D2118" s="1">
        <v>3</v>
      </c>
      <c r="F2118" s="1">
        <f ca="1">IFERROR(__xludf.DUMMYFUNCTION("""COMPUTED_VALUE"""),4)</f>
        <v>4</v>
      </c>
      <c r="Q2118" s="1">
        <v>2116</v>
      </c>
      <c r="R2118" s="1">
        <v>247</v>
      </c>
      <c r="S2118" s="1"/>
      <c r="T2118" s="1">
        <v>732</v>
      </c>
    </row>
    <row r="2119" spans="1:20" ht="15.75" customHeight="1" x14ac:dyDescent="0.35">
      <c r="A2119" s="1">
        <v>3456</v>
      </c>
      <c r="B2119" s="1">
        <v>3</v>
      </c>
      <c r="C2119" s="1"/>
      <c r="D2119" s="1">
        <v>3</v>
      </c>
      <c r="F2119" s="1">
        <f ca="1">IFERROR(__xludf.DUMMYFUNCTION("""COMPUTED_VALUE"""),3)</f>
        <v>3</v>
      </c>
      <c r="Q2119" s="1">
        <v>2117</v>
      </c>
      <c r="R2119" s="1">
        <v>162</v>
      </c>
      <c r="S2119" s="1"/>
      <c r="T2119" s="1">
        <v>793</v>
      </c>
    </row>
    <row r="2120" spans="1:20" ht="15.75" customHeight="1" x14ac:dyDescent="0.35">
      <c r="A2120" s="1">
        <v>3457</v>
      </c>
      <c r="B2120" s="1">
        <v>3</v>
      </c>
      <c r="C2120" s="1"/>
      <c r="D2120" s="1">
        <v>3</v>
      </c>
      <c r="F2120" s="1">
        <f ca="1">IFERROR(__xludf.DUMMYFUNCTION("""COMPUTED_VALUE"""),4)</f>
        <v>4</v>
      </c>
      <c r="Q2120" s="1">
        <v>2118</v>
      </c>
      <c r="R2120" s="1">
        <v>170</v>
      </c>
      <c r="S2120" s="1"/>
      <c r="T2120" s="1">
        <v>879</v>
      </c>
    </row>
    <row r="2121" spans="1:20" ht="15.75" customHeight="1" x14ac:dyDescent="0.35">
      <c r="A2121" s="1">
        <v>3458</v>
      </c>
      <c r="B2121" s="1">
        <v>3</v>
      </c>
      <c r="C2121" s="1"/>
      <c r="D2121" s="1">
        <v>3</v>
      </c>
      <c r="F2121" s="1">
        <f ca="1">IFERROR(__xludf.DUMMYFUNCTION("""COMPUTED_VALUE"""),4)</f>
        <v>4</v>
      </c>
      <c r="Q2121" s="1">
        <v>2119</v>
      </c>
      <c r="R2121" s="1">
        <v>178</v>
      </c>
      <c r="S2121" s="1"/>
      <c r="T2121" s="1">
        <v>815</v>
      </c>
    </row>
    <row r="2122" spans="1:20" ht="15.75" customHeight="1" x14ac:dyDescent="0.35">
      <c r="A2122" s="1">
        <v>3459</v>
      </c>
      <c r="B2122" s="1">
        <v>3</v>
      </c>
      <c r="C2122" s="1"/>
      <c r="D2122" s="1">
        <v>3</v>
      </c>
      <c r="F2122" s="1">
        <f ca="1">IFERROR(__xludf.DUMMYFUNCTION("""COMPUTED_VALUE"""),4)</f>
        <v>4</v>
      </c>
      <c r="Q2122" s="1">
        <v>2120</v>
      </c>
      <c r="R2122" s="1">
        <v>166</v>
      </c>
      <c r="S2122" s="1"/>
      <c r="T2122" s="1">
        <v>772</v>
      </c>
    </row>
    <row r="2123" spans="1:20" ht="15.75" customHeight="1" x14ac:dyDescent="0.35">
      <c r="A2123" s="1">
        <v>3460</v>
      </c>
      <c r="B2123" s="1">
        <v>3</v>
      </c>
      <c r="C2123" s="1"/>
      <c r="D2123" s="1">
        <v>4</v>
      </c>
      <c r="F2123" s="1">
        <f ca="1">IFERROR(__xludf.DUMMYFUNCTION("""COMPUTED_VALUE"""),4)</f>
        <v>4</v>
      </c>
      <c r="Q2123" s="1">
        <v>2121</v>
      </c>
      <c r="R2123" s="1">
        <v>174</v>
      </c>
      <c r="S2123" s="1"/>
      <c r="T2123" s="1">
        <v>823</v>
      </c>
    </row>
    <row r="2124" spans="1:20" ht="15.75" customHeight="1" x14ac:dyDescent="0.35">
      <c r="A2124" s="1">
        <v>3461</v>
      </c>
      <c r="B2124" s="1">
        <v>2</v>
      </c>
      <c r="C2124" s="1"/>
      <c r="D2124" s="1">
        <v>4</v>
      </c>
      <c r="F2124" s="1">
        <f ca="1">IFERROR(__xludf.DUMMYFUNCTION("""COMPUTED_VALUE"""),4)</f>
        <v>4</v>
      </c>
      <c r="Q2124" s="1">
        <v>2122</v>
      </c>
      <c r="R2124" s="1">
        <v>182</v>
      </c>
      <c r="S2124" s="1"/>
      <c r="T2124" s="1">
        <v>689</v>
      </c>
    </row>
    <row r="2125" spans="1:20" ht="15.75" customHeight="1" x14ac:dyDescent="0.35">
      <c r="A2125" s="1">
        <v>3462</v>
      </c>
      <c r="B2125" s="1">
        <v>3</v>
      </c>
      <c r="C2125" s="1"/>
      <c r="D2125" s="1">
        <v>2</v>
      </c>
      <c r="F2125" s="1">
        <f ca="1">IFERROR(__xludf.DUMMYFUNCTION("""COMPUTED_VALUE"""),4)</f>
        <v>4</v>
      </c>
      <c r="Q2125" s="1">
        <v>2123</v>
      </c>
      <c r="R2125" s="1">
        <v>117</v>
      </c>
      <c r="S2125" s="1"/>
      <c r="T2125" s="1">
        <v>835</v>
      </c>
    </row>
    <row r="2126" spans="1:20" ht="15.75" customHeight="1" x14ac:dyDescent="0.35">
      <c r="A2126" s="1">
        <v>3463</v>
      </c>
      <c r="B2126" s="1">
        <v>3</v>
      </c>
      <c r="C2126" s="1"/>
      <c r="D2126" s="1">
        <v>2</v>
      </c>
      <c r="F2126" s="1">
        <f ca="1">IFERROR(__xludf.DUMMYFUNCTION("""COMPUTED_VALUE"""),4)</f>
        <v>4</v>
      </c>
      <c r="Q2126" s="1">
        <v>2124</v>
      </c>
      <c r="R2126" s="1">
        <v>123</v>
      </c>
      <c r="S2126" s="1"/>
      <c r="T2126" s="1">
        <v>857</v>
      </c>
    </row>
    <row r="2127" spans="1:20" ht="15.75" customHeight="1" x14ac:dyDescent="0.35">
      <c r="A2127" s="1">
        <v>3464</v>
      </c>
      <c r="B2127" s="1">
        <v>3</v>
      </c>
      <c r="C2127" s="1"/>
      <c r="D2127" s="1">
        <v>2</v>
      </c>
      <c r="F2127" s="1">
        <f ca="1">IFERROR(__xludf.DUMMYFUNCTION("""COMPUTED_VALUE"""),4)</f>
        <v>4</v>
      </c>
      <c r="Q2127" s="1">
        <v>2125</v>
      </c>
      <c r="R2127" s="1">
        <v>125</v>
      </c>
      <c r="S2127" s="1"/>
      <c r="T2127" s="1">
        <v>861</v>
      </c>
    </row>
    <row r="2128" spans="1:20" ht="15.75" customHeight="1" x14ac:dyDescent="0.35">
      <c r="A2128" s="1">
        <v>3465</v>
      </c>
      <c r="B2128" s="1">
        <v>3</v>
      </c>
      <c r="C2128" s="1"/>
      <c r="D2128" s="1">
        <v>3</v>
      </c>
      <c r="F2128" s="1">
        <f ca="1">IFERROR(__xludf.DUMMYFUNCTION("""COMPUTED_VALUE"""),4)</f>
        <v>4</v>
      </c>
      <c r="Q2128" s="1">
        <v>2126</v>
      </c>
      <c r="R2128" s="1">
        <v>131</v>
      </c>
      <c r="S2128" s="1"/>
      <c r="T2128" s="1">
        <v>885</v>
      </c>
    </row>
    <row r="2129" spans="1:20" ht="15.75" customHeight="1" x14ac:dyDescent="0.35">
      <c r="A2129" s="1">
        <v>3466</v>
      </c>
      <c r="B2129" s="1">
        <v>3</v>
      </c>
      <c r="C2129" s="1"/>
      <c r="D2129" s="1">
        <v>3</v>
      </c>
      <c r="F2129" s="1">
        <f ca="1">IFERROR(__xludf.DUMMYFUNCTION("""COMPUTED_VALUE"""),3)</f>
        <v>3</v>
      </c>
      <c r="Q2129" s="1">
        <v>2127</v>
      </c>
      <c r="R2129" s="1">
        <v>137</v>
      </c>
      <c r="S2129" s="1"/>
      <c r="T2129" s="1">
        <v>835</v>
      </c>
    </row>
    <row r="2130" spans="1:20" ht="15.75" customHeight="1" x14ac:dyDescent="0.35">
      <c r="A2130" s="1">
        <v>3467</v>
      </c>
      <c r="B2130" s="1">
        <v>3</v>
      </c>
      <c r="C2130" s="1"/>
      <c r="D2130" s="1">
        <v>3</v>
      </c>
      <c r="F2130" s="1">
        <f ca="1">IFERROR(__xludf.DUMMYFUNCTION("""COMPUTED_VALUE"""),4)</f>
        <v>4</v>
      </c>
      <c r="Q2130" s="1">
        <v>2128</v>
      </c>
      <c r="R2130" s="1">
        <v>143</v>
      </c>
      <c r="S2130" s="1"/>
      <c r="T2130" s="1">
        <v>713</v>
      </c>
    </row>
    <row r="2131" spans="1:20" ht="15.75" customHeight="1" x14ac:dyDescent="0.35">
      <c r="A2131" s="1">
        <v>3468</v>
      </c>
      <c r="B2131" s="1">
        <v>3</v>
      </c>
      <c r="C2131" s="1"/>
      <c r="D2131" s="1">
        <v>3</v>
      </c>
      <c r="F2131" s="1">
        <f ca="1">IFERROR(__xludf.DUMMYFUNCTION("""COMPUTED_VALUE"""),4)</f>
        <v>4</v>
      </c>
      <c r="Q2131" s="1">
        <v>2129</v>
      </c>
      <c r="R2131" s="1">
        <v>125</v>
      </c>
      <c r="S2131" s="1"/>
      <c r="T2131" s="1">
        <v>856</v>
      </c>
    </row>
    <row r="2132" spans="1:20" ht="15.75" customHeight="1" x14ac:dyDescent="0.35">
      <c r="A2132" s="1">
        <v>3469</v>
      </c>
      <c r="B2132" s="1">
        <v>3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131</v>
      </c>
      <c r="S2132" s="1"/>
      <c r="T2132" s="1">
        <v>807</v>
      </c>
    </row>
    <row r="2133" spans="1:20" ht="15.75" customHeight="1" x14ac:dyDescent="0.35">
      <c r="A2133" s="1">
        <v>3470</v>
      </c>
      <c r="B2133" s="1">
        <v>3</v>
      </c>
      <c r="C2133" s="1"/>
      <c r="D2133" s="1">
        <v>3</v>
      </c>
      <c r="F2133" s="1">
        <f ca="1">IFERROR(__xludf.DUMMYFUNCTION("""COMPUTED_VALUE"""),4)</f>
        <v>4</v>
      </c>
      <c r="Q2133" s="1">
        <v>2131</v>
      </c>
      <c r="R2133" s="1">
        <v>117</v>
      </c>
      <c r="S2133" s="1"/>
      <c r="T2133" s="1">
        <v>815</v>
      </c>
    </row>
    <row r="2134" spans="1:20" ht="15.75" customHeight="1" x14ac:dyDescent="0.35">
      <c r="A2134" s="1">
        <v>3471</v>
      </c>
      <c r="B2134" s="1">
        <v>3</v>
      </c>
      <c r="C2134" s="1"/>
      <c r="D2134" s="1">
        <v>3</v>
      </c>
      <c r="F2134" s="1">
        <f ca="1">IFERROR(__xludf.DUMMYFUNCTION("""COMPUTED_VALUE"""),4)</f>
        <v>4</v>
      </c>
      <c r="Q2134" s="1">
        <v>2132</v>
      </c>
      <c r="R2134" s="1">
        <v>123</v>
      </c>
      <c r="S2134" s="1"/>
      <c r="T2134" s="1">
        <v>864</v>
      </c>
    </row>
    <row r="2135" spans="1:20" ht="15.75" customHeight="1" x14ac:dyDescent="0.35">
      <c r="A2135" s="1">
        <v>3472</v>
      </c>
      <c r="B2135" s="1">
        <v>3</v>
      </c>
      <c r="C2135" s="1"/>
      <c r="D2135" s="1">
        <v>3</v>
      </c>
      <c r="F2135" s="1">
        <f ca="1">IFERROR(__xludf.DUMMYFUNCTION("""COMPUTED_VALUE"""),4)</f>
        <v>4</v>
      </c>
      <c r="Q2135" s="1">
        <v>2133</v>
      </c>
      <c r="R2135" s="1">
        <v>129</v>
      </c>
      <c r="S2135" s="1"/>
      <c r="T2135" s="1">
        <v>880</v>
      </c>
    </row>
    <row r="2136" spans="1:20" ht="15.75" customHeight="1" x14ac:dyDescent="0.35">
      <c r="A2136" s="1">
        <v>3473</v>
      </c>
      <c r="B2136" s="1">
        <v>3</v>
      </c>
      <c r="C2136" s="1"/>
      <c r="D2136" s="1">
        <v>4</v>
      </c>
      <c r="F2136" s="1">
        <f ca="1">IFERROR(__xludf.DUMMYFUNCTION("""COMPUTED_VALUE"""),4)</f>
        <v>4</v>
      </c>
      <c r="Q2136" s="1">
        <v>2134</v>
      </c>
      <c r="R2136" s="1">
        <v>135</v>
      </c>
      <c r="S2136" s="1"/>
      <c r="T2136" s="1">
        <v>828</v>
      </c>
    </row>
    <row r="2137" spans="1:20" ht="15.75" customHeight="1" x14ac:dyDescent="0.35">
      <c r="A2137" s="1">
        <v>3474</v>
      </c>
      <c r="B2137" s="1">
        <v>3</v>
      </c>
      <c r="C2137" s="1"/>
      <c r="D2137" s="1">
        <v>2</v>
      </c>
      <c r="F2137" s="1">
        <f ca="1">IFERROR(__xludf.DUMMYFUNCTION("""COMPUTED_VALUE"""),4)</f>
        <v>4</v>
      </c>
      <c r="Q2137" s="1">
        <v>2135</v>
      </c>
      <c r="R2137" s="1">
        <v>105</v>
      </c>
      <c r="S2137" s="1"/>
      <c r="T2137" s="1">
        <v>888</v>
      </c>
    </row>
    <row r="2138" spans="1:20" ht="15.75" customHeight="1" x14ac:dyDescent="0.35">
      <c r="A2138" s="1">
        <v>3475</v>
      </c>
      <c r="B2138" s="1">
        <v>3</v>
      </c>
      <c r="C2138" s="1"/>
      <c r="D2138" s="1">
        <v>3</v>
      </c>
      <c r="F2138" s="1">
        <f ca="1">IFERROR(__xludf.DUMMYFUNCTION("""COMPUTED_VALUE"""),3)</f>
        <v>3</v>
      </c>
      <c r="Q2138" s="1">
        <v>2136</v>
      </c>
      <c r="R2138" s="1">
        <v>190</v>
      </c>
      <c r="S2138" s="1"/>
      <c r="T2138" s="1">
        <v>1006</v>
      </c>
    </row>
    <row r="2139" spans="1:20" ht="15.75" customHeight="1" x14ac:dyDescent="0.35">
      <c r="A2139" s="1">
        <v>3476</v>
      </c>
      <c r="B2139" s="1">
        <v>3</v>
      </c>
      <c r="C2139" s="1"/>
      <c r="D2139" s="1">
        <v>3</v>
      </c>
      <c r="F2139" s="1">
        <f ca="1">IFERROR(__xludf.DUMMYFUNCTION("""COMPUTED_VALUE"""),4)</f>
        <v>4</v>
      </c>
      <c r="Q2139" s="1">
        <v>2137</v>
      </c>
      <c r="R2139" s="1">
        <v>198</v>
      </c>
      <c r="S2139" s="1"/>
      <c r="T2139" s="1">
        <v>1026</v>
      </c>
    </row>
    <row r="2140" spans="1:20" ht="15.75" customHeight="1" x14ac:dyDescent="0.35">
      <c r="A2140" s="1">
        <v>3477</v>
      </c>
      <c r="B2140" s="1">
        <v>3</v>
      </c>
      <c r="C2140" s="1"/>
      <c r="D2140" s="1">
        <v>3</v>
      </c>
      <c r="F2140" s="1">
        <f ca="1">IFERROR(__xludf.DUMMYFUNCTION("""COMPUTED_VALUE"""),4)</f>
        <v>4</v>
      </c>
      <c r="Q2140" s="1">
        <v>2138</v>
      </c>
      <c r="R2140" s="1">
        <v>206</v>
      </c>
      <c r="S2140" s="1"/>
      <c r="T2140" s="1">
        <v>1005</v>
      </c>
    </row>
    <row r="2141" spans="1:20" ht="15.75" customHeight="1" x14ac:dyDescent="0.35">
      <c r="A2141" s="1">
        <v>3478</v>
      </c>
      <c r="B2141" s="1">
        <v>3</v>
      </c>
      <c r="C2141" s="1"/>
      <c r="D2141" s="1">
        <v>4</v>
      </c>
      <c r="F2141" s="1">
        <f ca="1">IFERROR(__xludf.DUMMYFUNCTION("""COMPUTED_VALUE"""),3)</f>
        <v>3</v>
      </c>
      <c r="Q2141" s="1">
        <v>2139</v>
      </c>
      <c r="R2141" s="1">
        <v>214</v>
      </c>
      <c r="S2141" s="1"/>
      <c r="T2141" s="1">
        <v>1066</v>
      </c>
    </row>
    <row r="2142" spans="1:20" ht="15.75" customHeight="1" x14ac:dyDescent="0.35">
      <c r="A2142" s="1">
        <v>3479</v>
      </c>
      <c r="B2142" s="1">
        <v>3</v>
      </c>
      <c r="C2142" s="1"/>
      <c r="D2142" s="1">
        <v>4</v>
      </c>
      <c r="F2142" s="1">
        <f ca="1">IFERROR(__xludf.DUMMYFUNCTION("""COMPUTED_VALUE"""),4)</f>
        <v>4</v>
      </c>
      <c r="Q2142" s="1">
        <v>2140</v>
      </c>
      <c r="R2142" s="1">
        <v>222</v>
      </c>
      <c r="S2142" s="1"/>
      <c r="T2142" s="1">
        <v>968</v>
      </c>
    </row>
    <row r="2143" spans="1:20" ht="15.75" customHeight="1" x14ac:dyDescent="0.35">
      <c r="A2143" s="1">
        <v>3480</v>
      </c>
      <c r="B2143" s="1">
        <v>3</v>
      </c>
      <c r="C2143" s="1"/>
      <c r="D2143" s="1">
        <v>2</v>
      </c>
      <c r="F2143" s="1">
        <f ca="1">IFERROR(__xludf.DUMMYFUNCTION("""COMPUTED_VALUE"""),4)</f>
        <v>4</v>
      </c>
      <c r="Q2143" s="1">
        <v>2141</v>
      </c>
      <c r="R2143" s="1">
        <v>191</v>
      </c>
      <c r="S2143" s="1"/>
      <c r="T2143" s="1">
        <v>994</v>
      </c>
    </row>
    <row r="2144" spans="1:20" ht="15.75" customHeight="1" x14ac:dyDescent="0.35">
      <c r="A2144" s="1">
        <v>3481</v>
      </c>
      <c r="B2144" s="1">
        <v>3</v>
      </c>
      <c r="C2144" s="1"/>
      <c r="D2144" s="1">
        <v>2</v>
      </c>
      <c r="F2144" s="1">
        <f ca="1">IFERROR(__xludf.DUMMYFUNCTION("""COMPUTED_VALUE"""),4)</f>
        <v>4</v>
      </c>
      <c r="Q2144" s="1">
        <v>2142</v>
      </c>
      <c r="R2144" s="1">
        <v>109</v>
      </c>
      <c r="S2144" s="1"/>
      <c r="T2144" s="1">
        <v>920</v>
      </c>
    </row>
    <row r="2145" spans="1:20" ht="15.75" customHeight="1" x14ac:dyDescent="0.35">
      <c r="A2145" s="1">
        <v>3482</v>
      </c>
      <c r="B2145" s="1">
        <v>3</v>
      </c>
      <c r="C2145" s="1"/>
      <c r="D2145" s="1">
        <v>3</v>
      </c>
      <c r="F2145" s="1">
        <f ca="1">IFERROR(__xludf.DUMMYFUNCTION("""COMPUTED_VALUE"""),4)</f>
        <v>4</v>
      </c>
      <c r="Q2145" s="1">
        <v>2143</v>
      </c>
      <c r="R2145" s="1">
        <v>115</v>
      </c>
      <c r="S2145" s="1"/>
      <c r="T2145" s="1">
        <v>971</v>
      </c>
    </row>
    <row r="2146" spans="1:20" ht="15.75" customHeight="1" x14ac:dyDescent="0.35">
      <c r="A2146" s="1">
        <v>3483</v>
      </c>
      <c r="B2146" s="1">
        <v>3</v>
      </c>
      <c r="C2146" s="1"/>
      <c r="D2146" s="1">
        <v>4</v>
      </c>
      <c r="F2146" s="1">
        <f ca="1">IFERROR(__xludf.DUMMYFUNCTION("""COMPUTED_VALUE"""),4)</f>
        <v>4</v>
      </c>
      <c r="Q2146" s="1">
        <v>2144</v>
      </c>
      <c r="R2146" s="1">
        <v>121</v>
      </c>
      <c r="S2146" s="1"/>
      <c r="T2146" s="1">
        <v>889</v>
      </c>
    </row>
    <row r="2147" spans="1:20" ht="15.75" customHeight="1" x14ac:dyDescent="0.35">
      <c r="A2147" s="1">
        <v>3484</v>
      </c>
      <c r="B2147" s="1">
        <v>3</v>
      </c>
      <c r="C2147" s="1"/>
      <c r="D2147" s="1">
        <v>4</v>
      </c>
      <c r="F2147" s="1">
        <f ca="1">IFERROR(__xludf.DUMMYFUNCTION("""COMPUTED_VALUE"""),4)</f>
        <v>4</v>
      </c>
      <c r="Q2147" s="1">
        <v>2145</v>
      </c>
      <c r="R2147" s="1">
        <v>127</v>
      </c>
      <c r="S2147" s="1"/>
      <c r="T2147" s="1">
        <v>959</v>
      </c>
    </row>
    <row r="2148" spans="1:20" ht="15.75" customHeight="1" x14ac:dyDescent="0.35">
      <c r="A2148" s="1">
        <v>3485</v>
      </c>
      <c r="B2148" s="1">
        <v>3</v>
      </c>
      <c r="C2148" s="1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133</v>
      </c>
      <c r="S2148" s="1"/>
      <c r="T2148" s="1">
        <v>971</v>
      </c>
    </row>
    <row r="2149" spans="1:20" ht="15.75" customHeight="1" x14ac:dyDescent="0.35">
      <c r="A2149" s="1">
        <v>3486</v>
      </c>
      <c r="B2149" s="1">
        <v>3</v>
      </c>
      <c r="C2149" s="1"/>
      <c r="D2149" s="1">
        <v>2</v>
      </c>
      <c r="F2149" s="1">
        <f ca="1">IFERROR(__xludf.DUMMYFUNCTION("""COMPUTED_VALUE"""),4)</f>
        <v>4</v>
      </c>
      <c r="Q2149" s="1">
        <v>2147</v>
      </c>
      <c r="R2149" s="1">
        <v>128</v>
      </c>
      <c r="S2149" s="1"/>
      <c r="T2149" s="1">
        <v>991</v>
      </c>
    </row>
    <row r="2150" spans="1:20" ht="15.75" customHeight="1" x14ac:dyDescent="0.35">
      <c r="A2150" s="1">
        <v>3487</v>
      </c>
      <c r="B2150" s="1">
        <v>3</v>
      </c>
      <c r="C2150" s="1"/>
      <c r="D2150" s="1">
        <v>3</v>
      </c>
      <c r="F2150" s="1">
        <f ca="1">IFERROR(__xludf.DUMMYFUNCTION("""COMPUTED_VALUE"""),4)</f>
        <v>4</v>
      </c>
      <c r="Q2150" s="1">
        <v>2148</v>
      </c>
      <c r="R2150" s="1">
        <v>136</v>
      </c>
      <c r="S2150" s="1"/>
      <c r="T2150" s="1">
        <v>933</v>
      </c>
    </row>
    <row r="2151" spans="1:20" ht="15.75" customHeight="1" x14ac:dyDescent="0.35">
      <c r="A2151" s="1">
        <v>3488</v>
      </c>
      <c r="B2151" s="1">
        <v>3</v>
      </c>
      <c r="C2151" s="1"/>
      <c r="D2151" s="1">
        <v>4</v>
      </c>
      <c r="F2151" s="1">
        <f ca="1">IFERROR(__xludf.DUMMYFUNCTION("""COMPUTED_VALUE"""),3)</f>
        <v>3</v>
      </c>
      <c r="Q2151" s="1">
        <v>2149</v>
      </c>
      <c r="R2151" s="1">
        <v>144</v>
      </c>
      <c r="S2151" s="1"/>
      <c r="T2151" s="1">
        <v>983</v>
      </c>
    </row>
    <row r="2152" spans="1:20" ht="15.75" customHeight="1" x14ac:dyDescent="0.35">
      <c r="A2152" s="1">
        <v>3489</v>
      </c>
      <c r="B2152" s="1">
        <v>3</v>
      </c>
      <c r="C2152" s="1"/>
      <c r="D2152" s="1">
        <v>4</v>
      </c>
      <c r="F2152" s="1">
        <f ca="1">IFERROR(__xludf.DUMMYFUNCTION("""COMPUTED_VALUE"""),4)</f>
        <v>4</v>
      </c>
      <c r="Q2152" s="1">
        <v>2150</v>
      </c>
      <c r="R2152" s="1">
        <v>152</v>
      </c>
      <c r="S2152" s="1"/>
      <c r="T2152" s="1">
        <v>1007</v>
      </c>
    </row>
    <row r="2153" spans="1:20" ht="15.75" customHeight="1" x14ac:dyDescent="0.35">
      <c r="A2153" s="1">
        <v>3490</v>
      </c>
      <c r="B2153" s="1">
        <v>3</v>
      </c>
      <c r="C2153" s="1"/>
      <c r="D2153" s="1">
        <v>2</v>
      </c>
      <c r="F2153" s="1">
        <f ca="1">IFERROR(__xludf.DUMMYFUNCTION("""COMPUTED_VALUE"""),4)</f>
        <v>4</v>
      </c>
      <c r="Q2153" s="1">
        <v>2151</v>
      </c>
      <c r="R2153" s="1">
        <v>160</v>
      </c>
      <c r="S2153" s="1"/>
      <c r="T2153" s="1">
        <v>996</v>
      </c>
    </row>
    <row r="2154" spans="1:20" ht="15.75" customHeight="1" x14ac:dyDescent="0.35">
      <c r="A2154" s="1">
        <v>3491</v>
      </c>
      <c r="B2154" s="1">
        <v>3</v>
      </c>
      <c r="C2154" s="1"/>
      <c r="D2154" s="1">
        <v>4</v>
      </c>
      <c r="F2154" s="1">
        <f ca="1">IFERROR(__xludf.DUMMYFUNCTION("""COMPUTED_VALUE"""),3)</f>
        <v>3</v>
      </c>
      <c r="Q2154" s="1">
        <v>2152</v>
      </c>
      <c r="R2154" s="1">
        <v>164</v>
      </c>
      <c r="S2154" s="1"/>
      <c r="T2154" s="1">
        <v>943</v>
      </c>
    </row>
    <row r="2155" spans="1:20" ht="15.75" customHeight="1" x14ac:dyDescent="0.35">
      <c r="A2155" s="1">
        <v>3492</v>
      </c>
      <c r="B2155" s="1">
        <v>3</v>
      </c>
      <c r="C2155" s="1"/>
      <c r="D2155" s="1">
        <v>2</v>
      </c>
      <c r="F2155" s="1">
        <f ca="1">IFERROR(__xludf.DUMMYFUNCTION("""COMPUTED_VALUE"""),4)</f>
        <v>4</v>
      </c>
      <c r="Q2155" s="1">
        <v>2153</v>
      </c>
      <c r="R2155" s="1">
        <v>123</v>
      </c>
      <c r="S2155" s="1"/>
      <c r="T2155" s="1">
        <v>909</v>
      </c>
    </row>
    <row r="2156" spans="1:20" ht="15.75" customHeight="1" x14ac:dyDescent="0.35">
      <c r="A2156" s="1">
        <v>3493</v>
      </c>
      <c r="B2156" s="1">
        <v>3</v>
      </c>
      <c r="C2156" s="1"/>
      <c r="D2156" s="1">
        <v>2</v>
      </c>
      <c r="F2156" s="1">
        <f ca="1">IFERROR(__xludf.DUMMYFUNCTION("""COMPUTED_VALUE"""),4)</f>
        <v>4</v>
      </c>
      <c r="Q2156" s="1">
        <v>2154</v>
      </c>
      <c r="R2156" s="1">
        <v>166</v>
      </c>
      <c r="S2156" s="1"/>
      <c r="T2156" s="1">
        <v>909</v>
      </c>
    </row>
    <row r="2157" spans="1:20" ht="15.75" customHeight="1" x14ac:dyDescent="0.35">
      <c r="A2157" s="1">
        <v>3494</v>
      </c>
      <c r="B2157" s="1">
        <v>3</v>
      </c>
      <c r="C2157" s="1"/>
      <c r="D2157" s="1">
        <v>4</v>
      </c>
      <c r="F2157" s="1">
        <f ca="1">IFERROR(__xludf.DUMMYFUNCTION("""COMPUTED_VALUE"""),4)</f>
        <v>4</v>
      </c>
      <c r="Q2157" s="1">
        <v>2155</v>
      </c>
      <c r="R2157" s="1">
        <v>135</v>
      </c>
      <c r="S2157" s="1"/>
      <c r="T2157" s="1">
        <v>951</v>
      </c>
    </row>
    <row r="2158" spans="1:20" ht="15.75" customHeight="1" x14ac:dyDescent="0.35">
      <c r="A2158" s="1">
        <v>3495</v>
      </c>
      <c r="B2158" s="1">
        <v>3</v>
      </c>
      <c r="C2158" s="1"/>
      <c r="D2158" s="1">
        <v>4</v>
      </c>
      <c r="F2158" s="1">
        <f ca="1">IFERROR(__xludf.DUMMYFUNCTION("""COMPUTED_VALUE"""),4)</f>
        <v>4</v>
      </c>
      <c r="Q2158" s="1">
        <v>2156</v>
      </c>
      <c r="R2158" s="1">
        <v>141</v>
      </c>
      <c r="S2158" s="1"/>
      <c r="T2158" s="1">
        <v>892</v>
      </c>
    </row>
    <row r="2159" spans="1:20" ht="15.75" customHeight="1" x14ac:dyDescent="0.35">
      <c r="A2159" s="1">
        <v>3496</v>
      </c>
      <c r="B2159" s="1">
        <v>3</v>
      </c>
      <c r="C2159" s="1"/>
      <c r="D2159" s="1">
        <v>2</v>
      </c>
      <c r="F2159" s="1">
        <f ca="1">IFERROR(__xludf.DUMMYFUNCTION("""COMPUTED_VALUE"""),3)</f>
        <v>3</v>
      </c>
      <c r="Q2159" s="1">
        <v>2157</v>
      </c>
      <c r="R2159" s="1">
        <v>119</v>
      </c>
      <c r="S2159" s="1"/>
      <c r="T2159" s="1">
        <v>924</v>
      </c>
    </row>
    <row r="2160" spans="1:20" ht="15.75" customHeight="1" x14ac:dyDescent="0.35">
      <c r="A2160" s="1">
        <v>3497</v>
      </c>
      <c r="B2160" s="1">
        <v>3</v>
      </c>
      <c r="C2160" s="1"/>
      <c r="D2160" s="1">
        <v>2</v>
      </c>
      <c r="F2160" s="1">
        <f ca="1">IFERROR(__xludf.DUMMYFUNCTION("""COMPUTED_VALUE"""),4)</f>
        <v>4</v>
      </c>
      <c r="Q2160" s="1">
        <v>2158</v>
      </c>
      <c r="R2160" s="1">
        <v>128</v>
      </c>
      <c r="S2160" s="1"/>
      <c r="T2160" s="1">
        <v>869</v>
      </c>
    </row>
    <row r="2161" spans="1:20" ht="15.75" customHeight="1" x14ac:dyDescent="0.35">
      <c r="A2161" s="1">
        <v>3498</v>
      </c>
      <c r="B2161" s="1">
        <v>3</v>
      </c>
      <c r="C2161" s="1"/>
      <c r="D2161" s="1">
        <v>3</v>
      </c>
      <c r="F2161" s="1">
        <f ca="1">IFERROR(__xludf.DUMMYFUNCTION("""COMPUTED_VALUE"""),4)</f>
        <v>4</v>
      </c>
      <c r="Q2161" s="1">
        <v>2159</v>
      </c>
      <c r="R2161" s="1">
        <v>146</v>
      </c>
      <c r="S2161" s="1"/>
      <c r="T2161" s="1">
        <v>909</v>
      </c>
    </row>
    <row r="2162" spans="1:20" ht="15.75" customHeight="1" x14ac:dyDescent="0.35">
      <c r="A2162" s="1">
        <v>3499</v>
      </c>
      <c r="B2162" s="1">
        <v>3</v>
      </c>
      <c r="C2162" s="1"/>
      <c r="D2162" s="1">
        <v>3</v>
      </c>
      <c r="F2162" s="1">
        <f ca="1">IFERROR(__xludf.DUMMYFUNCTION("""COMPUTED_VALUE"""),4)</f>
        <v>4</v>
      </c>
      <c r="Q2162" s="1">
        <v>2160</v>
      </c>
      <c r="R2162" s="1">
        <v>167</v>
      </c>
      <c r="S2162" s="1"/>
      <c r="T2162" s="1">
        <v>902</v>
      </c>
    </row>
    <row r="2163" spans="1:20" ht="15.75" customHeight="1" x14ac:dyDescent="0.35">
      <c r="A2163" s="1">
        <v>3500</v>
      </c>
      <c r="B2163" s="1">
        <v>3</v>
      </c>
      <c r="C2163" s="1"/>
      <c r="D2163" s="1">
        <v>4</v>
      </c>
      <c r="F2163" s="1">
        <f ca="1">IFERROR(__xludf.DUMMYFUNCTION("""COMPUTED_VALUE"""),4)</f>
        <v>4</v>
      </c>
      <c r="Q2163" s="1">
        <v>2161</v>
      </c>
      <c r="R2163" s="1">
        <v>156</v>
      </c>
      <c r="S2163" s="1"/>
      <c r="T2163" s="1">
        <v>870</v>
      </c>
    </row>
    <row r="2164" spans="1:20" ht="15.75" customHeight="1" x14ac:dyDescent="0.35">
      <c r="A2164" s="1">
        <v>3501</v>
      </c>
      <c r="B2164" s="1">
        <v>3</v>
      </c>
      <c r="C2164" s="1"/>
      <c r="D2164" s="1">
        <v>4</v>
      </c>
      <c r="F2164" s="1">
        <f ca="1">IFERROR(__xludf.DUMMYFUNCTION("""COMPUTED_VALUE"""),4)</f>
        <v>4</v>
      </c>
      <c r="Q2164" s="1">
        <v>2162</v>
      </c>
      <c r="R2164" s="1">
        <v>158</v>
      </c>
      <c r="S2164" s="1"/>
      <c r="T2164" s="1">
        <v>956</v>
      </c>
    </row>
    <row r="2165" spans="1:20" ht="15.75" customHeight="1" x14ac:dyDescent="0.35">
      <c r="A2165" s="1">
        <v>3502</v>
      </c>
      <c r="B2165" s="1">
        <v>3</v>
      </c>
      <c r="C2165" s="1"/>
      <c r="D2165" s="1">
        <v>4</v>
      </c>
      <c r="F2165" s="1">
        <f ca="1">IFERROR(__xludf.DUMMYFUNCTION("""COMPUTED_VALUE"""),3)</f>
        <v>3</v>
      </c>
      <c r="Q2165" s="1">
        <v>2163</v>
      </c>
      <c r="R2165" s="1">
        <v>162</v>
      </c>
      <c r="S2165" s="1"/>
      <c r="T2165" s="1">
        <v>935</v>
      </c>
    </row>
    <row r="2166" spans="1:20" ht="15.75" customHeight="1" x14ac:dyDescent="0.35">
      <c r="A2166" s="1">
        <v>3503</v>
      </c>
      <c r="B2166" s="1">
        <v>3</v>
      </c>
      <c r="C2166" s="1"/>
      <c r="D2166" s="1">
        <v>1</v>
      </c>
      <c r="F2166" s="1">
        <f ca="1">IFERROR(__xludf.DUMMYFUNCTION("""COMPUTED_VALUE"""),4)</f>
        <v>4</v>
      </c>
      <c r="Q2166" s="1">
        <v>2164</v>
      </c>
      <c r="R2166" s="1">
        <v>173</v>
      </c>
      <c r="S2166" s="1"/>
      <c r="T2166" s="1">
        <v>951</v>
      </c>
    </row>
    <row r="2167" spans="1:20" ht="15.75" customHeight="1" x14ac:dyDescent="0.35">
      <c r="A2167" s="1">
        <v>3504</v>
      </c>
      <c r="B2167" s="1">
        <v>3</v>
      </c>
      <c r="C2167" s="1"/>
      <c r="D2167" s="1">
        <v>4</v>
      </c>
      <c r="F2167" s="1">
        <f ca="1">IFERROR(__xludf.DUMMYFUNCTION("""COMPUTED_VALUE"""),4)</f>
        <v>4</v>
      </c>
      <c r="Q2167" s="1">
        <v>2165</v>
      </c>
      <c r="R2167" s="1">
        <v>174</v>
      </c>
      <c r="S2167" s="1"/>
      <c r="T2167" s="1">
        <v>861</v>
      </c>
    </row>
    <row r="2168" spans="1:20" ht="15.75" customHeight="1" x14ac:dyDescent="0.35">
      <c r="A2168" s="1">
        <v>3505</v>
      </c>
      <c r="B2168" s="1">
        <v>3</v>
      </c>
      <c r="C2168" s="1"/>
      <c r="D2168" s="1">
        <v>2</v>
      </c>
      <c r="F2168" s="1">
        <f ca="1">IFERROR(__xludf.DUMMYFUNCTION("""COMPUTED_VALUE"""),4)</f>
        <v>4</v>
      </c>
      <c r="Q2168" s="1">
        <v>2166</v>
      </c>
      <c r="R2168" s="1">
        <v>185</v>
      </c>
      <c r="S2168" s="1"/>
      <c r="T2168" s="1">
        <v>834</v>
      </c>
    </row>
    <row r="2169" spans="1:20" ht="15.75" customHeight="1" x14ac:dyDescent="0.35">
      <c r="A2169" s="1">
        <v>3506</v>
      </c>
      <c r="B2169" s="1">
        <v>3</v>
      </c>
      <c r="C2169" s="1"/>
      <c r="D2169" s="1">
        <v>4</v>
      </c>
      <c r="F2169" s="1">
        <f ca="1">IFERROR(__xludf.DUMMYFUNCTION("""COMPUTED_VALUE"""),4)</f>
        <v>4</v>
      </c>
      <c r="Q2169" s="1">
        <v>2167</v>
      </c>
      <c r="R2169" s="1">
        <v>176</v>
      </c>
      <c r="S2169" s="1"/>
      <c r="T2169" s="1">
        <v>872</v>
      </c>
    </row>
    <row r="2170" spans="1:20" ht="15.75" customHeight="1" x14ac:dyDescent="0.35">
      <c r="A2170" s="1">
        <v>3507</v>
      </c>
      <c r="B2170" s="1">
        <v>4</v>
      </c>
      <c r="C2170" s="1"/>
      <c r="D2170" s="1">
        <v>4</v>
      </c>
      <c r="F2170" s="1">
        <f ca="1">IFERROR(__xludf.DUMMYFUNCTION("""COMPUTED_VALUE"""),4)</f>
        <v>4</v>
      </c>
      <c r="Q2170" s="1">
        <v>2168</v>
      </c>
      <c r="R2170" s="1">
        <v>164</v>
      </c>
      <c r="S2170" s="1"/>
      <c r="T2170" s="1">
        <v>903</v>
      </c>
    </row>
    <row r="2171" spans="1:20" ht="15.75" customHeight="1" x14ac:dyDescent="0.35">
      <c r="A2171" s="1">
        <v>3508</v>
      </c>
      <c r="B2171" s="1">
        <v>4</v>
      </c>
      <c r="C2171" s="1"/>
      <c r="D2171" s="1">
        <v>3</v>
      </c>
      <c r="F2171" s="1">
        <f ca="1">IFERROR(__xludf.DUMMYFUNCTION("""COMPUTED_VALUE"""),4)</f>
        <v>4</v>
      </c>
      <c r="Q2171" s="1">
        <v>2169</v>
      </c>
      <c r="R2171" s="1">
        <v>233</v>
      </c>
      <c r="S2171" s="1"/>
      <c r="T2171" s="1">
        <v>1053</v>
      </c>
    </row>
    <row r="2172" spans="1:20" ht="15.75" customHeight="1" x14ac:dyDescent="0.35">
      <c r="A2172" s="1">
        <v>3509</v>
      </c>
      <c r="B2172" s="1">
        <v>4</v>
      </c>
      <c r="C2172" s="1"/>
      <c r="D2172" s="1">
        <v>3</v>
      </c>
      <c r="F2172" s="1">
        <f ca="1">IFERROR(__xludf.DUMMYFUNCTION("""COMPUTED_VALUE"""),4)</f>
        <v>4</v>
      </c>
      <c r="Q2172" s="1">
        <v>2170</v>
      </c>
      <c r="R2172" s="1">
        <v>189</v>
      </c>
      <c r="S2172" s="1"/>
      <c r="T2172" s="1">
        <v>1004</v>
      </c>
    </row>
    <row r="2173" spans="1:20" ht="15.75" customHeight="1" x14ac:dyDescent="0.35">
      <c r="A2173" s="1">
        <v>3510</v>
      </c>
      <c r="B2173" s="1">
        <v>4</v>
      </c>
      <c r="C2173" s="1"/>
      <c r="D2173" s="1">
        <v>4</v>
      </c>
      <c r="F2173" s="1">
        <f ca="1">IFERROR(__xludf.DUMMYFUNCTION("""COMPUTED_VALUE"""),4)</f>
        <v>4</v>
      </c>
      <c r="Q2173" s="1">
        <v>2171</v>
      </c>
      <c r="R2173" s="1">
        <v>207</v>
      </c>
      <c r="S2173" s="1"/>
      <c r="T2173" s="1">
        <v>992</v>
      </c>
    </row>
    <row r="2174" spans="1:20" ht="15.75" customHeight="1" x14ac:dyDescent="0.35">
      <c r="A2174" s="1">
        <v>3511</v>
      </c>
      <c r="B2174" s="1">
        <v>4</v>
      </c>
      <c r="C2174" s="1"/>
      <c r="D2174" s="1">
        <v>4</v>
      </c>
      <c r="F2174" s="1">
        <f ca="1">IFERROR(__xludf.DUMMYFUNCTION("""COMPUTED_VALUE"""),5)</f>
        <v>5</v>
      </c>
      <c r="Q2174" s="1">
        <v>2172</v>
      </c>
      <c r="R2174" s="1">
        <v>207</v>
      </c>
      <c r="S2174" s="1"/>
      <c r="T2174" s="1">
        <v>997</v>
      </c>
    </row>
    <row r="2175" spans="1:20" ht="15.75" customHeight="1" x14ac:dyDescent="0.35">
      <c r="A2175" s="1">
        <v>3512</v>
      </c>
      <c r="B2175" s="1">
        <v>4</v>
      </c>
      <c r="C2175" s="1"/>
      <c r="D2175" s="1">
        <v>4</v>
      </c>
      <c r="F2175" s="1">
        <f ca="1">IFERROR(__xludf.DUMMYFUNCTION("""COMPUTED_VALUE"""),4)</f>
        <v>4</v>
      </c>
      <c r="Q2175" s="1">
        <v>2173</v>
      </c>
      <c r="R2175" s="1">
        <v>156</v>
      </c>
      <c r="S2175" s="1"/>
      <c r="T2175" s="1">
        <v>1024</v>
      </c>
    </row>
    <row r="2176" spans="1:20" ht="15.75" customHeight="1" x14ac:dyDescent="0.35">
      <c r="A2176" s="1">
        <v>3513</v>
      </c>
      <c r="B2176" s="1">
        <v>4</v>
      </c>
      <c r="C2176" s="1"/>
      <c r="D2176" s="1">
        <v>4</v>
      </c>
      <c r="F2176" s="1">
        <f ca="1">IFERROR(__xludf.DUMMYFUNCTION("""COMPUTED_VALUE"""),4)</f>
        <v>4</v>
      </c>
      <c r="Q2176" s="1">
        <v>2174</v>
      </c>
      <c r="R2176" s="1">
        <v>201</v>
      </c>
      <c r="S2176" s="1"/>
      <c r="T2176" s="1">
        <v>1003</v>
      </c>
    </row>
    <row r="2177" spans="1:20" ht="15.75" customHeight="1" x14ac:dyDescent="0.35">
      <c r="A2177" s="1">
        <v>3514</v>
      </c>
      <c r="B2177" s="1">
        <v>4</v>
      </c>
      <c r="C2177" s="1"/>
      <c r="D2177" s="1">
        <v>4</v>
      </c>
      <c r="F2177" s="1">
        <f ca="1">IFERROR(__xludf.DUMMYFUNCTION("""COMPUTED_VALUE"""),4)</f>
        <v>4</v>
      </c>
      <c r="Q2177" s="1">
        <v>2175</v>
      </c>
      <c r="R2177" s="1">
        <v>205</v>
      </c>
      <c r="S2177" s="1"/>
      <c r="T2177" s="1">
        <v>937</v>
      </c>
    </row>
    <row r="2178" spans="1:20" ht="15.75" customHeight="1" x14ac:dyDescent="0.35">
      <c r="A2178" s="1">
        <v>3515</v>
      </c>
      <c r="B2178" s="1">
        <v>4</v>
      </c>
      <c r="C2178" s="1"/>
      <c r="D2178" s="1">
        <v>4</v>
      </c>
      <c r="F2178" s="1">
        <f ca="1">IFERROR(__xludf.DUMMYFUNCTION("""COMPUTED_VALUE"""),5)</f>
        <v>5</v>
      </c>
      <c r="Q2178" s="1">
        <v>2176</v>
      </c>
      <c r="R2178" s="1">
        <v>215</v>
      </c>
      <c r="S2178" s="1"/>
      <c r="T2178" s="1">
        <v>948</v>
      </c>
    </row>
    <row r="2179" spans="1:20" ht="15.75" customHeight="1" x14ac:dyDescent="0.35">
      <c r="A2179" s="1">
        <v>3516</v>
      </c>
      <c r="B2179" s="1">
        <v>4</v>
      </c>
      <c r="C2179" s="1"/>
      <c r="D2179" s="1">
        <v>4</v>
      </c>
      <c r="F2179" s="1">
        <f ca="1">IFERROR(__xludf.DUMMYFUNCTION("""COMPUTED_VALUE"""),4)</f>
        <v>4</v>
      </c>
      <c r="Q2179" s="1">
        <v>2177</v>
      </c>
      <c r="R2179" s="1">
        <v>321</v>
      </c>
      <c r="S2179" s="1"/>
      <c r="T2179" s="1">
        <v>950</v>
      </c>
    </row>
    <row r="2180" spans="1:20" ht="15.75" customHeight="1" x14ac:dyDescent="0.35">
      <c r="A2180" s="1">
        <v>3517</v>
      </c>
      <c r="B2180" s="1">
        <v>4</v>
      </c>
      <c r="C2180" s="1"/>
      <c r="D2180" s="1">
        <v>4</v>
      </c>
      <c r="F2180" s="1">
        <f ca="1">IFERROR(__xludf.DUMMYFUNCTION("""COMPUTED_VALUE"""),4)</f>
        <v>4</v>
      </c>
      <c r="Q2180" s="1">
        <v>2178</v>
      </c>
      <c r="R2180" s="1">
        <v>319</v>
      </c>
      <c r="S2180" s="1"/>
      <c r="T2180" s="1">
        <v>918</v>
      </c>
    </row>
    <row r="2181" spans="1:20" ht="15.75" customHeight="1" x14ac:dyDescent="0.35">
      <c r="A2181" s="1">
        <v>3518</v>
      </c>
      <c r="B2181" s="1">
        <v>4</v>
      </c>
      <c r="C2181" s="1"/>
      <c r="D2181" s="1">
        <v>4</v>
      </c>
      <c r="F2181" s="1">
        <f ca="1">IFERROR(__xludf.DUMMYFUNCTION("""COMPUTED_VALUE"""),4)</f>
        <v>4</v>
      </c>
      <c r="Q2181" s="1">
        <v>2179</v>
      </c>
      <c r="R2181" s="1">
        <v>288</v>
      </c>
      <c r="S2181" s="1"/>
      <c r="T2181" s="1">
        <v>943</v>
      </c>
    </row>
    <row r="2182" spans="1:20" ht="15.75" customHeight="1" x14ac:dyDescent="0.35">
      <c r="A2182" s="1">
        <v>3528</v>
      </c>
      <c r="B2182" s="1">
        <v>4</v>
      </c>
      <c r="C2182" s="1"/>
      <c r="D2182" s="1">
        <v>4</v>
      </c>
      <c r="F2182" s="1">
        <f ca="1">IFERROR(__xludf.DUMMYFUNCTION("""COMPUTED_VALUE"""),4)</f>
        <v>4</v>
      </c>
      <c r="Q2182" s="1">
        <v>2180</v>
      </c>
      <c r="R2182" s="1">
        <v>328</v>
      </c>
      <c r="S2182" s="1"/>
      <c r="T2182" s="1">
        <v>925</v>
      </c>
    </row>
    <row r="2183" spans="1:20" ht="15.75" customHeight="1" x14ac:dyDescent="0.35">
      <c r="A2183" s="1">
        <v>3529</v>
      </c>
      <c r="B2183" s="1">
        <v>4</v>
      </c>
      <c r="C2183" s="1"/>
      <c r="D2183" s="1">
        <v>4</v>
      </c>
      <c r="F2183" s="1">
        <f ca="1">IFERROR(__xludf.DUMMYFUNCTION("""COMPUTED_VALUE"""),4)</f>
        <v>4</v>
      </c>
      <c r="Q2183" s="1">
        <v>2181</v>
      </c>
      <c r="R2183" s="1">
        <v>342</v>
      </c>
      <c r="S2183" s="1"/>
      <c r="T2183" s="1">
        <v>971</v>
      </c>
    </row>
    <row r="2184" spans="1:20" ht="15.75" customHeight="1" x14ac:dyDescent="0.35">
      <c r="A2184" s="1">
        <v>3530</v>
      </c>
      <c r="B2184" s="1">
        <v>5</v>
      </c>
      <c r="C2184" s="1"/>
      <c r="D2184" s="1">
        <v>5</v>
      </c>
      <c r="F2184" s="1">
        <f ca="1">IFERROR(__xludf.DUMMYFUNCTION("""COMPUTED_VALUE"""),4)</f>
        <v>4</v>
      </c>
      <c r="Q2184" s="1">
        <v>2182</v>
      </c>
      <c r="R2184" s="1">
        <v>350</v>
      </c>
      <c r="S2184" s="1"/>
      <c r="T2184" s="1">
        <v>829</v>
      </c>
    </row>
    <row r="2185" spans="1:20" ht="15.75" customHeight="1" x14ac:dyDescent="0.35">
      <c r="A2185" s="1">
        <v>3531</v>
      </c>
      <c r="B2185" s="1">
        <v>4</v>
      </c>
      <c r="C2185" s="1"/>
      <c r="D2185" s="1">
        <v>4</v>
      </c>
      <c r="F2185" s="1">
        <f ca="1">IFERROR(__xludf.DUMMYFUNCTION("""COMPUTED_VALUE"""),4)</f>
        <v>4</v>
      </c>
      <c r="Q2185" s="1">
        <v>2183</v>
      </c>
      <c r="R2185" s="1">
        <v>262</v>
      </c>
      <c r="S2185" s="1"/>
      <c r="T2185" s="1">
        <v>934</v>
      </c>
    </row>
    <row r="2186" spans="1:20" ht="15.75" customHeight="1" x14ac:dyDescent="0.35">
      <c r="A2186" s="1">
        <v>3532</v>
      </c>
      <c r="B2186" s="1">
        <v>4</v>
      </c>
      <c r="C2186" s="1"/>
      <c r="D2186" s="1">
        <v>4</v>
      </c>
      <c r="F2186" s="1">
        <f ca="1">IFERROR(__xludf.DUMMYFUNCTION("""COMPUTED_VALUE"""),5)</f>
        <v>5</v>
      </c>
      <c r="Q2186" s="1">
        <v>2184</v>
      </c>
      <c r="R2186" s="1">
        <v>264</v>
      </c>
      <c r="S2186" s="1"/>
      <c r="T2186" s="1">
        <v>932</v>
      </c>
    </row>
    <row r="2187" spans="1:20" ht="15.75" customHeight="1" x14ac:dyDescent="0.35">
      <c r="A2187" s="1">
        <v>3533</v>
      </c>
      <c r="B2187" s="1">
        <v>4</v>
      </c>
      <c r="C2187" s="1"/>
      <c r="D2187" s="1">
        <v>4</v>
      </c>
      <c r="F2187" s="1">
        <f ca="1">IFERROR(__xludf.DUMMYFUNCTION("""COMPUTED_VALUE"""),5)</f>
        <v>5</v>
      </c>
      <c r="Q2187" s="1">
        <v>2185</v>
      </c>
      <c r="R2187" s="1">
        <v>199</v>
      </c>
      <c r="S2187" s="1"/>
      <c r="T2187" s="1">
        <v>945</v>
      </c>
    </row>
    <row r="2188" spans="1:20" ht="15.75" customHeight="1" x14ac:dyDescent="0.35">
      <c r="A2188" s="1">
        <v>3534</v>
      </c>
      <c r="B2188" s="1">
        <v>4</v>
      </c>
      <c r="C2188" s="1"/>
      <c r="D2188" s="1">
        <v>4</v>
      </c>
      <c r="F2188" s="1">
        <f ca="1">IFERROR(__xludf.DUMMYFUNCTION("""COMPUTED_VALUE"""),5)</f>
        <v>5</v>
      </c>
      <c r="Q2188" s="1">
        <v>2186</v>
      </c>
      <c r="R2188" s="1">
        <v>239</v>
      </c>
      <c r="S2188" s="1"/>
      <c r="T2188" s="1">
        <v>925</v>
      </c>
    </row>
    <row r="2189" spans="1:20" ht="15.75" customHeight="1" x14ac:dyDescent="0.35">
      <c r="A2189" s="1">
        <v>3535</v>
      </c>
      <c r="B2189" s="1">
        <v>3</v>
      </c>
      <c r="C2189" s="1"/>
      <c r="D2189" s="1">
        <v>3</v>
      </c>
      <c r="F2189" s="1">
        <f ca="1">IFERROR(__xludf.DUMMYFUNCTION("""COMPUTED_VALUE"""),5)</f>
        <v>5</v>
      </c>
      <c r="Q2189" s="1">
        <v>2187</v>
      </c>
      <c r="R2189" s="1">
        <v>232</v>
      </c>
      <c r="S2189" s="1"/>
      <c r="T2189" s="1">
        <v>904</v>
      </c>
    </row>
    <row r="2190" spans="1:20" ht="15.75" customHeight="1" x14ac:dyDescent="0.35">
      <c r="A2190" s="1">
        <v>3536</v>
      </c>
      <c r="B2190" s="1">
        <v>3</v>
      </c>
      <c r="C2190" s="1"/>
      <c r="D2190" s="1">
        <v>4</v>
      </c>
      <c r="F2190" s="1">
        <f ca="1">IFERROR(__xludf.DUMMYFUNCTION("""COMPUTED_VALUE"""),4)</f>
        <v>4</v>
      </c>
      <c r="Q2190" s="1">
        <v>2188</v>
      </c>
      <c r="R2190" s="1">
        <v>269</v>
      </c>
      <c r="S2190" s="1"/>
      <c r="T2190" s="1">
        <v>898</v>
      </c>
    </row>
    <row r="2191" spans="1:20" ht="15.75" customHeight="1" x14ac:dyDescent="0.35">
      <c r="A2191" s="1">
        <v>3537</v>
      </c>
      <c r="B2191" s="1">
        <v>3</v>
      </c>
      <c r="C2191" s="1"/>
      <c r="D2191" s="1">
        <v>4</v>
      </c>
      <c r="F2191" s="1">
        <f ca="1">IFERROR(__xludf.DUMMYFUNCTION("""COMPUTED_VALUE"""),4)</f>
        <v>4</v>
      </c>
      <c r="Q2191" s="1">
        <v>2189</v>
      </c>
      <c r="R2191" s="1">
        <v>262</v>
      </c>
      <c r="S2191" s="1"/>
      <c r="T2191" s="1">
        <v>917</v>
      </c>
    </row>
    <row r="2192" spans="1:20" ht="15.75" customHeight="1" x14ac:dyDescent="0.35">
      <c r="A2192" s="1">
        <v>3538</v>
      </c>
      <c r="B2192" s="1">
        <v>3</v>
      </c>
      <c r="C2192" s="1"/>
      <c r="D2192" s="1">
        <v>4</v>
      </c>
      <c r="F2192" s="1">
        <f ca="1">IFERROR(__xludf.DUMMYFUNCTION("""COMPUTED_VALUE"""),5)</f>
        <v>5</v>
      </c>
      <c r="Q2192" s="1">
        <v>2190</v>
      </c>
      <c r="R2192" s="1">
        <v>270</v>
      </c>
      <c r="S2192" s="1"/>
      <c r="T2192" s="1">
        <v>834</v>
      </c>
    </row>
    <row r="2193" spans="1:20" ht="15.75" customHeight="1" x14ac:dyDescent="0.35">
      <c r="A2193" s="1">
        <v>3539</v>
      </c>
      <c r="B2193" s="1">
        <v>3</v>
      </c>
      <c r="C2193" s="1"/>
      <c r="D2193" s="1">
        <v>2</v>
      </c>
      <c r="F2193" s="1">
        <f ca="1">IFERROR(__xludf.DUMMYFUNCTION("""COMPUTED_VALUE"""),5)</f>
        <v>5</v>
      </c>
      <c r="Q2193" s="1">
        <v>2191</v>
      </c>
      <c r="R2193" s="1">
        <v>217</v>
      </c>
      <c r="S2193" s="1"/>
      <c r="T2193" s="1">
        <v>902</v>
      </c>
    </row>
    <row r="2194" spans="1:20" ht="15.75" customHeight="1" x14ac:dyDescent="0.35">
      <c r="A2194" s="1">
        <v>3540</v>
      </c>
      <c r="B2194" s="1">
        <v>3</v>
      </c>
      <c r="C2194" s="1"/>
      <c r="D2194" s="1">
        <v>2</v>
      </c>
      <c r="F2194" s="1">
        <f ca="1">IFERROR(__xludf.DUMMYFUNCTION("""COMPUTED_VALUE"""),5)</f>
        <v>5</v>
      </c>
      <c r="Q2194" s="1">
        <v>2192</v>
      </c>
      <c r="R2194" s="1">
        <v>242</v>
      </c>
      <c r="S2194" s="1"/>
      <c r="T2194" s="1">
        <v>982</v>
      </c>
    </row>
    <row r="2195" spans="1:20" ht="15.75" customHeight="1" x14ac:dyDescent="0.35">
      <c r="A2195" s="1">
        <v>3541</v>
      </c>
      <c r="B2195" s="1">
        <v>3</v>
      </c>
      <c r="C2195" s="1"/>
      <c r="D2195" s="1">
        <v>2</v>
      </c>
      <c r="F2195" s="1">
        <f ca="1">IFERROR(__xludf.DUMMYFUNCTION("""COMPUTED_VALUE"""),4)</f>
        <v>4</v>
      </c>
      <c r="Q2195" s="1">
        <v>2193</v>
      </c>
      <c r="R2195" s="1">
        <v>262</v>
      </c>
      <c r="S2195" s="1"/>
      <c r="T2195" s="1">
        <v>971</v>
      </c>
    </row>
    <row r="2196" spans="1:20" ht="15.75" customHeight="1" x14ac:dyDescent="0.35">
      <c r="A2196" s="1">
        <v>3542</v>
      </c>
      <c r="B2196" s="1">
        <v>3</v>
      </c>
      <c r="C2196" s="1"/>
      <c r="D2196" s="1">
        <v>4</v>
      </c>
      <c r="F2196" s="1">
        <f ca="1">IFERROR(__xludf.DUMMYFUNCTION("""COMPUTED_VALUE"""),4)</f>
        <v>4</v>
      </c>
      <c r="Q2196" s="1">
        <v>2194</v>
      </c>
      <c r="R2196" s="1">
        <v>270</v>
      </c>
      <c r="S2196" s="1"/>
      <c r="T2196" s="1">
        <v>892</v>
      </c>
    </row>
    <row r="2197" spans="1:20" ht="15.75" customHeight="1" x14ac:dyDescent="0.35">
      <c r="A2197" s="1">
        <v>3543</v>
      </c>
      <c r="B2197" s="1">
        <v>4</v>
      </c>
      <c r="C2197" s="1"/>
      <c r="D2197" s="1">
        <v>4</v>
      </c>
      <c r="F2197" s="1">
        <f ca="1">IFERROR(__xludf.DUMMYFUNCTION("""COMPUTED_VALUE"""),4)</f>
        <v>4</v>
      </c>
      <c r="Q2197" s="1">
        <v>2195</v>
      </c>
      <c r="R2197" s="1">
        <v>282</v>
      </c>
      <c r="S2197" s="1"/>
      <c r="T2197" s="1">
        <v>883</v>
      </c>
    </row>
    <row r="2198" spans="1:20" ht="15.75" customHeight="1" x14ac:dyDescent="0.35">
      <c r="A2198" s="1">
        <v>3544</v>
      </c>
      <c r="B2198" s="1">
        <v>4</v>
      </c>
      <c r="C2198" s="1"/>
      <c r="D2198" s="1">
        <v>3</v>
      </c>
      <c r="F2198" s="1">
        <f ca="1">IFERROR(__xludf.DUMMYFUNCTION("""COMPUTED_VALUE"""),4)</f>
        <v>4</v>
      </c>
      <c r="Q2198" s="1">
        <v>2196</v>
      </c>
      <c r="R2198" s="1">
        <v>298</v>
      </c>
      <c r="S2198" s="1"/>
      <c r="T2198" s="1">
        <v>887</v>
      </c>
    </row>
    <row r="2199" spans="1:20" ht="15.75" customHeight="1" x14ac:dyDescent="0.35">
      <c r="A2199" s="1">
        <v>3545</v>
      </c>
      <c r="B2199" s="1">
        <v>4</v>
      </c>
      <c r="C2199" s="1"/>
      <c r="D2199" s="1">
        <v>4</v>
      </c>
      <c r="F2199" s="1">
        <f ca="1">IFERROR(__xludf.DUMMYFUNCTION("""COMPUTED_VALUE"""),4)</f>
        <v>4</v>
      </c>
      <c r="Q2199" s="1">
        <v>2197</v>
      </c>
      <c r="R2199" s="1">
        <v>254</v>
      </c>
      <c r="S2199" s="1"/>
      <c r="T2199" s="1">
        <v>931</v>
      </c>
    </row>
    <row r="2200" spans="1:20" ht="15.75" customHeight="1" x14ac:dyDescent="0.35">
      <c r="A2200" s="1">
        <v>3546</v>
      </c>
      <c r="B2200" s="1">
        <v>4</v>
      </c>
      <c r="C2200" s="1"/>
      <c r="D2200" s="1">
        <v>4</v>
      </c>
      <c r="F2200" s="1">
        <f ca="1">IFERROR(__xludf.DUMMYFUNCTION("""COMPUTED_VALUE"""),4)</f>
        <v>4</v>
      </c>
      <c r="Q2200" s="1">
        <v>2198</v>
      </c>
      <c r="R2200" s="1">
        <v>307</v>
      </c>
      <c r="S2200" s="1"/>
      <c r="T2200" s="1">
        <v>890</v>
      </c>
    </row>
    <row r="2201" spans="1:20" ht="15.75" customHeight="1" x14ac:dyDescent="0.35">
      <c r="A2201" s="1">
        <v>3547</v>
      </c>
      <c r="B2201" s="1">
        <v>4</v>
      </c>
      <c r="C2201" s="1"/>
      <c r="D2201" s="1">
        <v>4</v>
      </c>
      <c r="F2201" s="1">
        <f ca="1">IFERROR(__xludf.DUMMYFUNCTION("""COMPUTED_VALUE"""),4)</f>
        <v>4</v>
      </c>
      <c r="Q2201" s="1">
        <v>2199</v>
      </c>
      <c r="R2201" s="1">
        <v>315</v>
      </c>
      <c r="S2201" s="1"/>
      <c r="T2201" s="1">
        <v>933</v>
      </c>
    </row>
    <row r="2202" spans="1:20" ht="15.75" customHeight="1" x14ac:dyDescent="0.35">
      <c r="A2202" s="1">
        <v>3548</v>
      </c>
      <c r="B2202" s="1">
        <v>4</v>
      </c>
      <c r="C2202" s="1"/>
      <c r="D2202" s="1">
        <v>4</v>
      </c>
      <c r="F2202" s="1">
        <f ca="1">IFERROR(__xludf.DUMMYFUNCTION("""COMPUTED_VALUE"""),2)</f>
        <v>2</v>
      </c>
      <c r="Q2202" s="1">
        <v>2200</v>
      </c>
      <c r="R2202" s="1">
        <v>333</v>
      </c>
      <c r="S2202" s="1"/>
      <c r="T2202" s="1">
        <v>914</v>
      </c>
    </row>
    <row r="2203" spans="1:20" ht="15.75" customHeight="1" x14ac:dyDescent="0.35">
      <c r="A2203" s="1">
        <v>3549</v>
      </c>
      <c r="B2203" s="1">
        <v>3</v>
      </c>
      <c r="C2203" s="1"/>
      <c r="D2203" s="1">
        <v>4</v>
      </c>
      <c r="F2203" s="1">
        <f ca="1">IFERROR(__xludf.DUMMYFUNCTION("""COMPUTED_VALUE"""),4)</f>
        <v>4</v>
      </c>
      <c r="Q2203" s="1">
        <v>2201</v>
      </c>
      <c r="R2203" s="1">
        <v>341</v>
      </c>
      <c r="S2203" s="1"/>
      <c r="T2203" s="1">
        <v>779</v>
      </c>
    </row>
    <row r="2204" spans="1:20" ht="15.75" customHeight="1" x14ac:dyDescent="0.35">
      <c r="A2204" s="1">
        <v>3550</v>
      </c>
      <c r="B2204" s="1">
        <v>3</v>
      </c>
      <c r="C2204" s="1"/>
      <c r="D2204" s="1">
        <v>4</v>
      </c>
      <c r="F2204" s="1">
        <f ca="1">IFERROR(__xludf.DUMMYFUNCTION("""COMPUTED_VALUE"""),2)</f>
        <v>2</v>
      </c>
      <c r="Q2204" s="1">
        <v>2202</v>
      </c>
      <c r="R2204" s="1">
        <v>345</v>
      </c>
      <c r="S2204" s="1"/>
      <c r="T2204" s="1">
        <v>791</v>
      </c>
    </row>
    <row r="2205" spans="1:20" ht="15.75" customHeight="1" x14ac:dyDescent="0.35">
      <c r="A2205" s="1">
        <v>3551</v>
      </c>
      <c r="B2205" s="1">
        <v>3</v>
      </c>
      <c r="C2205" s="1"/>
      <c r="D2205" s="1">
        <v>2</v>
      </c>
      <c r="F2205" s="1">
        <f ca="1">IFERROR(__xludf.DUMMYFUNCTION("""COMPUTED_VALUE"""),4)</f>
        <v>4</v>
      </c>
      <c r="Q2205" s="1">
        <v>2203</v>
      </c>
      <c r="R2205" s="1">
        <v>250</v>
      </c>
      <c r="S2205" s="1"/>
      <c r="T2205" s="1">
        <v>770</v>
      </c>
    </row>
    <row r="2206" spans="1:20" ht="15.75" customHeight="1" x14ac:dyDescent="0.35">
      <c r="A2206" s="1">
        <v>3552</v>
      </c>
      <c r="B2206" s="1">
        <v>3</v>
      </c>
      <c r="C2206" s="1"/>
      <c r="D2206" s="1">
        <v>4</v>
      </c>
      <c r="F2206" s="1">
        <f ca="1">IFERROR(__xludf.DUMMYFUNCTION("""COMPUTED_VALUE"""),4)</f>
        <v>4</v>
      </c>
      <c r="Q2206" s="1">
        <v>2204</v>
      </c>
      <c r="R2206" s="1">
        <v>289</v>
      </c>
      <c r="S2206" s="1"/>
      <c r="T2206" s="1">
        <v>827</v>
      </c>
    </row>
    <row r="2207" spans="1:20" ht="15.75" customHeight="1" x14ac:dyDescent="0.35">
      <c r="A2207" s="1">
        <v>3553</v>
      </c>
      <c r="B2207" s="1">
        <v>3</v>
      </c>
      <c r="C2207" s="1"/>
      <c r="D2207" s="1">
        <v>1</v>
      </c>
      <c r="F2207" s="1">
        <f ca="1">IFERROR(__xludf.DUMMYFUNCTION("""COMPUTED_VALUE"""),4)</f>
        <v>4</v>
      </c>
      <c r="Q2207" s="1">
        <v>2205</v>
      </c>
      <c r="R2207" s="1">
        <v>303</v>
      </c>
      <c r="S2207" s="1"/>
      <c r="T2207" s="1">
        <v>844</v>
      </c>
    </row>
    <row r="2208" spans="1:20" ht="15.75" customHeight="1" x14ac:dyDescent="0.35">
      <c r="A2208" s="1">
        <v>3554</v>
      </c>
      <c r="B2208" s="1">
        <v>3</v>
      </c>
      <c r="C2208" s="1"/>
      <c r="D2208" s="1">
        <v>4</v>
      </c>
      <c r="F2208" s="1">
        <f ca="1">IFERROR(__xludf.DUMMYFUNCTION("""COMPUTED_VALUE"""),5)</f>
        <v>5</v>
      </c>
      <c r="Q2208" s="1">
        <v>2206</v>
      </c>
      <c r="R2208" s="1">
        <v>317</v>
      </c>
      <c r="S2208" s="1"/>
      <c r="T2208" s="1">
        <v>835</v>
      </c>
    </row>
    <row r="2209" spans="1:20" ht="15.75" customHeight="1" x14ac:dyDescent="0.35">
      <c r="A2209" s="1">
        <v>3555</v>
      </c>
      <c r="B2209" s="1">
        <v>3</v>
      </c>
      <c r="C2209" s="1"/>
      <c r="D2209" s="1">
        <v>4</v>
      </c>
      <c r="F2209" s="1">
        <f ca="1">IFERROR(__xludf.DUMMYFUNCTION("""COMPUTED_VALUE"""),5)</f>
        <v>5</v>
      </c>
      <c r="Q2209" s="1">
        <v>2207</v>
      </c>
      <c r="R2209" s="1">
        <v>421</v>
      </c>
      <c r="S2209" s="1"/>
      <c r="T2209" s="1">
        <v>811</v>
      </c>
    </row>
    <row r="2210" spans="1:20" ht="15.75" customHeight="1" x14ac:dyDescent="0.35">
      <c r="A2210" s="1">
        <v>3556</v>
      </c>
      <c r="B2210" s="1">
        <v>3</v>
      </c>
      <c r="C2210" s="1"/>
      <c r="D2210" s="1">
        <v>2</v>
      </c>
      <c r="F2210" s="1">
        <f ca="1">IFERROR(__xludf.DUMMYFUNCTION("""COMPUTED_VALUE"""),4)</f>
        <v>4</v>
      </c>
      <c r="Q2210" s="1">
        <v>2208</v>
      </c>
      <c r="R2210" s="1">
        <v>400</v>
      </c>
      <c r="S2210" s="1"/>
      <c r="T2210" s="1">
        <v>833</v>
      </c>
    </row>
    <row r="2211" spans="1:20" ht="15.75" customHeight="1" x14ac:dyDescent="0.35">
      <c r="A2211" s="1">
        <v>3557</v>
      </c>
      <c r="B2211" s="1">
        <v>3</v>
      </c>
      <c r="C2211" s="1"/>
      <c r="D2211" s="1">
        <v>2</v>
      </c>
      <c r="F2211" s="1">
        <f ca="1">IFERROR(__xludf.DUMMYFUNCTION("""COMPUTED_VALUE"""),3)</f>
        <v>3</v>
      </c>
      <c r="Q2211" s="1">
        <v>2209</v>
      </c>
      <c r="R2211" s="1">
        <v>411</v>
      </c>
      <c r="S2211" s="1"/>
      <c r="T2211" s="1">
        <v>816</v>
      </c>
    </row>
    <row r="2212" spans="1:20" ht="15.75" customHeight="1" x14ac:dyDescent="0.35">
      <c r="A2212" s="1">
        <v>3558</v>
      </c>
      <c r="B2212" s="1">
        <v>3</v>
      </c>
      <c r="C2212" s="1"/>
      <c r="D2212" s="1">
        <v>4</v>
      </c>
      <c r="F2212" s="1">
        <f ca="1">IFERROR(__xludf.DUMMYFUNCTION("""COMPUTED_VALUE"""),4)</f>
        <v>4</v>
      </c>
      <c r="Q2212" s="1">
        <v>2210</v>
      </c>
      <c r="R2212" s="1">
        <v>446</v>
      </c>
      <c r="S2212" s="1"/>
      <c r="T2212" s="1">
        <v>802</v>
      </c>
    </row>
    <row r="2213" spans="1:20" ht="15.75" customHeight="1" x14ac:dyDescent="0.35">
      <c r="A2213" s="1">
        <v>3559</v>
      </c>
      <c r="B2213" s="1">
        <v>3</v>
      </c>
      <c r="C2213" s="1"/>
      <c r="D2213" s="1">
        <v>4</v>
      </c>
      <c r="F2213" s="1">
        <f ca="1">IFERROR(__xludf.DUMMYFUNCTION("""COMPUTED_VALUE"""),4)</f>
        <v>4</v>
      </c>
      <c r="Q2213" s="1">
        <v>2211</v>
      </c>
      <c r="R2213" s="1">
        <v>462</v>
      </c>
      <c r="S2213" s="1"/>
      <c r="T2213" s="1">
        <v>780</v>
      </c>
    </row>
    <row r="2214" spans="1:20" ht="15.75" customHeight="1" x14ac:dyDescent="0.35">
      <c r="A2214" s="1">
        <v>3560</v>
      </c>
      <c r="B2214" s="1">
        <v>3</v>
      </c>
      <c r="C2214" s="1"/>
      <c r="D2214" s="1">
        <v>4</v>
      </c>
      <c r="F2214" s="1">
        <f ca="1">IFERROR(__xludf.DUMMYFUNCTION("""COMPUTED_VALUE"""),4)</f>
        <v>4</v>
      </c>
      <c r="Q2214" s="1">
        <v>2212</v>
      </c>
      <c r="R2214" s="1">
        <v>478</v>
      </c>
      <c r="S2214" s="1"/>
      <c r="T2214" s="1">
        <v>788</v>
      </c>
    </row>
    <row r="2215" spans="1:20" ht="15.75" customHeight="1" x14ac:dyDescent="0.35">
      <c r="A2215" s="1">
        <v>3561</v>
      </c>
      <c r="B2215" s="1">
        <v>4</v>
      </c>
      <c r="C2215" s="1"/>
      <c r="D2215" s="1">
        <v>4</v>
      </c>
      <c r="F2215" s="1">
        <f ca="1">IFERROR(__xludf.DUMMYFUNCTION("""COMPUTED_VALUE"""),4)</f>
        <v>4</v>
      </c>
      <c r="Q2215" s="1">
        <v>2213</v>
      </c>
      <c r="R2215" s="1">
        <v>382</v>
      </c>
      <c r="S2215" s="1"/>
      <c r="T2215" s="1">
        <v>818</v>
      </c>
    </row>
    <row r="2216" spans="1:20" ht="15.75" customHeight="1" x14ac:dyDescent="0.35">
      <c r="A2216" s="1">
        <v>3562</v>
      </c>
      <c r="B2216" s="1">
        <v>4</v>
      </c>
      <c r="C2216" s="1"/>
      <c r="D2216" s="1">
        <v>2</v>
      </c>
      <c r="F2216" s="1">
        <f ca="1">IFERROR(__xludf.DUMMYFUNCTION("""COMPUTED_VALUE"""),4)</f>
        <v>4</v>
      </c>
      <c r="Q2216" s="1">
        <v>2214</v>
      </c>
      <c r="R2216" s="1">
        <v>398</v>
      </c>
      <c r="S2216" s="1"/>
      <c r="T2216" s="1">
        <v>864</v>
      </c>
    </row>
    <row r="2217" spans="1:20" ht="15.75" customHeight="1" x14ac:dyDescent="0.35">
      <c r="A2217" s="1">
        <v>3563</v>
      </c>
      <c r="B2217" s="1">
        <v>4</v>
      </c>
      <c r="C2217" s="1"/>
      <c r="D2217" s="1">
        <v>4</v>
      </c>
      <c r="F2217" s="1">
        <f ca="1">IFERROR(__xludf.DUMMYFUNCTION("""COMPUTED_VALUE"""),4)</f>
        <v>4</v>
      </c>
      <c r="Q2217" s="1">
        <v>2215</v>
      </c>
      <c r="R2217" s="1">
        <v>334</v>
      </c>
      <c r="S2217" s="1"/>
      <c r="T2217" s="1">
        <v>816</v>
      </c>
    </row>
    <row r="2218" spans="1:20" ht="15.75" customHeight="1" x14ac:dyDescent="0.35">
      <c r="A2218" s="1">
        <v>3564</v>
      </c>
      <c r="B2218" s="1">
        <v>4</v>
      </c>
      <c r="C2218" s="1"/>
      <c r="D2218" s="1">
        <v>4</v>
      </c>
      <c r="F2218" s="1">
        <f ca="1">IFERROR(__xludf.DUMMYFUNCTION("""COMPUTED_VALUE"""),4)</f>
        <v>4</v>
      </c>
      <c r="Q2218" s="1">
        <v>2216</v>
      </c>
      <c r="R2218" s="1">
        <v>385</v>
      </c>
      <c r="S2218" s="1"/>
      <c r="T2218" s="1">
        <v>879</v>
      </c>
    </row>
    <row r="2219" spans="1:20" ht="15.75" customHeight="1" x14ac:dyDescent="0.35">
      <c r="A2219" s="1">
        <v>3565</v>
      </c>
      <c r="B2219" s="1">
        <v>3</v>
      </c>
      <c r="C2219" s="1"/>
      <c r="D2219" s="1">
        <v>2</v>
      </c>
      <c r="F2219" s="1">
        <f ca="1">IFERROR(__xludf.DUMMYFUNCTION("""COMPUTED_VALUE"""),4)</f>
        <v>4</v>
      </c>
      <c r="Q2219" s="1">
        <v>2217</v>
      </c>
      <c r="R2219" s="1">
        <v>403</v>
      </c>
      <c r="S2219" s="1"/>
      <c r="T2219" s="1">
        <v>870</v>
      </c>
    </row>
    <row r="2220" spans="1:20" ht="15.75" customHeight="1" x14ac:dyDescent="0.35">
      <c r="A2220" s="1">
        <v>3566</v>
      </c>
      <c r="B2220" s="1">
        <v>3</v>
      </c>
      <c r="C2220" s="1"/>
      <c r="D2220" s="1">
        <v>4</v>
      </c>
      <c r="F2220" s="1">
        <f ca="1">IFERROR(__xludf.DUMMYFUNCTION("""COMPUTED_VALUE"""),4)</f>
        <v>4</v>
      </c>
      <c r="Q2220" s="1">
        <v>2218</v>
      </c>
      <c r="R2220" s="1">
        <v>421</v>
      </c>
      <c r="S2220" s="1"/>
      <c r="T2220" s="1">
        <v>841</v>
      </c>
    </row>
    <row r="2221" spans="1:20" ht="15.75" customHeight="1" x14ac:dyDescent="0.35">
      <c r="A2221" s="1">
        <v>3567</v>
      </c>
      <c r="B2221" s="1">
        <v>3</v>
      </c>
      <c r="C2221" s="1"/>
      <c r="D2221" s="1">
        <v>2</v>
      </c>
      <c r="F2221" s="1">
        <f ca="1">IFERROR(__xludf.DUMMYFUNCTION("""COMPUTED_VALUE"""),4)</f>
        <v>4</v>
      </c>
      <c r="Q2221" s="1">
        <v>2219</v>
      </c>
      <c r="R2221" s="1">
        <v>439</v>
      </c>
      <c r="S2221" s="1"/>
      <c r="T2221" s="1">
        <v>833</v>
      </c>
    </row>
    <row r="2222" spans="1:20" ht="15.75" customHeight="1" x14ac:dyDescent="0.35">
      <c r="A2222" s="1">
        <v>3568</v>
      </c>
      <c r="B2222" s="1">
        <v>3</v>
      </c>
      <c r="C2222" s="1"/>
      <c r="D2222" s="1">
        <v>3</v>
      </c>
      <c r="F2222" s="1">
        <f ca="1">IFERROR(__xludf.DUMMYFUNCTION("""COMPUTED_VALUE"""),4)</f>
        <v>4</v>
      </c>
      <c r="Q2222" s="1">
        <v>2220</v>
      </c>
      <c r="R2222" s="1">
        <v>439</v>
      </c>
      <c r="S2222" s="1"/>
      <c r="T2222" s="1">
        <v>857</v>
      </c>
    </row>
    <row r="2223" spans="1:20" ht="15.75" customHeight="1" x14ac:dyDescent="0.35">
      <c r="A2223" s="1">
        <v>3569</v>
      </c>
      <c r="B2223" s="1">
        <v>3</v>
      </c>
      <c r="C2223" s="1"/>
      <c r="D2223" s="1">
        <v>3</v>
      </c>
      <c r="F2223" s="1">
        <f ca="1">IFERROR(__xludf.DUMMYFUNCTION("""COMPUTED_VALUE"""),4)</f>
        <v>4</v>
      </c>
      <c r="Q2223" s="1">
        <v>2221</v>
      </c>
      <c r="R2223" s="1">
        <v>337</v>
      </c>
      <c r="S2223" s="1"/>
      <c r="T2223" s="1">
        <v>873</v>
      </c>
    </row>
    <row r="2224" spans="1:20" ht="15.75" customHeight="1" x14ac:dyDescent="0.35">
      <c r="A2224" s="1">
        <v>3570</v>
      </c>
      <c r="B2224" s="1">
        <v>3</v>
      </c>
      <c r="C2224" s="1"/>
      <c r="D2224" s="1">
        <v>3</v>
      </c>
      <c r="F2224" s="1">
        <f ca="1">IFERROR(__xludf.DUMMYFUNCTION("""COMPUTED_VALUE"""),4)</f>
        <v>4</v>
      </c>
      <c r="Q2224" s="1">
        <v>2222</v>
      </c>
      <c r="R2224" s="1">
        <v>372</v>
      </c>
      <c r="S2224" s="1"/>
      <c r="T2224" s="1">
        <v>819</v>
      </c>
    </row>
    <row r="2225" spans="1:20" ht="15.75" customHeight="1" x14ac:dyDescent="0.35">
      <c r="A2225" s="1">
        <v>3571</v>
      </c>
      <c r="B2225" s="1">
        <v>3</v>
      </c>
      <c r="C2225" s="1"/>
      <c r="D2225" s="1">
        <v>4</v>
      </c>
      <c r="F2225" s="1">
        <f ca="1">IFERROR(__xludf.DUMMYFUNCTION("""COMPUTED_VALUE"""),4)</f>
        <v>4</v>
      </c>
      <c r="Q2225" s="1">
        <v>2223</v>
      </c>
      <c r="R2225" s="1">
        <v>370</v>
      </c>
      <c r="S2225" s="1"/>
      <c r="T2225" s="1">
        <v>806</v>
      </c>
    </row>
    <row r="2226" spans="1:20" ht="15.75" customHeight="1" x14ac:dyDescent="0.35">
      <c r="A2226" s="1">
        <v>3572</v>
      </c>
      <c r="B2226" s="1">
        <v>3</v>
      </c>
      <c r="C2226" s="1"/>
      <c r="D2226" s="1">
        <v>4</v>
      </c>
      <c r="F2226" s="1">
        <f ca="1">IFERROR(__xludf.DUMMYFUNCTION("""COMPUTED_VALUE"""),4)</f>
        <v>4</v>
      </c>
      <c r="Q2226" s="1">
        <v>2224</v>
      </c>
      <c r="R2226" s="1">
        <v>376</v>
      </c>
      <c r="S2226" s="1"/>
      <c r="T2226" s="1">
        <v>728</v>
      </c>
    </row>
    <row r="2227" spans="1:20" ht="15.75" customHeight="1" x14ac:dyDescent="0.35">
      <c r="A2227" s="1">
        <v>3573</v>
      </c>
      <c r="B2227" s="1">
        <v>4</v>
      </c>
      <c r="C2227" s="1"/>
      <c r="D2227" s="1">
        <v>4</v>
      </c>
      <c r="F2227" s="1">
        <f ca="1">IFERROR(__xludf.DUMMYFUNCTION("""COMPUTED_VALUE"""),4)</f>
        <v>4</v>
      </c>
      <c r="Q2227" s="1">
        <v>2225</v>
      </c>
      <c r="R2227" s="1">
        <v>402</v>
      </c>
      <c r="S2227" s="1"/>
      <c r="T2227" s="1">
        <v>903</v>
      </c>
    </row>
    <row r="2228" spans="1:20" ht="15.75" customHeight="1" x14ac:dyDescent="0.35">
      <c r="A2228" s="1">
        <v>3574</v>
      </c>
      <c r="B2228" s="1">
        <v>4</v>
      </c>
      <c r="C2228" s="1"/>
      <c r="D2228" s="1">
        <v>4</v>
      </c>
      <c r="F2228" s="1">
        <f ca="1">IFERROR(__xludf.DUMMYFUNCTION("""COMPUTED_VALUE"""),4)</f>
        <v>4</v>
      </c>
      <c r="Q2228" s="1">
        <v>2226</v>
      </c>
      <c r="R2228" s="1">
        <v>385</v>
      </c>
      <c r="S2228" s="1"/>
      <c r="T2228" s="1">
        <v>946</v>
      </c>
    </row>
    <row r="2229" spans="1:20" ht="15.75" customHeight="1" x14ac:dyDescent="0.35">
      <c r="A2229" s="1">
        <v>3575</v>
      </c>
      <c r="B2229" s="1">
        <v>4</v>
      </c>
      <c r="C2229" s="1"/>
      <c r="D2229" s="1">
        <v>4</v>
      </c>
      <c r="F2229" s="1">
        <f ca="1">IFERROR(__xludf.DUMMYFUNCTION("""COMPUTED_VALUE"""),4)</f>
        <v>4</v>
      </c>
      <c r="Q2229" s="1">
        <v>2227</v>
      </c>
      <c r="R2229" s="1">
        <v>391</v>
      </c>
      <c r="S2229" s="1"/>
      <c r="T2229" s="1">
        <v>868</v>
      </c>
    </row>
    <row r="2230" spans="1:20" ht="15.75" customHeight="1" x14ac:dyDescent="0.35">
      <c r="A2230" s="1">
        <v>3576</v>
      </c>
      <c r="B2230" s="1">
        <v>4</v>
      </c>
      <c r="C2230" s="1"/>
      <c r="D2230" s="1">
        <v>4</v>
      </c>
      <c r="F2230" s="1">
        <f ca="1">IFERROR(__xludf.DUMMYFUNCTION("""COMPUTED_VALUE"""),4)</f>
        <v>4</v>
      </c>
      <c r="Q2230" s="1">
        <v>2228</v>
      </c>
      <c r="R2230" s="1">
        <v>422</v>
      </c>
      <c r="S2230" s="1"/>
      <c r="T2230" s="1">
        <v>950</v>
      </c>
    </row>
    <row r="2231" spans="1:20" ht="15.75" customHeight="1" x14ac:dyDescent="0.35">
      <c r="A2231" s="1">
        <v>3577</v>
      </c>
      <c r="B2231" s="1">
        <v>4</v>
      </c>
      <c r="C2231" s="1"/>
      <c r="D2231" s="1">
        <v>2</v>
      </c>
      <c r="F2231" s="1">
        <f ca="1">IFERROR(__xludf.DUMMYFUNCTION("""COMPUTED_VALUE"""),4)</f>
        <v>4</v>
      </c>
      <c r="Q2231" s="1">
        <v>2229</v>
      </c>
      <c r="R2231" s="1">
        <v>442</v>
      </c>
      <c r="S2231" s="1"/>
      <c r="T2231" s="1">
        <v>943</v>
      </c>
    </row>
    <row r="2232" spans="1:20" ht="15.75" customHeight="1" x14ac:dyDescent="0.35">
      <c r="A2232" s="1">
        <v>3578</v>
      </c>
      <c r="B2232" s="1">
        <v>3</v>
      </c>
      <c r="C2232" s="1"/>
      <c r="D2232" s="1">
        <v>3</v>
      </c>
      <c r="F2232" s="1">
        <f ca="1">IFERROR(__xludf.DUMMYFUNCTION("""COMPUTED_VALUE"""),4)</f>
        <v>4</v>
      </c>
      <c r="Q2232" s="1">
        <v>2230</v>
      </c>
      <c r="R2232" s="1">
        <v>465</v>
      </c>
      <c r="S2232" s="1"/>
      <c r="T2232" s="1">
        <v>875</v>
      </c>
    </row>
    <row r="2233" spans="1:20" ht="15.75" customHeight="1" x14ac:dyDescent="0.35">
      <c r="A2233" s="1">
        <v>3579</v>
      </c>
      <c r="B2233" s="1">
        <v>3</v>
      </c>
      <c r="C2233" s="1"/>
      <c r="D2233" s="1">
        <v>3</v>
      </c>
      <c r="F2233" s="1">
        <f ca="1">IFERROR(__xludf.DUMMYFUNCTION("""COMPUTED_VALUE"""),2)</f>
        <v>2</v>
      </c>
      <c r="Q2233" s="1">
        <v>2231</v>
      </c>
      <c r="R2233" s="1">
        <v>478</v>
      </c>
      <c r="S2233" s="1"/>
      <c r="T2233" s="1">
        <v>810</v>
      </c>
    </row>
    <row r="2234" spans="1:20" ht="15.75" customHeight="1" x14ac:dyDescent="0.35">
      <c r="A2234" s="1">
        <v>3580</v>
      </c>
      <c r="B2234" s="1">
        <v>3</v>
      </c>
      <c r="C2234" s="1"/>
      <c r="D2234" s="1">
        <v>3</v>
      </c>
      <c r="F2234" s="1">
        <f ca="1">IFERROR(__xludf.DUMMYFUNCTION("""COMPUTED_VALUE"""),4)</f>
        <v>4</v>
      </c>
      <c r="Q2234" s="1">
        <v>2232</v>
      </c>
      <c r="R2234" s="1">
        <v>444</v>
      </c>
      <c r="S2234" s="1"/>
      <c r="T2234" s="1">
        <v>800</v>
      </c>
    </row>
    <row r="2235" spans="1:20" ht="15.75" customHeight="1" x14ac:dyDescent="0.35">
      <c r="A2235" s="1">
        <v>3581</v>
      </c>
      <c r="B2235" s="1">
        <v>3</v>
      </c>
      <c r="C2235" s="1"/>
      <c r="D2235" s="1">
        <v>3</v>
      </c>
      <c r="F2235" s="1">
        <f ca="1">IFERROR(__xludf.DUMMYFUNCTION("""COMPUTED_VALUE"""),4)</f>
        <v>4</v>
      </c>
      <c r="Q2235" s="1">
        <v>2233</v>
      </c>
      <c r="R2235" s="1">
        <v>423</v>
      </c>
      <c r="S2235" s="1"/>
      <c r="T2235" s="1">
        <v>835</v>
      </c>
    </row>
    <row r="2236" spans="1:20" ht="15.75" customHeight="1" x14ac:dyDescent="0.35">
      <c r="A2236" s="1">
        <v>3582</v>
      </c>
      <c r="B2236" s="1">
        <v>3</v>
      </c>
      <c r="C2236" s="1"/>
      <c r="D2236" s="1">
        <v>3</v>
      </c>
      <c r="F2236" s="1">
        <f ca="1">IFERROR(__xludf.DUMMYFUNCTION("""COMPUTED_VALUE"""),4)</f>
        <v>4</v>
      </c>
      <c r="Q2236" s="1">
        <v>2234</v>
      </c>
      <c r="R2236" s="1">
        <v>452</v>
      </c>
      <c r="S2236" s="1"/>
      <c r="T2236" s="1">
        <v>800</v>
      </c>
    </row>
    <row r="2237" spans="1:20" ht="15.75" customHeight="1" x14ac:dyDescent="0.35">
      <c r="A2237" s="1">
        <v>3583</v>
      </c>
      <c r="B2237" s="1">
        <v>3</v>
      </c>
      <c r="C2237" s="1"/>
      <c r="D2237" s="1">
        <v>3</v>
      </c>
      <c r="F2237" s="1">
        <f ca="1">IFERROR(__xludf.DUMMYFUNCTION("""COMPUTED_VALUE"""),4)</f>
        <v>4</v>
      </c>
      <c r="Q2237" s="1">
        <v>2235</v>
      </c>
      <c r="R2237" s="1">
        <v>572</v>
      </c>
      <c r="S2237" s="1"/>
      <c r="T2237" s="1">
        <v>834</v>
      </c>
    </row>
    <row r="2238" spans="1:20" ht="15.75" customHeight="1" x14ac:dyDescent="0.35">
      <c r="A2238" s="1">
        <v>3584</v>
      </c>
      <c r="B2238" s="1">
        <v>3</v>
      </c>
      <c r="C2238" s="1"/>
      <c r="D2238" s="1">
        <v>4</v>
      </c>
      <c r="F2238" s="1">
        <f ca="1">IFERROR(__xludf.DUMMYFUNCTION("""COMPUTED_VALUE"""),4)</f>
        <v>4</v>
      </c>
      <c r="Q2238" s="1">
        <v>2236</v>
      </c>
      <c r="R2238" s="1">
        <v>582</v>
      </c>
      <c r="S2238" s="1"/>
      <c r="T2238" s="1">
        <v>707</v>
      </c>
    </row>
    <row r="2239" spans="1:20" ht="15.75" customHeight="1" x14ac:dyDescent="0.35">
      <c r="A2239" s="1">
        <v>3585</v>
      </c>
      <c r="B2239" s="1">
        <v>4</v>
      </c>
      <c r="C2239" s="1"/>
      <c r="D2239" s="1">
        <v>4</v>
      </c>
      <c r="F2239" s="1">
        <f ca="1">IFERROR(__xludf.DUMMYFUNCTION("""COMPUTED_VALUE"""),5)</f>
        <v>5</v>
      </c>
      <c r="Q2239" s="1">
        <v>2237</v>
      </c>
      <c r="R2239" s="1">
        <v>578</v>
      </c>
      <c r="S2239" s="1"/>
      <c r="T2239" s="1">
        <v>672</v>
      </c>
    </row>
    <row r="2240" spans="1:20" ht="15.75" customHeight="1" x14ac:dyDescent="0.35">
      <c r="A2240" s="1">
        <v>3586</v>
      </c>
      <c r="B2240" s="1">
        <v>4</v>
      </c>
      <c r="C2240" s="1"/>
      <c r="D2240" s="1">
        <v>4</v>
      </c>
      <c r="F2240" s="1">
        <f ca="1">IFERROR(__xludf.DUMMYFUNCTION("""COMPUTED_VALUE"""),5)</f>
        <v>5</v>
      </c>
      <c r="Q2240" s="1">
        <v>2238</v>
      </c>
      <c r="R2240" s="1">
        <v>576</v>
      </c>
      <c r="S2240" s="1"/>
      <c r="T2240" s="1">
        <v>692</v>
      </c>
    </row>
    <row r="2241" spans="1:20" ht="15.75" customHeight="1" x14ac:dyDescent="0.35">
      <c r="A2241" s="1">
        <v>3587</v>
      </c>
      <c r="B2241" s="1">
        <v>4</v>
      </c>
      <c r="C2241" s="1"/>
      <c r="D2241" s="1">
        <v>4</v>
      </c>
      <c r="F2241" s="1">
        <f ca="1">IFERROR(__xludf.DUMMYFUNCTION("""COMPUTED_VALUE"""),5)</f>
        <v>5</v>
      </c>
      <c r="Q2241" s="1">
        <v>2239</v>
      </c>
      <c r="R2241" s="1">
        <v>568</v>
      </c>
      <c r="S2241" s="1"/>
      <c r="T2241" s="1">
        <v>705</v>
      </c>
    </row>
    <row r="2242" spans="1:20" ht="15.75" customHeight="1" x14ac:dyDescent="0.35">
      <c r="A2242" s="1">
        <v>3588</v>
      </c>
      <c r="B2242" s="1">
        <v>4</v>
      </c>
      <c r="C2242" s="1"/>
      <c r="D2242" s="1">
        <v>4</v>
      </c>
      <c r="F2242" s="1">
        <f ca="1">IFERROR(__xludf.DUMMYFUNCTION("""COMPUTED_VALUE"""),4)</f>
        <v>4</v>
      </c>
      <c r="Q2242" s="1">
        <v>2240</v>
      </c>
      <c r="R2242" s="1">
        <v>544</v>
      </c>
      <c r="S2242" s="1"/>
      <c r="T2242" s="1">
        <v>731</v>
      </c>
    </row>
    <row r="2243" spans="1:20" ht="15.75" customHeight="1" x14ac:dyDescent="0.35">
      <c r="A2243" s="1">
        <v>3589</v>
      </c>
      <c r="B2243" s="1">
        <v>4</v>
      </c>
      <c r="C2243" s="1"/>
      <c r="D2243" s="1">
        <v>3</v>
      </c>
      <c r="F2243" s="1">
        <f ca="1">IFERROR(__xludf.DUMMYFUNCTION("""COMPUTED_VALUE"""),4)</f>
        <v>4</v>
      </c>
      <c r="Q2243" s="1">
        <v>2241</v>
      </c>
      <c r="R2243" s="1">
        <v>448</v>
      </c>
      <c r="S2243" s="1"/>
      <c r="T2243" s="1">
        <v>759</v>
      </c>
    </row>
    <row r="2244" spans="1:20" ht="15.75" customHeight="1" x14ac:dyDescent="0.35">
      <c r="A2244" s="1">
        <v>3590</v>
      </c>
      <c r="B2244" s="1">
        <v>4</v>
      </c>
      <c r="C2244" s="1"/>
      <c r="D2244" s="1">
        <v>4</v>
      </c>
      <c r="F2244" s="1">
        <f ca="1">IFERROR(__xludf.DUMMYFUNCTION("""COMPUTED_VALUE"""),5)</f>
        <v>5</v>
      </c>
      <c r="Q2244" s="1">
        <v>2242</v>
      </c>
      <c r="R2244" s="1">
        <v>431</v>
      </c>
      <c r="S2244" s="1"/>
      <c r="T2244" s="1">
        <v>676</v>
      </c>
    </row>
    <row r="2245" spans="1:20" ht="15.75" customHeight="1" x14ac:dyDescent="0.35">
      <c r="A2245" s="1">
        <v>3591</v>
      </c>
      <c r="B2245" s="1">
        <v>4</v>
      </c>
      <c r="C2245" s="1"/>
      <c r="D2245" s="1">
        <v>4</v>
      </c>
      <c r="F2245" s="1">
        <f ca="1">IFERROR(__xludf.DUMMYFUNCTION("""COMPUTED_VALUE"""),5)</f>
        <v>5</v>
      </c>
      <c r="Q2245" s="1">
        <v>2243</v>
      </c>
      <c r="R2245" s="1">
        <v>453</v>
      </c>
      <c r="S2245" s="1"/>
      <c r="T2245" s="1">
        <v>699</v>
      </c>
    </row>
    <row r="2246" spans="1:20" ht="15.75" customHeight="1" x14ac:dyDescent="0.35">
      <c r="A2246" s="1">
        <v>3592</v>
      </c>
      <c r="B2246" s="1">
        <v>4</v>
      </c>
      <c r="C2246" s="1"/>
      <c r="D2246" s="1">
        <v>4</v>
      </c>
      <c r="F2246" s="1">
        <f ca="1">IFERROR(__xludf.DUMMYFUNCTION("""COMPUTED_VALUE"""),4)</f>
        <v>4</v>
      </c>
      <c r="Q2246" s="1">
        <v>2244</v>
      </c>
      <c r="R2246" s="1">
        <v>446</v>
      </c>
      <c r="S2246" s="1"/>
      <c r="T2246" s="1">
        <v>713</v>
      </c>
    </row>
    <row r="2247" spans="1:20" ht="15.75" customHeight="1" x14ac:dyDescent="0.35">
      <c r="A2247" s="1">
        <v>3593</v>
      </c>
      <c r="B2247" s="1">
        <v>4</v>
      </c>
      <c r="C2247" s="1"/>
      <c r="D2247" s="1">
        <v>4</v>
      </c>
      <c r="F2247" s="1">
        <f ca="1">IFERROR(__xludf.DUMMYFUNCTION("""COMPUTED_VALUE"""),4)</f>
        <v>4</v>
      </c>
      <c r="Q2247" s="1">
        <v>2245</v>
      </c>
      <c r="R2247" s="1">
        <v>425</v>
      </c>
      <c r="S2247" s="1"/>
      <c r="T2247" s="1">
        <v>729</v>
      </c>
    </row>
    <row r="2248" spans="1:20" ht="15.75" customHeight="1" x14ac:dyDescent="0.35">
      <c r="A2248" s="1">
        <v>3594</v>
      </c>
      <c r="B2248" s="1">
        <v>4</v>
      </c>
      <c r="C2248" s="1"/>
      <c r="D2248" s="1">
        <v>4</v>
      </c>
      <c r="F2248" s="1">
        <f ca="1">IFERROR(__xludf.DUMMYFUNCTION("""COMPUTED_VALUE"""),4)</f>
        <v>4</v>
      </c>
      <c r="Q2248" s="1">
        <v>2246</v>
      </c>
      <c r="R2248" s="1">
        <v>497</v>
      </c>
      <c r="S2248" s="1"/>
      <c r="T2248" s="1">
        <v>759</v>
      </c>
    </row>
    <row r="2249" spans="1:20" ht="15.75" customHeight="1" x14ac:dyDescent="0.35">
      <c r="A2249" s="1">
        <v>3595</v>
      </c>
      <c r="B2249" s="1">
        <v>4</v>
      </c>
      <c r="C2249" s="1"/>
      <c r="D2249" s="1">
        <v>4</v>
      </c>
      <c r="F2249" s="1">
        <f ca="1">IFERROR(__xludf.DUMMYFUNCTION("""COMPUTED_VALUE"""),6)</f>
        <v>6</v>
      </c>
      <c r="Q2249" s="1">
        <v>2247</v>
      </c>
      <c r="R2249" s="1">
        <v>519</v>
      </c>
      <c r="S2249" s="1"/>
      <c r="T2249" s="1">
        <v>772</v>
      </c>
    </row>
    <row r="2250" spans="1:20" ht="15.75" customHeight="1" x14ac:dyDescent="0.35">
      <c r="A2250" s="1">
        <v>3596</v>
      </c>
      <c r="B2250" s="1">
        <v>3</v>
      </c>
      <c r="C2250" s="1"/>
      <c r="D2250" s="1">
        <v>4</v>
      </c>
      <c r="F2250" s="1">
        <f ca="1">IFERROR(__xludf.DUMMYFUNCTION("""COMPUTED_VALUE"""),5)</f>
        <v>5</v>
      </c>
      <c r="Q2250" s="1">
        <v>2248</v>
      </c>
      <c r="R2250" s="1">
        <v>531</v>
      </c>
      <c r="S2250" s="1"/>
      <c r="T2250" s="1">
        <v>688</v>
      </c>
    </row>
    <row r="2251" spans="1:20" ht="15.75" customHeight="1" x14ac:dyDescent="0.35">
      <c r="A2251" s="1">
        <v>3597</v>
      </c>
      <c r="B2251" s="1">
        <v>4</v>
      </c>
      <c r="C2251" s="1"/>
      <c r="D2251" s="1">
        <v>4</v>
      </c>
      <c r="F2251" s="1">
        <f ca="1">IFERROR(__xludf.DUMMYFUNCTION("""COMPUTED_VALUE"""),6)</f>
        <v>6</v>
      </c>
      <c r="Q2251" s="1">
        <v>2249</v>
      </c>
      <c r="R2251" s="1">
        <v>523</v>
      </c>
      <c r="S2251" s="1"/>
      <c r="T2251" s="1">
        <v>687</v>
      </c>
    </row>
    <row r="2252" spans="1:20" ht="15.75" customHeight="1" x14ac:dyDescent="0.35">
      <c r="A2252" s="1">
        <v>3598</v>
      </c>
      <c r="B2252" s="1">
        <v>4</v>
      </c>
      <c r="C2252" s="1"/>
      <c r="D2252" s="1">
        <v>4</v>
      </c>
      <c r="F2252" s="1">
        <f ca="1">IFERROR(__xludf.DUMMYFUNCTION("""COMPUTED_VALUE"""),5)</f>
        <v>5</v>
      </c>
      <c r="Q2252" s="1">
        <v>2250</v>
      </c>
      <c r="R2252" s="1">
        <v>499</v>
      </c>
      <c r="S2252" s="1"/>
      <c r="T2252" s="1">
        <v>713</v>
      </c>
    </row>
    <row r="2253" spans="1:20" ht="15.75" customHeight="1" x14ac:dyDescent="0.35">
      <c r="A2253" s="1">
        <v>3599</v>
      </c>
      <c r="B2253" s="1">
        <v>4</v>
      </c>
      <c r="C2253" s="1"/>
      <c r="D2253" s="1">
        <v>4</v>
      </c>
      <c r="F2253" s="1">
        <f ca="1">IFERROR(__xludf.DUMMYFUNCTION("""COMPUTED_VALUE"""),5)</f>
        <v>5</v>
      </c>
      <c r="Q2253" s="1">
        <v>2251</v>
      </c>
      <c r="R2253" s="1">
        <v>489</v>
      </c>
      <c r="S2253" s="1"/>
      <c r="T2253" s="1">
        <v>703</v>
      </c>
    </row>
    <row r="2254" spans="1:20" ht="15.75" customHeight="1" x14ac:dyDescent="0.35">
      <c r="A2254" s="1">
        <v>3600</v>
      </c>
      <c r="B2254" s="1">
        <v>4</v>
      </c>
      <c r="C2254" s="1"/>
      <c r="D2254" s="1">
        <v>4</v>
      </c>
      <c r="F2254" s="1">
        <f ca="1">IFERROR(__xludf.DUMMYFUNCTION("""COMPUTED_VALUE"""),6)</f>
        <v>6</v>
      </c>
      <c r="Q2254" s="1">
        <v>2252</v>
      </c>
      <c r="R2254" s="1">
        <v>530</v>
      </c>
      <c r="S2254" s="1"/>
      <c r="T2254" s="1">
        <v>729</v>
      </c>
    </row>
    <row r="2255" spans="1:20" ht="15.75" customHeight="1" x14ac:dyDescent="0.35">
      <c r="A2255" s="1">
        <v>3601</v>
      </c>
      <c r="B2255" s="1">
        <v>4</v>
      </c>
      <c r="C2255" s="1"/>
      <c r="D2255" s="1">
        <v>4</v>
      </c>
      <c r="F2255" s="1">
        <f ca="1">IFERROR(__xludf.DUMMYFUNCTION("""COMPUTED_VALUE"""),5)</f>
        <v>5</v>
      </c>
      <c r="Q2255" s="1">
        <v>2253</v>
      </c>
      <c r="R2255" s="1">
        <v>548</v>
      </c>
      <c r="S2255" s="1"/>
      <c r="T2255" s="1">
        <v>698</v>
      </c>
    </row>
    <row r="2256" spans="1:20" ht="15.75" customHeight="1" x14ac:dyDescent="0.35">
      <c r="A2256" s="1">
        <v>3602</v>
      </c>
      <c r="B2256" s="1">
        <v>4</v>
      </c>
      <c r="C2256" s="1"/>
      <c r="D2256" s="1">
        <v>4</v>
      </c>
      <c r="F2256" s="1">
        <f ca="1">IFERROR(__xludf.DUMMYFUNCTION("""COMPUTED_VALUE"""),5)</f>
        <v>5</v>
      </c>
      <c r="Q2256" s="1">
        <v>2254</v>
      </c>
      <c r="R2256" s="1">
        <v>572</v>
      </c>
      <c r="S2256" s="1"/>
      <c r="T2256" s="1">
        <v>616</v>
      </c>
    </row>
    <row r="2257" spans="1:20" ht="15.75" customHeight="1" x14ac:dyDescent="0.35">
      <c r="A2257" s="1">
        <v>3603</v>
      </c>
      <c r="B2257" s="1">
        <v>4</v>
      </c>
      <c r="C2257" s="1"/>
      <c r="D2257" s="1">
        <v>4</v>
      </c>
      <c r="F2257" s="1">
        <f ca="1">IFERROR(__xludf.DUMMYFUNCTION("""COMPUTED_VALUE"""),6)</f>
        <v>6</v>
      </c>
      <c r="Q2257" s="1">
        <v>2255</v>
      </c>
      <c r="R2257" s="1">
        <v>651</v>
      </c>
      <c r="S2257" s="1"/>
      <c r="T2257" s="1">
        <v>649</v>
      </c>
    </row>
    <row r="2258" spans="1:20" ht="15.75" customHeight="1" x14ac:dyDescent="0.35">
      <c r="A2258" s="1">
        <v>3604</v>
      </c>
      <c r="B2258" s="1">
        <v>4</v>
      </c>
      <c r="C2258" s="1"/>
      <c r="D2258" s="1">
        <v>4</v>
      </c>
      <c r="F2258" s="1">
        <f ca="1">IFERROR(__xludf.DUMMYFUNCTION("""COMPUTED_VALUE"""),5)</f>
        <v>5</v>
      </c>
      <c r="Q2258" s="1">
        <v>2256</v>
      </c>
      <c r="R2258" s="1">
        <v>617</v>
      </c>
      <c r="S2258" s="1"/>
      <c r="T2258" s="1">
        <v>655</v>
      </c>
    </row>
    <row r="2259" spans="1:20" ht="15.75" customHeight="1" x14ac:dyDescent="0.35">
      <c r="A2259" s="1">
        <v>3605</v>
      </c>
      <c r="B2259" s="1">
        <v>4</v>
      </c>
      <c r="C2259" s="1"/>
      <c r="D2259" s="1">
        <v>4</v>
      </c>
      <c r="F2259" s="1">
        <f ca="1">IFERROR(__xludf.DUMMYFUNCTION("""COMPUTED_VALUE"""),5)</f>
        <v>5</v>
      </c>
      <c r="Q2259" s="1">
        <v>2257</v>
      </c>
      <c r="R2259" s="1">
        <v>651</v>
      </c>
      <c r="S2259" s="1"/>
      <c r="T2259" s="1">
        <v>713</v>
      </c>
    </row>
    <row r="2260" spans="1:20" ht="15.75" customHeight="1" x14ac:dyDescent="0.35">
      <c r="A2260" s="1">
        <v>3606</v>
      </c>
      <c r="B2260" s="1">
        <v>4</v>
      </c>
      <c r="C2260" s="1"/>
      <c r="D2260" s="1">
        <v>3</v>
      </c>
      <c r="F2260" s="1">
        <f ca="1">IFERROR(__xludf.DUMMYFUNCTION("""COMPUTED_VALUE"""),5)</f>
        <v>5</v>
      </c>
      <c r="Q2260" s="1">
        <v>2258</v>
      </c>
      <c r="R2260" s="1">
        <v>609</v>
      </c>
      <c r="S2260" s="1"/>
      <c r="T2260" s="1">
        <v>735</v>
      </c>
    </row>
    <row r="2261" spans="1:20" ht="15.75" customHeight="1" x14ac:dyDescent="0.35">
      <c r="A2261" s="1">
        <v>3607</v>
      </c>
      <c r="B2261" s="1">
        <v>3</v>
      </c>
      <c r="C2261" s="1"/>
      <c r="D2261" s="1">
        <v>4</v>
      </c>
      <c r="F2261" s="1">
        <f ca="1">IFERROR(__xludf.DUMMYFUNCTION("""COMPUTED_VALUE"""),4)</f>
        <v>4</v>
      </c>
      <c r="Q2261" s="1">
        <v>2259</v>
      </c>
      <c r="R2261" s="1">
        <v>631</v>
      </c>
      <c r="S2261" s="1"/>
      <c r="T2261" s="1">
        <v>865</v>
      </c>
    </row>
    <row r="2262" spans="1:20" ht="15.75" customHeight="1" x14ac:dyDescent="0.35">
      <c r="A2262" s="1">
        <v>3608</v>
      </c>
      <c r="B2262" s="1">
        <v>3</v>
      </c>
      <c r="C2262" s="1"/>
      <c r="D2262" s="1">
        <v>4</v>
      </c>
      <c r="F2262" s="1">
        <f ca="1">IFERROR(__xludf.DUMMYFUNCTION("""COMPUTED_VALUE"""),4)</f>
        <v>4</v>
      </c>
      <c r="Q2262" s="1">
        <v>2260</v>
      </c>
      <c r="R2262" s="1">
        <v>653</v>
      </c>
      <c r="S2262" s="1"/>
      <c r="T2262" s="1">
        <v>763</v>
      </c>
    </row>
    <row r="2263" spans="1:20" ht="15.75" customHeight="1" x14ac:dyDescent="0.35">
      <c r="A2263" s="1">
        <v>3609</v>
      </c>
      <c r="B2263" s="1">
        <v>4</v>
      </c>
      <c r="C2263" s="1"/>
      <c r="D2263" s="1">
        <v>4</v>
      </c>
      <c r="F2263" s="1">
        <f ca="1">IFERROR(__xludf.DUMMYFUNCTION("""COMPUTED_VALUE"""),5)</f>
        <v>5</v>
      </c>
      <c r="Q2263" s="1">
        <v>2261</v>
      </c>
      <c r="R2263" s="1">
        <v>549</v>
      </c>
      <c r="S2263" s="1"/>
      <c r="T2263" s="1">
        <v>813</v>
      </c>
    </row>
    <row r="2264" spans="1:20" ht="15.75" customHeight="1" x14ac:dyDescent="0.35">
      <c r="A2264" s="1">
        <v>3610</v>
      </c>
      <c r="B2264" s="1">
        <v>4</v>
      </c>
      <c r="C2264" s="1"/>
      <c r="D2264" s="1">
        <v>4</v>
      </c>
      <c r="F2264" s="1">
        <f ca="1">IFERROR(__xludf.DUMMYFUNCTION("""COMPUTED_VALUE"""),5)</f>
        <v>5</v>
      </c>
      <c r="Q2264" s="1">
        <v>2262</v>
      </c>
      <c r="R2264" s="1">
        <v>503</v>
      </c>
      <c r="S2264" s="1"/>
      <c r="T2264" s="1">
        <v>824</v>
      </c>
    </row>
    <row r="2265" spans="1:20" ht="15.75" customHeight="1" x14ac:dyDescent="0.35">
      <c r="A2265" s="1">
        <v>3611</v>
      </c>
      <c r="B2265" s="1">
        <v>4</v>
      </c>
      <c r="C2265" s="1"/>
      <c r="D2265" s="1">
        <v>3</v>
      </c>
      <c r="F2265" s="1">
        <f ca="1">IFERROR(__xludf.DUMMYFUNCTION("""COMPUTED_VALUE"""),5)</f>
        <v>5</v>
      </c>
      <c r="Q2265" s="1">
        <v>2263</v>
      </c>
      <c r="R2265" s="1">
        <v>521</v>
      </c>
      <c r="S2265" s="1"/>
      <c r="T2265" s="1">
        <v>829</v>
      </c>
    </row>
    <row r="2266" spans="1:20" ht="15.75" customHeight="1" x14ac:dyDescent="0.35">
      <c r="A2266" s="1">
        <v>3612</v>
      </c>
      <c r="B2266" s="1">
        <v>4</v>
      </c>
      <c r="C2266" s="1"/>
      <c r="D2266" s="1">
        <v>4</v>
      </c>
      <c r="F2266" s="1">
        <f ca="1">IFERROR(__xludf.DUMMYFUNCTION("""COMPUTED_VALUE"""),5)</f>
        <v>5</v>
      </c>
      <c r="Q2266" s="1">
        <v>2264</v>
      </c>
      <c r="R2266" s="1">
        <v>575</v>
      </c>
      <c r="S2266" s="1"/>
      <c r="T2266" s="1">
        <v>853</v>
      </c>
    </row>
    <row r="2267" spans="1:20" ht="15.75" customHeight="1" x14ac:dyDescent="0.35">
      <c r="A2267" s="1">
        <v>3613</v>
      </c>
      <c r="B2267" s="1">
        <v>4</v>
      </c>
      <c r="C2267" s="1"/>
      <c r="D2267" s="1">
        <v>4</v>
      </c>
      <c r="F2267" s="1">
        <f ca="1">IFERROR(__xludf.DUMMYFUNCTION("""COMPUTED_VALUE"""),5)</f>
        <v>5</v>
      </c>
      <c r="Q2267" s="1">
        <v>2265</v>
      </c>
      <c r="R2267" s="1">
        <v>601</v>
      </c>
      <c r="S2267" s="1"/>
      <c r="T2267" s="1">
        <v>773</v>
      </c>
    </row>
    <row r="2268" spans="1:20" ht="15.75" customHeight="1" x14ac:dyDescent="0.35">
      <c r="A2268" s="1">
        <v>3614</v>
      </c>
      <c r="B2268" s="1">
        <v>4</v>
      </c>
      <c r="C2268" s="1"/>
      <c r="D2268" s="1">
        <v>4</v>
      </c>
      <c r="F2268" s="1">
        <f ca="1">IFERROR(__xludf.DUMMYFUNCTION("""COMPUTED_VALUE"""),5)</f>
        <v>5</v>
      </c>
      <c r="Q2268" s="1">
        <v>2266</v>
      </c>
      <c r="R2268" s="1">
        <v>631</v>
      </c>
      <c r="S2268" s="1"/>
      <c r="T2268" s="1">
        <v>661</v>
      </c>
    </row>
    <row r="2269" spans="1:20" ht="15.75" customHeight="1" x14ac:dyDescent="0.35">
      <c r="A2269" s="1">
        <v>3615</v>
      </c>
      <c r="B2269" s="1">
        <v>4</v>
      </c>
      <c r="C2269" s="1"/>
      <c r="D2269" s="1">
        <v>4</v>
      </c>
      <c r="F2269" s="1">
        <f ca="1">IFERROR(__xludf.DUMMYFUNCTION("""COMPUTED_VALUE"""),5)</f>
        <v>5</v>
      </c>
      <c r="Q2269" s="1">
        <v>2267</v>
      </c>
      <c r="R2269" s="1">
        <v>572</v>
      </c>
      <c r="S2269" s="1"/>
      <c r="T2269" s="1">
        <v>663</v>
      </c>
    </row>
    <row r="2270" spans="1:20" ht="15.75" customHeight="1" x14ac:dyDescent="0.35">
      <c r="A2270" s="1">
        <v>3616</v>
      </c>
      <c r="B2270" s="1">
        <v>4</v>
      </c>
      <c r="C2270" s="1"/>
      <c r="D2270" s="1">
        <v>4</v>
      </c>
      <c r="F2270" s="1">
        <f ca="1">IFERROR(__xludf.DUMMYFUNCTION("""COMPUTED_VALUE"""),5)</f>
        <v>5</v>
      </c>
      <c r="Q2270" s="1">
        <v>2268</v>
      </c>
      <c r="R2270" s="1">
        <v>598</v>
      </c>
      <c r="S2270" s="1"/>
      <c r="T2270" s="1">
        <v>720</v>
      </c>
    </row>
    <row r="2271" spans="1:20" ht="15.75" customHeight="1" x14ac:dyDescent="0.35">
      <c r="A2271" s="1">
        <v>3617</v>
      </c>
      <c r="B2271" s="1">
        <v>4</v>
      </c>
      <c r="C2271" s="1"/>
      <c r="D2271" s="1">
        <v>4</v>
      </c>
      <c r="F2271" s="1">
        <f ca="1">IFERROR(__xludf.DUMMYFUNCTION("""COMPUTED_VALUE"""),5)</f>
        <v>5</v>
      </c>
      <c r="Q2271" s="1">
        <v>2269</v>
      </c>
      <c r="R2271" s="1">
        <v>592</v>
      </c>
      <c r="S2271" s="1"/>
      <c r="T2271" s="1">
        <v>729</v>
      </c>
    </row>
    <row r="2272" spans="1:20" ht="15.75" customHeight="1" x14ac:dyDescent="0.35">
      <c r="A2272" s="1">
        <v>3618</v>
      </c>
      <c r="B2272" s="1">
        <v>4</v>
      </c>
      <c r="C2272" s="1"/>
      <c r="D2272" s="1">
        <v>4</v>
      </c>
      <c r="F2272" s="1">
        <f ca="1">IFERROR(__xludf.DUMMYFUNCTION("""COMPUTED_VALUE"""),5)</f>
        <v>5</v>
      </c>
      <c r="Q2272" s="1">
        <v>2270</v>
      </c>
      <c r="R2272" s="1">
        <v>568</v>
      </c>
      <c r="S2272" s="1"/>
      <c r="T2272" s="1">
        <v>757</v>
      </c>
    </row>
    <row r="2273" spans="1:20" ht="15.75" customHeight="1" x14ac:dyDescent="0.35">
      <c r="A2273" s="1">
        <v>3619</v>
      </c>
      <c r="B2273" s="1">
        <v>3</v>
      </c>
      <c r="C2273" s="1"/>
      <c r="D2273" s="1">
        <v>4</v>
      </c>
      <c r="F2273" s="1">
        <f ca="1">IFERROR(__xludf.DUMMYFUNCTION("""COMPUTED_VALUE"""),4)</f>
        <v>4</v>
      </c>
      <c r="Q2273" s="1">
        <v>2271</v>
      </c>
      <c r="R2273" s="1">
        <v>590</v>
      </c>
      <c r="S2273" s="1"/>
      <c r="T2273" s="1">
        <v>787</v>
      </c>
    </row>
    <row r="2274" spans="1:20" ht="15.75" customHeight="1" x14ac:dyDescent="0.35">
      <c r="A2274" s="1">
        <v>3620</v>
      </c>
      <c r="B2274" s="1">
        <v>3</v>
      </c>
      <c r="C2274" s="1"/>
      <c r="D2274" s="1">
        <v>2</v>
      </c>
      <c r="F2274" s="1">
        <f ca="1">IFERROR(__xludf.DUMMYFUNCTION("""COMPUTED_VALUE"""),5)</f>
        <v>5</v>
      </c>
      <c r="Q2274" s="1">
        <v>2272</v>
      </c>
      <c r="R2274" s="1">
        <v>543</v>
      </c>
      <c r="S2274" s="1"/>
      <c r="T2274" s="1">
        <v>689</v>
      </c>
    </row>
    <row r="2275" spans="1:20" ht="15.75" customHeight="1" x14ac:dyDescent="0.35">
      <c r="A2275" s="1">
        <v>3621</v>
      </c>
      <c r="B2275" s="1">
        <v>4</v>
      </c>
      <c r="C2275" s="1"/>
      <c r="D2275" s="1">
        <v>4</v>
      </c>
      <c r="F2275" s="1">
        <f ca="1">IFERROR(__xludf.DUMMYFUNCTION("""COMPUTED_VALUE"""),4)</f>
        <v>4</v>
      </c>
      <c r="Q2275" s="1">
        <v>2273</v>
      </c>
      <c r="R2275" s="1">
        <v>553</v>
      </c>
      <c r="S2275" s="1"/>
      <c r="T2275" s="1">
        <v>546</v>
      </c>
    </row>
    <row r="2276" spans="1:20" ht="15.75" customHeight="1" x14ac:dyDescent="0.35">
      <c r="A2276" s="1">
        <v>3622</v>
      </c>
      <c r="B2276" s="1">
        <v>4</v>
      </c>
      <c r="C2276" s="1"/>
      <c r="D2276" s="1">
        <v>4</v>
      </c>
      <c r="F2276" s="1">
        <f ca="1">IFERROR(__xludf.DUMMYFUNCTION("""COMPUTED_VALUE"""),4)</f>
        <v>4</v>
      </c>
      <c r="Q2276" s="1">
        <v>2274</v>
      </c>
      <c r="R2276" s="1">
        <v>576</v>
      </c>
      <c r="S2276" s="1"/>
      <c r="T2276" s="1">
        <v>581</v>
      </c>
    </row>
    <row r="2277" spans="1:20" ht="15.75" customHeight="1" x14ac:dyDescent="0.35">
      <c r="A2277" s="1">
        <v>3623</v>
      </c>
      <c r="B2277" s="1">
        <v>4</v>
      </c>
      <c r="C2277" s="1"/>
      <c r="D2277" s="1">
        <v>4</v>
      </c>
      <c r="F2277" s="1">
        <f ca="1">IFERROR(__xludf.DUMMYFUNCTION("""COMPUTED_VALUE"""),4)</f>
        <v>4</v>
      </c>
      <c r="Q2277" s="1">
        <v>2275</v>
      </c>
      <c r="R2277" s="1">
        <v>519</v>
      </c>
      <c r="S2277" s="1"/>
      <c r="T2277" s="1">
        <v>589</v>
      </c>
    </row>
    <row r="2278" spans="1:20" ht="15.75" customHeight="1" x14ac:dyDescent="0.35">
      <c r="A2278" s="1">
        <v>3624</v>
      </c>
      <c r="B2278" s="1">
        <v>4</v>
      </c>
      <c r="C2278" s="1"/>
      <c r="D2278" s="1">
        <v>4</v>
      </c>
      <c r="F2278" s="1">
        <f ca="1">IFERROR(__xludf.DUMMYFUNCTION("""COMPUTED_VALUE"""),4)</f>
        <v>4</v>
      </c>
      <c r="Q2278" s="1">
        <v>2276</v>
      </c>
      <c r="R2278" s="1">
        <v>614</v>
      </c>
      <c r="S2278" s="1"/>
      <c r="T2278" s="1">
        <v>633</v>
      </c>
    </row>
    <row r="2279" spans="1:20" ht="15.75" customHeight="1" x14ac:dyDescent="0.35">
      <c r="A2279" s="1">
        <v>3625</v>
      </c>
      <c r="B2279" s="1">
        <v>4</v>
      </c>
      <c r="C2279" s="1"/>
      <c r="D2279" s="1">
        <v>4</v>
      </c>
      <c r="F2279" s="1">
        <f ca="1">IFERROR(__xludf.DUMMYFUNCTION("""COMPUTED_VALUE"""),4)</f>
        <v>4</v>
      </c>
      <c r="Q2279" s="1">
        <v>2277</v>
      </c>
      <c r="R2279" s="1">
        <v>730</v>
      </c>
      <c r="S2279" s="1"/>
      <c r="T2279" s="1">
        <v>649</v>
      </c>
    </row>
    <row r="2280" spans="1:20" ht="15.75" customHeight="1" x14ac:dyDescent="0.35">
      <c r="A2280" s="1">
        <v>3626</v>
      </c>
      <c r="B2280" s="1">
        <v>3</v>
      </c>
      <c r="C2280" s="1"/>
      <c r="D2280" s="1">
        <v>4</v>
      </c>
      <c r="F2280" s="1">
        <f ca="1">IFERROR(__xludf.DUMMYFUNCTION("""COMPUTED_VALUE"""),4)</f>
        <v>4</v>
      </c>
      <c r="Q2280" s="1">
        <v>2278</v>
      </c>
      <c r="R2280" s="1">
        <v>764</v>
      </c>
      <c r="S2280" s="1"/>
      <c r="T2280" s="1">
        <v>625</v>
      </c>
    </row>
    <row r="2281" spans="1:20" ht="15.75" customHeight="1" x14ac:dyDescent="0.35">
      <c r="A2281" s="1">
        <v>3627</v>
      </c>
      <c r="B2281" s="1">
        <v>3</v>
      </c>
      <c r="C2281" s="1"/>
      <c r="D2281" s="1">
        <v>4</v>
      </c>
      <c r="F2281" s="1">
        <f ca="1">IFERROR(__xludf.DUMMYFUNCTION("""COMPUTED_VALUE"""),4)</f>
        <v>4</v>
      </c>
      <c r="Q2281" s="1">
        <v>2279</v>
      </c>
      <c r="R2281" s="1">
        <v>758</v>
      </c>
      <c r="S2281" s="1"/>
      <c r="T2281" s="1">
        <v>576</v>
      </c>
    </row>
    <row r="2282" spans="1:20" ht="15.75" customHeight="1" x14ac:dyDescent="0.35">
      <c r="A2282" s="1">
        <v>3628</v>
      </c>
      <c r="B2282" s="1">
        <v>3</v>
      </c>
      <c r="C2282" s="1"/>
      <c r="D2282" s="1">
        <v>1</v>
      </c>
      <c r="F2282" s="1">
        <f ca="1">IFERROR(__xludf.DUMMYFUNCTION("""COMPUTED_VALUE"""),4)</f>
        <v>4</v>
      </c>
      <c r="Q2282" s="1">
        <v>2280</v>
      </c>
      <c r="R2282" s="1">
        <v>747</v>
      </c>
      <c r="S2282" s="1"/>
      <c r="T2282" s="1">
        <v>773</v>
      </c>
    </row>
    <row r="2283" spans="1:20" ht="15.75" customHeight="1" x14ac:dyDescent="0.35">
      <c r="A2283" s="1">
        <v>3629</v>
      </c>
      <c r="B2283" s="1">
        <v>3</v>
      </c>
      <c r="C2283" s="1"/>
      <c r="D2283" s="1">
        <v>4</v>
      </c>
      <c r="F2283" s="1">
        <f ca="1">IFERROR(__xludf.DUMMYFUNCTION("""COMPUTED_VALUE"""),4)</f>
        <v>4</v>
      </c>
      <c r="Q2283" s="1">
        <v>2281</v>
      </c>
      <c r="R2283" s="1">
        <v>747</v>
      </c>
      <c r="S2283" s="1"/>
      <c r="T2283" s="1">
        <v>786</v>
      </c>
    </row>
    <row r="2284" spans="1:20" ht="15.75" customHeight="1" x14ac:dyDescent="0.35">
      <c r="A2284" s="1">
        <v>3630</v>
      </c>
      <c r="B2284" s="1">
        <v>3</v>
      </c>
      <c r="C2284" s="1"/>
      <c r="D2284" s="1">
        <v>2</v>
      </c>
      <c r="F2284" s="1">
        <f ca="1">IFERROR(__xludf.DUMMYFUNCTION("""COMPUTED_VALUE"""),3)</f>
        <v>3</v>
      </c>
      <c r="Q2284" s="1">
        <v>2282</v>
      </c>
      <c r="R2284" s="1">
        <v>764</v>
      </c>
      <c r="S2284" s="1"/>
      <c r="T2284" s="1">
        <v>850</v>
      </c>
    </row>
    <row r="2285" spans="1:20" ht="15.75" customHeight="1" x14ac:dyDescent="0.35">
      <c r="A2285" s="1">
        <v>3631</v>
      </c>
      <c r="B2285" s="1">
        <v>3</v>
      </c>
      <c r="C2285" s="1"/>
      <c r="D2285" s="1">
        <v>4</v>
      </c>
      <c r="F2285" s="1">
        <f ca="1">IFERROR(__xludf.DUMMYFUNCTION("""COMPUTED_VALUE"""),4)</f>
        <v>4</v>
      </c>
      <c r="Q2285" s="1">
        <v>2283</v>
      </c>
      <c r="R2285" s="1">
        <v>676</v>
      </c>
      <c r="S2285" s="1"/>
      <c r="T2285" s="1">
        <v>778</v>
      </c>
    </row>
    <row r="2286" spans="1:20" ht="15.75" customHeight="1" x14ac:dyDescent="0.35">
      <c r="A2286" s="1">
        <v>3632</v>
      </c>
      <c r="B2286" s="1">
        <v>3</v>
      </c>
      <c r="C2286" s="1"/>
      <c r="D2286" s="1">
        <v>4</v>
      </c>
      <c r="F2286" s="1">
        <f ca="1">IFERROR(__xludf.DUMMYFUNCTION("""COMPUTED_VALUE"""),4)</f>
        <v>4</v>
      </c>
      <c r="Q2286" s="1">
        <v>2284</v>
      </c>
      <c r="R2286" s="1">
        <v>664</v>
      </c>
      <c r="S2286" s="1"/>
      <c r="T2286" s="1">
        <v>833</v>
      </c>
    </row>
    <row r="2287" spans="1:20" ht="15.75" customHeight="1" x14ac:dyDescent="0.35">
      <c r="A2287" s="1">
        <v>3633</v>
      </c>
      <c r="B2287" s="1">
        <v>3</v>
      </c>
      <c r="C2287" s="1"/>
      <c r="D2287" s="1">
        <v>1</v>
      </c>
      <c r="F2287" s="1">
        <f ca="1">IFERROR(__xludf.DUMMYFUNCTION("""COMPUTED_VALUE"""),4)</f>
        <v>4</v>
      </c>
      <c r="Q2287" s="1">
        <v>2285</v>
      </c>
      <c r="R2287" s="1">
        <v>697</v>
      </c>
      <c r="S2287" s="1"/>
      <c r="T2287" s="1">
        <v>732</v>
      </c>
    </row>
    <row r="2288" spans="1:20" ht="15.75" customHeight="1" x14ac:dyDescent="0.35">
      <c r="A2288" s="1">
        <v>3634</v>
      </c>
      <c r="B2288" s="1">
        <v>3</v>
      </c>
      <c r="C2288" s="1"/>
      <c r="D2288" s="1">
        <v>4</v>
      </c>
      <c r="F2288" s="1">
        <f ca="1">IFERROR(__xludf.DUMMYFUNCTION("""COMPUTED_VALUE"""),4)</f>
        <v>4</v>
      </c>
      <c r="Q2288" s="1">
        <v>2286</v>
      </c>
      <c r="R2288" s="1">
        <v>637</v>
      </c>
      <c r="S2288" s="1"/>
      <c r="T2288" s="1">
        <v>665</v>
      </c>
    </row>
    <row r="2289" spans="1:20" ht="15.75" customHeight="1" x14ac:dyDescent="0.35">
      <c r="A2289" s="1">
        <v>3635</v>
      </c>
      <c r="B2289" s="1">
        <v>3</v>
      </c>
      <c r="C2289" s="1"/>
      <c r="D2289" s="1">
        <v>2</v>
      </c>
      <c r="F2289" s="1">
        <f ca="1">IFERROR(__xludf.DUMMYFUNCTION("""COMPUTED_VALUE"""),4)</f>
        <v>4</v>
      </c>
      <c r="Q2289" s="1">
        <v>2287</v>
      </c>
      <c r="R2289" s="1">
        <v>637</v>
      </c>
      <c r="S2289" s="1"/>
      <c r="T2289" s="1">
        <v>693</v>
      </c>
    </row>
    <row r="2290" spans="1:20" ht="15.75" customHeight="1" x14ac:dyDescent="0.35">
      <c r="A2290" s="1">
        <v>3636</v>
      </c>
      <c r="B2290" s="1">
        <v>3</v>
      </c>
      <c r="C2290" s="1"/>
      <c r="D2290" s="1">
        <v>4</v>
      </c>
      <c r="F2290" s="1">
        <f ca="1">IFERROR(__xludf.DUMMYFUNCTION("""COMPUTED_VALUE"""),4)</f>
        <v>4</v>
      </c>
      <c r="Q2290" s="1">
        <v>2288</v>
      </c>
      <c r="R2290" s="1">
        <v>632</v>
      </c>
      <c r="S2290" s="1"/>
      <c r="T2290" s="1">
        <v>776</v>
      </c>
    </row>
    <row r="2291" spans="1:20" ht="15.75" customHeight="1" x14ac:dyDescent="0.35">
      <c r="A2291" s="1">
        <v>3637</v>
      </c>
      <c r="B2291" s="1">
        <v>2</v>
      </c>
      <c r="C2291" s="1"/>
      <c r="D2291" s="1">
        <v>1</v>
      </c>
      <c r="F2291" s="1">
        <f ca="1">IFERROR(__xludf.DUMMYFUNCTION("""COMPUTED_VALUE"""),4)</f>
        <v>4</v>
      </c>
      <c r="Q2291" s="1">
        <v>2289</v>
      </c>
      <c r="R2291" s="1">
        <v>664</v>
      </c>
      <c r="S2291" s="1"/>
      <c r="T2291" s="1">
        <v>731</v>
      </c>
    </row>
    <row r="2292" spans="1:20" ht="15.75" customHeight="1" x14ac:dyDescent="0.35">
      <c r="A2292" s="1">
        <v>3638</v>
      </c>
      <c r="B2292" s="1">
        <v>2</v>
      </c>
      <c r="C2292" s="1"/>
      <c r="D2292" s="1">
        <v>4</v>
      </c>
      <c r="F2292" s="1">
        <f ca="1">IFERROR(__xludf.DUMMYFUNCTION("""COMPUTED_VALUE"""),4)</f>
        <v>4</v>
      </c>
      <c r="Q2292" s="1">
        <v>2290</v>
      </c>
      <c r="R2292" s="1">
        <v>684</v>
      </c>
      <c r="S2292" s="1"/>
      <c r="T2292" s="1">
        <v>609</v>
      </c>
    </row>
    <row r="2293" spans="1:20" ht="15.75" customHeight="1" x14ac:dyDescent="0.35">
      <c r="A2293" s="1">
        <v>3639</v>
      </c>
      <c r="B2293" s="1">
        <v>2</v>
      </c>
      <c r="C2293" s="1"/>
      <c r="D2293" s="1">
        <v>0</v>
      </c>
      <c r="F2293" s="1">
        <f ca="1">IFERROR(__xludf.DUMMYFUNCTION("""COMPUTED_VALUE"""),4)</f>
        <v>4</v>
      </c>
      <c r="Q2293" s="1">
        <v>2291</v>
      </c>
      <c r="R2293" s="1">
        <v>663</v>
      </c>
      <c r="S2293" s="1"/>
      <c r="T2293" s="1">
        <v>616</v>
      </c>
    </row>
    <row r="2294" spans="1:20" ht="15.75" customHeight="1" x14ac:dyDescent="0.35">
      <c r="A2294" s="1">
        <v>3640</v>
      </c>
      <c r="B2294" s="1">
        <v>2</v>
      </c>
      <c r="C2294" s="1"/>
      <c r="D2294" s="1">
        <v>4</v>
      </c>
      <c r="F2294" s="1">
        <f ca="1">IFERROR(__xludf.DUMMYFUNCTION("""COMPUTED_VALUE"""),4)</f>
        <v>4</v>
      </c>
      <c r="Q2294" s="1">
        <v>2292</v>
      </c>
      <c r="R2294" s="1">
        <v>610</v>
      </c>
      <c r="S2294" s="1"/>
      <c r="T2294" s="1">
        <v>624</v>
      </c>
    </row>
    <row r="2295" spans="1:20" ht="15.75" customHeight="1" x14ac:dyDescent="0.35">
      <c r="A2295" s="1">
        <v>3641</v>
      </c>
      <c r="B2295" s="1">
        <v>2</v>
      </c>
      <c r="C2295" s="1"/>
      <c r="D2295" s="1">
        <v>0</v>
      </c>
      <c r="F2295" s="1">
        <f ca="1">IFERROR(__xludf.DUMMYFUNCTION("""COMPUTED_VALUE"""),4)</f>
        <v>4</v>
      </c>
      <c r="Q2295" s="1">
        <v>2293</v>
      </c>
      <c r="R2295" s="1">
        <v>564</v>
      </c>
      <c r="S2295" s="1"/>
      <c r="T2295" s="1">
        <v>646</v>
      </c>
    </row>
    <row r="2296" spans="1:20" ht="15.75" customHeight="1" x14ac:dyDescent="0.35">
      <c r="A2296" s="1">
        <v>3642</v>
      </c>
      <c r="B2296" s="1">
        <v>2</v>
      </c>
      <c r="C2296" s="1"/>
      <c r="D2296" s="1">
        <v>4</v>
      </c>
      <c r="F2296" s="1">
        <f ca="1">IFERROR(__xludf.DUMMYFUNCTION("""COMPUTED_VALUE"""),4)</f>
        <v>4</v>
      </c>
      <c r="Q2296" s="1">
        <v>2294</v>
      </c>
      <c r="R2296" s="1">
        <v>653</v>
      </c>
      <c r="S2296" s="1"/>
      <c r="T2296" s="1">
        <v>743</v>
      </c>
    </row>
    <row r="2297" spans="1:20" ht="15.75" customHeight="1" x14ac:dyDescent="0.35">
      <c r="A2297" s="1">
        <v>3643</v>
      </c>
      <c r="B2297" s="1">
        <v>2</v>
      </c>
      <c r="C2297" s="1"/>
      <c r="D2297" s="1">
        <v>1</v>
      </c>
      <c r="F2297" s="1">
        <f ca="1">IFERROR(__xludf.DUMMYFUNCTION("""COMPUTED_VALUE"""),4)</f>
        <v>4</v>
      </c>
      <c r="Q2297" s="1">
        <v>2295</v>
      </c>
      <c r="R2297" s="1">
        <v>689</v>
      </c>
      <c r="S2297" s="1"/>
      <c r="T2297" s="1">
        <v>706</v>
      </c>
    </row>
    <row r="2298" spans="1:20" ht="15.75" customHeight="1" x14ac:dyDescent="0.35">
      <c r="A2298" s="1">
        <v>3644</v>
      </c>
      <c r="B2298" s="1">
        <v>2</v>
      </c>
      <c r="C2298" s="1"/>
      <c r="D2298" s="1">
        <v>1</v>
      </c>
      <c r="F2298" s="1">
        <f ca="1">IFERROR(__xludf.DUMMYFUNCTION("""COMPUTED_VALUE"""),4)</f>
        <v>4</v>
      </c>
      <c r="Q2298" s="1">
        <v>2296</v>
      </c>
      <c r="R2298" s="1">
        <v>746</v>
      </c>
      <c r="S2298" s="1"/>
      <c r="T2298" s="1">
        <v>618</v>
      </c>
    </row>
    <row r="2299" spans="1:20" ht="15.75" customHeight="1" x14ac:dyDescent="0.35">
      <c r="A2299" s="1">
        <v>3645</v>
      </c>
      <c r="B2299" s="1">
        <v>2</v>
      </c>
      <c r="C2299" s="1"/>
      <c r="D2299" s="1">
        <v>2</v>
      </c>
      <c r="F2299" s="1">
        <f ca="1">IFERROR(__xludf.DUMMYFUNCTION("""COMPUTED_VALUE"""),4)</f>
        <v>4</v>
      </c>
      <c r="Q2299" s="1">
        <v>2297</v>
      </c>
      <c r="R2299" s="1">
        <v>716</v>
      </c>
      <c r="S2299" s="1"/>
      <c r="T2299" s="1">
        <v>646</v>
      </c>
    </row>
    <row r="2300" spans="1:20" ht="15.75" customHeight="1" x14ac:dyDescent="0.35">
      <c r="A2300" s="1">
        <v>3646</v>
      </c>
      <c r="B2300" s="1">
        <v>2</v>
      </c>
      <c r="C2300" s="1"/>
      <c r="D2300" s="1">
        <v>1</v>
      </c>
      <c r="F2300" s="1">
        <f ca="1">IFERROR(__xludf.DUMMYFUNCTION("""COMPUTED_VALUE"""),4)</f>
        <v>4</v>
      </c>
      <c r="Q2300" s="1">
        <v>2298</v>
      </c>
      <c r="R2300" s="1">
        <v>658</v>
      </c>
      <c r="S2300" s="1"/>
      <c r="T2300" s="1">
        <v>636</v>
      </c>
    </row>
    <row r="2301" spans="1:20" ht="15.75" customHeight="1" x14ac:dyDescent="0.35">
      <c r="A2301" s="1">
        <v>3647</v>
      </c>
      <c r="B2301" s="1">
        <v>1</v>
      </c>
      <c r="C2301" s="1"/>
      <c r="D2301" s="1">
        <v>4</v>
      </c>
      <c r="F2301" s="1">
        <f ca="1">IFERROR(__xludf.DUMMYFUNCTION("""COMPUTED_VALUE"""),4)</f>
        <v>4</v>
      </c>
      <c r="Q2301" s="1">
        <v>2299</v>
      </c>
      <c r="R2301" s="1">
        <v>677</v>
      </c>
      <c r="S2301" s="1"/>
      <c r="T2301" s="1">
        <v>672</v>
      </c>
    </row>
    <row r="2302" spans="1:20" ht="15.75" customHeight="1" x14ac:dyDescent="0.35">
      <c r="A2302" s="1">
        <v>3648</v>
      </c>
      <c r="B2302" s="1">
        <v>1</v>
      </c>
      <c r="C2302" s="1"/>
      <c r="D2302" s="1">
        <v>0</v>
      </c>
      <c r="F2302" s="1">
        <f ca="1">IFERROR(__xludf.DUMMYFUNCTION("""COMPUTED_VALUE"""),4)</f>
        <v>4</v>
      </c>
      <c r="Q2302" s="1">
        <v>2300</v>
      </c>
      <c r="R2302" s="1">
        <v>700</v>
      </c>
      <c r="S2302" s="1"/>
      <c r="T2302" s="1">
        <v>674</v>
      </c>
    </row>
    <row r="2303" spans="1:20" ht="15.75" customHeight="1" x14ac:dyDescent="0.35">
      <c r="A2303" s="1">
        <v>3649</v>
      </c>
      <c r="B2303" s="1">
        <v>1</v>
      </c>
      <c r="C2303" s="1"/>
      <c r="D2303" s="1">
        <v>0</v>
      </c>
      <c r="F2303" s="1">
        <f ca="1">IFERROR(__xludf.DUMMYFUNCTION("""COMPUTED_VALUE"""),4)</f>
        <v>4</v>
      </c>
      <c r="Q2303" s="1">
        <v>2301</v>
      </c>
      <c r="R2303" s="1">
        <v>740</v>
      </c>
      <c r="S2303" s="1"/>
      <c r="T2303" s="1">
        <v>714</v>
      </c>
    </row>
    <row r="2304" spans="1:20" ht="15.75" customHeight="1" x14ac:dyDescent="0.35">
      <c r="A2304" s="1">
        <v>3650</v>
      </c>
      <c r="B2304" s="1">
        <v>1</v>
      </c>
      <c r="C2304" s="1"/>
      <c r="D2304" s="1">
        <v>0</v>
      </c>
      <c r="F2304" s="1">
        <f ca="1">IFERROR(__xludf.DUMMYFUNCTION("""COMPUTED_VALUE"""),4)</f>
        <v>4</v>
      </c>
      <c r="Q2304" s="1">
        <v>2302</v>
      </c>
      <c r="R2304" s="1">
        <v>769</v>
      </c>
      <c r="S2304" s="1"/>
      <c r="T2304" s="1">
        <v>549</v>
      </c>
    </row>
    <row r="2305" spans="1:20" ht="15.75" customHeight="1" x14ac:dyDescent="0.35">
      <c r="A2305" s="1">
        <v>3651</v>
      </c>
      <c r="B2305" s="1">
        <v>1</v>
      </c>
      <c r="C2305" s="1"/>
      <c r="D2305" s="1">
        <v>2</v>
      </c>
      <c r="F2305" s="1">
        <f ca="1">IFERROR(__xludf.DUMMYFUNCTION("""COMPUTED_VALUE"""),4)</f>
        <v>4</v>
      </c>
      <c r="Q2305" s="1">
        <v>2303</v>
      </c>
      <c r="R2305" s="1">
        <v>680</v>
      </c>
      <c r="S2305" s="1"/>
      <c r="T2305" s="1">
        <v>693</v>
      </c>
    </row>
    <row r="2306" spans="1:20" ht="15.75" customHeight="1" x14ac:dyDescent="0.35">
      <c r="A2306" s="1">
        <v>3652</v>
      </c>
      <c r="B2306" s="1">
        <v>1</v>
      </c>
      <c r="C2306" s="1"/>
      <c r="D2306" s="1">
        <v>0</v>
      </c>
      <c r="F2306" s="1">
        <f ca="1">IFERROR(__xludf.DUMMYFUNCTION("""COMPUTED_VALUE"""),4)</f>
        <v>4</v>
      </c>
      <c r="Q2306" s="1">
        <v>2304</v>
      </c>
      <c r="R2306" s="1">
        <v>629</v>
      </c>
      <c r="S2306" s="1"/>
      <c r="T2306" s="1">
        <v>725</v>
      </c>
    </row>
    <row r="2307" spans="1:20" ht="15.75" customHeight="1" x14ac:dyDescent="0.35">
      <c r="A2307" s="1">
        <v>3653</v>
      </c>
      <c r="B2307" s="1">
        <v>1</v>
      </c>
      <c r="C2307" s="1"/>
      <c r="D2307" s="1">
        <v>1</v>
      </c>
      <c r="F2307" s="1">
        <f ca="1">IFERROR(__xludf.DUMMYFUNCTION("""COMPUTED_VALUE"""),4)</f>
        <v>4</v>
      </c>
      <c r="Q2307" s="1">
        <v>2305</v>
      </c>
      <c r="R2307" s="1">
        <v>605</v>
      </c>
      <c r="S2307" s="1"/>
      <c r="T2307" s="1">
        <v>727</v>
      </c>
    </row>
    <row r="2308" spans="1:20" ht="15.75" customHeight="1" x14ac:dyDescent="0.35">
      <c r="A2308" s="1">
        <v>3654</v>
      </c>
      <c r="B2308" s="1">
        <v>1</v>
      </c>
      <c r="C2308" s="1"/>
      <c r="D2308" s="1">
        <v>1</v>
      </c>
      <c r="F2308" s="1">
        <f ca="1">IFERROR(__xludf.DUMMYFUNCTION("""COMPUTED_VALUE"""),4)</f>
        <v>4</v>
      </c>
      <c r="Q2308" s="1">
        <v>2306</v>
      </c>
      <c r="R2308" s="1">
        <v>775</v>
      </c>
      <c r="S2308" s="1"/>
      <c r="T2308" s="1">
        <v>777</v>
      </c>
    </row>
    <row r="2309" spans="1:20" ht="15.75" customHeight="1" x14ac:dyDescent="0.35">
      <c r="A2309" s="1">
        <v>3655</v>
      </c>
      <c r="B2309" s="1">
        <v>1</v>
      </c>
      <c r="C2309" s="1"/>
      <c r="D2309" s="1">
        <v>1</v>
      </c>
      <c r="F2309" s="1">
        <f ca="1">IFERROR(__xludf.DUMMYFUNCTION("""COMPUTED_VALUE"""),2)</f>
        <v>2</v>
      </c>
      <c r="Q2309" s="1">
        <v>2307</v>
      </c>
      <c r="R2309" s="1">
        <v>779</v>
      </c>
      <c r="S2309" s="1"/>
      <c r="T2309" s="1">
        <v>791</v>
      </c>
    </row>
    <row r="2310" spans="1:20" ht="15.75" customHeight="1" x14ac:dyDescent="0.35">
      <c r="A2310" s="1">
        <v>3656</v>
      </c>
      <c r="B2310" s="1">
        <v>1</v>
      </c>
      <c r="C2310" s="1"/>
      <c r="D2310" s="1">
        <v>1</v>
      </c>
      <c r="F2310" s="1">
        <f ca="1">IFERROR(__xludf.DUMMYFUNCTION("""COMPUTED_VALUE"""),4)</f>
        <v>4</v>
      </c>
      <c r="Q2310" s="1">
        <v>2308</v>
      </c>
      <c r="R2310" s="1">
        <v>823</v>
      </c>
      <c r="S2310" s="1"/>
      <c r="T2310" s="1">
        <v>632</v>
      </c>
    </row>
    <row r="2311" spans="1:20" ht="15.75" customHeight="1" x14ac:dyDescent="0.35">
      <c r="A2311" s="1">
        <v>3657</v>
      </c>
      <c r="B2311" s="1">
        <v>1</v>
      </c>
      <c r="C2311" s="1"/>
      <c r="D2311" s="1">
        <v>1</v>
      </c>
      <c r="F2311" s="1">
        <f ca="1">IFERROR(__xludf.DUMMYFUNCTION("""COMPUTED_VALUE"""),4)</f>
        <v>4</v>
      </c>
      <c r="Q2311" s="1">
        <v>2309</v>
      </c>
      <c r="R2311" s="1">
        <v>811</v>
      </c>
      <c r="S2311" s="1"/>
      <c r="T2311" s="1">
        <v>554</v>
      </c>
    </row>
    <row r="2312" spans="1:20" ht="15.75" customHeight="1" x14ac:dyDescent="0.35">
      <c r="A2312" s="1">
        <v>3658</v>
      </c>
      <c r="B2312" s="1">
        <v>1</v>
      </c>
      <c r="C2312" s="1"/>
      <c r="D2312" s="1">
        <v>4</v>
      </c>
      <c r="F2312" s="1">
        <f ca="1">IFERROR(__xludf.DUMMYFUNCTION("""COMPUTED_VALUE"""),4)</f>
        <v>4</v>
      </c>
      <c r="Q2312" s="1">
        <v>2310</v>
      </c>
      <c r="R2312" s="1">
        <v>795</v>
      </c>
      <c r="S2312" s="1"/>
      <c r="T2312" s="1">
        <v>546</v>
      </c>
    </row>
    <row r="2313" spans="1:20" ht="15.75" customHeight="1" x14ac:dyDescent="0.35">
      <c r="A2313" s="1">
        <v>3659</v>
      </c>
      <c r="B2313" s="1">
        <v>1</v>
      </c>
      <c r="C2313" s="1"/>
      <c r="D2313" s="1">
        <v>0</v>
      </c>
      <c r="F2313" s="1">
        <f ca="1">IFERROR(__xludf.DUMMYFUNCTION("""COMPUTED_VALUE"""),4)</f>
        <v>4</v>
      </c>
      <c r="Q2313" s="1">
        <v>2311</v>
      </c>
      <c r="R2313" s="1">
        <v>746</v>
      </c>
      <c r="S2313" s="1"/>
      <c r="T2313" s="1">
        <v>538</v>
      </c>
    </row>
    <row r="2314" spans="1:20" ht="15.75" customHeight="1" x14ac:dyDescent="0.35">
      <c r="A2314" s="1">
        <v>3660</v>
      </c>
      <c r="B2314" s="1">
        <v>1</v>
      </c>
      <c r="C2314" s="1"/>
      <c r="D2314" s="1">
        <v>0</v>
      </c>
      <c r="F2314" s="1">
        <f ca="1">IFERROR(__xludf.DUMMYFUNCTION("""COMPUTED_VALUE"""),4)</f>
        <v>4</v>
      </c>
      <c r="Q2314" s="1">
        <v>2312</v>
      </c>
      <c r="R2314" s="1">
        <v>737</v>
      </c>
      <c r="S2314" s="1"/>
      <c r="T2314" s="1">
        <v>594</v>
      </c>
    </row>
    <row r="2315" spans="1:20" ht="15.75" customHeight="1" x14ac:dyDescent="0.35">
      <c r="A2315" s="1">
        <v>3661</v>
      </c>
      <c r="B2315" s="1">
        <v>1</v>
      </c>
      <c r="C2315" s="1"/>
      <c r="D2315" s="1">
        <v>0</v>
      </c>
      <c r="F2315" s="1">
        <f ca="1">IFERROR(__xludf.DUMMYFUNCTION("""COMPUTED_VALUE"""),4)</f>
        <v>4</v>
      </c>
      <c r="Q2315" s="1">
        <v>2313</v>
      </c>
      <c r="R2315" s="1">
        <v>770</v>
      </c>
      <c r="S2315" s="1"/>
      <c r="T2315" s="1">
        <v>635</v>
      </c>
    </row>
    <row r="2316" spans="1:20" ht="15.75" customHeight="1" x14ac:dyDescent="0.35">
      <c r="A2316" s="1">
        <v>3662</v>
      </c>
      <c r="B2316" s="1">
        <v>1</v>
      </c>
      <c r="C2316" s="1"/>
      <c r="D2316" s="1">
        <v>3</v>
      </c>
      <c r="F2316" s="1">
        <f ca="1">IFERROR(__xludf.DUMMYFUNCTION("""COMPUTED_VALUE"""),4)</f>
        <v>4</v>
      </c>
      <c r="Q2316" s="1">
        <v>2314</v>
      </c>
      <c r="R2316" s="1">
        <v>746</v>
      </c>
      <c r="S2316" s="1"/>
      <c r="T2316" s="1">
        <v>511</v>
      </c>
    </row>
    <row r="2317" spans="1:20" ht="15.75" customHeight="1" x14ac:dyDescent="0.35">
      <c r="A2317" s="1">
        <v>3663</v>
      </c>
      <c r="B2317" s="1">
        <v>1</v>
      </c>
      <c r="C2317" s="1"/>
      <c r="D2317" s="1">
        <v>0</v>
      </c>
      <c r="F2317" s="1">
        <f ca="1">IFERROR(__xludf.DUMMYFUNCTION("""COMPUTED_VALUE"""),4)</f>
        <v>4</v>
      </c>
      <c r="Q2317" s="1">
        <v>2315</v>
      </c>
      <c r="R2317" s="1">
        <v>777</v>
      </c>
      <c r="S2317" s="1"/>
      <c r="T2317" s="1">
        <v>577</v>
      </c>
    </row>
    <row r="2318" spans="1:20" ht="15.75" customHeight="1" x14ac:dyDescent="0.35">
      <c r="A2318" s="1">
        <v>3664</v>
      </c>
      <c r="B2318" s="1">
        <v>1</v>
      </c>
      <c r="C2318" s="1"/>
      <c r="D2318" s="1">
        <v>0</v>
      </c>
      <c r="F2318" s="1">
        <f ca="1">IFERROR(__xludf.DUMMYFUNCTION("""COMPUTED_VALUE"""),4)</f>
        <v>4</v>
      </c>
      <c r="Q2318" s="1">
        <v>2316</v>
      </c>
      <c r="R2318" s="1">
        <v>621</v>
      </c>
      <c r="S2318" s="1"/>
      <c r="T2318" s="1">
        <v>566</v>
      </c>
    </row>
    <row r="2319" spans="1:20" ht="15.75" customHeight="1" x14ac:dyDescent="0.35">
      <c r="A2319" s="1">
        <v>3665</v>
      </c>
      <c r="B2319" s="1">
        <v>1</v>
      </c>
      <c r="C2319" s="1"/>
      <c r="D2319" s="1">
        <v>1</v>
      </c>
      <c r="F2319" s="1">
        <f ca="1">IFERROR(__xludf.DUMMYFUNCTION("""COMPUTED_VALUE"""),4)</f>
        <v>4</v>
      </c>
      <c r="Q2319" s="1">
        <v>2317</v>
      </c>
      <c r="R2319" s="1">
        <v>625</v>
      </c>
      <c r="S2319" s="1"/>
      <c r="T2319" s="1">
        <v>574</v>
      </c>
    </row>
    <row r="2320" spans="1:20" ht="15.75" customHeight="1" x14ac:dyDescent="0.35">
      <c r="A2320" s="1">
        <v>3666</v>
      </c>
      <c r="B2320" s="1">
        <v>1</v>
      </c>
      <c r="C2320" s="1"/>
      <c r="D2320" s="1">
        <v>1</v>
      </c>
      <c r="F2320" s="1">
        <f ca="1">IFERROR(__xludf.DUMMYFUNCTION("""COMPUTED_VALUE"""),4)</f>
        <v>4</v>
      </c>
      <c r="Q2320" s="1">
        <v>2318</v>
      </c>
      <c r="R2320" s="1">
        <v>767</v>
      </c>
      <c r="S2320" s="1"/>
      <c r="T2320" s="1">
        <v>606</v>
      </c>
    </row>
    <row r="2321" spans="1:20" ht="15.75" customHeight="1" x14ac:dyDescent="0.35">
      <c r="A2321" s="1">
        <v>3667</v>
      </c>
      <c r="B2321" s="1">
        <v>1</v>
      </c>
      <c r="C2321" s="1"/>
      <c r="D2321" s="1">
        <v>2</v>
      </c>
      <c r="F2321" s="1">
        <f ca="1">IFERROR(__xludf.DUMMYFUNCTION("""COMPUTED_VALUE"""),4)</f>
        <v>4</v>
      </c>
      <c r="Q2321" s="1">
        <v>2319</v>
      </c>
      <c r="R2321" s="1">
        <v>788</v>
      </c>
      <c r="S2321" s="1"/>
      <c r="T2321" s="1">
        <v>567</v>
      </c>
    </row>
    <row r="2322" spans="1:20" ht="15.75" customHeight="1" x14ac:dyDescent="0.35">
      <c r="A2322" s="1">
        <v>3668</v>
      </c>
      <c r="B2322" s="1">
        <v>2</v>
      </c>
      <c r="C2322" s="1"/>
      <c r="D2322" s="1">
        <v>1</v>
      </c>
      <c r="F2322" s="1">
        <f ca="1">IFERROR(__xludf.DUMMYFUNCTION("""COMPUTED_VALUE"""),4)</f>
        <v>4</v>
      </c>
      <c r="Q2322" s="1">
        <v>2320</v>
      </c>
      <c r="R2322" s="1">
        <v>721</v>
      </c>
      <c r="S2322" s="1"/>
      <c r="T2322" s="1">
        <v>521</v>
      </c>
    </row>
    <row r="2323" spans="1:20" ht="15.75" customHeight="1" x14ac:dyDescent="0.35">
      <c r="A2323" s="1">
        <v>3669</v>
      </c>
      <c r="B2323" s="1">
        <v>1</v>
      </c>
      <c r="C2323" s="1"/>
      <c r="D2323" s="1">
        <v>1</v>
      </c>
      <c r="F2323" s="1">
        <f ca="1">IFERROR(__xludf.DUMMYFUNCTION("""COMPUTED_VALUE"""),4)</f>
        <v>4</v>
      </c>
      <c r="Q2323" s="1">
        <v>2321</v>
      </c>
      <c r="R2323" s="1">
        <v>729</v>
      </c>
      <c r="S2323" s="1"/>
      <c r="T2323" s="1">
        <v>516</v>
      </c>
    </row>
    <row r="2324" spans="1:20" ht="15.75" customHeight="1" x14ac:dyDescent="0.35">
      <c r="A2324" s="1">
        <v>3670</v>
      </c>
      <c r="B2324" s="1">
        <v>1</v>
      </c>
      <c r="C2324" s="1"/>
      <c r="D2324" s="1">
        <v>4</v>
      </c>
      <c r="F2324" s="1">
        <f ca="1">IFERROR(__xludf.DUMMYFUNCTION("""COMPUTED_VALUE"""),4)</f>
        <v>4</v>
      </c>
      <c r="Q2324" s="1">
        <v>2322</v>
      </c>
      <c r="R2324" s="1">
        <v>703</v>
      </c>
      <c r="S2324" s="1"/>
      <c r="T2324" s="1">
        <v>510</v>
      </c>
    </row>
    <row r="2325" spans="1:20" ht="15.75" customHeight="1" x14ac:dyDescent="0.35">
      <c r="A2325" s="1">
        <v>3671</v>
      </c>
      <c r="B2325" s="1">
        <v>1</v>
      </c>
      <c r="C2325" s="1"/>
      <c r="D2325" s="1">
        <v>0</v>
      </c>
      <c r="F2325" s="1">
        <f ca="1">IFERROR(__xludf.DUMMYFUNCTION("""COMPUTED_VALUE"""),4)</f>
        <v>4</v>
      </c>
      <c r="Q2325" s="1">
        <v>2323</v>
      </c>
      <c r="R2325" s="1">
        <v>736</v>
      </c>
      <c r="S2325" s="1"/>
      <c r="T2325" s="1">
        <v>558</v>
      </c>
    </row>
    <row r="2326" spans="1:20" ht="15.75" customHeight="1" x14ac:dyDescent="0.35">
      <c r="A2326" s="1">
        <v>3672</v>
      </c>
      <c r="B2326" s="1">
        <v>1</v>
      </c>
      <c r="C2326" s="1"/>
      <c r="D2326" s="1">
        <v>0</v>
      </c>
      <c r="F2326" s="1">
        <f ca="1">IFERROR(__xludf.DUMMYFUNCTION("""COMPUTED_VALUE"""),2)</f>
        <v>2</v>
      </c>
      <c r="Q2326" s="1">
        <v>2324</v>
      </c>
      <c r="R2326" s="1">
        <v>797</v>
      </c>
      <c r="S2326" s="1"/>
      <c r="T2326" s="1">
        <v>572</v>
      </c>
    </row>
    <row r="2327" spans="1:20" ht="15.75" customHeight="1" x14ac:dyDescent="0.35">
      <c r="A2327" s="1">
        <v>3673</v>
      </c>
      <c r="B2327" s="1">
        <v>1</v>
      </c>
      <c r="C2327" s="1"/>
      <c r="D2327" s="1">
        <v>0</v>
      </c>
      <c r="F2327" s="1">
        <f ca="1">IFERROR(__xludf.DUMMYFUNCTION("""COMPUTED_VALUE"""),4)</f>
        <v>4</v>
      </c>
      <c r="Q2327" s="1">
        <v>2325</v>
      </c>
      <c r="R2327" s="1">
        <v>845</v>
      </c>
      <c r="S2327" s="1"/>
      <c r="T2327" s="1">
        <v>510</v>
      </c>
    </row>
    <row r="2328" spans="1:20" ht="15.75" customHeight="1" x14ac:dyDescent="0.35">
      <c r="A2328" s="1">
        <v>3674</v>
      </c>
      <c r="B2328" s="1">
        <v>1</v>
      </c>
      <c r="C2328" s="1"/>
      <c r="D2328" s="1">
        <v>1</v>
      </c>
      <c r="F2328" s="1">
        <f ca="1">IFERROR(__xludf.DUMMYFUNCTION("""COMPUTED_VALUE"""),4)</f>
        <v>4</v>
      </c>
      <c r="Q2328" s="1">
        <v>2326</v>
      </c>
      <c r="R2328" s="1">
        <v>816</v>
      </c>
      <c r="S2328" s="1"/>
      <c r="T2328" s="1">
        <v>447</v>
      </c>
    </row>
    <row r="2329" spans="1:20" ht="15.75" customHeight="1" x14ac:dyDescent="0.35">
      <c r="A2329" s="1">
        <v>3675</v>
      </c>
      <c r="B2329" s="1">
        <v>1</v>
      </c>
      <c r="C2329" s="1"/>
      <c r="D2329" s="1">
        <v>2</v>
      </c>
      <c r="F2329" s="1">
        <f ca="1">IFERROR(__xludf.DUMMYFUNCTION("""COMPUTED_VALUE"""),4)</f>
        <v>4</v>
      </c>
      <c r="Q2329" s="1">
        <v>2327</v>
      </c>
      <c r="R2329" s="1">
        <v>879</v>
      </c>
      <c r="S2329" s="1"/>
      <c r="T2329" s="1">
        <v>573</v>
      </c>
    </row>
    <row r="2330" spans="1:20" ht="15.75" customHeight="1" x14ac:dyDescent="0.35">
      <c r="A2330" s="1">
        <v>3676</v>
      </c>
      <c r="B2330" s="1">
        <v>1</v>
      </c>
      <c r="C2330" s="1"/>
      <c r="D2330" s="1">
        <v>0</v>
      </c>
      <c r="F2330" s="1">
        <f ca="1">IFERROR(__xludf.DUMMYFUNCTION("""COMPUTED_VALUE"""),4)</f>
        <v>4</v>
      </c>
      <c r="Q2330" s="1">
        <v>2328</v>
      </c>
      <c r="R2330" s="1">
        <v>756</v>
      </c>
      <c r="S2330" s="1"/>
      <c r="T2330" s="1">
        <v>493</v>
      </c>
    </row>
    <row r="2331" spans="1:20" ht="15.75" customHeight="1" x14ac:dyDescent="0.35">
      <c r="A2331" s="1">
        <v>3677</v>
      </c>
      <c r="B2331" s="1">
        <v>1</v>
      </c>
      <c r="C2331" s="1"/>
      <c r="D2331" s="1">
        <v>2</v>
      </c>
      <c r="F2331" s="1">
        <f ca="1">IFERROR(__xludf.DUMMYFUNCTION("""COMPUTED_VALUE"""),4)</f>
        <v>4</v>
      </c>
      <c r="Q2331" s="1">
        <v>2329</v>
      </c>
      <c r="R2331" s="1">
        <v>732</v>
      </c>
      <c r="S2331" s="1"/>
      <c r="T2331" s="1">
        <v>554</v>
      </c>
    </row>
    <row r="2332" spans="1:20" ht="15.75" customHeight="1" x14ac:dyDescent="0.35">
      <c r="A2332" s="1">
        <v>3678</v>
      </c>
      <c r="B2332" s="1">
        <v>2</v>
      </c>
      <c r="C2332" s="1"/>
      <c r="D2332" s="1">
        <v>1</v>
      </c>
      <c r="F2332" s="1">
        <f ca="1">IFERROR(__xludf.DUMMYFUNCTION("""COMPUTED_VALUE"""),3)</f>
        <v>3</v>
      </c>
      <c r="Q2332" s="1">
        <v>2330</v>
      </c>
      <c r="R2332" s="1">
        <v>793</v>
      </c>
      <c r="S2332" s="1"/>
      <c r="T2332" s="1">
        <v>546</v>
      </c>
    </row>
    <row r="2333" spans="1:20" ht="15.75" customHeight="1" x14ac:dyDescent="0.35">
      <c r="A2333" s="1">
        <v>3679</v>
      </c>
      <c r="B2333" s="1">
        <v>1</v>
      </c>
      <c r="C2333" s="1"/>
      <c r="D2333" s="1">
        <v>1</v>
      </c>
      <c r="F2333" s="1">
        <f ca="1">IFERROR(__xludf.DUMMYFUNCTION("""COMPUTED_VALUE"""),4)</f>
        <v>4</v>
      </c>
      <c r="Q2333" s="1">
        <v>2331</v>
      </c>
      <c r="R2333" s="1">
        <v>879</v>
      </c>
      <c r="S2333" s="1"/>
      <c r="T2333" s="1">
        <v>588</v>
      </c>
    </row>
    <row r="2334" spans="1:20" ht="15.75" customHeight="1" x14ac:dyDescent="0.35">
      <c r="A2334" s="1">
        <v>3680</v>
      </c>
      <c r="B2334" s="1">
        <v>1</v>
      </c>
      <c r="C2334" s="1"/>
      <c r="D2334" s="1">
        <v>4</v>
      </c>
      <c r="F2334" s="1">
        <f ca="1">IFERROR(__xludf.DUMMYFUNCTION("""COMPUTED_VALUE"""),4)</f>
        <v>4</v>
      </c>
      <c r="Q2334" s="1">
        <v>2332</v>
      </c>
      <c r="R2334" s="1">
        <v>815</v>
      </c>
      <c r="S2334" s="1"/>
      <c r="T2334" s="1">
        <v>401</v>
      </c>
    </row>
    <row r="2335" spans="1:20" ht="15.75" customHeight="1" x14ac:dyDescent="0.35">
      <c r="A2335" s="1">
        <v>3681</v>
      </c>
      <c r="B2335" s="1">
        <v>1</v>
      </c>
      <c r="C2335" s="1"/>
      <c r="D2335" s="1">
        <v>0</v>
      </c>
      <c r="F2335" s="1">
        <f ca="1">IFERROR(__xludf.DUMMYFUNCTION("""COMPUTED_VALUE"""),4)</f>
        <v>4</v>
      </c>
      <c r="Q2335" s="1">
        <v>2333</v>
      </c>
      <c r="R2335" s="1">
        <v>772</v>
      </c>
      <c r="S2335" s="1"/>
      <c r="T2335" s="1">
        <v>477</v>
      </c>
    </row>
    <row r="2336" spans="1:20" ht="15.75" customHeight="1" x14ac:dyDescent="0.35">
      <c r="A2336" s="1">
        <v>3682</v>
      </c>
      <c r="B2336" s="1">
        <v>1</v>
      </c>
      <c r="C2336" s="1"/>
      <c r="D2336" s="1">
        <v>0</v>
      </c>
      <c r="F2336" s="1">
        <f ca="1">IFERROR(__xludf.DUMMYFUNCTION("""COMPUTED_VALUE"""),4)</f>
        <v>4</v>
      </c>
      <c r="Q2336" s="1">
        <v>2334</v>
      </c>
      <c r="R2336" s="1">
        <v>823</v>
      </c>
      <c r="S2336" s="1"/>
      <c r="T2336" s="1">
        <v>452</v>
      </c>
    </row>
    <row r="2337" spans="1:20" ht="15.75" customHeight="1" x14ac:dyDescent="0.35">
      <c r="A2337" s="1">
        <v>3683</v>
      </c>
      <c r="B2337" s="1">
        <v>1</v>
      </c>
      <c r="C2337" s="1"/>
      <c r="D2337" s="1">
        <v>0</v>
      </c>
      <c r="F2337" s="1">
        <f ca="1">IFERROR(__xludf.DUMMYFUNCTION("""COMPUTED_VALUE"""),4)</f>
        <v>4</v>
      </c>
      <c r="Q2337" s="1">
        <v>2335</v>
      </c>
      <c r="R2337" s="1">
        <v>689</v>
      </c>
      <c r="S2337" s="1"/>
      <c r="T2337" s="1">
        <v>578</v>
      </c>
    </row>
    <row r="2338" spans="1:20" ht="15.75" customHeight="1" x14ac:dyDescent="0.35">
      <c r="A2338" s="1">
        <v>3684</v>
      </c>
      <c r="B2338" s="1">
        <v>1</v>
      </c>
      <c r="C2338" s="1"/>
      <c r="D2338" s="1">
        <v>4</v>
      </c>
      <c r="F2338" s="1">
        <f ca="1">IFERROR(__xludf.DUMMYFUNCTION("""COMPUTED_VALUE"""),4)</f>
        <v>4</v>
      </c>
      <c r="Q2338" s="1">
        <v>2336</v>
      </c>
      <c r="R2338" s="1">
        <v>835</v>
      </c>
      <c r="S2338" s="1"/>
      <c r="T2338" s="1">
        <v>576</v>
      </c>
    </row>
    <row r="2339" spans="1:20" ht="15.75" customHeight="1" x14ac:dyDescent="0.35">
      <c r="A2339" s="1">
        <v>3685</v>
      </c>
      <c r="B2339" s="1">
        <v>1</v>
      </c>
      <c r="C2339" s="1"/>
      <c r="D2339" s="1">
        <v>0</v>
      </c>
      <c r="F2339" s="1">
        <f ca="1">IFERROR(__xludf.DUMMYFUNCTION("""COMPUTED_VALUE"""),4)</f>
        <v>4</v>
      </c>
      <c r="Q2339" s="1">
        <v>2337</v>
      </c>
      <c r="R2339" s="1">
        <v>857</v>
      </c>
      <c r="S2339" s="1"/>
      <c r="T2339" s="1">
        <v>626</v>
      </c>
    </row>
    <row r="2340" spans="1:20" ht="15.75" customHeight="1" x14ac:dyDescent="0.35">
      <c r="A2340" s="1">
        <v>3686</v>
      </c>
      <c r="B2340" s="1">
        <v>1</v>
      </c>
      <c r="C2340" s="1"/>
      <c r="D2340" s="1">
        <v>0</v>
      </c>
      <c r="F2340" s="1">
        <f ca="1">IFERROR(__xludf.DUMMYFUNCTION("""COMPUTED_VALUE"""),4)</f>
        <v>4</v>
      </c>
      <c r="Q2340" s="1">
        <v>2338</v>
      </c>
      <c r="R2340" s="1">
        <v>861</v>
      </c>
      <c r="S2340" s="1"/>
      <c r="T2340" s="1">
        <v>530</v>
      </c>
    </row>
    <row r="2341" spans="1:20" ht="15.75" customHeight="1" x14ac:dyDescent="0.35">
      <c r="A2341" s="1">
        <v>3687</v>
      </c>
      <c r="B2341" s="1">
        <v>1</v>
      </c>
      <c r="C2341" s="1"/>
      <c r="D2341" s="1">
        <v>0</v>
      </c>
      <c r="F2341" s="1">
        <f ca="1">IFERROR(__xludf.DUMMYFUNCTION("""COMPUTED_VALUE"""),4)</f>
        <v>4</v>
      </c>
      <c r="Q2341" s="1">
        <v>2339</v>
      </c>
      <c r="R2341" s="1">
        <v>885</v>
      </c>
      <c r="S2341" s="1"/>
      <c r="T2341" s="1">
        <v>582</v>
      </c>
    </row>
    <row r="2342" spans="1:20" ht="15.75" customHeight="1" x14ac:dyDescent="0.35">
      <c r="A2342" s="1">
        <v>3688</v>
      </c>
      <c r="B2342" s="1">
        <v>2</v>
      </c>
      <c r="C2342" s="1"/>
      <c r="D2342" s="1">
        <v>4</v>
      </c>
      <c r="F2342" s="1">
        <f ca="1">IFERROR(__xludf.DUMMYFUNCTION("""COMPUTED_VALUE"""),2)</f>
        <v>2</v>
      </c>
      <c r="Q2342" s="1">
        <v>2340</v>
      </c>
      <c r="R2342" s="1">
        <v>835</v>
      </c>
      <c r="S2342" s="1"/>
      <c r="T2342" s="1">
        <v>578</v>
      </c>
    </row>
    <row r="2343" spans="1:20" ht="15.75" customHeight="1" x14ac:dyDescent="0.35">
      <c r="A2343" s="1">
        <v>3689</v>
      </c>
      <c r="B2343" s="1">
        <v>1</v>
      </c>
      <c r="C2343" s="1"/>
      <c r="D2343" s="1">
        <v>0</v>
      </c>
      <c r="F2343" s="1">
        <f ca="1">IFERROR(__xludf.DUMMYFUNCTION("""COMPUTED_VALUE"""),4)</f>
        <v>4</v>
      </c>
      <c r="Q2343" s="1">
        <v>2341</v>
      </c>
      <c r="R2343" s="1">
        <v>713</v>
      </c>
      <c r="S2343" s="1"/>
      <c r="T2343" s="1">
        <v>474</v>
      </c>
    </row>
    <row r="2344" spans="1:20" ht="15.75" customHeight="1" x14ac:dyDescent="0.35">
      <c r="A2344" s="1">
        <v>3690</v>
      </c>
      <c r="B2344" s="1">
        <v>1</v>
      </c>
      <c r="C2344" s="1"/>
      <c r="D2344" s="1">
        <v>0</v>
      </c>
      <c r="F2344" s="1">
        <f ca="1">IFERROR(__xludf.DUMMYFUNCTION("""COMPUTED_VALUE"""),2)</f>
        <v>2</v>
      </c>
      <c r="Q2344" s="1">
        <v>2342</v>
      </c>
      <c r="R2344" s="1">
        <v>856</v>
      </c>
      <c r="S2344" s="1"/>
      <c r="T2344" s="1">
        <v>492</v>
      </c>
    </row>
    <row r="2345" spans="1:20" ht="15.75" customHeight="1" x14ac:dyDescent="0.35">
      <c r="A2345" s="1">
        <v>3691</v>
      </c>
      <c r="B2345" s="1">
        <v>1</v>
      </c>
      <c r="C2345" s="1"/>
      <c r="D2345" s="1">
        <v>4</v>
      </c>
      <c r="F2345" s="1">
        <f ca="1">IFERROR(__xludf.DUMMYFUNCTION("""COMPUTED_VALUE"""),4)</f>
        <v>4</v>
      </c>
      <c r="Q2345" s="1">
        <v>2343</v>
      </c>
      <c r="R2345" s="1">
        <v>807</v>
      </c>
      <c r="S2345" s="1"/>
      <c r="T2345" s="1">
        <v>486</v>
      </c>
    </row>
    <row r="2346" spans="1:20" ht="15.75" customHeight="1" x14ac:dyDescent="0.35">
      <c r="A2346" s="1">
        <v>3692</v>
      </c>
      <c r="B2346" s="1">
        <v>1</v>
      </c>
      <c r="C2346" s="1"/>
      <c r="D2346" s="1">
        <v>0</v>
      </c>
      <c r="F2346" s="1">
        <f ca="1">IFERROR(__xludf.DUMMYFUNCTION("""COMPUTED_VALUE"""),4)</f>
        <v>4</v>
      </c>
      <c r="Q2346" s="1">
        <v>2344</v>
      </c>
      <c r="R2346" s="1">
        <v>815</v>
      </c>
      <c r="S2346" s="1"/>
      <c r="T2346" s="1">
        <v>492</v>
      </c>
    </row>
    <row r="2347" spans="1:20" ht="15.75" customHeight="1" x14ac:dyDescent="0.35">
      <c r="A2347" s="1">
        <v>3693</v>
      </c>
      <c r="B2347" s="1">
        <v>1</v>
      </c>
      <c r="C2347" s="1"/>
      <c r="D2347" s="1">
        <v>0</v>
      </c>
      <c r="F2347" s="1">
        <f ca="1">IFERROR(__xludf.DUMMYFUNCTION("""COMPUTED_VALUE"""),4)</f>
        <v>4</v>
      </c>
      <c r="Q2347" s="1">
        <v>2345</v>
      </c>
      <c r="R2347" s="1">
        <v>864</v>
      </c>
      <c r="S2347" s="1"/>
      <c r="T2347" s="1">
        <v>411</v>
      </c>
    </row>
    <row r="2348" spans="1:20" ht="15.75" customHeight="1" x14ac:dyDescent="0.35">
      <c r="A2348" s="1">
        <v>3694</v>
      </c>
      <c r="B2348" s="1">
        <v>1</v>
      </c>
      <c r="C2348" s="1"/>
      <c r="D2348" s="1">
        <v>0</v>
      </c>
      <c r="F2348" s="1">
        <f ca="1">IFERROR(__xludf.DUMMYFUNCTION("""COMPUTED_VALUE"""),4)</f>
        <v>4</v>
      </c>
      <c r="Q2348" s="1">
        <v>2346</v>
      </c>
      <c r="R2348" s="1">
        <v>880</v>
      </c>
      <c r="S2348" s="1"/>
      <c r="T2348" s="1">
        <v>415</v>
      </c>
    </row>
    <row r="2349" spans="1:20" ht="15.75" customHeight="1" x14ac:dyDescent="0.35">
      <c r="A2349" s="1">
        <v>3695</v>
      </c>
      <c r="B2349" s="1">
        <v>1</v>
      </c>
      <c r="C2349" s="1"/>
      <c r="D2349" s="1">
        <v>4</v>
      </c>
      <c r="F2349" s="1">
        <f ca="1">IFERROR(__xludf.DUMMYFUNCTION("""COMPUTED_VALUE"""),4)</f>
        <v>4</v>
      </c>
      <c r="Q2349" s="1">
        <v>2347</v>
      </c>
      <c r="R2349" s="1">
        <v>828</v>
      </c>
      <c r="S2349" s="1"/>
      <c r="T2349" s="1">
        <v>404</v>
      </c>
    </row>
    <row r="2350" spans="1:20" ht="15.75" customHeight="1" x14ac:dyDescent="0.35">
      <c r="A2350" s="1">
        <v>3696</v>
      </c>
      <c r="B2350" s="1">
        <v>1</v>
      </c>
      <c r="C2350" s="1"/>
      <c r="D2350" s="1">
        <v>0</v>
      </c>
      <c r="F2350" s="1">
        <f ca="1">IFERROR(__xludf.DUMMYFUNCTION("""COMPUTED_VALUE"""),4)</f>
        <v>4</v>
      </c>
      <c r="Q2350" s="1">
        <v>2348</v>
      </c>
      <c r="R2350" s="1">
        <v>888</v>
      </c>
      <c r="S2350" s="1"/>
      <c r="T2350" s="1">
        <v>420</v>
      </c>
    </row>
    <row r="2351" spans="1:20" ht="15.75" customHeight="1" x14ac:dyDescent="0.35">
      <c r="A2351" s="1">
        <v>3697</v>
      </c>
      <c r="B2351" s="1">
        <v>1</v>
      </c>
      <c r="C2351" s="1"/>
      <c r="D2351" s="1">
        <v>0</v>
      </c>
      <c r="F2351" s="1">
        <f ca="1">IFERROR(__xludf.DUMMYFUNCTION("""COMPUTED_VALUE"""),4)</f>
        <v>4</v>
      </c>
      <c r="Q2351" s="1">
        <v>2349</v>
      </c>
      <c r="R2351" s="1">
        <v>1006</v>
      </c>
      <c r="S2351" s="1"/>
      <c r="T2351" s="1">
        <v>454</v>
      </c>
    </row>
    <row r="2352" spans="1:20" ht="15.75" customHeight="1" x14ac:dyDescent="0.35">
      <c r="A2352" s="1">
        <v>3698</v>
      </c>
      <c r="B2352" s="1">
        <v>1</v>
      </c>
      <c r="C2352" s="1"/>
      <c r="D2352" s="1">
        <v>0</v>
      </c>
      <c r="F2352" s="1">
        <f ca="1">IFERROR(__xludf.DUMMYFUNCTION("""COMPUTED_VALUE"""),4)</f>
        <v>4</v>
      </c>
      <c r="Q2352" s="1">
        <v>2350</v>
      </c>
      <c r="R2352" s="1">
        <v>1026</v>
      </c>
      <c r="S2352" s="1"/>
      <c r="T2352" s="1">
        <v>411</v>
      </c>
    </row>
    <row r="2353" spans="1:20" ht="15.75" customHeight="1" x14ac:dyDescent="0.35">
      <c r="A2353" s="1">
        <v>3699</v>
      </c>
      <c r="B2353" s="1">
        <v>1</v>
      </c>
      <c r="C2353" s="1"/>
      <c r="D2353" s="1">
        <v>4</v>
      </c>
      <c r="F2353" s="1">
        <f ca="1">IFERROR(__xludf.DUMMYFUNCTION("""COMPUTED_VALUE"""),3)</f>
        <v>3</v>
      </c>
      <c r="Q2353" s="1">
        <v>2351</v>
      </c>
      <c r="R2353" s="1">
        <v>1005</v>
      </c>
      <c r="S2353" s="1"/>
      <c r="T2353" s="1">
        <v>400</v>
      </c>
    </row>
    <row r="2354" spans="1:20" ht="15.75" customHeight="1" x14ac:dyDescent="0.35">
      <c r="A2354" s="1">
        <v>3700</v>
      </c>
      <c r="B2354" s="1">
        <v>1</v>
      </c>
      <c r="C2354" s="1"/>
      <c r="D2354" s="1">
        <v>0</v>
      </c>
      <c r="F2354" s="1">
        <f ca="1">IFERROR(__xludf.DUMMYFUNCTION("""COMPUTED_VALUE"""),4)</f>
        <v>4</v>
      </c>
      <c r="Q2354" s="1">
        <v>2352</v>
      </c>
      <c r="R2354" s="1">
        <v>1066</v>
      </c>
      <c r="S2354" s="1"/>
      <c r="T2354" s="1">
        <v>404</v>
      </c>
    </row>
    <row r="2355" spans="1:20" ht="15.75" customHeight="1" x14ac:dyDescent="0.35">
      <c r="A2355" s="1">
        <v>3701</v>
      </c>
      <c r="B2355" s="1">
        <v>1</v>
      </c>
      <c r="C2355" s="1"/>
      <c r="D2355" s="1">
        <v>0</v>
      </c>
      <c r="F2355" s="1">
        <f ca="1">IFERROR(__xludf.DUMMYFUNCTION("""COMPUTED_VALUE"""),4)</f>
        <v>4</v>
      </c>
      <c r="Q2355" s="1">
        <v>2353</v>
      </c>
      <c r="R2355" s="1">
        <v>968</v>
      </c>
      <c r="S2355" s="1"/>
      <c r="T2355" s="1">
        <v>414</v>
      </c>
    </row>
    <row r="2356" spans="1:20" ht="15.75" customHeight="1" x14ac:dyDescent="0.35">
      <c r="A2356" s="1">
        <v>3702</v>
      </c>
      <c r="B2356" s="1">
        <v>1</v>
      </c>
      <c r="C2356" s="1"/>
      <c r="D2356" s="1">
        <v>0</v>
      </c>
      <c r="F2356" s="1">
        <f ca="1">IFERROR(__xludf.DUMMYFUNCTION("""COMPUTED_VALUE"""),4)</f>
        <v>4</v>
      </c>
      <c r="Q2356" s="1">
        <v>2354</v>
      </c>
      <c r="R2356" s="1">
        <v>994</v>
      </c>
      <c r="S2356" s="1"/>
      <c r="T2356" s="1">
        <v>436</v>
      </c>
    </row>
    <row r="2357" spans="1:20" ht="15.75" customHeight="1" x14ac:dyDescent="0.35">
      <c r="A2357" s="1">
        <v>3703</v>
      </c>
      <c r="B2357" s="1">
        <v>1</v>
      </c>
      <c r="C2357" s="1"/>
      <c r="D2357" s="1">
        <v>4</v>
      </c>
      <c r="F2357" s="1">
        <f ca="1">IFERROR(__xludf.DUMMYFUNCTION("""COMPUTED_VALUE"""),4)</f>
        <v>4</v>
      </c>
      <c r="Q2357" s="1">
        <v>2355</v>
      </c>
      <c r="R2357" s="1">
        <v>920</v>
      </c>
      <c r="S2357" s="1"/>
      <c r="T2357" s="1">
        <v>416</v>
      </c>
    </row>
    <row r="2358" spans="1:20" ht="15.75" customHeight="1" x14ac:dyDescent="0.35">
      <c r="A2358" s="1">
        <v>3704</v>
      </c>
      <c r="B2358" s="1">
        <v>1</v>
      </c>
      <c r="C2358" s="1"/>
      <c r="D2358" s="1">
        <v>0</v>
      </c>
      <c r="F2358" s="1">
        <f ca="1">IFERROR(__xludf.DUMMYFUNCTION("""COMPUTED_VALUE"""),4)</f>
        <v>4</v>
      </c>
      <c r="Q2358" s="1">
        <v>2356</v>
      </c>
      <c r="R2358" s="1">
        <v>971</v>
      </c>
      <c r="S2358" s="1"/>
      <c r="T2358" s="1">
        <v>373</v>
      </c>
    </row>
    <row r="2359" spans="1:20" ht="15.75" customHeight="1" x14ac:dyDescent="0.35">
      <c r="A2359" s="1">
        <v>3705</v>
      </c>
      <c r="B2359" s="1">
        <v>1</v>
      </c>
      <c r="C2359" s="1"/>
      <c r="D2359" s="1">
        <v>0</v>
      </c>
      <c r="F2359" s="1">
        <f ca="1">IFERROR(__xludf.DUMMYFUNCTION("""COMPUTED_VALUE"""),1)</f>
        <v>1</v>
      </c>
      <c r="Q2359" s="1">
        <v>2357</v>
      </c>
      <c r="R2359" s="1">
        <v>889</v>
      </c>
      <c r="S2359" s="1"/>
      <c r="T2359" s="1">
        <v>339</v>
      </c>
    </row>
    <row r="2360" spans="1:20" ht="15.75" customHeight="1" x14ac:dyDescent="0.35">
      <c r="A2360" s="1">
        <v>3706</v>
      </c>
      <c r="B2360" s="1">
        <v>1</v>
      </c>
      <c r="C2360" s="1"/>
      <c r="D2360" s="1">
        <v>0</v>
      </c>
      <c r="F2360" s="1">
        <f ca="1">IFERROR(__xludf.DUMMYFUNCTION("""COMPUTED_VALUE"""),1)</f>
        <v>1</v>
      </c>
      <c r="Q2360" s="1">
        <v>2358</v>
      </c>
      <c r="R2360" s="1">
        <v>959</v>
      </c>
      <c r="S2360" s="1"/>
      <c r="T2360" s="1">
        <v>343</v>
      </c>
    </row>
    <row r="2361" spans="1:20" ht="15.75" customHeight="1" x14ac:dyDescent="0.35">
      <c r="A2361" s="1">
        <v>3707</v>
      </c>
      <c r="B2361" s="1">
        <v>2</v>
      </c>
      <c r="C2361" s="1"/>
      <c r="D2361" s="1">
        <v>4</v>
      </c>
      <c r="F2361" s="1">
        <f ca="1">IFERROR(__xludf.DUMMYFUNCTION("""COMPUTED_VALUE"""),3)</f>
        <v>3</v>
      </c>
      <c r="Q2361" s="1">
        <v>2359</v>
      </c>
      <c r="R2361" s="1">
        <v>971</v>
      </c>
      <c r="S2361" s="1"/>
      <c r="T2361" s="1">
        <v>339</v>
      </c>
    </row>
    <row r="2362" spans="1:20" ht="15.75" customHeight="1" x14ac:dyDescent="0.35">
      <c r="A2362" s="1">
        <v>3708</v>
      </c>
      <c r="B2362" s="1">
        <v>2</v>
      </c>
      <c r="C2362" s="1"/>
      <c r="D2362" s="1">
        <v>0</v>
      </c>
      <c r="F2362" s="1">
        <f ca="1">IFERROR(__xludf.DUMMYFUNCTION("""COMPUTED_VALUE"""),1)</f>
        <v>1</v>
      </c>
      <c r="Q2362" s="1">
        <v>2360</v>
      </c>
      <c r="R2362" s="1">
        <v>991</v>
      </c>
      <c r="S2362" s="1"/>
      <c r="T2362" s="1">
        <v>371</v>
      </c>
    </row>
    <row r="2363" spans="1:20" ht="15.75" customHeight="1" x14ac:dyDescent="0.35">
      <c r="A2363" s="1">
        <v>3709</v>
      </c>
      <c r="B2363" s="1">
        <v>2</v>
      </c>
      <c r="C2363" s="1"/>
      <c r="D2363" s="1">
        <v>4</v>
      </c>
      <c r="F2363" s="1">
        <f ca="1">IFERROR(__xludf.DUMMYFUNCTION("""COMPUTED_VALUE"""),4)</f>
        <v>4</v>
      </c>
      <c r="Q2363" s="1">
        <v>2361</v>
      </c>
      <c r="R2363" s="1">
        <v>933</v>
      </c>
      <c r="S2363" s="1"/>
      <c r="T2363" s="1">
        <v>387</v>
      </c>
    </row>
    <row r="2364" spans="1:20" ht="15.75" customHeight="1" x14ac:dyDescent="0.35">
      <c r="A2364" s="1">
        <v>3710</v>
      </c>
      <c r="B2364" s="1">
        <v>2</v>
      </c>
      <c r="C2364" s="1"/>
      <c r="D2364" s="1">
        <v>0</v>
      </c>
      <c r="F2364" s="1">
        <f ca="1">IFERROR(__xludf.DUMMYFUNCTION("""COMPUTED_VALUE"""),1)</f>
        <v>1</v>
      </c>
      <c r="Q2364" s="1">
        <v>2362</v>
      </c>
      <c r="R2364" s="1">
        <v>983</v>
      </c>
      <c r="S2364" s="1"/>
      <c r="T2364" s="1">
        <v>344</v>
      </c>
    </row>
    <row r="2365" spans="1:20" ht="15.75" customHeight="1" x14ac:dyDescent="0.35">
      <c r="A2365" s="1">
        <v>3711</v>
      </c>
      <c r="B2365" s="1">
        <v>2</v>
      </c>
      <c r="C2365" s="1"/>
      <c r="D2365" s="1">
        <v>2</v>
      </c>
      <c r="F2365" s="1">
        <f ca="1">IFERROR(__xludf.DUMMYFUNCTION("""COMPUTED_VALUE"""),4)</f>
        <v>4</v>
      </c>
      <c r="Q2365" s="1">
        <v>2363</v>
      </c>
      <c r="R2365" s="1">
        <v>1007</v>
      </c>
      <c r="S2365" s="1"/>
      <c r="T2365" s="1">
        <v>343</v>
      </c>
    </row>
    <row r="2366" spans="1:20" ht="15.75" customHeight="1" x14ac:dyDescent="0.35">
      <c r="A2366" s="1">
        <v>3712</v>
      </c>
      <c r="B2366" s="1">
        <v>1</v>
      </c>
      <c r="C2366" s="1"/>
      <c r="D2366" s="1">
        <v>4</v>
      </c>
      <c r="F2366" s="1">
        <f ca="1">IFERROR(__xludf.DUMMYFUNCTION("""COMPUTED_VALUE"""),1)</f>
        <v>1</v>
      </c>
      <c r="Q2366" s="1">
        <v>2364</v>
      </c>
      <c r="R2366" s="1">
        <v>996</v>
      </c>
      <c r="S2366" s="1"/>
      <c r="T2366" s="1">
        <v>351</v>
      </c>
    </row>
    <row r="2367" spans="1:20" ht="15.75" customHeight="1" x14ac:dyDescent="0.35">
      <c r="A2367" s="1">
        <v>3713</v>
      </c>
      <c r="B2367" s="1">
        <v>2</v>
      </c>
      <c r="C2367" s="1"/>
      <c r="D2367" s="1">
        <v>1</v>
      </c>
      <c r="F2367" s="1">
        <f ca="1">IFERROR(__xludf.DUMMYFUNCTION("""COMPUTED_VALUE"""),1)</f>
        <v>1</v>
      </c>
      <c r="Q2367" s="1">
        <v>2365</v>
      </c>
      <c r="R2367" s="1">
        <v>943</v>
      </c>
      <c r="S2367" s="1"/>
      <c r="T2367" s="1">
        <v>353</v>
      </c>
    </row>
    <row r="2368" spans="1:20" ht="15.75" customHeight="1" x14ac:dyDescent="0.35">
      <c r="A2368" s="1">
        <v>3714</v>
      </c>
      <c r="B2368" s="1">
        <v>2</v>
      </c>
      <c r="C2368" s="1"/>
      <c r="D2368" s="1">
        <v>1</v>
      </c>
      <c r="F2368" s="1">
        <f ca="1">IFERROR(__xludf.DUMMYFUNCTION("""COMPUTED_VALUE"""),4)</f>
        <v>4</v>
      </c>
      <c r="Q2368" s="1">
        <v>2366</v>
      </c>
      <c r="R2368" s="1">
        <v>909</v>
      </c>
      <c r="S2368" s="1"/>
      <c r="T2368" s="1">
        <v>347</v>
      </c>
    </row>
    <row r="2369" spans="1:20" ht="15.75" customHeight="1" x14ac:dyDescent="0.35">
      <c r="A2369" s="1">
        <v>3715</v>
      </c>
      <c r="B2369" s="1">
        <v>2</v>
      </c>
      <c r="C2369" s="1"/>
      <c r="D2369" s="1">
        <v>4</v>
      </c>
      <c r="F2369" s="1">
        <f ca="1">IFERROR(__xludf.DUMMYFUNCTION("""COMPUTED_VALUE"""),1)</f>
        <v>1</v>
      </c>
      <c r="Q2369" s="1">
        <v>2367</v>
      </c>
      <c r="R2369" s="1">
        <v>909</v>
      </c>
      <c r="S2369" s="1"/>
      <c r="T2369" s="1">
        <v>355</v>
      </c>
    </row>
    <row r="2370" spans="1:20" ht="15.75" customHeight="1" x14ac:dyDescent="0.35">
      <c r="A2370" s="1">
        <v>3716</v>
      </c>
      <c r="B2370" s="1">
        <v>2</v>
      </c>
      <c r="C2370" s="1"/>
      <c r="D2370" s="1">
        <v>1</v>
      </c>
      <c r="F2370" s="1">
        <f ca="1">IFERROR(__xludf.DUMMYFUNCTION("""COMPUTED_VALUE"""),1)</f>
        <v>1</v>
      </c>
      <c r="Q2370" s="1">
        <v>2368</v>
      </c>
      <c r="R2370" s="1">
        <v>951</v>
      </c>
      <c r="S2370" s="1"/>
      <c r="T2370" s="1">
        <v>310</v>
      </c>
    </row>
    <row r="2371" spans="1:20" ht="15.75" customHeight="1" x14ac:dyDescent="0.35">
      <c r="A2371" s="1">
        <v>3717</v>
      </c>
      <c r="B2371" s="1">
        <v>2</v>
      </c>
      <c r="C2371" s="1"/>
      <c r="D2371" s="1">
        <v>1</v>
      </c>
      <c r="F2371" s="1">
        <f ca="1">IFERROR(__xludf.DUMMYFUNCTION("""COMPUTED_VALUE"""),2)</f>
        <v>2</v>
      </c>
      <c r="Q2371" s="1">
        <v>2369</v>
      </c>
      <c r="R2371" s="1">
        <v>892</v>
      </c>
      <c r="S2371" s="1"/>
      <c r="T2371" s="1">
        <v>286</v>
      </c>
    </row>
    <row r="2372" spans="1:20" ht="15.75" customHeight="1" x14ac:dyDescent="0.35">
      <c r="A2372" s="1">
        <v>3718</v>
      </c>
      <c r="B2372" s="1">
        <v>2</v>
      </c>
      <c r="C2372" s="1"/>
      <c r="D2372" s="1">
        <v>4</v>
      </c>
      <c r="F2372" s="1">
        <f ca="1">IFERROR(__xludf.DUMMYFUNCTION("""COMPUTED_VALUE"""),1)</f>
        <v>1</v>
      </c>
      <c r="Q2372" s="1">
        <v>2370</v>
      </c>
      <c r="R2372" s="1">
        <v>924</v>
      </c>
      <c r="S2372" s="1"/>
      <c r="T2372" s="1">
        <v>290</v>
      </c>
    </row>
    <row r="2373" spans="1:20" ht="15.75" customHeight="1" x14ac:dyDescent="0.35">
      <c r="A2373" s="1">
        <v>3719</v>
      </c>
      <c r="B2373" s="1">
        <v>3</v>
      </c>
      <c r="C2373" s="1"/>
      <c r="D2373" s="1">
        <v>2</v>
      </c>
      <c r="F2373" s="1">
        <f ca="1">IFERROR(__xludf.DUMMYFUNCTION("""COMPUTED_VALUE"""),2)</f>
        <v>2</v>
      </c>
      <c r="Q2373" s="1">
        <v>2371</v>
      </c>
      <c r="R2373" s="1">
        <v>869</v>
      </c>
      <c r="S2373" s="1"/>
      <c r="T2373" s="1">
        <v>300</v>
      </c>
    </row>
    <row r="2374" spans="1:20" ht="15.75" customHeight="1" x14ac:dyDescent="0.35">
      <c r="A2374" s="1">
        <v>3720</v>
      </c>
      <c r="B2374" s="1">
        <v>3</v>
      </c>
      <c r="C2374" s="1"/>
      <c r="D2374" s="1">
        <v>2</v>
      </c>
      <c r="F2374" s="1">
        <f ca="1">IFERROR(__xludf.DUMMYFUNCTION("""COMPUTED_VALUE"""),4)</f>
        <v>4</v>
      </c>
      <c r="Q2374" s="1">
        <v>2372</v>
      </c>
      <c r="R2374" s="1">
        <v>909</v>
      </c>
      <c r="S2374" s="1"/>
      <c r="T2374" s="1">
        <v>322</v>
      </c>
    </row>
    <row r="2375" spans="1:20" ht="15.75" customHeight="1" x14ac:dyDescent="0.35">
      <c r="A2375" s="1">
        <v>3721</v>
      </c>
      <c r="B2375" s="1">
        <v>3</v>
      </c>
      <c r="C2375" s="1"/>
      <c r="D2375" s="1">
        <v>3</v>
      </c>
      <c r="F2375" s="1">
        <f ca="1">IFERROR(__xludf.DUMMYFUNCTION("""COMPUTED_VALUE"""),1)</f>
        <v>1</v>
      </c>
      <c r="Q2375" s="1">
        <v>2373</v>
      </c>
      <c r="R2375" s="1">
        <v>902</v>
      </c>
      <c r="S2375" s="1"/>
      <c r="T2375" s="1">
        <v>328</v>
      </c>
    </row>
    <row r="2376" spans="1:20" ht="15.75" customHeight="1" x14ac:dyDescent="0.35">
      <c r="A2376" s="1">
        <v>3722</v>
      </c>
      <c r="B2376" s="1">
        <v>3</v>
      </c>
      <c r="C2376" s="1"/>
      <c r="D2376" s="1">
        <v>2</v>
      </c>
      <c r="F2376" s="1">
        <f ca="1">IFERROR(__xludf.DUMMYFUNCTION("""COMPUTED_VALUE"""),4)</f>
        <v>4</v>
      </c>
      <c r="Q2376" s="1">
        <v>2374</v>
      </c>
      <c r="R2376" s="1">
        <v>870</v>
      </c>
      <c r="S2376" s="1"/>
      <c r="T2376" s="1">
        <v>340</v>
      </c>
    </row>
    <row r="2377" spans="1:20" ht="15.75" customHeight="1" x14ac:dyDescent="0.35">
      <c r="A2377" s="1">
        <v>3723</v>
      </c>
      <c r="B2377" s="1">
        <v>2</v>
      </c>
      <c r="C2377" s="1"/>
      <c r="D2377" s="1">
        <v>4</v>
      </c>
      <c r="F2377" s="1">
        <f ca="1">IFERROR(__xludf.DUMMYFUNCTION("""COMPUTED_VALUE"""),1)</f>
        <v>1</v>
      </c>
      <c r="Q2377" s="1">
        <v>2375</v>
      </c>
      <c r="R2377" s="1">
        <v>956</v>
      </c>
      <c r="S2377" s="1"/>
      <c r="T2377" s="1">
        <v>294</v>
      </c>
    </row>
    <row r="2378" spans="1:20" ht="15.75" customHeight="1" x14ac:dyDescent="0.35">
      <c r="A2378" s="1">
        <v>3724</v>
      </c>
      <c r="B2378" s="1">
        <v>2</v>
      </c>
      <c r="C2378" s="1"/>
      <c r="D2378" s="1">
        <v>1</v>
      </c>
      <c r="F2378" s="1">
        <f ca="1">IFERROR(__xludf.DUMMYFUNCTION("""COMPUTED_VALUE"""),1)</f>
        <v>1</v>
      </c>
      <c r="Q2378" s="1">
        <v>2376</v>
      </c>
      <c r="R2378" s="1">
        <v>935</v>
      </c>
      <c r="S2378" s="1"/>
      <c r="T2378" s="1">
        <v>300</v>
      </c>
    </row>
    <row r="2379" spans="1:20" ht="15.75" customHeight="1" x14ac:dyDescent="0.35">
      <c r="A2379" s="1">
        <v>3725</v>
      </c>
      <c r="B2379" s="1">
        <v>3</v>
      </c>
      <c r="C2379" s="1"/>
      <c r="D2379" s="1">
        <v>4</v>
      </c>
      <c r="F2379" s="1">
        <f ca="1">IFERROR(__xludf.DUMMYFUNCTION("""COMPUTED_VALUE"""),4)</f>
        <v>4</v>
      </c>
      <c r="Q2379" s="1">
        <v>2377</v>
      </c>
      <c r="R2379" s="1">
        <v>951</v>
      </c>
      <c r="S2379" s="1"/>
      <c r="T2379" s="1">
        <v>270</v>
      </c>
    </row>
    <row r="2380" spans="1:20" ht="15.75" customHeight="1" x14ac:dyDescent="0.35">
      <c r="A2380" s="1">
        <v>3726</v>
      </c>
      <c r="B2380" s="1">
        <v>3</v>
      </c>
      <c r="C2380" s="1"/>
      <c r="D2380" s="1">
        <v>1</v>
      </c>
      <c r="F2380" s="1">
        <f ca="1">IFERROR(__xludf.DUMMYFUNCTION("""COMPUTED_VALUE"""),2)</f>
        <v>2</v>
      </c>
      <c r="Q2380" s="1">
        <v>2378</v>
      </c>
      <c r="R2380" s="1">
        <v>861</v>
      </c>
      <c r="S2380" s="1"/>
      <c r="T2380" s="1">
        <v>292</v>
      </c>
    </row>
    <row r="2381" spans="1:20" ht="15.75" customHeight="1" x14ac:dyDescent="0.35">
      <c r="A2381" s="1">
        <v>3727</v>
      </c>
      <c r="B2381" s="1">
        <v>3</v>
      </c>
      <c r="C2381" s="1"/>
      <c r="D2381" s="1">
        <v>3</v>
      </c>
      <c r="F2381" s="1">
        <f ca="1">IFERROR(__xludf.DUMMYFUNCTION("""COMPUTED_VALUE"""),1)</f>
        <v>1</v>
      </c>
      <c r="Q2381" s="1">
        <v>2379</v>
      </c>
      <c r="R2381" s="1">
        <v>834</v>
      </c>
      <c r="S2381" s="1"/>
      <c r="T2381" s="1">
        <v>298</v>
      </c>
    </row>
    <row r="2382" spans="1:20" ht="15.75" customHeight="1" x14ac:dyDescent="0.35">
      <c r="A2382" s="1">
        <v>3728</v>
      </c>
      <c r="B2382" s="1">
        <v>3</v>
      </c>
      <c r="C2382" s="1"/>
      <c r="D2382" s="1">
        <v>4</v>
      </c>
      <c r="F2382" s="1">
        <f ca="1">IFERROR(__xludf.DUMMYFUNCTION("""COMPUTED_VALUE"""),2)</f>
        <v>2</v>
      </c>
      <c r="Q2382" s="1">
        <v>2380</v>
      </c>
      <c r="R2382" s="1">
        <v>872</v>
      </c>
      <c r="S2382" s="1"/>
      <c r="T2382" s="1">
        <v>251</v>
      </c>
    </row>
    <row r="2383" spans="1:20" ht="15.75" customHeight="1" x14ac:dyDescent="0.35">
      <c r="A2383" s="1">
        <v>3729</v>
      </c>
      <c r="B2383" s="1">
        <v>3</v>
      </c>
      <c r="C2383" s="1"/>
      <c r="D2383" s="1">
        <v>4</v>
      </c>
      <c r="F2383" s="1">
        <f ca="1">IFERROR(__xludf.DUMMYFUNCTION("""COMPUTED_VALUE"""),2)</f>
        <v>2</v>
      </c>
      <c r="Q2383" s="1">
        <v>2381</v>
      </c>
      <c r="R2383" s="1">
        <v>903</v>
      </c>
      <c r="S2383" s="1"/>
      <c r="T2383" s="1">
        <v>233</v>
      </c>
    </row>
    <row r="2384" spans="1:20" ht="15.75" customHeight="1" x14ac:dyDescent="0.35">
      <c r="A2384" s="1">
        <v>3730</v>
      </c>
      <c r="B2384" s="1">
        <v>3</v>
      </c>
      <c r="C2384" s="1"/>
      <c r="D2384" s="1">
        <v>4</v>
      </c>
      <c r="F2384" s="1">
        <f ca="1">IFERROR(__xludf.DUMMYFUNCTION("""COMPUTED_VALUE"""),2)</f>
        <v>2</v>
      </c>
      <c r="Q2384" s="1">
        <v>2382</v>
      </c>
      <c r="R2384" s="1">
        <v>1053</v>
      </c>
      <c r="S2384" s="1"/>
      <c r="T2384" s="1">
        <v>251</v>
      </c>
    </row>
    <row r="2385" spans="1:20" ht="15.75" customHeight="1" x14ac:dyDescent="0.35">
      <c r="A2385" s="1">
        <v>3731</v>
      </c>
      <c r="B2385" s="1">
        <v>4</v>
      </c>
      <c r="C2385" s="1"/>
      <c r="D2385" s="1">
        <v>2</v>
      </c>
      <c r="F2385" s="1">
        <f ca="1">IFERROR(__xludf.DUMMYFUNCTION("""COMPUTED_VALUE"""),2)</f>
        <v>2</v>
      </c>
      <c r="Q2385" s="1">
        <v>2383</v>
      </c>
      <c r="R2385" s="1">
        <v>1004</v>
      </c>
      <c r="S2385" s="1"/>
      <c r="T2385" s="1">
        <v>257</v>
      </c>
    </row>
    <row r="2386" spans="1:20" ht="15.75" customHeight="1" x14ac:dyDescent="0.35">
      <c r="A2386" s="1">
        <v>3732</v>
      </c>
      <c r="B2386" s="1">
        <v>4</v>
      </c>
      <c r="C2386" s="1"/>
      <c r="D2386" s="1">
        <v>4</v>
      </c>
      <c r="F2386" s="1">
        <f ca="1">IFERROR(__xludf.DUMMYFUNCTION("""COMPUTED_VALUE"""),4)</f>
        <v>4</v>
      </c>
      <c r="Q2386" s="1">
        <v>2384</v>
      </c>
      <c r="R2386" s="1">
        <v>992</v>
      </c>
      <c r="S2386" s="1"/>
      <c r="T2386" s="1">
        <v>271</v>
      </c>
    </row>
    <row r="2387" spans="1:20" ht="15.75" customHeight="1" x14ac:dyDescent="0.35">
      <c r="A2387" s="1">
        <v>3733</v>
      </c>
      <c r="B2387" s="1">
        <v>4</v>
      </c>
      <c r="C2387" s="1"/>
      <c r="D2387" s="1">
        <v>4</v>
      </c>
      <c r="F2387" s="1">
        <f ca="1">IFERROR(__xludf.DUMMYFUNCTION("""COMPUTED_VALUE"""),4)</f>
        <v>4</v>
      </c>
      <c r="Q2387" s="1">
        <v>2385</v>
      </c>
      <c r="R2387" s="1">
        <v>997</v>
      </c>
      <c r="S2387" s="1"/>
      <c r="T2387" s="1">
        <v>279</v>
      </c>
    </row>
    <row r="2388" spans="1:20" ht="15.75" customHeight="1" x14ac:dyDescent="0.35">
      <c r="A2388" s="1">
        <v>3734</v>
      </c>
      <c r="B2388" s="1">
        <v>4</v>
      </c>
      <c r="C2388" s="1"/>
      <c r="D2388" s="1">
        <v>4</v>
      </c>
      <c r="F2388" s="1">
        <f ca="1">IFERROR(__xludf.DUMMYFUNCTION("""COMPUTED_VALUE"""),3)</f>
        <v>3</v>
      </c>
      <c r="Q2388" s="1">
        <v>2386</v>
      </c>
      <c r="R2388" s="1">
        <v>1024</v>
      </c>
      <c r="S2388" s="1"/>
      <c r="T2388" s="1">
        <v>289</v>
      </c>
    </row>
    <row r="2389" spans="1:20" ht="15.75" customHeight="1" x14ac:dyDescent="0.35">
      <c r="A2389" s="1">
        <v>3735</v>
      </c>
      <c r="B2389" s="1">
        <v>3</v>
      </c>
      <c r="C2389" s="1"/>
      <c r="D2389" s="1">
        <v>4</v>
      </c>
      <c r="F2389" s="1">
        <f ca="1">IFERROR(__xludf.DUMMYFUNCTION("""COMPUTED_VALUE"""),1)</f>
        <v>1</v>
      </c>
      <c r="Q2389" s="1">
        <v>2387</v>
      </c>
      <c r="R2389" s="1">
        <v>1003</v>
      </c>
      <c r="S2389" s="1"/>
      <c r="T2389" s="1">
        <v>255</v>
      </c>
    </row>
    <row r="2390" spans="1:20" ht="15.75" customHeight="1" x14ac:dyDescent="0.35">
      <c r="A2390" s="1">
        <v>3736</v>
      </c>
      <c r="B2390" s="1">
        <v>3</v>
      </c>
      <c r="C2390" s="1"/>
      <c r="D2390" s="1">
        <v>2</v>
      </c>
      <c r="F2390" s="1">
        <f ca="1">IFERROR(__xludf.DUMMYFUNCTION("""COMPUTED_VALUE"""),4)</f>
        <v>4</v>
      </c>
      <c r="Q2390" s="1">
        <v>2388</v>
      </c>
      <c r="R2390" s="1">
        <v>937</v>
      </c>
      <c r="S2390" s="1"/>
      <c r="T2390" s="1">
        <v>223</v>
      </c>
    </row>
    <row r="2391" spans="1:20" ht="15.75" customHeight="1" x14ac:dyDescent="0.35">
      <c r="A2391" s="1">
        <v>3737</v>
      </c>
      <c r="B2391" s="1">
        <v>4</v>
      </c>
      <c r="C2391" s="1"/>
      <c r="D2391" s="1">
        <v>4</v>
      </c>
      <c r="F2391" s="1">
        <f ca="1">IFERROR(__xludf.DUMMYFUNCTION("""COMPUTED_VALUE"""),1)</f>
        <v>1</v>
      </c>
      <c r="Q2391" s="1">
        <v>2389</v>
      </c>
      <c r="R2391" s="1">
        <v>948</v>
      </c>
      <c r="S2391" s="1"/>
      <c r="T2391" s="1">
        <v>233</v>
      </c>
    </row>
    <row r="2392" spans="1:20" ht="15.75" customHeight="1" x14ac:dyDescent="0.35">
      <c r="A2392" s="1">
        <v>3738</v>
      </c>
      <c r="B2392" s="1">
        <v>4</v>
      </c>
      <c r="C2392" s="1"/>
      <c r="D2392" s="1">
        <v>3</v>
      </c>
      <c r="F2392" s="1">
        <f ca="1">IFERROR(__xludf.DUMMYFUNCTION("""COMPUTED_VALUE"""),1)</f>
        <v>1</v>
      </c>
      <c r="Q2392" s="1">
        <v>2390</v>
      </c>
      <c r="R2392" s="1">
        <v>950</v>
      </c>
      <c r="S2392" s="1"/>
      <c r="T2392" s="1">
        <v>243</v>
      </c>
    </row>
    <row r="2393" spans="1:20" ht="15.75" customHeight="1" x14ac:dyDescent="0.35">
      <c r="A2393" s="1">
        <v>3739</v>
      </c>
      <c r="B2393" s="1">
        <v>4</v>
      </c>
      <c r="C2393" s="1"/>
      <c r="D2393" s="1">
        <v>4</v>
      </c>
      <c r="F2393" s="1">
        <f ca="1">IFERROR(__xludf.DUMMYFUNCTION("""COMPUTED_VALUE"""),2)</f>
        <v>2</v>
      </c>
      <c r="Q2393" s="1">
        <v>2391</v>
      </c>
      <c r="R2393" s="1">
        <v>918</v>
      </c>
      <c r="S2393" s="1"/>
      <c r="T2393" s="1">
        <v>253</v>
      </c>
    </row>
    <row r="2394" spans="1:20" ht="15.75" customHeight="1" x14ac:dyDescent="0.35">
      <c r="A2394" s="1">
        <v>3740</v>
      </c>
      <c r="B2394" s="1">
        <v>4</v>
      </c>
      <c r="C2394" s="1"/>
      <c r="D2394" s="1">
        <v>4</v>
      </c>
      <c r="F2394" s="1">
        <f ca="1">IFERROR(__xludf.DUMMYFUNCTION("""COMPUTED_VALUE"""),4)</f>
        <v>4</v>
      </c>
      <c r="Q2394" s="1">
        <v>2392</v>
      </c>
      <c r="R2394" s="1">
        <v>943</v>
      </c>
      <c r="S2394" s="1"/>
      <c r="T2394" s="1">
        <v>263</v>
      </c>
    </row>
    <row r="2395" spans="1:20" ht="15.75" customHeight="1" x14ac:dyDescent="0.35">
      <c r="A2395" s="1">
        <v>3741</v>
      </c>
      <c r="B2395" s="1">
        <v>4</v>
      </c>
      <c r="C2395" s="1"/>
      <c r="D2395" s="1">
        <v>4</v>
      </c>
      <c r="F2395" s="1">
        <f ca="1">IFERROR(__xludf.DUMMYFUNCTION("""COMPUTED_VALUE"""),1)</f>
        <v>1</v>
      </c>
      <c r="Q2395" s="1">
        <v>2393</v>
      </c>
      <c r="R2395" s="1">
        <v>925</v>
      </c>
      <c r="S2395" s="1"/>
      <c r="T2395" s="1">
        <v>200</v>
      </c>
    </row>
    <row r="2396" spans="1:20" ht="15.75" customHeight="1" x14ac:dyDescent="0.35">
      <c r="A2396" s="1">
        <v>3742</v>
      </c>
      <c r="B2396" s="1">
        <v>3</v>
      </c>
      <c r="C2396" s="1"/>
      <c r="D2396" s="1">
        <v>4</v>
      </c>
      <c r="F2396" s="1">
        <f ca="1">IFERROR(__xludf.DUMMYFUNCTION("""COMPUTED_VALUE"""),4)</f>
        <v>4</v>
      </c>
      <c r="Q2396" s="1">
        <v>2394</v>
      </c>
      <c r="R2396" s="1">
        <v>971</v>
      </c>
      <c r="S2396" s="1"/>
      <c r="T2396" s="1">
        <v>210</v>
      </c>
    </row>
    <row r="2397" spans="1:20" ht="15.75" customHeight="1" x14ac:dyDescent="0.35">
      <c r="A2397" s="1">
        <v>3743</v>
      </c>
      <c r="B2397" s="1">
        <v>4</v>
      </c>
      <c r="C2397" s="1"/>
      <c r="D2397" s="1">
        <v>4</v>
      </c>
      <c r="F2397" s="1">
        <f ca="1">IFERROR(__xludf.DUMMYFUNCTION("""COMPUTED_VALUE"""),4)</f>
        <v>4</v>
      </c>
      <c r="Q2397" s="1">
        <v>2395</v>
      </c>
      <c r="R2397" s="1">
        <v>829</v>
      </c>
      <c r="S2397" s="1"/>
      <c r="T2397" s="1">
        <v>218</v>
      </c>
    </row>
    <row r="2398" spans="1:20" ht="15.75" customHeight="1" x14ac:dyDescent="0.35">
      <c r="A2398" s="1">
        <v>3744</v>
      </c>
      <c r="B2398" s="1">
        <v>4</v>
      </c>
      <c r="C2398" s="1"/>
      <c r="D2398" s="1">
        <v>4</v>
      </c>
      <c r="F2398" s="1">
        <f ca="1">IFERROR(__xludf.DUMMYFUNCTION("""COMPUTED_VALUE"""),4)</f>
        <v>4</v>
      </c>
      <c r="Q2398" s="1">
        <v>2396</v>
      </c>
      <c r="R2398" s="1">
        <v>934</v>
      </c>
      <c r="S2398" s="1"/>
      <c r="T2398" s="1">
        <v>226</v>
      </c>
    </row>
    <row r="2399" spans="1:20" ht="15.75" customHeight="1" x14ac:dyDescent="0.35">
      <c r="A2399" s="1">
        <v>3745</v>
      </c>
      <c r="B2399" s="1">
        <v>4</v>
      </c>
      <c r="C2399" s="1"/>
      <c r="D2399" s="1">
        <v>4</v>
      </c>
      <c r="F2399" s="1">
        <f ca="1">IFERROR(__xludf.DUMMYFUNCTION("""COMPUTED_VALUE"""),1)</f>
        <v>1</v>
      </c>
      <c r="Q2399" s="1">
        <v>2397</v>
      </c>
      <c r="R2399" s="1">
        <v>932</v>
      </c>
      <c r="S2399" s="1"/>
      <c r="T2399" s="1">
        <v>232</v>
      </c>
    </row>
    <row r="2400" spans="1:20" ht="15.75" customHeight="1" x14ac:dyDescent="0.35">
      <c r="A2400" s="1">
        <v>3746</v>
      </c>
      <c r="B2400" s="1">
        <v>4</v>
      </c>
      <c r="C2400" s="1"/>
      <c r="D2400" s="1">
        <v>4</v>
      </c>
      <c r="F2400" s="1">
        <f ca="1">IFERROR(__xludf.DUMMYFUNCTION("""COMPUTED_VALUE"""),1)</f>
        <v>1</v>
      </c>
      <c r="Q2400" s="1">
        <v>2398</v>
      </c>
      <c r="R2400" s="1">
        <v>945</v>
      </c>
      <c r="S2400" s="1"/>
      <c r="T2400" s="1">
        <v>217</v>
      </c>
    </row>
    <row r="2401" spans="1:20" ht="15.75" customHeight="1" x14ac:dyDescent="0.35">
      <c r="A2401" s="1">
        <v>3747</v>
      </c>
      <c r="B2401" s="1">
        <v>4</v>
      </c>
      <c r="C2401" s="1"/>
      <c r="D2401" s="1">
        <v>4</v>
      </c>
      <c r="F2401" s="1">
        <f ca="1">IFERROR(__xludf.DUMMYFUNCTION("""COMPUTED_VALUE"""),4)</f>
        <v>4</v>
      </c>
      <c r="Q2401" s="1">
        <v>2399</v>
      </c>
      <c r="R2401" s="1">
        <v>925</v>
      </c>
      <c r="S2401" s="1"/>
      <c r="T2401" s="1">
        <v>214</v>
      </c>
    </row>
    <row r="2402" spans="1:20" ht="15.75" customHeight="1" x14ac:dyDescent="0.35">
      <c r="A2402" s="1">
        <v>3748</v>
      </c>
      <c r="B2402" s="1">
        <v>4</v>
      </c>
      <c r="C2402" s="1"/>
      <c r="D2402" s="1">
        <v>3</v>
      </c>
      <c r="F2402" s="1">
        <f ca="1">IFERROR(__xludf.DUMMYFUNCTION("""COMPUTED_VALUE"""),1)</f>
        <v>1</v>
      </c>
      <c r="Q2402" s="1">
        <v>2400</v>
      </c>
      <c r="R2402" s="1">
        <v>904</v>
      </c>
      <c r="S2402" s="1"/>
      <c r="T2402" s="1">
        <v>174</v>
      </c>
    </row>
    <row r="2403" spans="1:20" ht="15.75" customHeight="1" x14ac:dyDescent="0.35">
      <c r="A2403" s="1">
        <v>3749</v>
      </c>
      <c r="B2403" s="1">
        <v>4</v>
      </c>
      <c r="C2403" s="1"/>
      <c r="D2403" s="1">
        <v>4</v>
      </c>
      <c r="F2403" s="1">
        <f ca="1">IFERROR(__xludf.DUMMYFUNCTION("""COMPUTED_VALUE"""),1)</f>
        <v>1</v>
      </c>
      <c r="Q2403" s="1">
        <v>2401</v>
      </c>
      <c r="R2403" s="1">
        <v>898</v>
      </c>
      <c r="S2403" s="1"/>
      <c r="T2403" s="1">
        <v>172</v>
      </c>
    </row>
    <row r="2404" spans="1:20" ht="15.75" customHeight="1" x14ac:dyDescent="0.35">
      <c r="A2404" s="1">
        <v>3750</v>
      </c>
      <c r="B2404" s="1">
        <v>4</v>
      </c>
      <c r="C2404" s="1"/>
      <c r="D2404" s="1">
        <v>4</v>
      </c>
      <c r="F2404" s="1">
        <f ca="1">IFERROR(__xludf.DUMMYFUNCTION("""COMPUTED_VALUE"""),4)</f>
        <v>4</v>
      </c>
      <c r="Q2404" s="1">
        <v>2402</v>
      </c>
      <c r="R2404" s="1">
        <v>917</v>
      </c>
      <c r="S2404" s="1"/>
      <c r="T2404" s="1">
        <v>190</v>
      </c>
    </row>
    <row r="2405" spans="1:20" ht="15.75" customHeight="1" x14ac:dyDescent="0.35">
      <c r="A2405" s="1">
        <v>3751</v>
      </c>
      <c r="B2405" s="1">
        <v>4</v>
      </c>
      <c r="C2405" s="1"/>
      <c r="D2405" s="1">
        <v>4</v>
      </c>
      <c r="F2405" s="1">
        <f ca="1">IFERROR(__xludf.DUMMYFUNCTION("""COMPUTED_VALUE"""),1)</f>
        <v>1</v>
      </c>
      <c r="Q2405" s="1">
        <v>2403</v>
      </c>
      <c r="R2405" s="1">
        <v>834</v>
      </c>
      <c r="S2405" s="1"/>
      <c r="T2405" s="1">
        <v>190</v>
      </c>
    </row>
    <row r="2406" spans="1:20" ht="15.75" customHeight="1" x14ac:dyDescent="0.35">
      <c r="A2406" s="1">
        <v>3752</v>
      </c>
      <c r="B2406" s="1">
        <v>4</v>
      </c>
      <c r="C2406" s="1"/>
      <c r="D2406" s="1">
        <v>4</v>
      </c>
      <c r="F2406" s="1">
        <f ca="1">IFERROR(__xludf.DUMMYFUNCTION("""COMPUTED_VALUE"""),1)</f>
        <v>1</v>
      </c>
      <c r="Q2406" s="1">
        <v>2404</v>
      </c>
      <c r="R2406" s="1">
        <v>902</v>
      </c>
      <c r="S2406" s="1"/>
      <c r="T2406" s="1">
        <v>154</v>
      </c>
    </row>
    <row r="2407" spans="1:20" ht="15.75" customHeight="1" x14ac:dyDescent="0.35">
      <c r="A2407" s="1">
        <v>3754</v>
      </c>
      <c r="B2407" s="1">
        <v>3</v>
      </c>
      <c r="C2407" s="1"/>
      <c r="D2407" s="1">
        <v>4</v>
      </c>
      <c r="F2407" s="1">
        <f ca="1">IFERROR(__xludf.DUMMYFUNCTION("""COMPUTED_VALUE"""),4)</f>
        <v>4</v>
      </c>
      <c r="Q2407" s="1">
        <v>2405</v>
      </c>
      <c r="R2407" s="1">
        <v>982</v>
      </c>
      <c r="S2407" s="1"/>
      <c r="T2407" s="1">
        <v>147</v>
      </c>
    </row>
    <row r="2408" spans="1:20" ht="15.75" customHeight="1" x14ac:dyDescent="0.35">
      <c r="A2408" s="1">
        <v>3755</v>
      </c>
      <c r="B2408" s="1">
        <v>4</v>
      </c>
      <c r="C2408" s="1"/>
      <c r="D2408" s="1">
        <v>4</v>
      </c>
      <c r="F2408" s="1">
        <f ca="1">IFERROR(__xludf.DUMMYFUNCTION("""COMPUTED_VALUE"""),1)</f>
        <v>1</v>
      </c>
      <c r="Q2408" s="1">
        <v>2406</v>
      </c>
      <c r="R2408" s="1">
        <v>971</v>
      </c>
      <c r="S2408" s="1"/>
      <c r="T2408" s="1">
        <v>203</v>
      </c>
    </row>
    <row r="2409" spans="1:20" ht="15.75" customHeight="1" x14ac:dyDescent="0.35">
      <c r="A2409" s="1">
        <v>3756</v>
      </c>
      <c r="B2409" s="1">
        <v>4</v>
      </c>
      <c r="C2409" s="1"/>
      <c r="D2409" s="1">
        <v>4</v>
      </c>
      <c r="F2409" s="1">
        <f ca="1">IFERROR(__xludf.DUMMYFUNCTION("""COMPUTED_VALUE"""),1)</f>
        <v>1</v>
      </c>
      <c r="Q2409" s="1">
        <v>2407</v>
      </c>
      <c r="R2409" s="1">
        <v>892</v>
      </c>
      <c r="S2409" s="1"/>
      <c r="T2409" s="1">
        <v>117</v>
      </c>
    </row>
    <row r="2410" spans="1:20" ht="15.75" customHeight="1" x14ac:dyDescent="0.35">
      <c r="A2410" s="1">
        <v>3757</v>
      </c>
      <c r="B2410" s="1">
        <v>4</v>
      </c>
      <c r="C2410" s="1"/>
      <c r="D2410" s="1">
        <v>4</v>
      </c>
      <c r="F2410" s="1">
        <f ca="1">IFERROR(__xludf.DUMMYFUNCTION("""COMPUTED_VALUE"""),4)</f>
        <v>4</v>
      </c>
      <c r="Q2410" s="1">
        <v>2408</v>
      </c>
      <c r="R2410" s="1">
        <v>883</v>
      </c>
      <c r="S2410" s="1"/>
      <c r="T2410" s="1">
        <v>171</v>
      </c>
    </row>
    <row r="2411" spans="1:20" ht="15.75" customHeight="1" x14ac:dyDescent="0.35">
      <c r="A2411" s="1">
        <v>3758</v>
      </c>
      <c r="B2411" s="1">
        <v>4</v>
      </c>
      <c r="C2411" s="1"/>
      <c r="D2411" s="1">
        <v>3</v>
      </c>
      <c r="F2411" s="1">
        <f ca="1">IFERROR(__xludf.DUMMYFUNCTION("""COMPUTED_VALUE"""),4)</f>
        <v>4</v>
      </c>
      <c r="Q2411" s="1">
        <v>2409</v>
      </c>
      <c r="R2411" s="1">
        <v>887</v>
      </c>
      <c r="S2411" s="1"/>
      <c r="T2411" s="1">
        <v>171</v>
      </c>
    </row>
    <row r="2412" spans="1:20" ht="15.75" customHeight="1" x14ac:dyDescent="0.35">
      <c r="A2412" s="1">
        <v>3759</v>
      </c>
      <c r="B2412" s="1">
        <v>4</v>
      </c>
      <c r="C2412" s="1"/>
      <c r="D2412" s="1">
        <v>4</v>
      </c>
      <c r="F2412" s="1">
        <f ca="1">IFERROR(__xludf.DUMMYFUNCTION("""COMPUTED_VALUE"""),2)</f>
        <v>2</v>
      </c>
      <c r="Q2412" s="1">
        <v>2410</v>
      </c>
      <c r="R2412" s="1">
        <v>931</v>
      </c>
      <c r="S2412" s="1"/>
      <c r="T2412" s="1">
        <v>213</v>
      </c>
    </row>
    <row r="2413" spans="1:20" ht="15.75" customHeight="1" x14ac:dyDescent="0.35">
      <c r="A2413" s="1">
        <v>3760</v>
      </c>
      <c r="B2413" s="1">
        <v>3</v>
      </c>
      <c r="C2413" s="1"/>
      <c r="D2413" s="1">
        <v>4</v>
      </c>
      <c r="F2413" s="1">
        <f ca="1">IFERROR(__xludf.DUMMYFUNCTION("""COMPUTED_VALUE"""),2)</f>
        <v>2</v>
      </c>
      <c r="Q2413" s="1">
        <v>2411</v>
      </c>
      <c r="R2413" s="1">
        <v>890</v>
      </c>
      <c r="S2413" s="1"/>
      <c r="T2413" s="1">
        <v>197</v>
      </c>
    </row>
    <row r="2414" spans="1:20" ht="15.75" customHeight="1" x14ac:dyDescent="0.35">
      <c r="A2414" s="1">
        <v>3761</v>
      </c>
      <c r="B2414" s="1">
        <v>4</v>
      </c>
      <c r="C2414" s="1"/>
      <c r="D2414" s="1">
        <v>3</v>
      </c>
      <c r="F2414" s="1">
        <f ca="1">IFERROR(__xludf.DUMMYFUNCTION("""COMPUTED_VALUE"""),3)</f>
        <v>3</v>
      </c>
      <c r="Q2414" s="1">
        <v>2412</v>
      </c>
      <c r="R2414" s="1">
        <v>933</v>
      </c>
      <c r="S2414" s="1"/>
      <c r="T2414" s="1">
        <v>159</v>
      </c>
    </row>
    <row r="2415" spans="1:20" ht="15.75" customHeight="1" x14ac:dyDescent="0.35">
      <c r="A2415" s="1">
        <v>3762</v>
      </c>
      <c r="B2415" s="1">
        <v>4</v>
      </c>
      <c r="C2415" s="1"/>
      <c r="D2415" s="1">
        <v>4</v>
      </c>
      <c r="F2415" s="1">
        <f ca="1">IFERROR(__xludf.DUMMYFUNCTION("""COMPUTED_VALUE"""),2)</f>
        <v>2</v>
      </c>
      <c r="Q2415" s="1">
        <v>2413</v>
      </c>
      <c r="R2415" s="1">
        <v>914</v>
      </c>
      <c r="S2415" s="1"/>
      <c r="T2415" s="1">
        <v>175</v>
      </c>
    </row>
    <row r="2416" spans="1:20" ht="15.75" customHeight="1" x14ac:dyDescent="0.35">
      <c r="A2416" s="1">
        <v>3763</v>
      </c>
      <c r="B2416" s="1">
        <v>4</v>
      </c>
      <c r="C2416" s="1"/>
      <c r="D2416" s="1">
        <v>4</v>
      </c>
      <c r="F2416" s="1">
        <f ca="1">IFERROR(__xludf.DUMMYFUNCTION("""COMPUTED_VALUE"""),4)</f>
        <v>4</v>
      </c>
      <c r="Q2416" s="1">
        <v>2414</v>
      </c>
      <c r="R2416" s="1">
        <v>779</v>
      </c>
      <c r="S2416" s="1"/>
      <c r="T2416" s="1">
        <v>175</v>
      </c>
    </row>
    <row r="2417" spans="1:20" ht="15.75" customHeight="1" x14ac:dyDescent="0.35">
      <c r="A2417" s="1">
        <v>3764</v>
      </c>
      <c r="B2417" s="1">
        <v>4</v>
      </c>
      <c r="C2417" s="1"/>
      <c r="D2417" s="1">
        <v>4</v>
      </c>
      <c r="F2417" s="1">
        <f ca="1">IFERROR(__xludf.DUMMYFUNCTION("""COMPUTED_VALUE"""),4)</f>
        <v>4</v>
      </c>
      <c r="Q2417" s="1">
        <v>2415</v>
      </c>
      <c r="R2417" s="1">
        <v>791</v>
      </c>
      <c r="S2417" s="1"/>
      <c r="T2417" s="1">
        <v>49</v>
      </c>
    </row>
    <row r="2418" spans="1:20" ht="15.75" customHeight="1" x14ac:dyDescent="0.35">
      <c r="A2418" s="1">
        <v>3765</v>
      </c>
      <c r="B2418" s="1">
        <v>3</v>
      </c>
      <c r="C2418" s="1"/>
      <c r="D2418" s="1">
        <v>4</v>
      </c>
      <c r="F2418" s="1">
        <f ca="1">IFERROR(__xludf.DUMMYFUNCTION("""COMPUTED_VALUE"""),2)</f>
        <v>2</v>
      </c>
      <c r="Q2418" s="1">
        <v>2416</v>
      </c>
      <c r="R2418" s="1">
        <v>770</v>
      </c>
      <c r="S2418" s="1"/>
      <c r="T2418" s="1">
        <v>96</v>
      </c>
    </row>
    <row r="2419" spans="1:20" ht="15.75" customHeight="1" x14ac:dyDescent="0.35">
      <c r="A2419" s="1">
        <v>3766</v>
      </c>
      <c r="B2419" s="1">
        <v>3</v>
      </c>
      <c r="C2419" s="1"/>
      <c r="D2419" s="1">
        <v>4</v>
      </c>
      <c r="F2419" s="1">
        <f ca="1">IFERROR(__xludf.DUMMYFUNCTION("""COMPUTED_VALUE"""),4)</f>
        <v>4</v>
      </c>
      <c r="Q2419" s="1">
        <v>2417</v>
      </c>
      <c r="R2419" s="1">
        <v>827</v>
      </c>
      <c r="S2419" s="1"/>
      <c r="T2419" s="1">
        <v>146</v>
      </c>
    </row>
    <row r="2420" spans="1:20" ht="15.75" customHeight="1" x14ac:dyDescent="0.35">
      <c r="A2420" s="1">
        <v>3767</v>
      </c>
      <c r="B2420" s="1">
        <v>4</v>
      </c>
      <c r="C2420" s="1"/>
      <c r="D2420" s="1">
        <v>4</v>
      </c>
      <c r="F2420" s="1">
        <f ca="1">IFERROR(__xludf.DUMMYFUNCTION("""COMPUTED_VALUE"""),2)</f>
        <v>2</v>
      </c>
      <c r="Q2420" s="1">
        <v>2418</v>
      </c>
      <c r="R2420" s="1">
        <v>844</v>
      </c>
      <c r="S2420" s="1"/>
      <c r="T2420" s="1">
        <v>64</v>
      </c>
    </row>
    <row r="2421" spans="1:20" ht="15.75" customHeight="1" x14ac:dyDescent="0.35">
      <c r="A2421" s="1">
        <v>3768</v>
      </c>
      <c r="B2421" s="1">
        <v>4</v>
      </c>
      <c r="C2421" s="1"/>
      <c r="D2421" s="1">
        <v>2</v>
      </c>
      <c r="F2421" s="1">
        <f ca="1">IFERROR(__xludf.DUMMYFUNCTION("""COMPUTED_VALUE"""),4)</f>
        <v>4</v>
      </c>
      <c r="Q2421" s="1">
        <v>2419</v>
      </c>
      <c r="R2421" s="1">
        <v>835</v>
      </c>
      <c r="S2421" s="1"/>
      <c r="T2421" s="1">
        <v>116</v>
      </c>
    </row>
    <row r="2422" spans="1:20" ht="15.75" customHeight="1" x14ac:dyDescent="0.35">
      <c r="A2422" s="1">
        <v>3769</v>
      </c>
      <c r="B2422" s="1">
        <v>4</v>
      </c>
      <c r="C2422" s="1"/>
      <c r="D2422" s="1">
        <v>4</v>
      </c>
      <c r="F2422" s="1">
        <f ca="1">IFERROR(__xludf.DUMMYFUNCTION("""COMPUTED_VALUE"""),4)</f>
        <v>4</v>
      </c>
      <c r="Q2422" s="1">
        <v>2420</v>
      </c>
      <c r="R2422" s="1">
        <v>811</v>
      </c>
      <c r="S2422" s="1"/>
      <c r="T2422" s="1">
        <v>114</v>
      </c>
    </row>
    <row r="2423" spans="1:20" ht="15.75" customHeight="1" x14ac:dyDescent="0.35">
      <c r="A2423" s="1">
        <v>3770</v>
      </c>
      <c r="B2423" s="1">
        <v>4</v>
      </c>
      <c r="C2423" s="1"/>
      <c r="D2423" s="1">
        <v>4</v>
      </c>
      <c r="F2423" s="1">
        <f ca="1">IFERROR(__xludf.DUMMYFUNCTION("""COMPUTED_VALUE"""),4)</f>
        <v>4</v>
      </c>
      <c r="Q2423" s="1">
        <v>2421</v>
      </c>
      <c r="R2423" s="1">
        <v>833</v>
      </c>
      <c r="S2423" s="1"/>
      <c r="T2423" s="1">
        <v>118</v>
      </c>
    </row>
    <row r="2424" spans="1:20" ht="15.75" customHeight="1" x14ac:dyDescent="0.35">
      <c r="A2424" s="1">
        <v>3771</v>
      </c>
      <c r="B2424" s="1">
        <v>3</v>
      </c>
      <c r="C2424" s="1"/>
      <c r="D2424" s="1">
        <v>3</v>
      </c>
      <c r="F2424" s="1">
        <f ca="1">IFERROR(__xludf.DUMMYFUNCTION("""COMPUTED_VALUE"""),3)</f>
        <v>3</v>
      </c>
      <c r="Q2424" s="1">
        <v>2422</v>
      </c>
      <c r="R2424" s="1">
        <v>816</v>
      </c>
      <c r="S2424" s="1"/>
      <c r="T2424" s="1">
        <v>194</v>
      </c>
    </row>
    <row r="2425" spans="1:20" ht="15.75" customHeight="1" x14ac:dyDescent="0.35">
      <c r="A2425" s="1">
        <v>3772</v>
      </c>
      <c r="B2425" s="1">
        <v>3</v>
      </c>
      <c r="C2425" s="1"/>
      <c r="D2425" s="1">
        <v>4</v>
      </c>
      <c r="F2425" s="1">
        <f ca="1">IFERROR(__xludf.DUMMYFUNCTION("""COMPUTED_VALUE"""),4)</f>
        <v>4</v>
      </c>
      <c r="Q2425" s="1">
        <v>2423</v>
      </c>
      <c r="R2425" s="1">
        <v>802</v>
      </c>
      <c r="S2425" s="1"/>
      <c r="T2425" s="1">
        <v>48</v>
      </c>
    </row>
    <row r="2426" spans="1:20" ht="15.75" customHeight="1" x14ac:dyDescent="0.35">
      <c r="A2426" s="1">
        <v>3773</v>
      </c>
      <c r="B2426" s="1">
        <v>4</v>
      </c>
      <c r="C2426" s="1"/>
      <c r="D2426" s="1">
        <v>4</v>
      </c>
      <c r="F2426" s="1">
        <f ca="1">IFERROR(__xludf.DUMMYFUNCTION("""COMPUTED_VALUE"""),3)</f>
        <v>3</v>
      </c>
      <c r="Q2426" s="1">
        <v>2424</v>
      </c>
      <c r="R2426" s="1">
        <v>780</v>
      </c>
      <c r="S2426" s="1"/>
      <c r="T2426" s="1">
        <v>168</v>
      </c>
    </row>
    <row r="2427" spans="1:20" ht="15.75" customHeight="1" x14ac:dyDescent="0.35">
      <c r="A2427" s="1">
        <v>3774</v>
      </c>
      <c r="B2427" s="1">
        <v>4</v>
      </c>
      <c r="C2427" s="1"/>
      <c r="D2427" s="1">
        <v>3</v>
      </c>
      <c r="F2427" s="1">
        <f ca="1">IFERROR(__xludf.DUMMYFUNCTION("""COMPUTED_VALUE"""),4)</f>
        <v>4</v>
      </c>
      <c r="Q2427" s="1">
        <v>2425</v>
      </c>
      <c r="R2427" s="1">
        <v>788</v>
      </c>
      <c r="S2427" s="1"/>
      <c r="T2427" s="1">
        <v>52</v>
      </c>
    </row>
    <row r="2428" spans="1:20" ht="15.75" customHeight="1" x14ac:dyDescent="0.35">
      <c r="A2428" s="1">
        <v>3775</v>
      </c>
      <c r="B2428" s="1">
        <v>4</v>
      </c>
      <c r="C2428" s="1"/>
      <c r="D2428" s="1">
        <v>4</v>
      </c>
      <c r="F2428" s="1">
        <f ca="1">IFERROR(__xludf.DUMMYFUNCTION("""COMPUTED_VALUE"""),4)</f>
        <v>4</v>
      </c>
      <c r="Q2428" s="1">
        <v>2426</v>
      </c>
      <c r="R2428" s="1">
        <v>818</v>
      </c>
      <c r="S2428" s="1"/>
      <c r="T2428" s="1">
        <v>54</v>
      </c>
    </row>
    <row r="2429" spans="1:20" ht="15.75" customHeight="1" x14ac:dyDescent="0.35">
      <c r="A2429" s="1">
        <v>3776</v>
      </c>
      <c r="B2429" s="1">
        <v>4</v>
      </c>
      <c r="C2429" s="1"/>
      <c r="D2429" s="1">
        <v>4</v>
      </c>
      <c r="F2429" s="1">
        <f ca="1">IFERROR(__xludf.DUMMYFUNCTION("""COMPUTED_VALUE"""),4)</f>
        <v>4</v>
      </c>
      <c r="Q2429" s="1">
        <v>2427</v>
      </c>
      <c r="R2429" s="1">
        <v>864</v>
      </c>
      <c r="S2429" s="1"/>
      <c r="T2429" s="1">
        <v>58</v>
      </c>
    </row>
    <row r="2430" spans="1:20" ht="15.75" customHeight="1" x14ac:dyDescent="0.35">
      <c r="A2430" s="1">
        <v>3777</v>
      </c>
      <c r="B2430" s="1">
        <v>4</v>
      </c>
      <c r="C2430" s="1"/>
      <c r="D2430" s="1">
        <v>4</v>
      </c>
      <c r="F2430" s="1">
        <f ca="1">IFERROR(__xludf.DUMMYFUNCTION("""COMPUTED_VALUE"""),4)</f>
        <v>4</v>
      </c>
      <c r="Q2430" s="1">
        <v>2428</v>
      </c>
      <c r="R2430" s="1">
        <v>816</v>
      </c>
      <c r="S2430" s="1"/>
      <c r="T2430" s="1">
        <v>102</v>
      </c>
    </row>
    <row r="2431" spans="1:20" ht="15.75" customHeight="1" x14ac:dyDescent="0.35">
      <c r="A2431" s="1">
        <v>3778</v>
      </c>
      <c r="B2431" s="1">
        <v>3</v>
      </c>
      <c r="C2431" s="1"/>
      <c r="D2431" s="1">
        <v>4</v>
      </c>
      <c r="F2431" s="1">
        <f ca="1">IFERROR(__xludf.DUMMYFUNCTION("""COMPUTED_VALUE"""),4)</f>
        <v>4</v>
      </c>
      <c r="Q2431" s="1">
        <v>2429</v>
      </c>
      <c r="R2431" s="1">
        <v>879</v>
      </c>
      <c r="S2431" s="1"/>
      <c r="T2431" s="1">
        <v>110</v>
      </c>
    </row>
    <row r="2432" spans="1:20" ht="15.75" customHeight="1" x14ac:dyDescent="0.35">
      <c r="A2432" s="1">
        <v>3779</v>
      </c>
      <c r="B2432" s="1">
        <v>4</v>
      </c>
      <c r="C2432" s="1"/>
      <c r="D2432" s="1">
        <v>3</v>
      </c>
      <c r="F2432" s="1">
        <f ca="1">IFERROR(__xludf.DUMMYFUNCTION("""COMPUTED_VALUE"""),4)</f>
        <v>4</v>
      </c>
      <c r="Q2432" s="1">
        <v>2430</v>
      </c>
      <c r="R2432" s="1">
        <v>870</v>
      </c>
      <c r="S2432" s="1"/>
      <c r="T2432" s="1">
        <v>114</v>
      </c>
    </row>
    <row r="2433" spans="1:20" ht="15.75" customHeight="1" x14ac:dyDescent="0.35">
      <c r="A2433" s="1">
        <v>3780</v>
      </c>
      <c r="B2433" s="1">
        <v>4</v>
      </c>
      <c r="C2433" s="1"/>
      <c r="D2433" s="1">
        <v>4</v>
      </c>
      <c r="F2433" s="1">
        <f ca="1">IFERROR(__xludf.DUMMYFUNCTION("""COMPUTED_VALUE"""),3)</f>
        <v>3</v>
      </c>
      <c r="Q2433" s="1">
        <v>2431</v>
      </c>
      <c r="R2433" s="1">
        <v>841</v>
      </c>
      <c r="S2433" s="1"/>
      <c r="T2433" s="1">
        <v>118</v>
      </c>
    </row>
    <row r="2434" spans="1:20" ht="15.75" customHeight="1" x14ac:dyDescent="0.35">
      <c r="A2434" s="1">
        <v>3783</v>
      </c>
      <c r="B2434" s="1">
        <v>4</v>
      </c>
      <c r="C2434" s="1"/>
      <c r="D2434" s="1">
        <v>4</v>
      </c>
      <c r="F2434" s="1">
        <f ca="1">IFERROR(__xludf.DUMMYFUNCTION("""COMPUTED_VALUE"""),5)</f>
        <v>5</v>
      </c>
      <c r="Q2434" s="1">
        <v>2432</v>
      </c>
      <c r="R2434" s="1">
        <v>833</v>
      </c>
      <c r="S2434" s="1"/>
      <c r="T2434" s="1">
        <v>122</v>
      </c>
    </row>
    <row r="2435" spans="1:20" ht="15.75" customHeight="1" x14ac:dyDescent="0.35">
      <c r="A2435" s="1">
        <v>3784</v>
      </c>
      <c r="B2435" s="1">
        <v>4</v>
      </c>
      <c r="C2435" s="1"/>
      <c r="D2435" s="1">
        <v>4</v>
      </c>
      <c r="F2435" s="1">
        <f ca="1">IFERROR(__xludf.DUMMYFUNCTION("""COMPUTED_VALUE"""),5)</f>
        <v>5</v>
      </c>
      <c r="Q2435" s="1">
        <v>2433</v>
      </c>
      <c r="R2435" s="1">
        <v>857</v>
      </c>
      <c r="S2435" s="1"/>
      <c r="T2435" s="1">
        <v>126</v>
      </c>
    </row>
    <row r="2436" spans="1:20" ht="15.75" customHeight="1" x14ac:dyDescent="0.35">
      <c r="A2436" s="1">
        <v>3787</v>
      </c>
      <c r="B2436" s="1">
        <v>4</v>
      </c>
      <c r="C2436" s="1"/>
      <c r="D2436" s="1">
        <v>4</v>
      </c>
      <c r="F2436" s="1">
        <f ca="1">IFERROR(__xludf.DUMMYFUNCTION("""COMPUTED_VALUE"""),4)</f>
        <v>4</v>
      </c>
      <c r="Q2436" s="1">
        <v>2434</v>
      </c>
      <c r="R2436" s="1">
        <v>873</v>
      </c>
      <c r="S2436" s="1"/>
      <c r="T2436" s="1">
        <v>202</v>
      </c>
    </row>
    <row r="2437" spans="1:20" ht="15.75" customHeight="1" x14ac:dyDescent="0.35">
      <c r="A2437" s="1">
        <v>3788</v>
      </c>
      <c r="B2437" s="1">
        <v>4</v>
      </c>
      <c r="C2437" s="1"/>
      <c r="D2437" s="1">
        <v>4</v>
      </c>
      <c r="F2437" s="1">
        <f ca="1">IFERROR(__xludf.DUMMYFUNCTION("""COMPUTED_VALUE"""),4)</f>
        <v>4</v>
      </c>
      <c r="Q2437" s="1">
        <v>2435</v>
      </c>
      <c r="R2437" s="1">
        <v>819</v>
      </c>
      <c r="S2437" s="1"/>
      <c r="T2437" s="1">
        <v>48</v>
      </c>
    </row>
    <row r="2438" spans="1:20" ht="15.75" customHeight="1" x14ac:dyDescent="0.35">
      <c r="A2438" s="1">
        <v>3789</v>
      </c>
      <c r="B2438" s="1">
        <v>3</v>
      </c>
      <c r="C2438" s="1"/>
      <c r="D2438" s="1">
        <v>3</v>
      </c>
      <c r="F2438" s="1">
        <f ca="1">IFERROR(__xludf.DUMMYFUNCTION("""COMPUTED_VALUE"""),4)</f>
        <v>4</v>
      </c>
      <c r="Q2438" s="1">
        <v>2436</v>
      </c>
      <c r="R2438" s="1">
        <v>806</v>
      </c>
      <c r="S2438" s="1"/>
      <c r="T2438" s="1">
        <v>168</v>
      </c>
    </row>
    <row r="2439" spans="1:20" ht="15.75" customHeight="1" x14ac:dyDescent="0.35">
      <c r="A2439" s="1">
        <v>3790</v>
      </c>
      <c r="B2439" s="1">
        <v>3</v>
      </c>
      <c r="C2439" s="1"/>
      <c r="D2439" s="1">
        <v>4</v>
      </c>
      <c r="F2439" s="1">
        <f ca="1">IFERROR(__xludf.DUMMYFUNCTION("""COMPUTED_VALUE"""),4)</f>
        <v>4</v>
      </c>
      <c r="Q2439" s="1">
        <v>2437</v>
      </c>
      <c r="R2439" s="1">
        <v>728</v>
      </c>
      <c r="S2439" s="1"/>
      <c r="T2439" s="1">
        <v>52</v>
      </c>
    </row>
    <row r="2440" spans="1:20" ht="15.75" customHeight="1" x14ac:dyDescent="0.35">
      <c r="A2440" s="1">
        <v>3796</v>
      </c>
      <c r="B2440" s="1">
        <v>4</v>
      </c>
      <c r="C2440" s="1"/>
      <c r="D2440" s="1">
        <v>4</v>
      </c>
      <c r="F2440" s="1">
        <f ca="1">IFERROR(__xludf.DUMMYFUNCTION("""COMPUTED_VALUE"""),4)</f>
        <v>4</v>
      </c>
      <c r="Q2440" s="1">
        <v>2438</v>
      </c>
      <c r="R2440" s="1">
        <v>903</v>
      </c>
      <c r="S2440" s="1"/>
      <c r="T2440" s="1">
        <v>54</v>
      </c>
    </row>
    <row r="2441" spans="1:20" ht="15.75" customHeight="1" x14ac:dyDescent="0.35">
      <c r="A2441" s="1">
        <v>3797</v>
      </c>
      <c r="B2441" s="1">
        <v>5</v>
      </c>
      <c r="C2441" s="1"/>
      <c r="D2441" s="1">
        <v>4</v>
      </c>
      <c r="F2441" s="1">
        <f ca="1">IFERROR(__xludf.DUMMYFUNCTION("""COMPUTED_VALUE"""),4)</f>
        <v>4</v>
      </c>
      <c r="Q2441" s="1">
        <v>2439</v>
      </c>
      <c r="R2441" s="1">
        <v>946</v>
      </c>
      <c r="S2441" s="1"/>
      <c r="T2441" s="1">
        <v>58</v>
      </c>
    </row>
    <row r="2442" spans="1:20" ht="15.75" customHeight="1" x14ac:dyDescent="0.35">
      <c r="A2442" s="1">
        <v>3802</v>
      </c>
      <c r="B2442" s="1">
        <v>4</v>
      </c>
      <c r="C2442" s="1"/>
      <c r="D2442" s="1">
        <v>4</v>
      </c>
      <c r="F2442" s="1">
        <f ca="1">IFERROR(__xludf.DUMMYFUNCTION("""COMPUTED_VALUE"""),4)</f>
        <v>4</v>
      </c>
      <c r="Q2442" s="1">
        <v>2440</v>
      </c>
      <c r="R2442" s="1">
        <v>868</v>
      </c>
      <c r="S2442" s="1"/>
      <c r="T2442" s="1">
        <v>102</v>
      </c>
    </row>
    <row r="2443" spans="1:20" ht="15.75" customHeight="1" x14ac:dyDescent="0.35">
      <c r="A2443" s="1">
        <v>3813</v>
      </c>
      <c r="B2443" s="1">
        <v>4</v>
      </c>
      <c r="C2443" s="1"/>
      <c r="D2443" s="1">
        <v>4</v>
      </c>
      <c r="F2443" s="1">
        <f ca="1">IFERROR(__xludf.DUMMYFUNCTION("""COMPUTED_VALUE"""),4)</f>
        <v>4</v>
      </c>
      <c r="Q2443" s="1">
        <v>2441</v>
      </c>
      <c r="R2443" s="1">
        <v>950</v>
      </c>
      <c r="S2443" s="1"/>
      <c r="T2443" s="1">
        <v>138</v>
      </c>
    </row>
    <row r="2444" spans="1:20" ht="15.75" customHeight="1" x14ac:dyDescent="0.35">
      <c r="A2444" s="1">
        <v>3814</v>
      </c>
      <c r="B2444" s="1">
        <v>4</v>
      </c>
      <c r="C2444" s="1"/>
      <c r="D2444" s="1">
        <v>4</v>
      </c>
      <c r="F2444" s="1">
        <f ca="1">IFERROR(__xludf.DUMMYFUNCTION("""COMPUTED_VALUE"""),4)</f>
        <v>4</v>
      </c>
      <c r="Q2444" s="1">
        <v>2442</v>
      </c>
      <c r="R2444" s="1">
        <v>943</v>
      </c>
      <c r="S2444" s="1"/>
      <c r="T2444" s="1">
        <v>62</v>
      </c>
    </row>
    <row r="2445" spans="1:20" ht="15.75" customHeight="1" x14ac:dyDescent="0.35">
      <c r="A2445" s="1">
        <v>3819</v>
      </c>
      <c r="B2445" s="1">
        <v>4</v>
      </c>
      <c r="C2445" s="1"/>
      <c r="D2445" s="1">
        <v>4</v>
      </c>
      <c r="F2445" s="1">
        <f ca="1">IFERROR(__xludf.DUMMYFUNCTION("""COMPUTED_VALUE"""),4)</f>
        <v>4</v>
      </c>
      <c r="Q2445" s="1">
        <v>2443</v>
      </c>
      <c r="R2445" s="1">
        <v>875</v>
      </c>
      <c r="S2445" s="1"/>
      <c r="T2445" s="1">
        <v>114</v>
      </c>
    </row>
    <row r="2446" spans="1:20" ht="15.75" customHeight="1" x14ac:dyDescent="0.35">
      <c r="A2446" s="1">
        <v>3820</v>
      </c>
      <c r="B2446" s="1">
        <v>4</v>
      </c>
      <c r="C2446" s="1"/>
      <c r="D2446" s="1">
        <v>4</v>
      </c>
      <c r="F2446" s="1">
        <f ca="1">IFERROR(__xludf.DUMMYFUNCTION("""COMPUTED_VALUE"""),4)</f>
        <v>4</v>
      </c>
      <c r="Q2446" s="1">
        <v>2444</v>
      </c>
      <c r="R2446" s="1">
        <v>810</v>
      </c>
      <c r="S2446" s="1"/>
      <c r="T2446" s="1">
        <v>112</v>
      </c>
    </row>
    <row r="2447" spans="1:20" ht="15.75" customHeight="1" x14ac:dyDescent="0.35">
      <c r="A2447" s="1">
        <v>3821</v>
      </c>
      <c r="B2447" s="1">
        <v>5</v>
      </c>
      <c r="C2447" s="1"/>
      <c r="D2447" s="1">
        <v>5</v>
      </c>
      <c r="F2447" s="1">
        <f ca="1">IFERROR(__xludf.DUMMYFUNCTION("""COMPUTED_VALUE"""),4)</f>
        <v>4</v>
      </c>
      <c r="Q2447" s="1">
        <v>2445</v>
      </c>
      <c r="R2447" s="1">
        <v>800</v>
      </c>
      <c r="S2447" s="1"/>
      <c r="T2447" s="1">
        <v>116</v>
      </c>
    </row>
    <row r="2448" spans="1:20" ht="15.75" customHeight="1" x14ac:dyDescent="0.35">
      <c r="A2448" s="1">
        <v>3825</v>
      </c>
      <c r="B2448" s="1">
        <v>4</v>
      </c>
      <c r="C2448" s="1"/>
      <c r="D2448" s="1">
        <v>4</v>
      </c>
      <c r="F2448" s="1">
        <f ca="1">IFERROR(__xludf.DUMMYFUNCTION("""COMPUTED_VALUE"""),4)</f>
        <v>4</v>
      </c>
      <c r="Q2448" s="1">
        <v>2446</v>
      </c>
      <c r="R2448" s="1">
        <v>835</v>
      </c>
      <c r="S2448" s="1"/>
      <c r="T2448" s="1">
        <v>200</v>
      </c>
    </row>
    <row r="2449" spans="1:20" ht="15.75" customHeight="1" x14ac:dyDescent="0.35">
      <c r="A2449" s="1">
        <v>3826</v>
      </c>
      <c r="B2449" s="1">
        <v>4</v>
      </c>
      <c r="C2449" s="1"/>
      <c r="D2449" s="1">
        <v>4</v>
      </c>
      <c r="F2449" s="1">
        <f ca="1">IFERROR(__xludf.DUMMYFUNCTION("""COMPUTED_VALUE"""),4)</f>
        <v>4</v>
      </c>
      <c r="Q2449" s="1">
        <v>2447</v>
      </c>
      <c r="R2449" s="1">
        <v>800</v>
      </c>
      <c r="S2449" s="1"/>
      <c r="T2449" s="1">
        <v>152</v>
      </c>
    </row>
    <row r="2450" spans="1:20" ht="15.75" customHeight="1" x14ac:dyDescent="0.35">
      <c r="A2450" s="1">
        <v>3832</v>
      </c>
      <c r="B2450" s="1">
        <v>4</v>
      </c>
      <c r="C2450" s="1"/>
      <c r="D2450" s="1">
        <v>4</v>
      </c>
      <c r="F2450" s="1">
        <f ca="1">IFERROR(__xludf.DUMMYFUNCTION("""COMPUTED_VALUE"""),3)</f>
        <v>3</v>
      </c>
      <c r="Q2450" s="1">
        <v>2448</v>
      </c>
      <c r="R2450" s="1">
        <v>834</v>
      </c>
      <c r="S2450" s="1"/>
      <c r="T2450" s="1">
        <v>50</v>
      </c>
    </row>
    <row r="2451" spans="1:20" ht="15.75" customHeight="1" x14ac:dyDescent="0.35">
      <c r="A2451" s="1">
        <v>3833</v>
      </c>
      <c r="B2451" s="1">
        <v>5</v>
      </c>
      <c r="C2451" s="1"/>
      <c r="D2451" s="1">
        <v>5</v>
      </c>
      <c r="F2451" s="1">
        <f ca="1">IFERROR(__xludf.DUMMYFUNCTION("""COMPUTED_VALUE"""),5)</f>
        <v>5</v>
      </c>
      <c r="Q2451" s="1">
        <v>2449</v>
      </c>
      <c r="R2451" s="1">
        <v>707</v>
      </c>
      <c r="S2451" s="1"/>
      <c r="T2451" s="1">
        <v>180</v>
      </c>
    </row>
    <row r="2452" spans="1:20" ht="15.75" customHeight="1" x14ac:dyDescent="0.35">
      <c r="A2452" s="1">
        <v>3838</v>
      </c>
      <c r="B2452" s="1">
        <v>4</v>
      </c>
      <c r="C2452" s="1"/>
      <c r="D2452" s="1">
        <v>4</v>
      </c>
      <c r="F2452" s="1">
        <f ca="1">IFERROR(__xludf.DUMMYFUNCTION("""COMPUTED_VALUE"""),5)</f>
        <v>5</v>
      </c>
      <c r="Q2452" s="1">
        <v>2450</v>
      </c>
      <c r="R2452" s="1">
        <v>672</v>
      </c>
      <c r="S2452" s="1"/>
      <c r="T2452" s="1">
        <v>48</v>
      </c>
    </row>
    <row r="2453" spans="1:20" ht="15.75" customHeight="1" x14ac:dyDescent="0.35">
      <c r="A2453" s="1">
        <v>3839</v>
      </c>
      <c r="B2453" s="1">
        <v>4</v>
      </c>
      <c r="C2453" s="1"/>
      <c r="D2453" s="1">
        <v>4</v>
      </c>
      <c r="F2453" s="1">
        <f ca="1">IFERROR(__xludf.DUMMYFUNCTION("""COMPUTED_VALUE"""),5)</f>
        <v>5</v>
      </c>
      <c r="Q2453" s="1">
        <v>2451</v>
      </c>
      <c r="R2453" s="1">
        <v>692</v>
      </c>
      <c r="S2453" s="1"/>
      <c r="T2453" s="1">
        <v>52</v>
      </c>
    </row>
    <row r="2454" spans="1:20" ht="15.75" customHeight="1" x14ac:dyDescent="0.35">
      <c r="A2454" s="1">
        <v>3840</v>
      </c>
      <c r="B2454" s="1">
        <v>4</v>
      </c>
      <c r="C2454" s="1"/>
      <c r="D2454" s="1">
        <v>4</v>
      </c>
      <c r="F2454" s="1">
        <f ca="1">IFERROR(__xludf.DUMMYFUNCTION("""COMPUTED_VALUE"""),5)</f>
        <v>5</v>
      </c>
      <c r="Q2454" s="1">
        <v>2452</v>
      </c>
      <c r="R2454" s="1">
        <v>705</v>
      </c>
      <c r="S2454" s="1"/>
      <c r="T2454" s="1">
        <v>104</v>
      </c>
    </row>
    <row r="2455" spans="1:20" ht="15.75" customHeight="1" x14ac:dyDescent="0.35">
      <c r="A2455" s="1">
        <v>3841</v>
      </c>
      <c r="B2455" s="1">
        <v>4</v>
      </c>
      <c r="C2455" s="1"/>
      <c r="D2455" s="1">
        <v>4</v>
      </c>
      <c r="F2455" s="1">
        <f ca="1">IFERROR(__xludf.DUMMYFUNCTION("""COMPUTED_VALUE"""),4)</f>
        <v>4</v>
      </c>
      <c r="Q2455" s="1">
        <v>2453</v>
      </c>
      <c r="R2455" s="1">
        <v>731</v>
      </c>
      <c r="S2455" s="1"/>
      <c r="T2455" s="1">
        <v>152</v>
      </c>
    </row>
    <row r="2456" spans="1:20" ht="15.75" customHeight="1" x14ac:dyDescent="0.35">
      <c r="A2456" s="1">
        <v>3842</v>
      </c>
      <c r="B2456" s="1">
        <v>4</v>
      </c>
      <c r="C2456" s="1"/>
      <c r="D2456" s="1">
        <v>4</v>
      </c>
      <c r="F2456" s="1">
        <f ca="1">IFERROR(__xludf.DUMMYFUNCTION("""COMPUTED_VALUE"""),4)</f>
        <v>4</v>
      </c>
      <c r="Q2456" s="1">
        <v>2454</v>
      </c>
      <c r="R2456" s="1">
        <v>759</v>
      </c>
      <c r="S2456" s="1"/>
      <c r="T2456" s="1">
        <v>80</v>
      </c>
    </row>
    <row r="2457" spans="1:20" ht="15.75" customHeight="1" x14ac:dyDescent="0.35">
      <c r="A2457" s="1">
        <v>3843</v>
      </c>
      <c r="B2457" s="1">
        <v>4</v>
      </c>
      <c r="C2457" s="1"/>
      <c r="D2457" s="1">
        <v>4</v>
      </c>
      <c r="F2457" s="1">
        <f ca="1">IFERROR(__xludf.DUMMYFUNCTION("""COMPUTED_VALUE"""),4)</f>
        <v>4</v>
      </c>
      <c r="Q2457" s="1">
        <v>2455</v>
      </c>
      <c r="R2457" s="1">
        <v>676</v>
      </c>
      <c r="S2457" s="1"/>
      <c r="T2457" s="1">
        <v>50</v>
      </c>
    </row>
    <row r="2458" spans="1:20" ht="15.75" customHeight="1" x14ac:dyDescent="0.35">
      <c r="A2458" s="1">
        <v>3844</v>
      </c>
      <c r="B2458" s="1">
        <v>4</v>
      </c>
      <c r="C2458" s="1"/>
      <c r="D2458" s="1">
        <v>4</v>
      </c>
      <c r="F2458" s="1">
        <f ca="1">IFERROR(__xludf.DUMMYFUNCTION("""COMPUTED_VALUE"""),4)</f>
        <v>4</v>
      </c>
      <c r="Q2458" s="1">
        <v>2456</v>
      </c>
      <c r="R2458" s="1">
        <v>699</v>
      </c>
      <c r="S2458" s="1"/>
      <c r="T2458" s="1">
        <v>122</v>
      </c>
    </row>
    <row r="2459" spans="1:20" ht="15.75" customHeight="1" x14ac:dyDescent="0.35">
      <c r="A2459" s="1">
        <v>3845</v>
      </c>
      <c r="B2459" s="1">
        <v>5</v>
      </c>
      <c r="C2459" s="1"/>
      <c r="D2459" s="1">
        <v>5</v>
      </c>
      <c r="F2459" s="1">
        <f ca="1">IFERROR(__xludf.DUMMYFUNCTION("""COMPUTED_VALUE"""),5)</f>
        <v>5</v>
      </c>
      <c r="Q2459" s="1">
        <v>2457</v>
      </c>
      <c r="R2459" s="1">
        <v>713</v>
      </c>
      <c r="S2459" s="1"/>
      <c r="T2459" s="1">
        <v>48</v>
      </c>
    </row>
    <row r="2460" spans="1:20" ht="15.75" customHeight="1" x14ac:dyDescent="0.35">
      <c r="A2460" s="1">
        <v>3846</v>
      </c>
      <c r="B2460" s="1">
        <v>5</v>
      </c>
      <c r="C2460" s="1"/>
      <c r="D2460" s="1">
        <v>5</v>
      </c>
      <c r="F2460" s="1">
        <f ca="1">IFERROR(__xludf.DUMMYFUNCTION("""COMPUTED_VALUE"""),5)</f>
        <v>5</v>
      </c>
      <c r="Q2460" s="1">
        <v>2458</v>
      </c>
      <c r="R2460" s="1">
        <v>729</v>
      </c>
      <c r="S2460" s="1"/>
      <c r="T2460" s="1">
        <v>186</v>
      </c>
    </row>
    <row r="2461" spans="1:20" ht="15.75" customHeight="1" x14ac:dyDescent="0.35">
      <c r="A2461" s="1">
        <v>3847</v>
      </c>
      <c r="B2461" s="1">
        <v>5</v>
      </c>
      <c r="C2461" s="1"/>
      <c r="D2461" s="1">
        <v>5</v>
      </c>
      <c r="F2461" s="1">
        <f ca="1">IFERROR(__xludf.DUMMYFUNCTION("""COMPUTED_VALUE"""),5)</f>
        <v>5</v>
      </c>
      <c r="Q2461" s="1">
        <v>2459</v>
      </c>
      <c r="R2461" s="1">
        <v>759</v>
      </c>
      <c r="S2461" s="1"/>
      <c r="T2461" s="1">
        <v>52</v>
      </c>
    </row>
    <row r="2462" spans="1:20" ht="15.75" customHeight="1" x14ac:dyDescent="0.35">
      <c r="A2462" s="1">
        <v>3848</v>
      </c>
      <c r="B2462" s="1">
        <v>5</v>
      </c>
      <c r="C2462" s="1"/>
      <c r="D2462" s="1">
        <v>5</v>
      </c>
      <c r="F2462" s="1">
        <f ca="1">IFERROR(__xludf.DUMMYFUNCTION("""COMPUTED_VALUE"""),3)</f>
        <v>3</v>
      </c>
      <c r="Q2462" s="1">
        <v>2460</v>
      </c>
      <c r="R2462" s="1">
        <v>772</v>
      </c>
      <c r="S2462" s="1"/>
      <c r="T2462" s="1">
        <v>56</v>
      </c>
    </row>
    <row r="2463" spans="1:20" ht="15.75" customHeight="1" x14ac:dyDescent="0.35">
      <c r="A2463" s="1">
        <v>3849</v>
      </c>
      <c r="B2463" s="1">
        <v>4</v>
      </c>
      <c r="C2463" s="1"/>
      <c r="D2463" s="1">
        <v>4</v>
      </c>
      <c r="F2463" s="1">
        <f ca="1">IFERROR(__xludf.DUMMYFUNCTION("""COMPUTED_VALUE"""),3)</f>
        <v>3</v>
      </c>
      <c r="Q2463" s="1">
        <v>2461</v>
      </c>
      <c r="R2463" s="1">
        <v>688</v>
      </c>
      <c r="S2463" s="1"/>
      <c r="T2463" s="1">
        <v>152</v>
      </c>
    </row>
    <row r="2464" spans="1:20" ht="15.75" customHeight="1" x14ac:dyDescent="0.35">
      <c r="A2464" s="1">
        <v>3850</v>
      </c>
      <c r="B2464" s="1">
        <v>4</v>
      </c>
      <c r="C2464" s="1"/>
      <c r="D2464" s="1">
        <v>4</v>
      </c>
      <c r="F2464" s="1">
        <f ca="1">IFERROR(__xludf.DUMMYFUNCTION("""COMPUTED_VALUE"""),4)</f>
        <v>4</v>
      </c>
      <c r="Q2464" s="1">
        <v>2462</v>
      </c>
      <c r="R2464" s="1">
        <v>687</v>
      </c>
      <c r="S2464" s="1"/>
      <c r="T2464" s="1">
        <v>48</v>
      </c>
    </row>
    <row r="2465" spans="1:20" ht="15.75" customHeight="1" x14ac:dyDescent="0.35">
      <c r="A2465" s="1">
        <v>3851</v>
      </c>
      <c r="B2465" s="1">
        <v>5</v>
      </c>
      <c r="C2465" s="1"/>
      <c r="D2465" s="1">
        <v>5</v>
      </c>
      <c r="F2465" s="1">
        <f ca="1">IFERROR(__xludf.DUMMYFUNCTION("""COMPUTED_VALUE"""),4)</f>
        <v>4</v>
      </c>
      <c r="Q2465" s="1">
        <v>2463</v>
      </c>
      <c r="R2465" s="1">
        <v>713</v>
      </c>
      <c r="S2465" s="1"/>
      <c r="T2465" s="1">
        <v>132</v>
      </c>
    </row>
    <row r="2466" spans="1:20" ht="15.75" customHeight="1" x14ac:dyDescent="0.35">
      <c r="A2466" s="1">
        <v>3852</v>
      </c>
      <c r="B2466" s="1">
        <v>5</v>
      </c>
      <c r="C2466" s="1"/>
      <c r="D2466" s="1">
        <v>5</v>
      </c>
      <c r="F2466" s="1">
        <f ca="1">IFERROR(__xludf.DUMMYFUNCTION("""COMPUTED_VALUE"""),4)</f>
        <v>4</v>
      </c>
      <c r="Q2466" s="1">
        <v>2464</v>
      </c>
      <c r="R2466" s="1">
        <v>703</v>
      </c>
      <c r="S2466" s="1"/>
      <c r="T2466" s="1">
        <v>52</v>
      </c>
    </row>
    <row r="2467" spans="1:20" ht="15.75" customHeight="1" x14ac:dyDescent="0.35">
      <c r="A2467" s="1">
        <v>3853</v>
      </c>
      <c r="B2467" s="1">
        <v>5</v>
      </c>
      <c r="C2467" s="1"/>
      <c r="D2467" s="1">
        <v>5</v>
      </c>
      <c r="F2467" s="1">
        <f ca="1">IFERROR(__xludf.DUMMYFUNCTION("""COMPUTED_VALUE"""),4)</f>
        <v>4</v>
      </c>
      <c r="Q2467" s="1">
        <v>2465</v>
      </c>
      <c r="R2467" s="1">
        <v>729</v>
      </c>
      <c r="S2467" s="1"/>
      <c r="T2467" s="1">
        <v>54</v>
      </c>
    </row>
    <row r="2468" spans="1:20" ht="15.75" customHeight="1" x14ac:dyDescent="0.35">
      <c r="A2468" s="1">
        <v>3857</v>
      </c>
      <c r="B2468" s="1">
        <v>4</v>
      </c>
      <c r="C2468" s="1"/>
      <c r="D2468" s="1">
        <v>4</v>
      </c>
      <c r="F2468" s="1">
        <f ca="1">IFERROR(__xludf.DUMMYFUNCTION("""COMPUTED_VALUE"""),4)</f>
        <v>4</v>
      </c>
      <c r="Q2468" s="1">
        <v>2466</v>
      </c>
      <c r="R2468" s="1">
        <v>698</v>
      </c>
      <c r="S2468" s="1"/>
      <c r="T2468" s="1">
        <v>92</v>
      </c>
    </row>
    <row r="2469" spans="1:20" ht="15.75" customHeight="1" x14ac:dyDescent="0.35">
      <c r="A2469" s="1">
        <v>3858</v>
      </c>
      <c r="B2469" s="1">
        <v>4</v>
      </c>
      <c r="C2469" s="1"/>
      <c r="D2469" s="1">
        <v>4</v>
      </c>
      <c r="F2469" s="1">
        <f ca="1">IFERROR(__xludf.DUMMYFUNCTION("""COMPUTED_VALUE"""),4)</f>
        <v>4</v>
      </c>
      <c r="Q2469" s="1">
        <v>2467</v>
      </c>
      <c r="R2469" s="1">
        <v>616</v>
      </c>
      <c r="S2469" s="1"/>
      <c r="T2469" s="1">
        <v>56</v>
      </c>
    </row>
    <row r="2470" spans="1:20" ht="15.75" customHeight="1" x14ac:dyDescent="0.35">
      <c r="A2470" s="1">
        <v>3859</v>
      </c>
      <c r="B2470" s="1">
        <v>4</v>
      </c>
      <c r="C2470" s="1"/>
      <c r="D2470" s="1">
        <v>4</v>
      </c>
      <c r="F2470" s="1">
        <f ca="1">IFERROR(__xludf.DUMMYFUNCTION("""COMPUTED_VALUE"""),2)</f>
        <v>2</v>
      </c>
      <c r="Q2470" s="1">
        <v>2468</v>
      </c>
      <c r="R2470" s="1">
        <v>649</v>
      </c>
      <c r="S2470" s="1"/>
      <c r="T2470" s="1">
        <v>170</v>
      </c>
    </row>
    <row r="2471" spans="1:20" ht="15.75" customHeight="1" x14ac:dyDescent="0.35">
      <c r="A2471" s="1">
        <v>3860</v>
      </c>
      <c r="B2471" s="1">
        <v>4</v>
      </c>
      <c r="C2471" s="1"/>
      <c r="D2471" s="1">
        <v>4</v>
      </c>
      <c r="F2471" s="1">
        <f ca="1">IFERROR(__xludf.DUMMYFUNCTION("""COMPUTED_VALUE"""),4)</f>
        <v>4</v>
      </c>
      <c r="Q2471" s="1">
        <v>2469</v>
      </c>
      <c r="R2471" s="1">
        <v>655</v>
      </c>
      <c r="S2471" s="1"/>
      <c r="T2471" s="1">
        <v>60</v>
      </c>
    </row>
    <row r="2472" spans="1:20" ht="15.75" customHeight="1" x14ac:dyDescent="0.35">
      <c r="A2472" s="1">
        <v>3861</v>
      </c>
      <c r="B2472" s="1">
        <v>4</v>
      </c>
      <c r="C2472" s="1"/>
      <c r="D2472" s="1">
        <v>4</v>
      </c>
      <c r="F2472" s="1">
        <f ca="1">IFERROR(__xludf.DUMMYFUNCTION("""COMPUTED_VALUE"""),3)</f>
        <v>3</v>
      </c>
      <c r="Q2472" s="1">
        <v>2470</v>
      </c>
      <c r="R2472" s="1">
        <v>713</v>
      </c>
      <c r="S2472" s="1"/>
      <c r="T2472" s="1">
        <v>190</v>
      </c>
    </row>
    <row r="2473" spans="1:20" ht="15.75" customHeight="1" x14ac:dyDescent="0.35">
      <c r="A2473" s="1">
        <v>3862</v>
      </c>
      <c r="B2473" s="1">
        <v>3</v>
      </c>
      <c r="C2473" s="1"/>
      <c r="D2473" s="1">
        <v>4</v>
      </c>
      <c r="F2473" s="1">
        <f ca="1">IFERROR(__xludf.DUMMYFUNCTION("""COMPUTED_VALUE"""),2)</f>
        <v>2</v>
      </c>
      <c r="Q2473" s="1">
        <v>2471</v>
      </c>
      <c r="R2473" s="1">
        <v>735</v>
      </c>
      <c r="S2473" s="1"/>
      <c r="T2473" s="1">
        <v>64</v>
      </c>
    </row>
    <row r="2474" spans="1:20" ht="15.75" customHeight="1" x14ac:dyDescent="0.35">
      <c r="A2474" s="1">
        <v>3863</v>
      </c>
      <c r="B2474" s="1">
        <v>3</v>
      </c>
      <c r="C2474" s="1"/>
      <c r="D2474" s="1">
        <v>4</v>
      </c>
      <c r="F2474" s="1">
        <f ca="1">IFERROR(__xludf.DUMMYFUNCTION("""COMPUTED_VALUE"""),2)</f>
        <v>2</v>
      </c>
      <c r="Q2474" s="1">
        <v>2472</v>
      </c>
      <c r="R2474" s="1">
        <v>865</v>
      </c>
      <c r="S2474" s="1"/>
      <c r="T2474" s="1">
        <v>68</v>
      </c>
    </row>
    <row r="2475" spans="1:20" ht="15.75" customHeight="1" x14ac:dyDescent="0.35">
      <c r="A2475" s="1">
        <v>3864</v>
      </c>
      <c r="B2475" s="1">
        <v>3</v>
      </c>
      <c r="C2475" s="1"/>
      <c r="D2475" s="1">
        <v>2</v>
      </c>
      <c r="F2475" s="1">
        <f ca="1">IFERROR(__xludf.DUMMYFUNCTION("""COMPUTED_VALUE"""),4)</f>
        <v>4</v>
      </c>
      <c r="Q2475" s="1">
        <v>2473</v>
      </c>
      <c r="R2475" s="1">
        <v>763</v>
      </c>
      <c r="S2475" s="1"/>
      <c r="T2475" s="1">
        <v>124</v>
      </c>
    </row>
    <row r="2476" spans="1:20" ht="15.75" customHeight="1" x14ac:dyDescent="0.35">
      <c r="A2476" s="1">
        <v>3865</v>
      </c>
      <c r="B2476" s="1">
        <v>3</v>
      </c>
      <c r="C2476" s="1"/>
      <c r="D2476" s="1">
        <v>4</v>
      </c>
      <c r="F2476" s="1">
        <f ca="1">IFERROR(__xludf.DUMMYFUNCTION("""COMPUTED_VALUE"""),4)</f>
        <v>4</v>
      </c>
      <c r="Q2476" s="1">
        <v>2474</v>
      </c>
      <c r="R2476" s="1">
        <v>813</v>
      </c>
      <c r="S2476" s="1"/>
      <c r="T2476" s="1">
        <v>114</v>
      </c>
    </row>
    <row r="2477" spans="1:20" ht="15.75" customHeight="1" x14ac:dyDescent="0.35">
      <c r="A2477" s="1">
        <v>3866</v>
      </c>
      <c r="B2477" s="1">
        <v>3</v>
      </c>
      <c r="C2477" s="1"/>
      <c r="D2477" s="1">
        <v>2</v>
      </c>
      <c r="F2477" s="1">
        <f ca="1">IFERROR(__xludf.DUMMYFUNCTION("""COMPUTED_VALUE"""),3)</f>
        <v>3</v>
      </c>
      <c r="Q2477" s="1">
        <v>2475</v>
      </c>
      <c r="R2477" s="1">
        <v>824</v>
      </c>
      <c r="S2477" s="1"/>
      <c r="T2477" s="1">
        <v>82</v>
      </c>
    </row>
    <row r="2478" spans="1:20" ht="15.75" customHeight="1" x14ac:dyDescent="0.35">
      <c r="A2478" s="1">
        <v>3867</v>
      </c>
      <c r="B2478" s="1">
        <v>4</v>
      </c>
      <c r="C2478" s="1"/>
      <c r="D2478" s="1">
        <v>4</v>
      </c>
      <c r="F2478" s="1">
        <f ca="1">IFERROR(__xludf.DUMMYFUNCTION("""COMPUTED_VALUE"""),2)</f>
        <v>2</v>
      </c>
      <c r="Q2478" s="1">
        <v>2476</v>
      </c>
      <c r="R2478" s="1">
        <v>829</v>
      </c>
      <c r="S2478" s="1"/>
      <c r="T2478" s="1">
        <v>52</v>
      </c>
    </row>
    <row r="2479" spans="1:20" ht="15.75" customHeight="1" x14ac:dyDescent="0.35">
      <c r="A2479" s="1">
        <v>3868</v>
      </c>
      <c r="B2479" s="1">
        <v>4</v>
      </c>
      <c r="C2479" s="1"/>
      <c r="D2479" s="1">
        <v>4</v>
      </c>
      <c r="F2479" s="1">
        <f ca="1">IFERROR(__xludf.DUMMYFUNCTION("""COMPUTED_VALUE"""),2)</f>
        <v>2</v>
      </c>
      <c r="Q2479" s="1">
        <v>2477</v>
      </c>
      <c r="R2479" s="1">
        <v>853</v>
      </c>
      <c r="S2479" s="1"/>
      <c r="T2479" s="1">
        <v>44</v>
      </c>
    </row>
    <row r="2480" spans="1:20" ht="15.75" customHeight="1" x14ac:dyDescent="0.35">
      <c r="A2480" s="1">
        <v>3869</v>
      </c>
      <c r="B2480" s="1">
        <v>5</v>
      </c>
      <c r="C2480" s="1"/>
      <c r="D2480" s="1">
        <v>4</v>
      </c>
      <c r="F2480" s="1">
        <f ca="1">IFERROR(__xludf.DUMMYFUNCTION("""COMPUTED_VALUE"""),4)</f>
        <v>4</v>
      </c>
      <c r="Q2480" s="1">
        <v>2478</v>
      </c>
      <c r="R2480" s="1">
        <v>773</v>
      </c>
      <c r="S2480" s="1"/>
      <c r="T2480" s="1">
        <v>90</v>
      </c>
    </row>
    <row r="2481" spans="1:20" ht="15.75" customHeight="1" x14ac:dyDescent="0.35">
      <c r="A2481" s="1">
        <v>3870</v>
      </c>
      <c r="B2481" s="1">
        <v>5</v>
      </c>
      <c r="C2481" s="1"/>
      <c r="D2481" s="1">
        <v>5</v>
      </c>
      <c r="F2481" s="1">
        <f ca="1">IFERROR(__xludf.DUMMYFUNCTION("""COMPUTED_VALUE"""),4)</f>
        <v>4</v>
      </c>
      <c r="Q2481" s="1">
        <v>2479</v>
      </c>
      <c r="R2481" s="1">
        <v>661</v>
      </c>
      <c r="S2481" s="1"/>
      <c r="T2481" s="1">
        <v>58</v>
      </c>
    </row>
    <row r="2482" spans="1:20" ht="15.75" customHeight="1" x14ac:dyDescent="0.35">
      <c r="A2482" s="1">
        <v>3871</v>
      </c>
      <c r="B2482" s="1">
        <v>5</v>
      </c>
      <c r="C2482" s="1"/>
      <c r="D2482" s="1">
        <v>5</v>
      </c>
      <c r="F2482" s="1">
        <f ca="1">IFERROR(__xludf.DUMMYFUNCTION("""COMPUTED_VALUE"""),2)</f>
        <v>2</v>
      </c>
      <c r="Q2482" s="1">
        <v>2480</v>
      </c>
      <c r="R2482" s="1">
        <v>663</v>
      </c>
      <c r="S2482" s="1"/>
      <c r="T2482" s="1">
        <v>62</v>
      </c>
    </row>
    <row r="2483" spans="1:20" ht="15.75" customHeight="1" x14ac:dyDescent="0.35">
      <c r="A2483" s="1">
        <v>3872</v>
      </c>
      <c r="B2483" s="1">
        <v>4</v>
      </c>
      <c r="C2483" s="1"/>
      <c r="D2483" s="1">
        <v>4</v>
      </c>
      <c r="F2483" s="1">
        <f ca="1">IFERROR(__xludf.DUMMYFUNCTION("""COMPUTED_VALUE"""),3)</f>
        <v>3</v>
      </c>
      <c r="Q2483" s="1">
        <v>2481</v>
      </c>
      <c r="R2483" s="1">
        <v>720</v>
      </c>
      <c r="S2483" s="1"/>
      <c r="T2483" s="1">
        <v>120</v>
      </c>
    </row>
    <row r="2484" spans="1:20" ht="15.75" customHeight="1" x14ac:dyDescent="0.35">
      <c r="A2484" s="1">
        <v>3873</v>
      </c>
      <c r="B2484" s="1">
        <v>3</v>
      </c>
      <c r="C2484" s="1"/>
      <c r="D2484" s="1">
        <v>3</v>
      </c>
      <c r="F2484" s="1">
        <f ca="1">IFERROR(__xludf.DUMMYFUNCTION("""COMPUTED_VALUE"""),2)</f>
        <v>2</v>
      </c>
      <c r="Q2484" s="1">
        <v>2482</v>
      </c>
      <c r="R2484" s="1">
        <v>729</v>
      </c>
      <c r="S2484" s="1"/>
      <c r="T2484" s="1">
        <v>102</v>
      </c>
    </row>
    <row r="2485" spans="1:20" ht="15.75" customHeight="1" x14ac:dyDescent="0.35">
      <c r="A2485" s="1">
        <v>3874</v>
      </c>
      <c r="B2485" s="1">
        <v>3</v>
      </c>
      <c r="C2485" s="1"/>
      <c r="D2485" s="1">
        <v>4</v>
      </c>
      <c r="F2485" s="1">
        <f ca="1">IFERROR(__xludf.DUMMYFUNCTION("""COMPUTED_VALUE"""),4)</f>
        <v>4</v>
      </c>
      <c r="Q2485" s="1">
        <v>2483</v>
      </c>
      <c r="R2485" s="1">
        <v>757</v>
      </c>
      <c r="S2485" s="1"/>
      <c r="T2485" s="1">
        <v>74</v>
      </c>
    </row>
    <row r="2486" spans="1:20" ht="15.75" customHeight="1" x14ac:dyDescent="0.35">
      <c r="A2486" s="1">
        <v>3875</v>
      </c>
      <c r="B2486" s="1">
        <v>4</v>
      </c>
      <c r="C2486" s="1"/>
      <c r="D2486" s="1">
        <v>4</v>
      </c>
      <c r="F2486" s="1">
        <f ca="1">IFERROR(__xludf.DUMMYFUNCTION("""COMPUTED_VALUE"""),1)</f>
        <v>1</v>
      </c>
      <c r="Q2486" s="1">
        <v>2484</v>
      </c>
      <c r="R2486" s="1">
        <v>787</v>
      </c>
      <c r="S2486" s="1"/>
      <c r="T2486" s="1">
        <v>54</v>
      </c>
    </row>
    <row r="2487" spans="1:20" ht="15.75" customHeight="1" x14ac:dyDescent="0.35">
      <c r="A2487" s="1">
        <v>3876</v>
      </c>
      <c r="B2487" s="1">
        <v>4</v>
      </c>
      <c r="C2487" s="1"/>
      <c r="D2487" s="1">
        <v>4</v>
      </c>
      <c r="F2487" s="1">
        <f ca="1">IFERROR(__xludf.DUMMYFUNCTION("""COMPUTED_VALUE"""),4)</f>
        <v>4</v>
      </c>
      <c r="Q2487" s="1">
        <v>2485</v>
      </c>
      <c r="R2487" s="1">
        <v>689</v>
      </c>
      <c r="S2487" s="1"/>
      <c r="T2487" s="1">
        <v>58</v>
      </c>
    </row>
    <row r="2488" spans="1:20" ht="15.75" customHeight="1" x14ac:dyDescent="0.35">
      <c r="A2488" s="1">
        <v>3877</v>
      </c>
      <c r="B2488" s="1">
        <v>4</v>
      </c>
      <c r="C2488" s="1"/>
      <c r="D2488" s="1">
        <v>4</v>
      </c>
      <c r="F2488" s="1">
        <f ca="1">IFERROR(__xludf.DUMMYFUNCTION("""COMPUTED_VALUE"""),1)</f>
        <v>1</v>
      </c>
      <c r="Q2488" s="1">
        <v>2486</v>
      </c>
      <c r="R2488" s="1">
        <v>546</v>
      </c>
      <c r="S2488" s="1"/>
      <c r="T2488" s="1">
        <v>86</v>
      </c>
    </row>
    <row r="2489" spans="1:20" ht="15.75" customHeight="1" x14ac:dyDescent="0.35">
      <c r="A2489" s="1">
        <v>3878</v>
      </c>
      <c r="B2489" s="1">
        <v>4</v>
      </c>
      <c r="C2489" s="1"/>
      <c r="D2489" s="1">
        <v>4</v>
      </c>
      <c r="F2489" s="1">
        <f ca="1">IFERROR(__xludf.DUMMYFUNCTION("""COMPUTED_VALUE"""),1)</f>
        <v>1</v>
      </c>
      <c r="Q2489" s="1">
        <v>2487</v>
      </c>
      <c r="R2489" s="1">
        <v>581</v>
      </c>
      <c r="S2489" s="1"/>
      <c r="T2489" s="1">
        <v>60</v>
      </c>
    </row>
    <row r="2490" spans="1:20" ht="15.75" customHeight="1" x14ac:dyDescent="0.35">
      <c r="A2490" s="1">
        <v>3879</v>
      </c>
      <c r="B2490" s="1">
        <v>4</v>
      </c>
      <c r="C2490" s="1"/>
      <c r="D2490" s="1">
        <v>4</v>
      </c>
      <c r="F2490" s="1">
        <f ca="1">IFERROR(__xludf.DUMMYFUNCTION("""COMPUTED_VALUE"""),1)</f>
        <v>1</v>
      </c>
      <c r="Q2490" s="1">
        <v>2488</v>
      </c>
      <c r="R2490" s="1">
        <v>589</v>
      </c>
      <c r="S2490" s="1"/>
      <c r="T2490" s="1">
        <v>64</v>
      </c>
    </row>
    <row r="2491" spans="1:20" ht="15.75" customHeight="1" x14ac:dyDescent="0.35">
      <c r="A2491" s="1">
        <v>3880</v>
      </c>
      <c r="B2491" s="1">
        <v>4</v>
      </c>
      <c r="C2491" s="1"/>
      <c r="D2491" s="1">
        <v>4</v>
      </c>
      <c r="F2491" s="1">
        <f ca="1">IFERROR(__xludf.DUMMYFUNCTION("""COMPUTED_VALUE"""),2)</f>
        <v>2</v>
      </c>
      <c r="Q2491" s="1">
        <v>2489</v>
      </c>
      <c r="R2491" s="1">
        <v>633</v>
      </c>
      <c r="S2491" s="1"/>
      <c r="T2491" s="1">
        <v>118</v>
      </c>
    </row>
    <row r="2492" spans="1:20" ht="15.75" customHeight="1" x14ac:dyDescent="0.35">
      <c r="A2492" s="1">
        <v>3881</v>
      </c>
      <c r="B2492" s="1">
        <v>5</v>
      </c>
      <c r="C2492" s="1"/>
      <c r="D2492" s="1">
        <v>4</v>
      </c>
      <c r="F2492" s="1">
        <f ca="1">IFERROR(__xludf.DUMMYFUNCTION("""COMPUTED_VALUE"""),2)</f>
        <v>2</v>
      </c>
      <c r="Q2492" s="1">
        <v>2490</v>
      </c>
      <c r="R2492" s="1">
        <v>649</v>
      </c>
      <c r="S2492" s="1"/>
      <c r="T2492" s="1">
        <v>98</v>
      </c>
    </row>
    <row r="2493" spans="1:20" ht="15.75" customHeight="1" x14ac:dyDescent="0.35">
      <c r="A2493" s="1">
        <v>3886</v>
      </c>
      <c r="B2493" s="1">
        <v>3</v>
      </c>
      <c r="C2493" s="1"/>
      <c r="D2493" s="1">
        <v>4</v>
      </c>
      <c r="F2493" s="1">
        <f ca="1">IFERROR(__xludf.DUMMYFUNCTION("""COMPUTED_VALUE"""),2)</f>
        <v>2</v>
      </c>
      <c r="Q2493" s="1">
        <v>2491</v>
      </c>
      <c r="R2493" s="1">
        <v>625</v>
      </c>
      <c r="S2493" s="1"/>
      <c r="T2493" s="1">
        <v>66</v>
      </c>
    </row>
    <row r="2494" spans="1:20" ht="15.75" customHeight="1" x14ac:dyDescent="0.35">
      <c r="A2494" s="1">
        <v>3887</v>
      </c>
      <c r="B2494" s="1">
        <v>4</v>
      </c>
      <c r="C2494" s="1"/>
      <c r="D2494" s="1">
        <v>4</v>
      </c>
      <c r="F2494" s="1">
        <f ca="1">IFERROR(__xludf.DUMMYFUNCTION("""COMPUTED_VALUE"""),2)</f>
        <v>2</v>
      </c>
      <c r="Q2494" s="1">
        <v>2492</v>
      </c>
      <c r="R2494" s="1">
        <v>576</v>
      </c>
      <c r="S2494" s="1"/>
      <c r="T2494" s="1">
        <v>54</v>
      </c>
    </row>
    <row r="2495" spans="1:20" ht="15.75" customHeight="1" x14ac:dyDescent="0.35">
      <c r="A2495" s="1">
        <v>3888</v>
      </c>
      <c r="B2495" s="1">
        <v>4</v>
      </c>
      <c r="C2495" s="1"/>
      <c r="D2495" s="1">
        <v>4</v>
      </c>
      <c r="F2495" s="1">
        <f ca="1">IFERROR(__xludf.DUMMYFUNCTION("""COMPUTED_VALUE"""),2)</f>
        <v>2</v>
      </c>
      <c r="Q2495" s="1">
        <v>2493</v>
      </c>
      <c r="R2495" s="1">
        <v>773</v>
      </c>
      <c r="S2495" s="1"/>
      <c r="T2495" s="1">
        <v>54</v>
      </c>
    </row>
    <row r="2496" spans="1:20" ht="15.75" customHeight="1" x14ac:dyDescent="0.35">
      <c r="A2496" s="1">
        <v>3889</v>
      </c>
      <c r="B2496" s="1">
        <v>4</v>
      </c>
      <c r="C2496" s="1"/>
      <c r="D2496" s="1">
        <v>4</v>
      </c>
      <c r="F2496" s="1">
        <f ca="1">IFERROR(__xludf.DUMMYFUNCTION("""COMPUTED_VALUE"""),4)</f>
        <v>4</v>
      </c>
      <c r="Q2496" s="1">
        <v>2494</v>
      </c>
      <c r="R2496" s="1">
        <v>786</v>
      </c>
      <c r="S2496" s="1"/>
      <c r="T2496" s="1">
        <v>128</v>
      </c>
    </row>
    <row r="2497" spans="1:20" ht="15.75" customHeight="1" x14ac:dyDescent="0.35">
      <c r="A2497" s="1">
        <v>3890</v>
      </c>
      <c r="B2497" s="1">
        <v>4</v>
      </c>
      <c r="C2497" s="1"/>
      <c r="D2497" s="1">
        <v>4</v>
      </c>
      <c r="F2497" s="1">
        <f ca="1">IFERROR(__xludf.DUMMYFUNCTION("""COMPUTED_VALUE"""),1)</f>
        <v>1</v>
      </c>
      <c r="Q2497" s="1">
        <v>2495</v>
      </c>
      <c r="R2497" s="1">
        <v>850</v>
      </c>
      <c r="S2497" s="1"/>
      <c r="T2497" s="1">
        <v>58</v>
      </c>
    </row>
    <row r="2498" spans="1:20" ht="15.75" customHeight="1" x14ac:dyDescent="0.35">
      <c r="A2498" s="1">
        <v>3891</v>
      </c>
      <c r="B2498" s="1">
        <v>4</v>
      </c>
      <c r="C2498" s="1"/>
      <c r="D2498" s="1">
        <v>4</v>
      </c>
      <c r="F2498" s="1">
        <f ca="1">IFERROR(__xludf.DUMMYFUNCTION("""COMPUTED_VALUE"""),4)</f>
        <v>4</v>
      </c>
      <c r="Q2498" s="1">
        <v>2496</v>
      </c>
      <c r="R2498" s="1">
        <v>778</v>
      </c>
      <c r="S2498" s="1"/>
      <c r="T2498" s="1">
        <v>62</v>
      </c>
    </row>
    <row r="2499" spans="1:20" ht="15.75" customHeight="1" x14ac:dyDescent="0.35">
      <c r="A2499" s="1">
        <v>3892</v>
      </c>
      <c r="B2499" s="1">
        <v>4</v>
      </c>
      <c r="C2499" s="1"/>
      <c r="D2499" s="1">
        <v>4</v>
      </c>
      <c r="F2499" s="1">
        <f ca="1">IFERROR(__xludf.DUMMYFUNCTION("""COMPUTED_VALUE"""),1)</f>
        <v>1</v>
      </c>
      <c r="Q2499" s="1">
        <v>2497</v>
      </c>
      <c r="R2499" s="1">
        <v>833</v>
      </c>
      <c r="S2499" s="1"/>
      <c r="T2499" s="1">
        <v>158</v>
      </c>
    </row>
    <row r="2500" spans="1:20" ht="15.75" customHeight="1" x14ac:dyDescent="0.35">
      <c r="A2500" s="1">
        <v>3893</v>
      </c>
      <c r="B2500" s="1">
        <v>4</v>
      </c>
      <c r="C2500" s="1"/>
      <c r="D2500" s="1">
        <v>4</v>
      </c>
      <c r="F2500" s="1">
        <f ca="1">IFERROR(__xludf.DUMMYFUNCTION("""COMPUTED_VALUE"""),1)</f>
        <v>1</v>
      </c>
      <c r="Q2500" s="1">
        <v>2498</v>
      </c>
      <c r="R2500" s="1">
        <v>732</v>
      </c>
      <c r="S2500" s="1"/>
      <c r="T2500" s="1">
        <v>148</v>
      </c>
    </row>
    <row r="2501" spans="1:20" ht="15.75" customHeight="1" x14ac:dyDescent="0.35">
      <c r="A2501" s="1">
        <v>3894</v>
      </c>
      <c r="B2501" s="1">
        <v>4</v>
      </c>
      <c r="C2501" s="1"/>
      <c r="D2501" s="1">
        <v>4</v>
      </c>
      <c r="F2501" s="1">
        <f ca="1">IFERROR(__xludf.DUMMYFUNCTION("""COMPUTED_VALUE"""),2)</f>
        <v>2</v>
      </c>
      <c r="Q2501" s="1">
        <v>2499</v>
      </c>
      <c r="R2501" s="1">
        <v>665</v>
      </c>
      <c r="S2501" s="1"/>
      <c r="T2501" s="1">
        <v>168</v>
      </c>
    </row>
    <row r="2502" spans="1:20" ht="15.75" customHeight="1" x14ac:dyDescent="0.35">
      <c r="A2502" s="1">
        <v>3895</v>
      </c>
      <c r="B2502" s="1">
        <v>4</v>
      </c>
      <c r="C2502" s="1"/>
      <c r="D2502" s="1">
        <v>4</v>
      </c>
      <c r="F2502" s="1">
        <f ca="1">IFERROR(__xludf.DUMMYFUNCTION("""COMPUTED_VALUE"""),1)</f>
        <v>1</v>
      </c>
      <c r="Q2502" s="1">
        <v>2500</v>
      </c>
      <c r="R2502" s="1">
        <v>693</v>
      </c>
      <c r="S2502" s="1"/>
      <c r="T2502" s="1">
        <v>48</v>
      </c>
    </row>
    <row r="2503" spans="1:20" ht="15.75" customHeight="1" x14ac:dyDescent="0.35">
      <c r="A2503" s="1">
        <v>3896</v>
      </c>
      <c r="B2503" s="1">
        <v>4</v>
      </c>
      <c r="C2503" s="1"/>
      <c r="D2503" s="1">
        <v>4</v>
      </c>
      <c r="F2503" s="1">
        <f ca="1">IFERROR(__xludf.DUMMYFUNCTION("""COMPUTED_VALUE"""),2)</f>
        <v>2</v>
      </c>
      <c r="Q2503" s="1">
        <v>2501</v>
      </c>
      <c r="R2503" s="1">
        <v>776</v>
      </c>
      <c r="S2503" s="1"/>
      <c r="T2503" s="1">
        <v>52</v>
      </c>
    </row>
    <row r="2504" spans="1:20" ht="15.75" customHeight="1" x14ac:dyDescent="0.35">
      <c r="A2504" s="1">
        <v>3897</v>
      </c>
      <c r="B2504" s="1">
        <v>4</v>
      </c>
      <c r="C2504" s="1"/>
      <c r="D2504" s="1">
        <v>4</v>
      </c>
      <c r="F2504" s="1">
        <f ca="1">IFERROR(__xludf.DUMMYFUNCTION("""COMPUTED_VALUE"""),2)</f>
        <v>2</v>
      </c>
      <c r="Q2504" s="1">
        <v>2502</v>
      </c>
      <c r="R2504" s="1">
        <v>731</v>
      </c>
      <c r="S2504" s="1"/>
      <c r="T2504" s="1">
        <v>102</v>
      </c>
    </row>
    <row r="2505" spans="1:20" ht="15.75" customHeight="1" x14ac:dyDescent="0.35">
      <c r="A2505" s="1">
        <v>3898</v>
      </c>
      <c r="B2505" s="1">
        <v>3</v>
      </c>
      <c r="C2505" s="1"/>
      <c r="D2505" s="1">
        <v>4</v>
      </c>
      <c r="F2505" s="1">
        <f ca="1">IFERROR(__xludf.DUMMYFUNCTION("""COMPUTED_VALUE"""),2)</f>
        <v>2</v>
      </c>
      <c r="Q2505" s="1">
        <v>2503</v>
      </c>
      <c r="R2505" s="1">
        <v>609</v>
      </c>
      <c r="S2505" s="1"/>
      <c r="T2505" s="1">
        <v>54</v>
      </c>
    </row>
    <row r="2506" spans="1:20" ht="15.75" customHeight="1" x14ac:dyDescent="0.35">
      <c r="A2506" s="1">
        <v>3899</v>
      </c>
      <c r="B2506" s="1">
        <v>4</v>
      </c>
      <c r="C2506" s="1"/>
      <c r="D2506" s="1">
        <v>2</v>
      </c>
      <c r="F2506" s="1">
        <f ca="1">IFERROR(__xludf.DUMMYFUNCTION("""COMPUTED_VALUE"""),2)</f>
        <v>2</v>
      </c>
      <c r="Q2506" s="1">
        <v>2504</v>
      </c>
      <c r="R2506" s="1">
        <v>616</v>
      </c>
      <c r="S2506" s="1"/>
      <c r="T2506" s="1">
        <v>73</v>
      </c>
    </row>
    <row r="2507" spans="1:20" ht="15.75" customHeight="1" x14ac:dyDescent="0.35">
      <c r="A2507" s="1">
        <v>3900</v>
      </c>
      <c r="B2507" s="1">
        <v>4</v>
      </c>
      <c r="C2507" s="1"/>
      <c r="D2507" s="1">
        <v>4</v>
      </c>
      <c r="F2507" s="1">
        <f ca="1">IFERROR(__xludf.DUMMYFUNCTION("""COMPUTED_VALUE"""),2)</f>
        <v>2</v>
      </c>
      <c r="Q2507" s="1">
        <v>2505</v>
      </c>
      <c r="R2507" s="1">
        <v>624</v>
      </c>
      <c r="S2507" s="1"/>
      <c r="T2507" s="1">
        <v>127</v>
      </c>
    </row>
    <row r="2508" spans="1:20" ht="15.75" customHeight="1" x14ac:dyDescent="0.35">
      <c r="A2508" s="1">
        <v>3901</v>
      </c>
      <c r="B2508" s="1">
        <v>4</v>
      </c>
      <c r="C2508" s="1"/>
      <c r="D2508" s="1">
        <v>4</v>
      </c>
      <c r="F2508" s="1">
        <f ca="1">IFERROR(__xludf.DUMMYFUNCTION("""COMPUTED_VALUE"""),2)</f>
        <v>2</v>
      </c>
      <c r="Q2508" s="1">
        <v>2506</v>
      </c>
      <c r="R2508" s="1">
        <v>646</v>
      </c>
      <c r="S2508" s="1"/>
      <c r="T2508" s="1">
        <v>169</v>
      </c>
    </row>
    <row r="2509" spans="1:20" ht="15.75" customHeight="1" x14ac:dyDescent="0.35">
      <c r="A2509" s="1">
        <v>3902</v>
      </c>
      <c r="B2509" s="1">
        <v>4</v>
      </c>
      <c r="C2509" s="1"/>
      <c r="D2509" s="1">
        <v>4</v>
      </c>
      <c r="F2509" s="1">
        <f ca="1">IFERROR(__xludf.DUMMYFUNCTION("""COMPUTED_VALUE"""),4)</f>
        <v>4</v>
      </c>
      <c r="Q2509" s="1">
        <v>2507</v>
      </c>
      <c r="R2509" s="1">
        <v>743</v>
      </c>
      <c r="S2509" s="1"/>
      <c r="T2509" s="1">
        <v>53</v>
      </c>
    </row>
    <row r="2510" spans="1:20" ht="15.75" customHeight="1" x14ac:dyDescent="0.35">
      <c r="A2510" s="1">
        <v>3903</v>
      </c>
      <c r="B2510" s="1">
        <v>4</v>
      </c>
      <c r="C2510" s="1"/>
      <c r="D2510" s="1">
        <v>4</v>
      </c>
      <c r="F2510" s="1">
        <f ca="1">IFERROR(__xludf.DUMMYFUNCTION("""COMPUTED_VALUE"""),1)</f>
        <v>1</v>
      </c>
      <c r="Q2510" s="1">
        <v>2508</v>
      </c>
      <c r="R2510" s="1">
        <v>706</v>
      </c>
      <c r="S2510" s="1"/>
      <c r="T2510" s="1">
        <v>115</v>
      </c>
    </row>
    <row r="2511" spans="1:20" ht="15.75" customHeight="1" x14ac:dyDescent="0.35">
      <c r="A2511" s="1">
        <v>3904</v>
      </c>
      <c r="B2511" s="1">
        <v>4</v>
      </c>
      <c r="C2511" s="1"/>
      <c r="D2511" s="1">
        <v>4</v>
      </c>
      <c r="F2511" s="1">
        <f ca="1">IFERROR(__xludf.DUMMYFUNCTION("""COMPUTED_VALUE"""),3)</f>
        <v>3</v>
      </c>
      <c r="Q2511" s="1">
        <v>2509</v>
      </c>
      <c r="R2511" s="1">
        <v>618</v>
      </c>
      <c r="S2511" s="1"/>
      <c r="T2511" s="1">
        <v>105</v>
      </c>
    </row>
    <row r="2512" spans="1:20" ht="15.75" customHeight="1" x14ac:dyDescent="0.35">
      <c r="A2512" s="1">
        <v>3905</v>
      </c>
      <c r="B2512" s="1">
        <v>5</v>
      </c>
      <c r="C2512" s="1"/>
      <c r="D2512" s="1">
        <v>5</v>
      </c>
      <c r="F2512" s="1">
        <f ca="1">IFERROR(__xludf.DUMMYFUNCTION("""COMPUTED_VALUE"""),1)</f>
        <v>1</v>
      </c>
      <c r="Q2512" s="1">
        <v>2510</v>
      </c>
      <c r="R2512" s="1">
        <v>646</v>
      </c>
      <c r="S2512" s="1"/>
      <c r="T2512" s="1">
        <v>141</v>
      </c>
    </row>
    <row r="2513" spans="1:20" ht="15.75" customHeight="1" x14ac:dyDescent="0.35">
      <c r="A2513" s="1">
        <v>3906</v>
      </c>
      <c r="B2513" s="1">
        <v>5</v>
      </c>
      <c r="C2513" s="1"/>
      <c r="D2513" s="1">
        <v>5</v>
      </c>
      <c r="F2513" s="1">
        <f ca="1">IFERROR(__xludf.DUMMYFUNCTION("""COMPUTED_VALUE"""),1)</f>
        <v>1</v>
      </c>
      <c r="Q2513" s="1">
        <v>2511</v>
      </c>
      <c r="R2513" s="1">
        <v>636</v>
      </c>
      <c r="S2513" s="1"/>
      <c r="T2513" s="1">
        <v>147</v>
      </c>
    </row>
    <row r="2514" spans="1:20" ht="15.75" customHeight="1" x14ac:dyDescent="0.35">
      <c r="A2514" s="1">
        <v>3907</v>
      </c>
      <c r="B2514" s="1">
        <v>5</v>
      </c>
      <c r="C2514" s="1"/>
      <c r="D2514" s="1">
        <v>5</v>
      </c>
      <c r="F2514" s="1">
        <f ca="1">IFERROR(__xludf.DUMMYFUNCTION("""COMPUTED_VALUE"""),2)</f>
        <v>2</v>
      </c>
      <c r="Q2514" s="1">
        <v>2512</v>
      </c>
      <c r="R2514" s="1">
        <v>672</v>
      </c>
      <c r="S2514" s="1"/>
      <c r="T2514" s="1">
        <v>175</v>
      </c>
    </row>
    <row r="2515" spans="1:20" ht="15.75" customHeight="1" x14ac:dyDescent="0.35">
      <c r="A2515" s="1">
        <v>3915</v>
      </c>
      <c r="B2515" s="1">
        <v>4</v>
      </c>
      <c r="C2515" s="1"/>
      <c r="D2515" s="1">
        <v>4</v>
      </c>
      <c r="F2515" s="1">
        <f ca="1">IFERROR(__xludf.DUMMYFUNCTION("""COMPUTED_VALUE"""),2)</f>
        <v>2</v>
      </c>
      <c r="Q2515" s="1">
        <v>2513</v>
      </c>
      <c r="R2515" s="1">
        <v>674</v>
      </c>
      <c r="S2515" s="1"/>
      <c r="T2515" s="1">
        <v>151</v>
      </c>
    </row>
    <row r="2516" spans="1:20" ht="15.75" customHeight="1" x14ac:dyDescent="0.35">
      <c r="A2516" s="1">
        <v>3916</v>
      </c>
      <c r="B2516" s="1">
        <v>4</v>
      </c>
      <c r="C2516" s="1"/>
      <c r="D2516" s="1">
        <v>4</v>
      </c>
      <c r="F2516" s="1">
        <f ca="1">IFERROR(__xludf.DUMMYFUNCTION("""COMPUTED_VALUE"""),2)</f>
        <v>2</v>
      </c>
      <c r="Q2516" s="1">
        <v>2514</v>
      </c>
      <c r="R2516" s="1">
        <v>714</v>
      </c>
      <c r="S2516" s="1"/>
      <c r="T2516" s="1">
        <v>111</v>
      </c>
    </row>
    <row r="2517" spans="1:20" ht="15.75" customHeight="1" x14ac:dyDescent="0.35">
      <c r="A2517" s="1">
        <v>3917</v>
      </c>
      <c r="B2517" s="1">
        <v>5</v>
      </c>
      <c r="C2517" s="1"/>
      <c r="D2517" s="1">
        <v>5</v>
      </c>
      <c r="F2517" s="1">
        <f ca="1">IFERROR(__xludf.DUMMYFUNCTION("""COMPUTED_VALUE"""),2)</f>
        <v>2</v>
      </c>
      <c r="Q2517" s="1">
        <v>2515</v>
      </c>
      <c r="R2517" s="1">
        <v>549</v>
      </c>
      <c r="S2517" s="1"/>
      <c r="T2517" s="1">
        <v>167</v>
      </c>
    </row>
    <row r="2518" spans="1:20" ht="15.75" customHeight="1" x14ac:dyDescent="0.35">
      <c r="A2518" s="1">
        <v>3918</v>
      </c>
      <c r="B2518" s="1">
        <v>5</v>
      </c>
      <c r="C2518" s="1"/>
      <c r="D2518" s="1">
        <v>5</v>
      </c>
      <c r="F2518" s="1">
        <f ca="1">IFERROR(__xludf.DUMMYFUNCTION("""COMPUTED_VALUE"""),2)</f>
        <v>2</v>
      </c>
      <c r="Q2518" s="1">
        <v>2516</v>
      </c>
      <c r="R2518" s="1">
        <v>693</v>
      </c>
      <c r="S2518" s="1"/>
      <c r="T2518" s="1">
        <v>152</v>
      </c>
    </row>
    <row r="2519" spans="1:20" ht="15.75" customHeight="1" x14ac:dyDescent="0.35">
      <c r="A2519" s="1">
        <v>3920</v>
      </c>
      <c r="B2519" s="1">
        <v>4</v>
      </c>
      <c r="C2519" s="1"/>
      <c r="D2519" s="1">
        <v>4</v>
      </c>
      <c r="F2519" s="1">
        <f ca="1">IFERROR(__xludf.DUMMYFUNCTION("""COMPUTED_VALUE"""),4)</f>
        <v>4</v>
      </c>
      <c r="Q2519" s="1">
        <v>2517</v>
      </c>
      <c r="R2519" s="1">
        <v>725</v>
      </c>
      <c r="S2519" s="1"/>
      <c r="T2519" s="1">
        <v>160</v>
      </c>
    </row>
    <row r="2520" spans="1:20" ht="15.75" customHeight="1" x14ac:dyDescent="0.35">
      <c r="A2520" s="1">
        <v>3921</v>
      </c>
      <c r="B2520" s="1">
        <v>4</v>
      </c>
      <c r="C2520" s="1"/>
      <c r="D2520" s="1">
        <v>4</v>
      </c>
      <c r="F2520" s="1">
        <f ca="1">IFERROR(__xludf.DUMMYFUNCTION("""COMPUTED_VALUE"""),1)</f>
        <v>1</v>
      </c>
      <c r="Q2520" s="1">
        <v>2518</v>
      </c>
      <c r="R2520" s="1">
        <v>727</v>
      </c>
      <c r="S2520" s="1"/>
      <c r="T2520" s="1">
        <v>166</v>
      </c>
    </row>
    <row r="2521" spans="1:20" ht="15.75" customHeight="1" x14ac:dyDescent="0.35">
      <c r="A2521" s="1">
        <v>3922</v>
      </c>
      <c r="B2521" s="1">
        <v>4</v>
      </c>
      <c r="C2521" s="1"/>
      <c r="D2521" s="1">
        <v>4</v>
      </c>
      <c r="F2521" s="1">
        <f ca="1">IFERROR(__xludf.DUMMYFUNCTION("""COMPUTED_VALUE"""),4)</f>
        <v>4</v>
      </c>
      <c r="Q2521" s="1">
        <v>2519</v>
      </c>
      <c r="R2521" s="1">
        <v>777</v>
      </c>
      <c r="S2521" s="1"/>
      <c r="T2521" s="1">
        <v>168</v>
      </c>
    </row>
    <row r="2522" spans="1:20" ht="15.75" customHeight="1" x14ac:dyDescent="0.35">
      <c r="A2522" s="1">
        <v>3929</v>
      </c>
      <c r="B2522" s="1">
        <v>6</v>
      </c>
      <c r="C2522" s="1"/>
      <c r="D2522" s="1">
        <v>6</v>
      </c>
      <c r="F2522" s="1">
        <f ca="1">IFERROR(__xludf.DUMMYFUNCTION("""COMPUTED_VALUE"""),1)</f>
        <v>1</v>
      </c>
      <c r="Q2522" s="1">
        <v>2520</v>
      </c>
      <c r="R2522" s="1">
        <v>791</v>
      </c>
      <c r="S2522" s="1"/>
      <c r="T2522" s="1">
        <v>220</v>
      </c>
    </row>
    <row r="2523" spans="1:20" ht="15.75" customHeight="1" x14ac:dyDescent="0.35">
      <c r="A2523" s="1">
        <v>3933</v>
      </c>
      <c r="B2523" s="1">
        <v>5</v>
      </c>
      <c r="C2523" s="1"/>
      <c r="D2523" s="1">
        <v>5</v>
      </c>
      <c r="F2523" s="1">
        <f ca="1">IFERROR(__xludf.DUMMYFUNCTION("""COMPUTED_VALUE"""),1)</f>
        <v>1</v>
      </c>
      <c r="Q2523" s="1">
        <v>2521</v>
      </c>
      <c r="R2523" s="1">
        <v>632</v>
      </c>
      <c r="S2523" s="1"/>
      <c r="T2523" s="1">
        <v>146</v>
      </c>
    </row>
    <row r="2524" spans="1:20" ht="15.75" customHeight="1" x14ac:dyDescent="0.35">
      <c r="A2524" s="1">
        <v>3940</v>
      </c>
      <c r="B2524" s="1">
        <v>6</v>
      </c>
      <c r="C2524" s="1"/>
      <c r="D2524" s="1">
        <v>6</v>
      </c>
      <c r="F2524" s="1">
        <f ca="1">IFERROR(__xludf.DUMMYFUNCTION("""COMPUTED_VALUE"""),1)</f>
        <v>1</v>
      </c>
      <c r="Q2524" s="1">
        <v>2522</v>
      </c>
      <c r="R2524" s="1">
        <v>554</v>
      </c>
      <c r="S2524" s="1"/>
      <c r="T2524" s="1">
        <v>174</v>
      </c>
    </row>
    <row r="2525" spans="1:20" ht="15.75" customHeight="1" x14ac:dyDescent="0.35">
      <c r="A2525" s="1">
        <v>3970</v>
      </c>
      <c r="B2525" s="1">
        <v>5</v>
      </c>
      <c r="C2525" s="1"/>
      <c r="D2525" s="1">
        <v>5</v>
      </c>
      <c r="F2525" s="1">
        <f ca="1">IFERROR(__xludf.DUMMYFUNCTION("""COMPUTED_VALUE"""),2)</f>
        <v>2</v>
      </c>
      <c r="Q2525" s="1">
        <v>2523</v>
      </c>
      <c r="R2525" s="1">
        <v>546</v>
      </c>
      <c r="S2525" s="1"/>
      <c r="T2525" s="1">
        <v>182</v>
      </c>
    </row>
    <row r="2526" spans="1:20" ht="15.75" customHeight="1" x14ac:dyDescent="0.35">
      <c r="A2526" s="1">
        <v>4111</v>
      </c>
      <c r="B2526" s="1">
        <v>5</v>
      </c>
      <c r="C2526" s="1"/>
      <c r="D2526" s="1">
        <v>5</v>
      </c>
      <c r="F2526" s="1">
        <f ca="1">IFERROR(__xludf.DUMMYFUNCTION("""COMPUTED_VALUE"""),2)</f>
        <v>2</v>
      </c>
      <c r="Q2526" s="1">
        <v>2524</v>
      </c>
      <c r="R2526" s="1">
        <v>538</v>
      </c>
      <c r="S2526" s="1"/>
      <c r="T2526" s="1">
        <v>208</v>
      </c>
    </row>
    <row r="2527" spans="1:20" ht="15.75" customHeight="1" x14ac:dyDescent="0.35">
      <c r="A2527" s="1">
        <v>4112</v>
      </c>
      <c r="B2527" s="1">
        <v>6</v>
      </c>
      <c r="C2527" s="1"/>
      <c r="D2527" s="1">
        <v>6</v>
      </c>
      <c r="F2527" s="1">
        <f ca="1">IFERROR(__xludf.DUMMYFUNCTION("""COMPUTED_VALUE"""),2)</f>
        <v>2</v>
      </c>
      <c r="Q2527" s="1">
        <v>2525</v>
      </c>
      <c r="R2527" s="1">
        <v>594</v>
      </c>
      <c r="S2527" s="1"/>
      <c r="T2527" s="1">
        <v>164</v>
      </c>
    </row>
    <row r="2528" spans="1:20" ht="15.75" customHeight="1" x14ac:dyDescent="0.35">
      <c r="A2528" s="1">
        <v>4139</v>
      </c>
      <c r="B2528" s="1">
        <v>5</v>
      </c>
      <c r="C2528" s="1"/>
      <c r="D2528" s="1">
        <v>5</v>
      </c>
      <c r="F2528" s="1">
        <f ca="1">IFERROR(__xludf.DUMMYFUNCTION("""COMPUTED_VALUE"""),2)</f>
        <v>2</v>
      </c>
      <c r="Q2528" s="1">
        <v>2526</v>
      </c>
      <c r="R2528" s="1">
        <v>635</v>
      </c>
      <c r="S2528" s="1"/>
      <c r="T2528" s="1">
        <v>208</v>
      </c>
    </row>
    <row r="2529" spans="1:20" ht="15.75" customHeight="1" x14ac:dyDescent="0.35">
      <c r="A2529" s="1">
        <v>4140</v>
      </c>
      <c r="B2529" s="1">
        <v>5</v>
      </c>
      <c r="C2529" s="1"/>
      <c r="D2529" s="1">
        <v>5</v>
      </c>
      <c r="F2529" s="1">
        <f ca="1">IFERROR(__xludf.DUMMYFUNCTION("""COMPUTED_VALUE"""),2)</f>
        <v>2</v>
      </c>
      <c r="Q2529" s="1">
        <v>2527</v>
      </c>
      <c r="R2529" s="1">
        <v>511</v>
      </c>
      <c r="S2529" s="1"/>
      <c r="T2529" s="1">
        <v>208</v>
      </c>
    </row>
    <row r="2530" spans="1:20" ht="15.75" customHeight="1" x14ac:dyDescent="0.35">
      <c r="A2530" s="1">
        <v>4151</v>
      </c>
      <c r="B2530" s="1">
        <v>6</v>
      </c>
      <c r="C2530" s="1"/>
      <c r="D2530" s="1">
        <v>6</v>
      </c>
      <c r="F2530" s="1">
        <f ca="1">IFERROR(__xludf.DUMMYFUNCTION("""COMPUTED_VALUE"""),4)</f>
        <v>4</v>
      </c>
      <c r="Q2530" s="1">
        <v>2528</v>
      </c>
      <c r="R2530" s="1">
        <v>577</v>
      </c>
      <c r="S2530" s="1"/>
      <c r="T2530" s="1">
        <v>204</v>
      </c>
    </row>
    <row r="2531" spans="1:20" ht="15.75" customHeight="1" x14ac:dyDescent="0.35">
      <c r="A2531" s="1">
        <v>4152</v>
      </c>
      <c r="B2531" s="1">
        <v>5</v>
      </c>
      <c r="C2531" s="1"/>
      <c r="D2531" s="1">
        <v>5</v>
      </c>
      <c r="F2531" s="1">
        <f ca="1">IFERROR(__xludf.DUMMYFUNCTION("""COMPUTED_VALUE"""),1)</f>
        <v>1</v>
      </c>
      <c r="Q2531" s="1">
        <v>2529</v>
      </c>
      <c r="R2531" s="1">
        <v>566</v>
      </c>
      <c r="S2531" s="1"/>
      <c r="T2531" s="1">
        <v>166</v>
      </c>
    </row>
    <row r="2532" spans="1:20" ht="15.75" customHeight="1" x14ac:dyDescent="0.35">
      <c r="A2532" s="1">
        <v>4153</v>
      </c>
      <c r="B2532" s="1">
        <v>5</v>
      </c>
      <c r="C2532" s="1"/>
      <c r="D2532" s="1">
        <v>5</v>
      </c>
      <c r="F2532" s="1">
        <f ca="1">IFERROR(__xludf.DUMMYFUNCTION("""COMPUTED_VALUE"""),4)</f>
        <v>4</v>
      </c>
      <c r="Q2532" s="1">
        <v>2530</v>
      </c>
      <c r="R2532" s="1">
        <v>574</v>
      </c>
      <c r="S2532" s="1"/>
      <c r="T2532" s="1">
        <v>226</v>
      </c>
    </row>
    <row r="2533" spans="1:20" ht="15.75" customHeight="1" x14ac:dyDescent="0.35">
      <c r="A2533" s="1">
        <v>4163</v>
      </c>
      <c r="B2533" s="1">
        <v>5</v>
      </c>
      <c r="C2533" s="1"/>
      <c r="D2533" s="1">
        <v>5</v>
      </c>
      <c r="F2533" s="1">
        <f ca="1">IFERROR(__xludf.DUMMYFUNCTION("""COMPUTED_VALUE"""),1)</f>
        <v>1</v>
      </c>
      <c r="Q2533" s="1">
        <v>2531</v>
      </c>
      <c r="R2533" s="1">
        <v>606</v>
      </c>
      <c r="S2533" s="1"/>
      <c r="T2533" s="1">
        <v>234</v>
      </c>
    </row>
    <row r="2534" spans="1:20" ht="15.75" customHeight="1" x14ac:dyDescent="0.35">
      <c r="A2534" s="1">
        <v>4164</v>
      </c>
      <c r="B2534" s="1">
        <v>4</v>
      </c>
      <c r="C2534" s="1"/>
      <c r="D2534" s="1">
        <v>4</v>
      </c>
      <c r="F2534" s="1">
        <f ca="1">IFERROR(__xludf.DUMMYFUNCTION("""COMPUTED_VALUE"""),1)</f>
        <v>1</v>
      </c>
      <c r="Q2534" s="1">
        <v>2532</v>
      </c>
      <c r="R2534" s="1">
        <v>567</v>
      </c>
      <c r="S2534" s="1"/>
      <c r="T2534" s="1">
        <v>194</v>
      </c>
    </row>
    <row r="2535" spans="1:20" ht="15.75" customHeight="1" x14ac:dyDescent="0.35">
      <c r="A2535" s="1">
        <v>4165</v>
      </c>
      <c r="B2535" s="1">
        <v>4</v>
      </c>
      <c r="C2535" s="1"/>
      <c r="D2535" s="1">
        <v>4</v>
      </c>
      <c r="F2535" s="1">
        <f ca="1">IFERROR(__xludf.DUMMYFUNCTION("""COMPUTED_VALUE"""),1)</f>
        <v>1</v>
      </c>
      <c r="Q2535" s="1">
        <v>2533</v>
      </c>
      <c r="R2535" s="1">
        <v>521</v>
      </c>
      <c r="S2535" s="1"/>
      <c r="T2535" s="1">
        <v>188</v>
      </c>
    </row>
    <row r="2536" spans="1:20" ht="15.75" customHeight="1" x14ac:dyDescent="0.35">
      <c r="A2536" s="1">
        <v>4171</v>
      </c>
      <c r="B2536" s="1">
        <v>5</v>
      </c>
      <c r="C2536" s="1"/>
      <c r="D2536" s="1">
        <v>5</v>
      </c>
      <c r="F2536" s="1">
        <f ca="1">IFERROR(__xludf.DUMMYFUNCTION("""COMPUTED_VALUE"""),2)</f>
        <v>2</v>
      </c>
      <c r="Q2536" s="1">
        <v>2534</v>
      </c>
      <c r="R2536" s="1">
        <v>516</v>
      </c>
      <c r="S2536" s="1"/>
      <c r="T2536" s="1">
        <v>196</v>
      </c>
    </row>
    <row r="2537" spans="1:20" ht="15.75" customHeight="1" x14ac:dyDescent="0.35">
      <c r="A2537" s="1">
        <v>4172</v>
      </c>
      <c r="B2537" s="1">
        <v>5</v>
      </c>
      <c r="C2537" s="1"/>
      <c r="D2537" s="1">
        <v>5</v>
      </c>
      <c r="F2537" s="1">
        <f ca="1">IFERROR(__xludf.DUMMYFUNCTION("""COMPUTED_VALUE"""),2)</f>
        <v>2</v>
      </c>
      <c r="Q2537" s="1">
        <v>2535</v>
      </c>
      <c r="R2537" s="1">
        <v>510</v>
      </c>
      <c r="S2537" s="1"/>
      <c r="T2537" s="1">
        <v>172</v>
      </c>
    </row>
    <row r="2538" spans="1:20" ht="15.75" customHeight="1" x14ac:dyDescent="0.35">
      <c r="A2538" s="1">
        <v>4173</v>
      </c>
      <c r="B2538" s="1">
        <v>5</v>
      </c>
      <c r="C2538" s="1"/>
      <c r="D2538" s="1">
        <v>5</v>
      </c>
      <c r="F2538" s="1">
        <f ca="1">IFERROR(__xludf.DUMMYFUNCTION("""COMPUTED_VALUE"""),2)</f>
        <v>2</v>
      </c>
      <c r="Q2538" s="1">
        <v>2536</v>
      </c>
      <c r="R2538" s="1">
        <v>558</v>
      </c>
      <c r="S2538" s="1"/>
      <c r="T2538" s="1">
        <v>180</v>
      </c>
    </row>
    <row r="2539" spans="1:20" ht="15.75" customHeight="1" x14ac:dyDescent="0.35">
      <c r="A2539" s="1">
        <v>4174</v>
      </c>
      <c r="B2539" s="1">
        <v>5</v>
      </c>
      <c r="C2539" s="1"/>
      <c r="D2539" s="1">
        <v>5</v>
      </c>
      <c r="F2539" s="1">
        <f ca="1">IFERROR(__xludf.DUMMYFUNCTION("""COMPUTED_VALUE"""),2)</f>
        <v>2</v>
      </c>
      <c r="Q2539" s="1">
        <v>2537</v>
      </c>
      <c r="R2539" s="1">
        <v>572</v>
      </c>
      <c r="S2539" s="1"/>
      <c r="T2539" s="1">
        <v>178</v>
      </c>
    </row>
    <row r="2540" spans="1:20" ht="15.75" customHeight="1" x14ac:dyDescent="0.35">
      <c r="A2540" s="1">
        <v>4184</v>
      </c>
      <c r="B2540" s="1">
        <v>5</v>
      </c>
      <c r="C2540" s="1"/>
      <c r="D2540" s="1">
        <v>5</v>
      </c>
      <c r="F2540" s="1">
        <f ca="1">IFERROR(__xludf.DUMMYFUNCTION("""COMPUTED_VALUE"""),2)</f>
        <v>2</v>
      </c>
      <c r="Q2540" s="1">
        <v>2538</v>
      </c>
      <c r="R2540" s="1">
        <v>510</v>
      </c>
      <c r="S2540" s="1"/>
      <c r="T2540" s="1">
        <v>202</v>
      </c>
    </row>
    <row r="2541" spans="1:20" ht="15.75" customHeight="1" x14ac:dyDescent="0.35">
      <c r="A2541" s="1">
        <v>4185</v>
      </c>
      <c r="B2541" s="1">
        <v>5</v>
      </c>
      <c r="C2541" s="1"/>
      <c r="D2541" s="1">
        <v>5</v>
      </c>
      <c r="F2541" s="1">
        <f ca="1">IFERROR(__xludf.DUMMYFUNCTION("""COMPUTED_VALUE"""),2)</f>
        <v>2</v>
      </c>
      <c r="Q2541" s="1">
        <v>2539</v>
      </c>
      <c r="R2541" s="1">
        <v>447</v>
      </c>
      <c r="S2541" s="1"/>
      <c r="T2541" s="1">
        <v>200</v>
      </c>
    </row>
    <row r="2542" spans="1:20" ht="15.75" customHeight="1" x14ac:dyDescent="0.35">
      <c r="A2542" s="1">
        <v>4191</v>
      </c>
      <c r="B2542" s="1">
        <v>5</v>
      </c>
      <c r="C2542" s="1"/>
      <c r="D2542" s="1">
        <v>5</v>
      </c>
      <c r="F2542" s="1">
        <f ca="1">IFERROR(__xludf.DUMMYFUNCTION("""COMPUTED_VALUE"""),4)</f>
        <v>4</v>
      </c>
      <c r="Q2542" s="1">
        <v>2540</v>
      </c>
      <c r="R2542" s="1">
        <v>573</v>
      </c>
      <c r="S2542" s="1"/>
      <c r="T2542" s="1">
        <v>218</v>
      </c>
    </row>
    <row r="2543" spans="1:20" ht="15.75" customHeight="1" x14ac:dyDescent="0.35">
      <c r="A2543" s="1">
        <v>4192</v>
      </c>
      <c r="B2543" s="1">
        <v>5</v>
      </c>
      <c r="C2543" s="1"/>
      <c r="D2543" s="1">
        <v>5</v>
      </c>
      <c r="F2543" s="1">
        <f ca="1">IFERROR(__xludf.DUMMYFUNCTION("""COMPUTED_VALUE"""),1)</f>
        <v>1</v>
      </c>
      <c r="Q2543" s="1">
        <v>2541</v>
      </c>
      <c r="R2543" s="1">
        <v>493</v>
      </c>
      <c r="S2543" s="1"/>
      <c r="T2543" s="1">
        <v>226</v>
      </c>
    </row>
    <row r="2544" spans="1:20" ht="15.75" customHeight="1" x14ac:dyDescent="0.35">
      <c r="A2544" s="1">
        <v>4193</v>
      </c>
      <c r="B2544" s="1">
        <v>5</v>
      </c>
      <c r="C2544" s="1"/>
      <c r="D2544" s="1">
        <v>5</v>
      </c>
      <c r="F2544" s="1">
        <f ca="1">IFERROR(__xludf.DUMMYFUNCTION("""COMPUTED_VALUE"""),3)</f>
        <v>3</v>
      </c>
      <c r="Q2544" s="1">
        <v>2542</v>
      </c>
      <c r="R2544" s="1">
        <v>554</v>
      </c>
      <c r="S2544" s="1"/>
      <c r="T2544" s="1">
        <v>224</v>
      </c>
    </row>
    <row r="2545" spans="1:20" ht="15.75" customHeight="1" x14ac:dyDescent="0.35">
      <c r="A2545" s="1">
        <v>4194</v>
      </c>
      <c r="B2545" s="1">
        <v>5</v>
      </c>
      <c r="C2545" s="1"/>
      <c r="D2545" s="1">
        <v>5</v>
      </c>
      <c r="F2545" s="1">
        <f ca="1">IFERROR(__xludf.DUMMYFUNCTION("""COMPUTED_VALUE"""),1)</f>
        <v>1</v>
      </c>
      <c r="Q2545" s="1">
        <v>2543</v>
      </c>
      <c r="R2545" s="1">
        <v>546</v>
      </c>
      <c r="S2545" s="1"/>
      <c r="T2545" s="1">
        <v>232</v>
      </c>
    </row>
    <row r="2546" spans="1:20" ht="15.75" customHeight="1" x14ac:dyDescent="0.35">
      <c r="A2546" s="1">
        <v>4195</v>
      </c>
      <c r="B2546" s="1">
        <v>4</v>
      </c>
      <c r="C2546" s="1"/>
      <c r="D2546" s="1">
        <v>4</v>
      </c>
      <c r="F2546" s="1">
        <f ca="1">IFERROR(__xludf.DUMMYFUNCTION("""COMPUTED_VALUE"""),1)</f>
        <v>1</v>
      </c>
      <c r="Q2546" s="1">
        <v>2544</v>
      </c>
      <c r="R2546" s="1">
        <v>588</v>
      </c>
      <c r="S2546" s="1"/>
      <c r="T2546" s="1">
        <v>190</v>
      </c>
    </row>
    <row r="2547" spans="1:20" ht="15.75" customHeight="1" x14ac:dyDescent="0.35">
      <c r="A2547" s="1">
        <v>4196</v>
      </c>
      <c r="B2547" s="1">
        <v>5</v>
      </c>
      <c r="C2547" s="1"/>
      <c r="D2547" s="1">
        <v>5</v>
      </c>
      <c r="F2547" s="1">
        <f ca="1">IFERROR(__xludf.DUMMYFUNCTION("""COMPUTED_VALUE"""),2)</f>
        <v>2</v>
      </c>
      <c r="Q2547" s="1">
        <v>2545</v>
      </c>
      <c r="R2547" s="1">
        <v>401</v>
      </c>
      <c r="S2547" s="1"/>
      <c r="T2547" s="1">
        <v>198</v>
      </c>
    </row>
    <row r="2548" spans="1:20" ht="15.75" customHeight="1" x14ac:dyDescent="0.35">
      <c r="A2548" s="1">
        <v>4197</v>
      </c>
      <c r="B2548" s="1">
        <v>4</v>
      </c>
      <c r="C2548" s="1"/>
      <c r="D2548" s="1">
        <v>4</v>
      </c>
      <c r="F2548" s="1">
        <f ca="1">IFERROR(__xludf.DUMMYFUNCTION("""COMPUTED_VALUE"""),2)</f>
        <v>2</v>
      </c>
      <c r="Q2548" s="1">
        <v>2546</v>
      </c>
      <c r="R2548" s="1">
        <v>477</v>
      </c>
      <c r="S2548" s="1"/>
      <c r="T2548" s="1">
        <v>174</v>
      </c>
    </row>
    <row r="2549" spans="1:20" ht="15.75" customHeight="1" x14ac:dyDescent="0.35">
      <c r="A2549" s="1">
        <v>4198</v>
      </c>
      <c r="B2549" s="1">
        <v>4</v>
      </c>
      <c r="C2549" s="1"/>
      <c r="D2549" s="1">
        <v>4</v>
      </c>
      <c r="F2549" s="1">
        <f ca="1">IFERROR(__xludf.DUMMYFUNCTION("""COMPUTED_VALUE"""),2)</f>
        <v>2</v>
      </c>
      <c r="Q2549" s="1">
        <v>2547</v>
      </c>
      <c r="R2549" s="1">
        <v>452</v>
      </c>
      <c r="S2549" s="1"/>
      <c r="T2549" s="1">
        <v>172</v>
      </c>
    </row>
    <row r="2550" spans="1:20" ht="15.75" customHeight="1" x14ac:dyDescent="0.35">
      <c r="A2550" s="1">
        <v>4199</v>
      </c>
      <c r="B2550" s="1">
        <v>4</v>
      </c>
      <c r="C2550" s="1"/>
      <c r="D2550" s="1">
        <v>4</v>
      </c>
      <c r="F2550" s="1">
        <f ca="1">IFERROR(__xludf.DUMMYFUNCTION("""COMPUTED_VALUE"""),2)</f>
        <v>2</v>
      </c>
      <c r="Q2550" s="1">
        <v>2548</v>
      </c>
      <c r="R2550" s="1">
        <v>578</v>
      </c>
      <c r="S2550" s="1"/>
      <c r="T2550" s="1">
        <v>180</v>
      </c>
    </row>
    <row r="2551" spans="1:20" ht="15.75" customHeight="1" x14ac:dyDescent="0.35">
      <c r="A2551" s="1">
        <v>4200</v>
      </c>
      <c r="B2551" s="1">
        <v>4</v>
      </c>
      <c r="C2551" s="1"/>
      <c r="D2551" s="1">
        <v>4</v>
      </c>
      <c r="F2551" s="1">
        <f ca="1">IFERROR(__xludf.DUMMYFUNCTION("""COMPUTED_VALUE"""),2)</f>
        <v>2</v>
      </c>
      <c r="Q2551" s="1">
        <v>2549</v>
      </c>
      <c r="R2551" s="1">
        <v>576</v>
      </c>
      <c r="S2551" s="1"/>
      <c r="T2551" s="1">
        <v>178</v>
      </c>
    </row>
    <row r="2552" spans="1:20" ht="15.75" customHeight="1" x14ac:dyDescent="0.35">
      <c r="A2552" s="1">
        <v>4201</v>
      </c>
      <c r="B2552" s="1">
        <v>3</v>
      </c>
      <c r="C2552" s="1"/>
      <c r="D2552" s="1">
        <v>4</v>
      </c>
      <c r="F2552" s="1">
        <f ca="1">IFERROR(__xludf.DUMMYFUNCTION("""COMPUTED_VALUE"""),4)</f>
        <v>4</v>
      </c>
      <c r="Q2552" s="1">
        <v>2550</v>
      </c>
      <c r="R2552" s="1">
        <v>626</v>
      </c>
      <c r="S2552" s="1"/>
      <c r="T2552" s="1">
        <v>196</v>
      </c>
    </row>
    <row r="2553" spans="1:20" ht="15.75" customHeight="1" x14ac:dyDescent="0.35">
      <c r="A2553" s="1">
        <v>4202</v>
      </c>
      <c r="B2553" s="1">
        <v>4</v>
      </c>
      <c r="C2553" s="1"/>
      <c r="D2553" s="1">
        <v>4</v>
      </c>
      <c r="F2553" s="1">
        <f ca="1">IFERROR(__xludf.DUMMYFUNCTION("""COMPUTED_VALUE"""),1)</f>
        <v>1</v>
      </c>
      <c r="Q2553" s="1">
        <v>2551</v>
      </c>
      <c r="R2553" s="1">
        <v>530</v>
      </c>
      <c r="S2553" s="1"/>
      <c r="T2553" s="1">
        <v>204</v>
      </c>
    </row>
    <row r="2554" spans="1:20" ht="15.75" customHeight="1" x14ac:dyDescent="0.35">
      <c r="A2554" s="1">
        <v>4203</v>
      </c>
      <c r="B2554" s="1">
        <v>4</v>
      </c>
      <c r="C2554" s="1"/>
      <c r="D2554" s="1">
        <v>4</v>
      </c>
      <c r="F2554" s="1">
        <f ca="1">IFERROR(__xludf.DUMMYFUNCTION("""COMPUTED_VALUE"""),4)</f>
        <v>4</v>
      </c>
      <c r="Q2554" s="1">
        <v>2552</v>
      </c>
      <c r="R2554" s="1">
        <v>582</v>
      </c>
      <c r="S2554" s="1"/>
      <c r="T2554" s="1">
        <v>216</v>
      </c>
    </row>
    <row r="2555" spans="1:20" ht="15.75" customHeight="1" x14ac:dyDescent="0.35">
      <c r="A2555" s="1">
        <v>4204</v>
      </c>
      <c r="B2555" s="1">
        <v>4</v>
      </c>
      <c r="C2555" s="1"/>
      <c r="D2555" s="1">
        <v>4</v>
      </c>
      <c r="F2555" s="1">
        <f ca="1">IFERROR(__xludf.DUMMYFUNCTION("""COMPUTED_VALUE"""),1)</f>
        <v>1</v>
      </c>
      <c r="Q2555" s="1">
        <v>2553</v>
      </c>
      <c r="R2555" s="1">
        <v>578</v>
      </c>
      <c r="S2555" s="1"/>
      <c r="T2555" s="1">
        <v>224</v>
      </c>
    </row>
    <row r="2556" spans="1:20" ht="15.75" customHeight="1" x14ac:dyDescent="0.35">
      <c r="A2556" s="1">
        <v>4205</v>
      </c>
      <c r="B2556" s="1">
        <v>4</v>
      </c>
      <c r="C2556" s="1"/>
      <c r="D2556" s="1">
        <v>4</v>
      </c>
      <c r="F2556" s="1">
        <f ca="1">IFERROR(__xludf.DUMMYFUNCTION("""COMPUTED_VALUE"""),1)</f>
        <v>1</v>
      </c>
      <c r="Q2556" s="1">
        <v>2554</v>
      </c>
      <c r="R2556" s="1">
        <v>474</v>
      </c>
      <c r="S2556" s="1"/>
      <c r="T2556" s="1">
        <v>222</v>
      </c>
    </row>
    <row r="2557" spans="1:20" ht="15.75" customHeight="1" x14ac:dyDescent="0.35">
      <c r="A2557" s="1">
        <v>4206</v>
      </c>
      <c r="B2557" s="1">
        <v>4</v>
      </c>
      <c r="C2557" s="1"/>
      <c r="D2557" s="1">
        <v>3</v>
      </c>
      <c r="F2557" s="1">
        <f ca="1">IFERROR(__xludf.DUMMYFUNCTION("""COMPUTED_VALUE"""),4)</f>
        <v>4</v>
      </c>
      <c r="Q2557" s="1">
        <v>2555</v>
      </c>
      <c r="R2557" s="1">
        <v>492</v>
      </c>
      <c r="S2557" s="1"/>
      <c r="T2557" s="1">
        <v>230</v>
      </c>
    </row>
    <row r="2558" spans="1:20" ht="15.75" customHeight="1" x14ac:dyDescent="0.35">
      <c r="A2558" s="1">
        <v>4213</v>
      </c>
      <c r="B2558" s="1">
        <v>4</v>
      </c>
      <c r="C2558" s="1"/>
      <c r="D2558" s="1">
        <v>4</v>
      </c>
      <c r="F2558" s="1">
        <f ca="1">IFERROR(__xludf.DUMMYFUNCTION("""COMPUTED_VALUE"""),3)</f>
        <v>3</v>
      </c>
      <c r="Q2558" s="1">
        <v>2556</v>
      </c>
      <c r="R2558" s="1">
        <v>486</v>
      </c>
      <c r="S2558" s="1"/>
      <c r="T2558" s="1">
        <v>204</v>
      </c>
    </row>
    <row r="2559" spans="1:20" ht="15.75" customHeight="1" x14ac:dyDescent="0.35">
      <c r="A2559" s="1">
        <v>4214</v>
      </c>
      <c r="B2559" s="1">
        <v>4</v>
      </c>
      <c r="C2559" s="1"/>
      <c r="D2559" s="1">
        <v>4</v>
      </c>
      <c r="F2559" s="1">
        <f ca="1">IFERROR(__xludf.DUMMYFUNCTION("""COMPUTED_VALUE"""),1)</f>
        <v>1</v>
      </c>
      <c r="Q2559" s="1">
        <v>2557</v>
      </c>
      <c r="R2559" s="1">
        <v>492</v>
      </c>
      <c r="S2559" s="1"/>
      <c r="T2559" s="1">
        <v>202</v>
      </c>
    </row>
    <row r="2560" spans="1:20" ht="15.75" customHeight="1" x14ac:dyDescent="0.35">
      <c r="A2560" s="1">
        <v>4215</v>
      </c>
      <c r="B2560" s="1">
        <v>4</v>
      </c>
      <c r="C2560" s="1"/>
      <c r="D2560" s="1">
        <v>4</v>
      </c>
      <c r="F2560" s="1">
        <f ca="1">IFERROR(__xludf.DUMMYFUNCTION("""COMPUTED_VALUE"""),1)</f>
        <v>1</v>
      </c>
      <c r="Q2560" s="1">
        <v>2558</v>
      </c>
      <c r="R2560" s="1">
        <v>411</v>
      </c>
      <c r="S2560" s="1"/>
      <c r="T2560" s="1">
        <v>176</v>
      </c>
    </row>
    <row r="2561" spans="1:20" ht="15.75" customHeight="1" x14ac:dyDescent="0.35">
      <c r="A2561" s="1">
        <v>4216</v>
      </c>
      <c r="B2561" s="1">
        <v>4</v>
      </c>
      <c r="C2561" s="1"/>
      <c r="D2561" s="1">
        <v>4</v>
      </c>
      <c r="F2561" s="1">
        <f ca="1">IFERROR(__xludf.DUMMYFUNCTION("""COMPUTED_VALUE"""),2)</f>
        <v>2</v>
      </c>
      <c r="Q2561" s="1">
        <v>2559</v>
      </c>
      <c r="R2561" s="1">
        <v>415</v>
      </c>
      <c r="S2561" s="1"/>
      <c r="T2561" s="1">
        <v>174</v>
      </c>
    </row>
    <row r="2562" spans="1:20" ht="15.75" customHeight="1" x14ac:dyDescent="0.35">
      <c r="A2562" s="1">
        <v>4217</v>
      </c>
      <c r="B2562" s="1">
        <v>4</v>
      </c>
      <c r="C2562" s="1"/>
      <c r="D2562" s="1">
        <v>4</v>
      </c>
      <c r="F2562" s="1">
        <f ca="1">IFERROR(__xludf.DUMMYFUNCTION("""COMPUTED_VALUE"""),2)</f>
        <v>2</v>
      </c>
      <c r="Q2562" s="1">
        <v>2560</v>
      </c>
      <c r="R2562" s="1">
        <v>404</v>
      </c>
      <c r="S2562" s="1"/>
      <c r="T2562" s="1">
        <v>182</v>
      </c>
    </row>
    <row r="2563" spans="1:20" ht="15.75" customHeight="1" x14ac:dyDescent="0.35">
      <c r="A2563" s="1">
        <v>4218</v>
      </c>
      <c r="B2563" s="1">
        <v>4</v>
      </c>
      <c r="C2563" s="1"/>
      <c r="D2563" s="1">
        <v>4</v>
      </c>
      <c r="F2563" s="1">
        <f ca="1">IFERROR(__xludf.DUMMYFUNCTION("""COMPUTED_VALUE"""),2)</f>
        <v>2</v>
      </c>
      <c r="Q2563" s="1">
        <v>2561</v>
      </c>
      <c r="R2563" s="1">
        <v>420</v>
      </c>
      <c r="S2563" s="1"/>
      <c r="T2563" s="1">
        <v>190</v>
      </c>
    </row>
    <row r="2564" spans="1:20" ht="15.75" customHeight="1" x14ac:dyDescent="0.35">
      <c r="A2564" s="1">
        <v>4219</v>
      </c>
      <c r="B2564" s="1">
        <v>4</v>
      </c>
      <c r="C2564" s="1"/>
      <c r="D2564" s="1">
        <v>4</v>
      </c>
      <c r="F2564" s="1">
        <f ca="1">IFERROR(__xludf.DUMMYFUNCTION("""COMPUTED_VALUE"""),4)</f>
        <v>4</v>
      </c>
      <c r="Q2564" s="1">
        <v>2562</v>
      </c>
      <c r="R2564" s="1">
        <v>454</v>
      </c>
      <c r="S2564" s="1"/>
      <c r="T2564" s="1">
        <v>198</v>
      </c>
    </row>
    <row r="2565" spans="1:20" ht="15.75" customHeight="1" x14ac:dyDescent="0.35">
      <c r="A2565" s="1">
        <v>4220</v>
      </c>
      <c r="B2565" s="1">
        <v>4</v>
      </c>
      <c r="C2565" s="1"/>
      <c r="D2565" s="1">
        <v>4</v>
      </c>
      <c r="F2565" s="1">
        <f ca="1">IFERROR(__xludf.DUMMYFUNCTION("""COMPUTED_VALUE"""),1)</f>
        <v>1</v>
      </c>
      <c r="Q2565" s="1">
        <v>2563</v>
      </c>
      <c r="R2565" s="1">
        <v>411</v>
      </c>
      <c r="S2565" s="1"/>
      <c r="T2565" s="1">
        <v>206</v>
      </c>
    </row>
    <row r="2566" spans="1:20" ht="15.75" customHeight="1" x14ac:dyDescent="0.35">
      <c r="A2566" s="1">
        <v>4221</v>
      </c>
      <c r="B2566" s="1">
        <v>4</v>
      </c>
      <c r="C2566" s="1"/>
      <c r="D2566" s="1">
        <v>4</v>
      </c>
      <c r="F2566" s="1">
        <f ca="1">IFERROR(__xludf.DUMMYFUNCTION("""COMPUTED_VALUE"""),4)</f>
        <v>4</v>
      </c>
      <c r="Q2566" s="1">
        <v>2564</v>
      </c>
      <c r="R2566" s="1">
        <v>400</v>
      </c>
      <c r="S2566" s="1"/>
      <c r="T2566" s="1">
        <v>216</v>
      </c>
    </row>
    <row r="2567" spans="1:20" ht="15.75" customHeight="1" x14ac:dyDescent="0.35">
      <c r="A2567" s="1">
        <v>4222</v>
      </c>
      <c r="B2567" s="1">
        <v>4</v>
      </c>
      <c r="C2567" s="1"/>
      <c r="D2567" s="1">
        <v>4</v>
      </c>
      <c r="F2567" s="1">
        <f ca="1">IFERROR(__xludf.DUMMYFUNCTION("""COMPUTED_VALUE"""),4)</f>
        <v>4</v>
      </c>
      <c r="Q2567" s="1">
        <v>2565</v>
      </c>
      <c r="R2567" s="1">
        <v>404</v>
      </c>
      <c r="S2567" s="1"/>
      <c r="T2567" s="1">
        <v>224</v>
      </c>
    </row>
    <row r="2568" spans="1:20" ht="15.75" customHeight="1" x14ac:dyDescent="0.35">
      <c r="A2568" s="1">
        <v>4223</v>
      </c>
      <c r="B2568" s="1">
        <v>4</v>
      </c>
      <c r="C2568" s="1"/>
      <c r="D2568" s="1">
        <v>4</v>
      </c>
      <c r="F2568" s="1">
        <f ca="1">IFERROR(__xludf.DUMMYFUNCTION("""COMPUTED_VALUE"""),1)</f>
        <v>1</v>
      </c>
      <c r="Q2568" s="1">
        <v>2566</v>
      </c>
      <c r="R2568" s="1">
        <v>414</v>
      </c>
      <c r="S2568" s="1"/>
      <c r="T2568" s="1">
        <v>232</v>
      </c>
    </row>
    <row r="2569" spans="1:20" ht="15.75" customHeight="1" x14ac:dyDescent="0.35">
      <c r="A2569" s="1">
        <v>4224</v>
      </c>
      <c r="B2569" s="1">
        <v>4</v>
      </c>
      <c r="C2569" s="1"/>
      <c r="D2569" s="1">
        <v>4</v>
      </c>
      <c r="F2569" s="1">
        <f ca="1">IFERROR(__xludf.DUMMYFUNCTION("""COMPUTED_VALUE"""),3)</f>
        <v>3</v>
      </c>
      <c r="Q2569" s="1">
        <v>2567</v>
      </c>
      <c r="R2569" s="1">
        <v>436</v>
      </c>
      <c r="S2569" s="1"/>
      <c r="T2569" s="1">
        <v>196</v>
      </c>
    </row>
    <row r="2570" spans="1:20" ht="15.75" customHeight="1" x14ac:dyDescent="0.35">
      <c r="A2570" s="1">
        <v>4225</v>
      </c>
      <c r="B2570" s="1">
        <v>3</v>
      </c>
      <c r="C2570" s="1"/>
      <c r="D2570" s="1">
        <v>4</v>
      </c>
      <c r="F2570" s="1">
        <f ca="1">IFERROR(__xludf.DUMMYFUNCTION("""COMPUTED_VALUE"""),2)</f>
        <v>2</v>
      </c>
      <c r="Q2570" s="1">
        <v>2568</v>
      </c>
      <c r="R2570" s="1">
        <v>416</v>
      </c>
      <c r="S2570" s="1"/>
      <c r="T2570" s="1">
        <v>204</v>
      </c>
    </row>
    <row r="2571" spans="1:20" ht="15.75" customHeight="1" x14ac:dyDescent="0.35">
      <c r="A2571" s="1">
        <v>4226</v>
      </c>
      <c r="B2571" s="1">
        <v>4</v>
      </c>
      <c r="C2571" s="1"/>
      <c r="D2571" s="1">
        <v>4</v>
      </c>
      <c r="F2571" s="1">
        <f ca="1">IFERROR(__xludf.DUMMYFUNCTION("""COMPUTED_VALUE"""),4)</f>
        <v>4</v>
      </c>
      <c r="Q2571" s="1">
        <v>2569</v>
      </c>
      <c r="R2571" s="1">
        <v>373</v>
      </c>
      <c r="S2571" s="1"/>
      <c r="T2571" s="1">
        <v>202</v>
      </c>
    </row>
    <row r="2572" spans="1:20" ht="15.75" customHeight="1" x14ac:dyDescent="0.35">
      <c r="A2572" s="1">
        <v>4227</v>
      </c>
      <c r="B2572" s="1">
        <v>4</v>
      </c>
      <c r="C2572" s="1"/>
      <c r="D2572" s="1">
        <v>4</v>
      </c>
      <c r="F2572" s="1">
        <f ca="1">IFERROR(__xludf.DUMMYFUNCTION("""COMPUTED_VALUE"""),4)</f>
        <v>4</v>
      </c>
      <c r="Q2572" s="1">
        <v>2570</v>
      </c>
      <c r="R2572" s="1">
        <v>339</v>
      </c>
      <c r="S2572" s="1"/>
      <c r="T2572" s="1">
        <v>174</v>
      </c>
    </row>
    <row r="2573" spans="1:20" ht="15.75" customHeight="1" x14ac:dyDescent="0.35">
      <c r="A2573" s="1">
        <v>4228</v>
      </c>
      <c r="B2573" s="1">
        <v>4</v>
      </c>
      <c r="C2573" s="1"/>
      <c r="D2573" s="1">
        <v>4</v>
      </c>
      <c r="F2573" s="1">
        <f ca="1">IFERROR(__xludf.DUMMYFUNCTION("""COMPUTED_VALUE"""),2)</f>
        <v>2</v>
      </c>
      <c r="Q2573" s="1">
        <v>2571</v>
      </c>
      <c r="R2573" s="1">
        <v>343</v>
      </c>
      <c r="S2573" s="1"/>
      <c r="T2573" s="1">
        <v>182</v>
      </c>
    </row>
    <row r="2574" spans="1:20" ht="15.75" customHeight="1" x14ac:dyDescent="0.35">
      <c r="A2574" s="1">
        <v>4229</v>
      </c>
      <c r="B2574" s="1">
        <v>4</v>
      </c>
      <c r="C2574" s="1"/>
      <c r="D2574" s="1">
        <v>4</v>
      </c>
      <c r="F2574" s="1">
        <f ca="1">IFERROR(__xludf.DUMMYFUNCTION("""COMPUTED_VALUE"""),2)</f>
        <v>2</v>
      </c>
      <c r="Q2574" s="1">
        <v>2572</v>
      </c>
      <c r="R2574" s="1">
        <v>339</v>
      </c>
      <c r="S2574" s="1"/>
      <c r="T2574" s="1">
        <v>188</v>
      </c>
    </row>
    <row r="2575" spans="1:20" ht="15.75" customHeight="1" x14ac:dyDescent="0.35">
      <c r="A2575" s="1">
        <v>4230</v>
      </c>
      <c r="B2575" s="1">
        <v>4</v>
      </c>
      <c r="C2575" s="1"/>
      <c r="D2575" s="1">
        <v>4</v>
      </c>
      <c r="F2575" s="1">
        <f ca="1">IFERROR(__xludf.DUMMYFUNCTION("""COMPUTED_VALUE"""),4)</f>
        <v>4</v>
      </c>
      <c r="Q2575" s="1">
        <v>2573</v>
      </c>
      <c r="R2575" s="1">
        <v>371</v>
      </c>
      <c r="S2575" s="1"/>
      <c r="T2575" s="1">
        <v>196</v>
      </c>
    </row>
    <row r="2576" spans="1:20" ht="15.75" customHeight="1" x14ac:dyDescent="0.35">
      <c r="A2576" s="1">
        <v>4231</v>
      </c>
      <c r="B2576" s="1">
        <v>4</v>
      </c>
      <c r="C2576" s="1"/>
      <c r="D2576" s="1">
        <v>4</v>
      </c>
      <c r="F2576" s="1">
        <f ca="1">IFERROR(__xludf.DUMMYFUNCTION("""COMPUTED_VALUE"""),4)</f>
        <v>4</v>
      </c>
      <c r="Q2576" s="1">
        <v>2574</v>
      </c>
      <c r="R2576" s="1">
        <v>387</v>
      </c>
      <c r="S2576" s="1"/>
      <c r="T2576" s="1">
        <v>194</v>
      </c>
    </row>
    <row r="2577" spans="1:20" ht="15.75" customHeight="1" x14ac:dyDescent="0.35">
      <c r="A2577" s="1">
        <v>4232</v>
      </c>
      <c r="B2577" s="1">
        <v>5</v>
      </c>
      <c r="C2577" s="1"/>
      <c r="D2577" s="1">
        <v>4</v>
      </c>
      <c r="F2577" s="1">
        <f ca="1">IFERROR(__xludf.DUMMYFUNCTION("""COMPUTED_VALUE"""),4)</f>
        <v>4</v>
      </c>
      <c r="Q2577" s="1">
        <v>2575</v>
      </c>
      <c r="R2577" s="1">
        <v>344</v>
      </c>
      <c r="S2577" s="1"/>
      <c r="T2577" s="1">
        <v>202</v>
      </c>
    </row>
    <row r="2578" spans="1:20" ht="15.75" customHeight="1" x14ac:dyDescent="0.35">
      <c r="A2578" s="1">
        <v>4233</v>
      </c>
      <c r="B2578" s="1">
        <v>4</v>
      </c>
      <c r="C2578" s="1"/>
      <c r="D2578" s="1">
        <v>4</v>
      </c>
      <c r="F2578" s="1">
        <f ca="1">IFERROR(__xludf.DUMMYFUNCTION("""COMPUTED_VALUE"""),4)</f>
        <v>4</v>
      </c>
      <c r="Q2578" s="1">
        <v>2576</v>
      </c>
      <c r="R2578" s="1">
        <v>343</v>
      </c>
      <c r="S2578" s="1"/>
      <c r="T2578" s="1">
        <v>222</v>
      </c>
    </row>
    <row r="2579" spans="1:20" ht="15.75" customHeight="1" x14ac:dyDescent="0.35">
      <c r="A2579" s="1">
        <v>4234</v>
      </c>
      <c r="B2579" s="1">
        <v>4</v>
      </c>
      <c r="C2579" s="1"/>
      <c r="D2579" s="1">
        <v>4</v>
      </c>
      <c r="F2579" s="1">
        <f ca="1">IFERROR(__xludf.DUMMYFUNCTION("""COMPUTED_VALUE"""),4)</f>
        <v>4</v>
      </c>
      <c r="Q2579" s="1">
        <v>2577</v>
      </c>
      <c r="R2579" s="1">
        <v>351</v>
      </c>
      <c r="S2579" s="1"/>
      <c r="T2579" s="1">
        <v>220</v>
      </c>
    </row>
    <row r="2580" spans="1:20" ht="15.75" customHeight="1" x14ac:dyDescent="0.35">
      <c r="A2580" s="1">
        <v>4235</v>
      </c>
      <c r="B2580" s="1">
        <v>3</v>
      </c>
      <c r="C2580" s="1"/>
      <c r="D2580" s="1">
        <v>4</v>
      </c>
      <c r="F2580" s="1">
        <f ca="1">IFERROR(__xludf.DUMMYFUNCTION("""COMPUTED_VALUE"""),4)</f>
        <v>4</v>
      </c>
      <c r="Q2580" s="1">
        <v>2578</v>
      </c>
      <c r="R2580" s="1">
        <v>353</v>
      </c>
      <c r="S2580" s="1"/>
      <c r="T2580" s="1">
        <v>208</v>
      </c>
    </row>
    <row r="2581" spans="1:20" ht="15.75" customHeight="1" x14ac:dyDescent="0.35">
      <c r="A2581" s="1">
        <v>4236</v>
      </c>
      <c r="B2581" s="1">
        <v>3</v>
      </c>
      <c r="C2581" s="1"/>
      <c r="D2581" s="1">
        <v>4</v>
      </c>
      <c r="F2581" s="1">
        <f ca="1">IFERROR(__xludf.DUMMYFUNCTION("""COMPUTED_VALUE"""),4)</f>
        <v>4</v>
      </c>
      <c r="Q2581" s="1">
        <v>2579</v>
      </c>
      <c r="R2581" s="1">
        <v>347</v>
      </c>
      <c r="S2581" s="1"/>
      <c r="T2581" s="1">
        <v>206</v>
      </c>
    </row>
    <row r="2582" spans="1:20" ht="15.75" customHeight="1" x14ac:dyDescent="0.35">
      <c r="A2582" s="1">
        <v>4238</v>
      </c>
      <c r="B2582" s="1">
        <v>4</v>
      </c>
      <c r="C2582" s="1"/>
      <c r="D2582" s="1">
        <v>2</v>
      </c>
      <c r="F2582" s="1">
        <f ca="1">IFERROR(__xludf.DUMMYFUNCTION("""COMPUTED_VALUE"""),4)</f>
        <v>4</v>
      </c>
      <c r="Q2582" s="1">
        <v>2580</v>
      </c>
      <c r="R2582" s="1">
        <v>355</v>
      </c>
      <c r="S2582" s="1"/>
      <c r="T2582" s="1">
        <v>214</v>
      </c>
    </row>
    <row r="2583" spans="1:20" ht="15.75" customHeight="1" x14ac:dyDescent="0.35">
      <c r="A2583" s="1">
        <v>4247</v>
      </c>
      <c r="B2583" s="1">
        <v>3</v>
      </c>
      <c r="C2583" s="1"/>
      <c r="D2583" s="1">
        <v>4</v>
      </c>
      <c r="F2583" s="1">
        <f ca="1">IFERROR(__xludf.DUMMYFUNCTION("""COMPUTED_VALUE"""),2)</f>
        <v>2</v>
      </c>
      <c r="Q2583" s="1">
        <v>2581</v>
      </c>
      <c r="R2583" s="1">
        <v>310</v>
      </c>
      <c r="S2583" s="1"/>
      <c r="T2583" s="1">
        <v>222</v>
      </c>
    </row>
    <row r="2584" spans="1:20" ht="15.75" customHeight="1" x14ac:dyDescent="0.35">
      <c r="A2584" s="1">
        <v>4248</v>
      </c>
      <c r="B2584" s="1">
        <v>3</v>
      </c>
      <c r="C2584" s="1"/>
      <c r="D2584" s="1">
        <v>4</v>
      </c>
      <c r="F2584" s="1">
        <f ca="1">IFERROR(__xludf.DUMMYFUNCTION("""COMPUTED_VALUE"""),4)</f>
        <v>4</v>
      </c>
      <c r="Q2584" s="1">
        <v>2582</v>
      </c>
      <c r="R2584" s="1">
        <v>286</v>
      </c>
      <c r="S2584" s="1"/>
      <c r="T2584" s="1">
        <v>184</v>
      </c>
    </row>
    <row r="2585" spans="1:20" ht="15.75" customHeight="1" x14ac:dyDescent="0.35">
      <c r="A2585" s="1">
        <v>4249</v>
      </c>
      <c r="B2585" s="1">
        <v>4</v>
      </c>
      <c r="C2585" s="1"/>
      <c r="D2585" s="1">
        <v>4</v>
      </c>
      <c r="F2585" s="1">
        <f ca="1">IFERROR(__xludf.DUMMYFUNCTION("""COMPUTED_VALUE"""),4)</f>
        <v>4</v>
      </c>
      <c r="Q2585" s="1">
        <v>2583</v>
      </c>
      <c r="R2585" s="1">
        <v>290</v>
      </c>
      <c r="S2585" s="1"/>
      <c r="T2585" s="1">
        <v>178</v>
      </c>
    </row>
    <row r="2586" spans="1:20" ht="15.75" customHeight="1" x14ac:dyDescent="0.35">
      <c r="A2586" s="1">
        <v>4250</v>
      </c>
      <c r="B2586" s="1">
        <v>4</v>
      </c>
      <c r="C2586" s="1"/>
      <c r="D2586" s="1">
        <v>4</v>
      </c>
      <c r="F2586" s="1">
        <f ca="1">IFERROR(__xludf.DUMMYFUNCTION("""COMPUTED_VALUE"""),4)</f>
        <v>4</v>
      </c>
      <c r="Q2586" s="1">
        <v>2584</v>
      </c>
      <c r="R2586" s="1">
        <v>300</v>
      </c>
      <c r="S2586" s="1"/>
      <c r="T2586" s="1">
        <v>176</v>
      </c>
    </row>
    <row r="2587" spans="1:20" ht="15.75" customHeight="1" x14ac:dyDescent="0.35">
      <c r="A2587" s="1">
        <v>4251</v>
      </c>
      <c r="B2587" s="1">
        <v>4</v>
      </c>
      <c r="C2587" s="1"/>
      <c r="D2587" s="1">
        <v>4</v>
      </c>
      <c r="F2587" s="1">
        <f ca="1">IFERROR(__xludf.DUMMYFUNCTION("""COMPUTED_VALUE"""),5)</f>
        <v>5</v>
      </c>
      <c r="Q2587" s="1">
        <v>2585</v>
      </c>
      <c r="R2587" s="1">
        <v>322</v>
      </c>
      <c r="S2587" s="1"/>
      <c r="T2587" s="1">
        <v>184</v>
      </c>
    </row>
    <row r="2588" spans="1:20" ht="15.75" customHeight="1" x14ac:dyDescent="0.35">
      <c r="A2588" s="1">
        <v>4252</v>
      </c>
      <c r="B2588" s="1">
        <v>5</v>
      </c>
      <c r="C2588" s="1"/>
      <c r="D2588" s="1">
        <v>4</v>
      </c>
      <c r="F2588" s="1">
        <f ca="1">IFERROR(__xludf.DUMMYFUNCTION("""COMPUTED_VALUE"""),5)</f>
        <v>5</v>
      </c>
      <c r="Q2588" s="1">
        <v>2586</v>
      </c>
      <c r="R2588" s="1">
        <v>328</v>
      </c>
      <c r="S2588" s="1"/>
      <c r="T2588" s="1">
        <v>192</v>
      </c>
    </row>
    <row r="2589" spans="1:20" ht="15.75" customHeight="1" x14ac:dyDescent="0.35">
      <c r="A2589" s="1">
        <v>4253</v>
      </c>
      <c r="B2589" s="1">
        <v>4</v>
      </c>
      <c r="C2589" s="1"/>
      <c r="D2589" s="1">
        <v>4</v>
      </c>
      <c r="F2589" s="1">
        <f ca="1">IFERROR(__xludf.DUMMYFUNCTION("""COMPUTED_VALUE"""),4)</f>
        <v>4</v>
      </c>
      <c r="Q2589" s="1">
        <v>2587</v>
      </c>
      <c r="R2589" s="1">
        <v>340</v>
      </c>
      <c r="S2589" s="1"/>
      <c r="T2589" s="1">
        <v>190</v>
      </c>
    </row>
    <row r="2590" spans="1:20" ht="15.75" customHeight="1" x14ac:dyDescent="0.35">
      <c r="A2590" s="1">
        <v>4254</v>
      </c>
      <c r="B2590" s="1">
        <v>4</v>
      </c>
      <c r="C2590" s="1"/>
      <c r="D2590" s="1">
        <v>4</v>
      </c>
      <c r="F2590" s="1">
        <f ca="1">IFERROR(__xludf.DUMMYFUNCTION("""COMPUTED_VALUE"""),4)</f>
        <v>4</v>
      </c>
      <c r="Q2590" s="1">
        <v>2588</v>
      </c>
      <c r="R2590" s="1">
        <v>294</v>
      </c>
      <c r="S2590" s="1"/>
      <c r="T2590" s="1">
        <v>200</v>
      </c>
    </row>
    <row r="2591" spans="1:20" ht="15.75" customHeight="1" x14ac:dyDescent="0.35">
      <c r="A2591" s="1">
        <v>4255</v>
      </c>
      <c r="B2591" s="1">
        <v>4</v>
      </c>
      <c r="C2591" s="1"/>
      <c r="D2591" s="1">
        <v>4</v>
      </c>
      <c r="F2591" s="1">
        <f ca="1">IFERROR(__xludf.DUMMYFUNCTION("""COMPUTED_VALUE"""),5)</f>
        <v>5</v>
      </c>
      <c r="Q2591" s="1">
        <v>2589</v>
      </c>
      <c r="R2591" s="1">
        <v>300</v>
      </c>
      <c r="S2591" s="1"/>
      <c r="T2591" s="1">
        <v>198</v>
      </c>
    </row>
    <row r="2592" spans="1:20" ht="15.75" customHeight="1" x14ac:dyDescent="0.35">
      <c r="A2592" s="1">
        <v>4256</v>
      </c>
      <c r="B2592" s="1">
        <v>4</v>
      </c>
      <c r="C2592" s="1"/>
      <c r="D2592" s="1">
        <v>4</v>
      </c>
      <c r="F2592" s="1">
        <f ca="1">IFERROR(__xludf.DUMMYFUNCTION("""COMPUTED_VALUE"""),5)</f>
        <v>5</v>
      </c>
      <c r="Q2592" s="1">
        <v>2590</v>
      </c>
      <c r="R2592" s="1">
        <v>270</v>
      </c>
      <c r="S2592" s="1"/>
      <c r="T2592" s="1">
        <v>206</v>
      </c>
    </row>
    <row r="2593" spans="1:20" ht="15.75" customHeight="1" x14ac:dyDescent="0.35">
      <c r="A2593" s="1">
        <v>4257</v>
      </c>
      <c r="B2593" s="1">
        <v>4</v>
      </c>
      <c r="C2593" s="1"/>
      <c r="D2593" s="1">
        <v>4</v>
      </c>
      <c r="F2593" s="1">
        <f ca="1">IFERROR(__xludf.DUMMYFUNCTION("""COMPUTED_VALUE"""),4)</f>
        <v>4</v>
      </c>
      <c r="Q2593" s="1">
        <v>2591</v>
      </c>
      <c r="R2593" s="1">
        <v>292</v>
      </c>
      <c r="S2593" s="1"/>
      <c r="T2593" s="1">
        <v>214</v>
      </c>
    </row>
    <row r="2594" spans="1:20" ht="15.75" customHeight="1" x14ac:dyDescent="0.35">
      <c r="A2594" s="1">
        <v>4258</v>
      </c>
      <c r="B2594" s="1">
        <v>4</v>
      </c>
      <c r="C2594" s="1"/>
      <c r="D2594" s="1">
        <v>4</v>
      </c>
      <c r="F2594" s="1">
        <f ca="1">IFERROR(__xludf.DUMMYFUNCTION("""COMPUTED_VALUE"""),5)</f>
        <v>5</v>
      </c>
      <c r="Q2594" s="1">
        <v>2592</v>
      </c>
      <c r="R2594" s="1">
        <v>298</v>
      </c>
      <c r="S2594" s="1"/>
      <c r="T2594" s="1">
        <v>212</v>
      </c>
    </row>
    <row r="2595" spans="1:20" ht="15.75" customHeight="1" x14ac:dyDescent="0.35">
      <c r="A2595" s="1">
        <v>4259</v>
      </c>
      <c r="B2595" s="1">
        <v>3</v>
      </c>
      <c r="C2595" s="1"/>
      <c r="D2595" s="1">
        <v>4</v>
      </c>
      <c r="F2595" s="1">
        <f ca="1">IFERROR(__xludf.DUMMYFUNCTION("""COMPUTED_VALUE"""),5)</f>
        <v>5</v>
      </c>
      <c r="Q2595" s="1">
        <v>2593</v>
      </c>
      <c r="R2595" s="1">
        <v>251</v>
      </c>
      <c r="S2595" s="1"/>
      <c r="T2595" s="1">
        <v>210</v>
      </c>
    </row>
    <row r="2596" spans="1:20" ht="15.75" customHeight="1" x14ac:dyDescent="0.35">
      <c r="A2596" s="1">
        <v>4260</v>
      </c>
      <c r="B2596" s="1">
        <v>4</v>
      </c>
      <c r="C2596" s="1"/>
      <c r="D2596" s="1">
        <v>4</v>
      </c>
      <c r="F2596" s="1">
        <f ca="1">IFERROR(__xludf.DUMMYFUNCTION("""COMPUTED_VALUE"""),5)</f>
        <v>5</v>
      </c>
      <c r="Q2596" s="1">
        <v>2594</v>
      </c>
      <c r="R2596" s="1">
        <v>233</v>
      </c>
      <c r="S2596" s="1"/>
      <c r="T2596" s="1">
        <v>172</v>
      </c>
    </row>
    <row r="2597" spans="1:20" ht="15.75" customHeight="1" x14ac:dyDescent="0.35">
      <c r="A2597" s="1">
        <v>4261</v>
      </c>
      <c r="B2597" s="1">
        <v>4</v>
      </c>
      <c r="C2597" s="1"/>
      <c r="D2597" s="1">
        <v>4</v>
      </c>
      <c r="F2597" s="1">
        <f ca="1">IFERROR(__xludf.DUMMYFUNCTION("""COMPUTED_VALUE"""),4)</f>
        <v>4</v>
      </c>
      <c r="Q2597" s="1">
        <v>2595</v>
      </c>
      <c r="R2597" s="1">
        <v>251</v>
      </c>
      <c r="S2597" s="1"/>
      <c r="T2597" s="1">
        <v>180</v>
      </c>
    </row>
    <row r="2598" spans="1:20" ht="15.75" customHeight="1" x14ac:dyDescent="0.35">
      <c r="A2598" s="1">
        <v>4262</v>
      </c>
      <c r="B2598" s="1">
        <v>4</v>
      </c>
      <c r="C2598" s="1"/>
      <c r="D2598" s="1">
        <v>4</v>
      </c>
      <c r="F2598" s="1">
        <f ca="1">IFERROR(__xludf.DUMMYFUNCTION("""COMPUTED_VALUE"""),4)</f>
        <v>4</v>
      </c>
      <c r="Q2598" s="1">
        <v>2596</v>
      </c>
      <c r="R2598" s="1">
        <v>257</v>
      </c>
      <c r="S2598" s="1"/>
      <c r="T2598" s="1">
        <v>188</v>
      </c>
    </row>
    <row r="2599" spans="1:20" ht="15.75" customHeight="1" x14ac:dyDescent="0.35">
      <c r="A2599" s="1">
        <v>4263</v>
      </c>
      <c r="B2599" s="1">
        <v>4</v>
      </c>
      <c r="C2599" s="1"/>
      <c r="D2599" s="1">
        <v>2</v>
      </c>
      <c r="F2599" s="1">
        <f ca="1">IFERROR(__xludf.DUMMYFUNCTION("""COMPUTED_VALUE"""),5)</f>
        <v>5</v>
      </c>
      <c r="Q2599" s="1">
        <v>2597</v>
      </c>
      <c r="R2599" s="1">
        <v>271</v>
      </c>
      <c r="S2599" s="1"/>
      <c r="T2599" s="1">
        <v>186</v>
      </c>
    </row>
    <row r="2600" spans="1:20" ht="15.75" customHeight="1" x14ac:dyDescent="0.35">
      <c r="A2600" s="1">
        <v>4270</v>
      </c>
      <c r="B2600" s="1">
        <v>4</v>
      </c>
      <c r="C2600" s="1"/>
      <c r="D2600" s="1">
        <v>4</v>
      </c>
      <c r="F2600" s="1">
        <f ca="1">IFERROR(__xludf.DUMMYFUNCTION("""COMPUTED_VALUE"""),5)</f>
        <v>5</v>
      </c>
      <c r="Q2600" s="1">
        <v>2598</v>
      </c>
      <c r="R2600" s="1">
        <v>279</v>
      </c>
      <c r="S2600" s="1"/>
      <c r="T2600" s="1">
        <v>184</v>
      </c>
    </row>
    <row r="2601" spans="1:20" ht="15.75" customHeight="1" x14ac:dyDescent="0.35">
      <c r="A2601" s="1">
        <v>4271</v>
      </c>
      <c r="B2601" s="1">
        <v>3</v>
      </c>
      <c r="C2601" s="1"/>
      <c r="D2601" s="1">
        <v>4</v>
      </c>
      <c r="F2601" s="1">
        <f ca="1">IFERROR(__xludf.DUMMYFUNCTION("""COMPUTED_VALUE"""),4)</f>
        <v>4</v>
      </c>
      <c r="Q2601" s="1">
        <v>2599</v>
      </c>
      <c r="R2601" s="1">
        <v>289</v>
      </c>
      <c r="S2601" s="1"/>
      <c r="T2601" s="1">
        <v>182</v>
      </c>
    </row>
    <row r="2602" spans="1:20" ht="15.75" customHeight="1" x14ac:dyDescent="0.35">
      <c r="A2602" s="1">
        <v>4272</v>
      </c>
      <c r="B2602" s="1">
        <v>4</v>
      </c>
      <c r="C2602" s="1"/>
      <c r="D2602" s="1">
        <v>4</v>
      </c>
      <c r="F2602" s="1">
        <f ca="1">IFERROR(__xludf.DUMMYFUNCTION("""COMPUTED_VALUE"""),4)</f>
        <v>4</v>
      </c>
      <c r="Q2602" s="1">
        <v>2600</v>
      </c>
      <c r="R2602" s="1">
        <v>255</v>
      </c>
      <c r="S2602" s="1"/>
      <c r="T2602" s="1">
        <v>200</v>
      </c>
    </row>
    <row r="2603" spans="1:20" ht="15.75" customHeight="1" x14ac:dyDescent="0.35">
      <c r="A2603" s="1">
        <v>4273</v>
      </c>
      <c r="B2603" s="1">
        <v>4</v>
      </c>
      <c r="C2603" s="1"/>
      <c r="D2603" s="1">
        <v>4</v>
      </c>
      <c r="F2603" s="1">
        <f ca="1">IFERROR(__xludf.DUMMYFUNCTION("""COMPUTED_VALUE"""),5)</f>
        <v>5</v>
      </c>
      <c r="Q2603" s="1">
        <v>2601</v>
      </c>
      <c r="R2603" s="1">
        <v>223</v>
      </c>
      <c r="S2603" s="1"/>
      <c r="T2603" s="1">
        <v>208</v>
      </c>
    </row>
    <row r="2604" spans="1:20" ht="15.75" customHeight="1" x14ac:dyDescent="0.35">
      <c r="A2604" s="1">
        <v>4274</v>
      </c>
      <c r="B2604" s="1">
        <v>4</v>
      </c>
      <c r="C2604" s="1"/>
      <c r="D2604" s="1">
        <v>4</v>
      </c>
      <c r="F2604" s="1">
        <f ca="1">IFERROR(__xludf.DUMMYFUNCTION("""COMPUTED_VALUE"""),4)</f>
        <v>4</v>
      </c>
      <c r="Q2604" s="1">
        <v>2602</v>
      </c>
      <c r="R2604" s="1">
        <v>233</v>
      </c>
      <c r="S2604" s="1"/>
      <c r="T2604" s="1">
        <v>206</v>
      </c>
    </row>
    <row r="2605" spans="1:20" ht="15.75" customHeight="1" x14ac:dyDescent="0.35">
      <c r="A2605" s="1">
        <v>4275</v>
      </c>
      <c r="B2605" s="1">
        <v>4</v>
      </c>
      <c r="C2605" s="1"/>
      <c r="D2605" s="1">
        <v>3</v>
      </c>
      <c r="F2605" s="1">
        <f ca="1">IFERROR(__xludf.DUMMYFUNCTION("""COMPUTED_VALUE"""),4)</f>
        <v>4</v>
      </c>
      <c r="Q2605" s="1">
        <v>2603</v>
      </c>
      <c r="R2605" s="1">
        <v>243</v>
      </c>
      <c r="S2605" s="1"/>
      <c r="T2605" s="1">
        <v>204</v>
      </c>
    </row>
    <row r="2606" spans="1:20" ht="15.75" customHeight="1" x14ac:dyDescent="0.35">
      <c r="A2606" s="1">
        <v>4276</v>
      </c>
      <c r="B2606" s="1">
        <v>3</v>
      </c>
      <c r="C2606" s="1"/>
      <c r="D2606" s="1">
        <v>4</v>
      </c>
      <c r="F2606" s="1">
        <f ca="1">IFERROR(__xludf.DUMMYFUNCTION("""COMPUTED_VALUE"""),4)</f>
        <v>4</v>
      </c>
      <c r="Q2606" s="1">
        <v>2604</v>
      </c>
      <c r="R2606" s="1">
        <v>253</v>
      </c>
      <c r="S2606" s="1"/>
      <c r="T2606" s="1">
        <v>202</v>
      </c>
    </row>
    <row r="2607" spans="1:20" ht="15.75" customHeight="1" x14ac:dyDescent="0.35">
      <c r="A2607" s="1">
        <v>4277</v>
      </c>
      <c r="B2607" s="1">
        <v>4</v>
      </c>
      <c r="C2607" s="1"/>
      <c r="D2607" s="1">
        <v>4</v>
      </c>
      <c r="F2607" s="1">
        <f ca="1">IFERROR(__xludf.DUMMYFUNCTION("""COMPUTED_VALUE"""),4)</f>
        <v>4</v>
      </c>
      <c r="Q2607" s="1">
        <v>2605</v>
      </c>
      <c r="R2607" s="1">
        <v>263</v>
      </c>
      <c r="S2607" s="1"/>
      <c r="T2607" s="1">
        <v>210</v>
      </c>
    </row>
    <row r="2608" spans="1:20" ht="15.75" customHeight="1" x14ac:dyDescent="0.35">
      <c r="A2608" s="1">
        <v>4278</v>
      </c>
      <c r="B2608" s="1">
        <v>4</v>
      </c>
      <c r="C2608" s="1"/>
      <c r="D2608" s="1">
        <v>4</v>
      </c>
      <c r="F2608" s="1">
        <f ca="1">IFERROR(__xludf.DUMMYFUNCTION("""COMPUTED_VALUE"""),5)</f>
        <v>5</v>
      </c>
      <c r="Q2608" s="1">
        <v>2606</v>
      </c>
      <c r="R2608" s="1">
        <v>200</v>
      </c>
      <c r="S2608" s="1"/>
      <c r="T2608" s="1">
        <v>184</v>
      </c>
    </row>
    <row r="2609" spans="1:20" ht="15.75" customHeight="1" x14ac:dyDescent="0.35">
      <c r="A2609" s="1">
        <v>4279</v>
      </c>
      <c r="B2609" s="1">
        <v>4</v>
      </c>
      <c r="C2609" s="1"/>
      <c r="D2609" s="1">
        <v>4</v>
      </c>
      <c r="F2609" s="1">
        <f ca="1">IFERROR(__xludf.DUMMYFUNCTION("""COMPUTED_VALUE"""),4)</f>
        <v>4</v>
      </c>
      <c r="Q2609" s="1">
        <v>2607</v>
      </c>
      <c r="R2609" s="1">
        <v>210</v>
      </c>
      <c r="S2609" s="1"/>
      <c r="T2609" s="1">
        <v>182</v>
      </c>
    </row>
    <row r="2610" spans="1:20" ht="15.75" customHeight="1" x14ac:dyDescent="0.35">
      <c r="A2610" s="1">
        <v>4280</v>
      </c>
      <c r="B2610" s="1">
        <v>4</v>
      </c>
      <c r="C2610" s="1"/>
      <c r="D2610" s="1">
        <v>4</v>
      </c>
      <c r="F2610" s="1">
        <f ca="1">IFERROR(__xludf.DUMMYFUNCTION("""COMPUTED_VALUE"""),4)</f>
        <v>4</v>
      </c>
      <c r="Q2610" s="1">
        <v>2608</v>
      </c>
      <c r="R2610" s="1">
        <v>218</v>
      </c>
      <c r="S2610" s="1"/>
      <c r="T2610" s="1">
        <v>180</v>
      </c>
    </row>
    <row r="2611" spans="1:20" ht="15.75" customHeight="1" x14ac:dyDescent="0.35">
      <c r="A2611" s="1">
        <v>4281</v>
      </c>
      <c r="B2611" s="1">
        <v>4</v>
      </c>
      <c r="C2611" s="1"/>
      <c r="D2611" s="1">
        <v>4</v>
      </c>
      <c r="F2611" s="1">
        <f ca="1">IFERROR(__xludf.DUMMYFUNCTION("""COMPUTED_VALUE"""),4)</f>
        <v>4</v>
      </c>
      <c r="Q2611" s="1">
        <v>2609</v>
      </c>
      <c r="R2611" s="1">
        <v>226</v>
      </c>
      <c r="S2611" s="1"/>
      <c r="T2611" s="1">
        <v>178</v>
      </c>
    </row>
    <row r="2612" spans="1:20" ht="15.75" customHeight="1" x14ac:dyDescent="0.35">
      <c r="A2612" s="1">
        <v>4282</v>
      </c>
      <c r="B2612" s="1">
        <v>3</v>
      </c>
      <c r="C2612" s="1"/>
      <c r="D2612" s="1">
        <v>4</v>
      </c>
      <c r="F2612" s="1">
        <f ca="1">IFERROR(__xludf.DUMMYFUNCTION("""COMPUTED_VALUE"""),4)</f>
        <v>4</v>
      </c>
      <c r="Q2612" s="1">
        <v>2610</v>
      </c>
      <c r="R2612" s="1">
        <v>232</v>
      </c>
      <c r="S2612" s="1"/>
      <c r="T2612" s="1">
        <v>186</v>
      </c>
    </row>
    <row r="2613" spans="1:20" ht="15.75" customHeight="1" x14ac:dyDescent="0.35">
      <c r="A2613" s="1">
        <v>4283</v>
      </c>
      <c r="B2613" s="1">
        <v>4</v>
      </c>
      <c r="C2613" s="1"/>
      <c r="D2613" s="1">
        <v>4</v>
      </c>
      <c r="F2613" s="1">
        <f ca="1">IFERROR(__xludf.DUMMYFUNCTION("""COMPUTED_VALUE"""),4)</f>
        <v>4</v>
      </c>
      <c r="Q2613" s="1">
        <v>2611</v>
      </c>
      <c r="R2613" s="1">
        <v>181</v>
      </c>
      <c r="S2613" s="1"/>
      <c r="T2613" s="1">
        <v>194</v>
      </c>
    </row>
    <row r="2614" spans="1:20" ht="15.75" customHeight="1" x14ac:dyDescent="0.35">
      <c r="A2614" s="1">
        <v>4284</v>
      </c>
      <c r="B2614" s="1">
        <v>4</v>
      </c>
      <c r="C2614" s="1"/>
      <c r="D2614" s="1">
        <v>4</v>
      </c>
      <c r="F2614" s="1">
        <f ca="1">IFERROR(__xludf.DUMMYFUNCTION("""COMPUTED_VALUE"""),5)</f>
        <v>5</v>
      </c>
      <c r="Q2614" s="1">
        <v>2612</v>
      </c>
      <c r="R2614" s="1">
        <v>212</v>
      </c>
      <c r="S2614" s="1"/>
      <c r="T2614" s="1">
        <v>202</v>
      </c>
    </row>
    <row r="2615" spans="1:20" ht="15.75" customHeight="1" x14ac:dyDescent="0.35">
      <c r="A2615" s="1">
        <v>4285</v>
      </c>
      <c r="B2615" s="1">
        <v>4</v>
      </c>
      <c r="C2615" s="1"/>
      <c r="D2615" s="1">
        <v>2</v>
      </c>
      <c r="F2615" s="1">
        <f ca="1">IFERROR(__xludf.DUMMYFUNCTION("""COMPUTED_VALUE"""),4)</f>
        <v>4</v>
      </c>
      <c r="Q2615" s="1">
        <v>2613</v>
      </c>
      <c r="R2615" s="1">
        <v>172</v>
      </c>
      <c r="S2615" s="1"/>
      <c r="T2615" s="1">
        <v>200</v>
      </c>
    </row>
    <row r="2616" spans="1:20" ht="15.75" customHeight="1" x14ac:dyDescent="0.35">
      <c r="A2616" s="1">
        <v>4292</v>
      </c>
      <c r="B2616" s="1">
        <v>3</v>
      </c>
      <c r="C2616" s="1"/>
      <c r="D2616" s="1">
        <v>4</v>
      </c>
      <c r="F2616" s="1">
        <f ca="1">IFERROR(__xludf.DUMMYFUNCTION("""COMPUTED_VALUE"""),5)</f>
        <v>5</v>
      </c>
      <c r="Q2616" s="1">
        <v>2614</v>
      </c>
      <c r="R2616" s="1">
        <v>170</v>
      </c>
      <c r="S2616" s="1"/>
      <c r="T2616" s="1">
        <v>198</v>
      </c>
    </row>
    <row r="2617" spans="1:20" ht="15.75" customHeight="1" x14ac:dyDescent="0.35">
      <c r="A2617" s="1">
        <v>4293</v>
      </c>
      <c r="B2617" s="1">
        <v>3</v>
      </c>
      <c r="C2617" s="1"/>
      <c r="D2617" s="1">
        <v>2</v>
      </c>
      <c r="F2617" s="1">
        <f ca="1">IFERROR(__xludf.DUMMYFUNCTION("""COMPUTED_VALUE"""),5)</f>
        <v>5</v>
      </c>
      <c r="Q2617" s="1">
        <v>2615</v>
      </c>
      <c r="R2617" s="1">
        <v>188</v>
      </c>
      <c r="S2617" s="1"/>
      <c r="T2617" s="1">
        <v>206</v>
      </c>
    </row>
    <row r="2618" spans="1:20" ht="15.75" customHeight="1" x14ac:dyDescent="0.35">
      <c r="A2618" s="1">
        <v>4300</v>
      </c>
      <c r="B2618" s="1">
        <v>4</v>
      </c>
      <c r="C2618" s="1"/>
      <c r="D2618" s="1">
        <v>4</v>
      </c>
      <c r="F2618" s="1">
        <f ca="1">IFERROR(__xludf.DUMMYFUNCTION("""COMPUTED_VALUE"""),5)</f>
        <v>5</v>
      </c>
      <c r="Q2618" s="1">
        <v>2616</v>
      </c>
      <c r="R2618" s="1">
        <v>190</v>
      </c>
      <c r="S2618" s="1"/>
      <c r="T2618" s="1">
        <v>214</v>
      </c>
    </row>
    <row r="2619" spans="1:20" ht="15.75" customHeight="1" x14ac:dyDescent="0.35">
      <c r="A2619" s="1">
        <v>4301</v>
      </c>
      <c r="B2619" s="1">
        <v>4</v>
      </c>
      <c r="C2619" s="1"/>
      <c r="D2619" s="1">
        <v>4</v>
      </c>
      <c r="F2619" s="1">
        <f ca="1">IFERROR(__xludf.DUMMYFUNCTION("""COMPUTED_VALUE"""),4)</f>
        <v>4</v>
      </c>
      <c r="Q2619" s="1">
        <v>2617</v>
      </c>
      <c r="R2619" s="1">
        <v>198</v>
      </c>
      <c r="S2619" s="1"/>
      <c r="T2619" s="1">
        <v>178</v>
      </c>
    </row>
    <row r="2620" spans="1:20" ht="15.75" customHeight="1" x14ac:dyDescent="0.35">
      <c r="A2620" s="1">
        <v>4302</v>
      </c>
      <c r="B2620" s="1">
        <v>4</v>
      </c>
      <c r="C2620" s="1"/>
      <c r="D2620" s="1">
        <v>4</v>
      </c>
      <c r="F2620" s="1">
        <f ca="1">IFERROR(__xludf.DUMMYFUNCTION("""COMPUTED_VALUE"""),4)</f>
        <v>4</v>
      </c>
      <c r="Q2620" s="1">
        <v>2618</v>
      </c>
      <c r="R2620" s="1">
        <v>147</v>
      </c>
      <c r="S2620" s="1"/>
      <c r="T2620" s="1">
        <v>176</v>
      </c>
    </row>
    <row r="2621" spans="1:20" ht="15.75" customHeight="1" x14ac:dyDescent="0.35">
      <c r="A2621" s="1">
        <v>4303</v>
      </c>
      <c r="B2621" s="1">
        <v>4</v>
      </c>
      <c r="C2621" s="1"/>
      <c r="D2621" s="1">
        <v>4</v>
      </c>
      <c r="F2621" s="1">
        <f ca="1">IFERROR(__xludf.DUMMYFUNCTION("""COMPUTED_VALUE"""),4)</f>
        <v>4</v>
      </c>
      <c r="Q2621" s="1">
        <v>2619</v>
      </c>
      <c r="R2621" s="1">
        <v>159</v>
      </c>
      <c r="S2621" s="1"/>
      <c r="T2621" s="1">
        <v>174</v>
      </c>
    </row>
    <row r="2622" spans="1:20" ht="15.75" customHeight="1" x14ac:dyDescent="0.35">
      <c r="A2622" s="1">
        <v>4304</v>
      </c>
      <c r="B2622" s="1">
        <v>4</v>
      </c>
      <c r="C2622" s="1"/>
      <c r="D2622" s="1">
        <v>4</v>
      </c>
      <c r="F2622" s="1">
        <f ca="1">IFERROR(__xludf.DUMMYFUNCTION("""COMPUTED_VALUE"""),4)</f>
        <v>4</v>
      </c>
      <c r="Q2622" s="1">
        <v>2620</v>
      </c>
      <c r="R2622" s="1">
        <v>161</v>
      </c>
      <c r="S2622" s="1"/>
      <c r="T2622" s="1">
        <v>182</v>
      </c>
    </row>
    <row r="2623" spans="1:20" ht="15.75" customHeight="1" x14ac:dyDescent="0.35">
      <c r="A2623" s="1">
        <v>4305</v>
      </c>
      <c r="B2623" s="1">
        <v>4</v>
      </c>
      <c r="C2623" s="1"/>
      <c r="D2623" s="1">
        <v>4</v>
      </c>
      <c r="F2623" s="1">
        <f ca="1">IFERROR(__xludf.DUMMYFUNCTION("""COMPUTED_VALUE"""),4)</f>
        <v>4</v>
      </c>
      <c r="Q2623" s="1">
        <v>2621</v>
      </c>
      <c r="R2623" s="1">
        <v>171</v>
      </c>
      <c r="S2623" s="1"/>
      <c r="T2623" s="1">
        <v>190</v>
      </c>
    </row>
    <row r="2624" spans="1:20" ht="15.75" customHeight="1" x14ac:dyDescent="0.35">
      <c r="A2624" s="1">
        <v>4306</v>
      </c>
      <c r="B2624" s="1">
        <v>4</v>
      </c>
      <c r="C2624" s="1"/>
      <c r="D2624" s="1">
        <v>4</v>
      </c>
      <c r="F2624" s="1">
        <f ca="1">IFERROR(__xludf.DUMMYFUNCTION("""COMPUTED_VALUE"""),4)</f>
        <v>4</v>
      </c>
      <c r="Q2624" s="1">
        <v>2622</v>
      </c>
      <c r="R2624" s="1">
        <v>171</v>
      </c>
      <c r="S2624" s="1"/>
      <c r="T2624" s="1">
        <v>208</v>
      </c>
    </row>
    <row r="2625" spans="1:20" ht="15.75" customHeight="1" x14ac:dyDescent="0.35">
      <c r="A2625" s="1">
        <v>4307</v>
      </c>
      <c r="B2625" s="1">
        <v>4</v>
      </c>
      <c r="C2625" s="1"/>
      <c r="D2625" s="1">
        <v>4</v>
      </c>
      <c r="F2625" s="1">
        <f ca="1">IFERROR(__xludf.DUMMYFUNCTION("""COMPUTED_VALUE"""),4)</f>
        <v>4</v>
      </c>
      <c r="Q2625" s="1">
        <v>2623</v>
      </c>
      <c r="R2625" s="1">
        <v>177</v>
      </c>
      <c r="S2625" s="1"/>
      <c r="T2625" s="1">
        <v>196</v>
      </c>
    </row>
    <row r="2626" spans="1:20" ht="15.75" customHeight="1" x14ac:dyDescent="0.35">
      <c r="A2626" s="1">
        <v>4310</v>
      </c>
      <c r="B2626" s="1">
        <v>3</v>
      </c>
      <c r="C2626" s="1"/>
      <c r="D2626" s="1">
        <v>3</v>
      </c>
      <c r="F2626" s="1">
        <f ca="1">IFERROR(__xludf.DUMMYFUNCTION("""COMPUTED_VALUE"""),4)</f>
        <v>4</v>
      </c>
      <c r="Q2626" s="1">
        <v>2624</v>
      </c>
      <c r="R2626" s="1">
        <v>159</v>
      </c>
      <c r="S2626" s="1"/>
      <c r="T2626" s="1">
        <v>196</v>
      </c>
    </row>
    <row r="2627" spans="1:20" ht="15.75" customHeight="1" x14ac:dyDescent="0.35">
      <c r="A2627" s="1">
        <v>4314</v>
      </c>
      <c r="B2627" s="1">
        <v>3</v>
      </c>
      <c r="C2627" s="1"/>
      <c r="D2627" s="1">
        <v>4</v>
      </c>
      <c r="F2627" s="1">
        <f ca="1">IFERROR(__xludf.DUMMYFUNCTION("""COMPUTED_VALUE"""),4)</f>
        <v>4</v>
      </c>
      <c r="Q2627" s="1">
        <v>2625</v>
      </c>
      <c r="R2627" s="1">
        <v>119</v>
      </c>
      <c r="S2627" s="1"/>
      <c r="T2627" s="1">
        <v>204</v>
      </c>
    </row>
    <row r="2628" spans="1:20" ht="15.75" customHeight="1" x14ac:dyDescent="0.35">
      <c r="A2628" s="1">
        <v>4315</v>
      </c>
      <c r="B2628" s="1">
        <v>3</v>
      </c>
      <c r="C2628" s="1"/>
      <c r="D2628" s="1">
        <v>4</v>
      </c>
      <c r="F2628" s="1">
        <f ca="1">IFERROR(__xludf.DUMMYFUNCTION("""COMPUTED_VALUE"""),3)</f>
        <v>3</v>
      </c>
      <c r="Q2628" s="1">
        <v>2626</v>
      </c>
      <c r="R2628" s="1">
        <v>117</v>
      </c>
      <c r="S2628" s="1"/>
      <c r="T2628" s="1">
        <v>212</v>
      </c>
    </row>
    <row r="2629" spans="1:20" ht="15.75" customHeight="1" x14ac:dyDescent="0.35">
      <c r="A2629" s="1">
        <v>4316</v>
      </c>
      <c r="B2629" s="1">
        <v>3</v>
      </c>
      <c r="C2629" s="1"/>
      <c r="D2629" s="1">
        <v>4</v>
      </c>
      <c r="F2629" s="1">
        <f ca="1">IFERROR(__xludf.DUMMYFUNCTION("""COMPUTED_VALUE"""),3)</f>
        <v>3</v>
      </c>
      <c r="Q2629" s="1">
        <v>2627</v>
      </c>
      <c r="R2629" s="1">
        <v>131</v>
      </c>
      <c r="S2629" s="1"/>
      <c r="T2629" s="1">
        <v>220</v>
      </c>
    </row>
    <row r="2630" spans="1:20" ht="15.75" customHeight="1" x14ac:dyDescent="0.35">
      <c r="A2630" s="1">
        <v>4317</v>
      </c>
      <c r="B2630" s="1">
        <v>3</v>
      </c>
      <c r="C2630" s="1"/>
      <c r="D2630" s="1">
        <v>0</v>
      </c>
      <c r="F2630" s="1">
        <f ca="1">IFERROR(__xludf.DUMMYFUNCTION("""COMPUTED_VALUE"""),4)</f>
        <v>4</v>
      </c>
      <c r="Q2630" s="1">
        <v>2628</v>
      </c>
      <c r="R2630" s="1">
        <v>133</v>
      </c>
      <c r="S2630" s="1"/>
      <c r="T2630" s="1">
        <v>172</v>
      </c>
    </row>
    <row r="2631" spans="1:20" ht="15.75" customHeight="1" x14ac:dyDescent="0.35">
      <c r="A2631" s="1">
        <v>4318</v>
      </c>
      <c r="B2631" s="1">
        <v>3</v>
      </c>
      <c r="C2631" s="1"/>
      <c r="D2631" s="1">
        <v>4</v>
      </c>
      <c r="F2631" s="1">
        <f ca="1">IFERROR(__xludf.DUMMYFUNCTION("""COMPUTED_VALUE"""),4)</f>
        <v>4</v>
      </c>
      <c r="Q2631" s="1">
        <v>2629</v>
      </c>
      <c r="R2631" s="1">
        <v>135</v>
      </c>
      <c r="S2631" s="1"/>
      <c r="T2631" s="1">
        <v>170</v>
      </c>
    </row>
    <row r="2632" spans="1:20" ht="15.75" customHeight="1" x14ac:dyDescent="0.35">
      <c r="A2632" s="1">
        <v>4319</v>
      </c>
      <c r="B2632" s="1">
        <v>3</v>
      </c>
      <c r="C2632" s="1"/>
      <c r="D2632" s="1">
        <v>4</v>
      </c>
      <c r="F2632" s="1">
        <f ca="1">IFERROR(__xludf.DUMMYFUNCTION("""COMPUTED_VALUE"""),2)</f>
        <v>2</v>
      </c>
      <c r="Q2632" s="1">
        <v>2630</v>
      </c>
      <c r="R2632" s="1">
        <v>96</v>
      </c>
      <c r="S2632" s="1"/>
      <c r="T2632" s="1">
        <v>178</v>
      </c>
    </row>
    <row r="2633" spans="1:20" ht="15.75" customHeight="1" x14ac:dyDescent="0.35">
      <c r="A2633" s="1">
        <v>4320</v>
      </c>
      <c r="B2633" s="1">
        <v>2</v>
      </c>
      <c r="C2633" s="1"/>
      <c r="D2633" s="1">
        <v>1</v>
      </c>
      <c r="F2633" s="1">
        <f ca="1">IFERROR(__xludf.DUMMYFUNCTION("""COMPUTED_VALUE"""),4)</f>
        <v>4</v>
      </c>
      <c r="Q2633" s="1">
        <v>2631</v>
      </c>
      <c r="R2633" s="1">
        <v>108</v>
      </c>
      <c r="S2633" s="1"/>
      <c r="T2633" s="1">
        <v>186</v>
      </c>
    </row>
    <row r="2634" spans="1:20" ht="15.75" customHeight="1" x14ac:dyDescent="0.35">
      <c r="A2634" s="1">
        <v>4321</v>
      </c>
      <c r="B2634" s="1">
        <v>2</v>
      </c>
      <c r="C2634" s="1"/>
      <c r="D2634" s="1">
        <v>1</v>
      </c>
      <c r="F2634" s="1">
        <f ca="1">IFERROR(__xludf.DUMMYFUNCTION("""COMPUTED_VALUE"""),4)</f>
        <v>4</v>
      </c>
      <c r="Q2634" s="1">
        <v>2632</v>
      </c>
      <c r="R2634" s="1">
        <v>102</v>
      </c>
      <c r="S2634" s="1"/>
      <c r="T2634" s="1">
        <v>194</v>
      </c>
    </row>
    <row r="2635" spans="1:20" ht="15.75" customHeight="1" x14ac:dyDescent="0.35">
      <c r="A2635" s="1">
        <v>4322</v>
      </c>
      <c r="B2635" s="1">
        <v>2</v>
      </c>
      <c r="C2635" s="1"/>
      <c r="D2635" s="1">
        <v>3</v>
      </c>
      <c r="F2635" s="1">
        <f ca="1">IFERROR(__xludf.DUMMYFUNCTION("""COMPUTED_VALUE"""),4)</f>
        <v>4</v>
      </c>
      <c r="Q2635" s="1">
        <v>2633</v>
      </c>
      <c r="R2635" s="1">
        <v>116</v>
      </c>
      <c r="S2635" s="1"/>
      <c r="T2635" s="1">
        <v>192</v>
      </c>
    </row>
    <row r="2636" spans="1:20" ht="15.75" customHeight="1" x14ac:dyDescent="0.35">
      <c r="A2636" s="1">
        <v>4323</v>
      </c>
      <c r="B2636" s="1">
        <v>2</v>
      </c>
      <c r="C2636" s="1"/>
      <c r="D2636" s="1">
        <v>1</v>
      </c>
      <c r="F2636" s="1">
        <f ca="1">IFERROR(__xludf.DUMMYFUNCTION("""COMPUTED_VALUE"""),4)</f>
        <v>4</v>
      </c>
      <c r="Q2636" s="1">
        <v>2634</v>
      </c>
      <c r="R2636" s="1">
        <v>114</v>
      </c>
      <c r="S2636" s="1"/>
      <c r="T2636" s="1">
        <v>206</v>
      </c>
    </row>
    <row r="2637" spans="1:20" ht="15.75" customHeight="1" x14ac:dyDescent="0.35">
      <c r="A2637" s="1">
        <v>4324</v>
      </c>
      <c r="B2637" s="1">
        <v>2</v>
      </c>
      <c r="C2637" s="1"/>
      <c r="D2637" s="1">
        <v>4</v>
      </c>
      <c r="F2637" s="1">
        <f ca="1">IFERROR(__xludf.DUMMYFUNCTION("""COMPUTED_VALUE"""),4)</f>
        <v>4</v>
      </c>
      <c r="Q2637" s="1">
        <v>2635</v>
      </c>
      <c r="R2637" s="1">
        <v>118</v>
      </c>
      <c r="S2637" s="1"/>
      <c r="T2637" s="1">
        <v>206</v>
      </c>
    </row>
    <row r="2638" spans="1:20" ht="15.75" customHeight="1" x14ac:dyDescent="0.35">
      <c r="A2638" s="1">
        <v>4325</v>
      </c>
      <c r="B2638" s="1">
        <v>2</v>
      </c>
      <c r="C2638" s="1"/>
      <c r="D2638" s="1">
        <v>1</v>
      </c>
      <c r="F2638" s="1">
        <f ca="1">IFERROR(__xludf.DUMMYFUNCTION("""COMPUTED_VALUE"""),1)</f>
        <v>1</v>
      </c>
      <c r="Q2638" s="1">
        <v>2636</v>
      </c>
      <c r="R2638" s="1">
        <v>122</v>
      </c>
      <c r="S2638" s="1"/>
      <c r="T2638" s="1">
        <v>214</v>
      </c>
    </row>
    <row r="2639" spans="1:20" ht="15.75" customHeight="1" x14ac:dyDescent="0.35">
      <c r="A2639" s="1">
        <v>4326</v>
      </c>
      <c r="B2639" s="1">
        <v>2</v>
      </c>
      <c r="C2639" s="1"/>
      <c r="D2639" s="1">
        <v>4</v>
      </c>
      <c r="F2639" s="1">
        <f ca="1">IFERROR(__xludf.DUMMYFUNCTION("""COMPUTED_VALUE"""),4)</f>
        <v>4</v>
      </c>
      <c r="Q2639" s="1">
        <v>2637</v>
      </c>
      <c r="R2639" s="1">
        <v>84</v>
      </c>
      <c r="S2639" s="1"/>
      <c r="T2639" s="1">
        <v>222</v>
      </c>
    </row>
    <row r="2640" spans="1:20" ht="15.75" customHeight="1" x14ac:dyDescent="0.35">
      <c r="A2640" s="1">
        <v>4327</v>
      </c>
      <c r="B2640" s="1">
        <v>2</v>
      </c>
      <c r="C2640" s="1"/>
      <c r="D2640" s="1">
        <v>1</v>
      </c>
      <c r="F2640" s="1">
        <f ca="1">IFERROR(__xludf.DUMMYFUNCTION("""COMPUTED_VALUE"""),2)</f>
        <v>2</v>
      </c>
      <c r="Q2640" s="1">
        <v>2638</v>
      </c>
      <c r="R2640" s="1">
        <v>84</v>
      </c>
      <c r="S2640" s="1"/>
      <c r="T2640" s="1">
        <v>220</v>
      </c>
    </row>
    <row r="2641" spans="1:20" ht="15.75" customHeight="1" x14ac:dyDescent="0.35">
      <c r="A2641" s="1">
        <v>4328</v>
      </c>
      <c r="B2641" s="1">
        <v>2</v>
      </c>
      <c r="C2641" s="1"/>
      <c r="D2641" s="1">
        <v>1</v>
      </c>
      <c r="F2641" s="1">
        <f ca="1">IFERROR(__xludf.DUMMYFUNCTION("""COMPUTED_VALUE"""),2)</f>
        <v>2</v>
      </c>
      <c r="Q2641" s="1">
        <v>2639</v>
      </c>
      <c r="R2641" s="1">
        <v>92</v>
      </c>
      <c r="S2641" s="1"/>
      <c r="T2641" s="1">
        <v>216</v>
      </c>
    </row>
    <row r="2642" spans="1:20" ht="15.75" customHeight="1" x14ac:dyDescent="0.35">
      <c r="A2642" s="1">
        <v>4329</v>
      </c>
      <c r="B2642" s="1">
        <v>2</v>
      </c>
      <c r="C2642" s="1"/>
      <c r="D2642" s="1">
        <v>4</v>
      </c>
      <c r="F2642" s="1">
        <f ca="1">IFERROR(__xludf.DUMMYFUNCTION("""COMPUTED_VALUE"""),3)</f>
        <v>3</v>
      </c>
      <c r="Q2642" s="1">
        <v>2640</v>
      </c>
      <c r="R2642" s="1">
        <v>94</v>
      </c>
      <c r="S2642" s="1"/>
      <c r="T2642" s="1">
        <v>174</v>
      </c>
    </row>
    <row r="2643" spans="1:20" ht="15.75" customHeight="1" x14ac:dyDescent="0.35">
      <c r="A2643" s="1">
        <v>4330</v>
      </c>
      <c r="B2643" s="1">
        <v>2</v>
      </c>
      <c r="C2643" s="1"/>
      <c r="D2643" s="1">
        <v>1</v>
      </c>
      <c r="F2643" s="1">
        <f ca="1">IFERROR(__xludf.DUMMYFUNCTION("""COMPUTED_VALUE"""),3)</f>
        <v>3</v>
      </c>
      <c r="Q2643" s="1">
        <v>2641</v>
      </c>
      <c r="R2643" s="1">
        <v>98</v>
      </c>
      <c r="S2643" s="1"/>
      <c r="T2643" s="1">
        <v>182</v>
      </c>
    </row>
    <row r="2644" spans="1:20" ht="15.75" customHeight="1" x14ac:dyDescent="0.35">
      <c r="A2644" s="1">
        <v>4331</v>
      </c>
      <c r="B2644" s="1">
        <v>2</v>
      </c>
      <c r="C2644" s="1"/>
      <c r="D2644" s="1">
        <v>1</v>
      </c>
      <c r="F2644" s="1">
        <f ca="1">IFERROR(__xludf.DUMMYFUNCTION("""COMPUTED_VALUE"""),4)</f>
        <v>4</v>
      </c>
      <c r="Q2644" s="1">
        <v>2642</v>
      </c>
      <c r="R2644" s="1">
        <v>102</v>
      </c>
      <c r="S2644" s="1"/>
      <c r="T2644" s="1">
        <v>190</v>
      </c>
    </row>
    <row r="2645" spans="1:20" ht="15.75" customHeight="1" x14ac:dyDescent="0.35">
      <c r="A2645" s="1">
        <v>4332</v>
      </c>
      <c r="B2645" s="1">
        <v>2</v>
      </c>
      <c r="C2645" s="1"/>
      <c r="D2645" s="1">
        <v>2</v>
      </c>
      <c r="F2645" s="1">
        <f ca="1">IFERROR(__xludf.DUMMYFUNCTION("""COMPUTED_VALUE"""),4)</f>
        <v>4</v>
      </c>
      <c r="Q2645" s="1">
        <v>2643</v>
      </c>
      <c r="R2645" s="1">
        <v>110</v>
      </c>
      <c r="S2645" s="1"/>
      <c r="T2645" s="1">
        <v>188</v>
      </c>
    </row>
    <row r="2646" spans="1:20" ht="15.75" customHeight="1" x14ac:dyDescent="0.35">
      <c r="A2646" s="1">
        <v>4333</v>
      </c>
      <c r="B2646" s="1">
        <v>2</v>
      </c>
      <c r="C2646" s="1"/>
      <c r="D2646" s="1">
        <v>1</v>
      </c>
      <c r="F2646" s="1">
        <f ca="1">IFERROR(__xludf.DUMMYFUNCTION("""COMPUTED_VALUE"""),4)</f>
        <v>4</v>
      </c>
      <c r="Q2646" s="1">
        <v>2644</v>
      </c>
      <c r="R2646" s="1">
        <v>114</v>
      </c>
      <c r="S2646" s="1"/>
      <c r="T2646" s="1">
        <v>186</v>
      </c>
    </row>
    <row r="2647" spans="1:20" ht="15.75" customHeight="1" x14ac:dyDescent="0.35">
      <c r="A2647" s="1">
        <v>4334</v>
      </c>
      <c r="B2647" s="1">
        <v>2</v>
      </c>
      <c r="C2647" s="1"/>
      <c r="D2647" s="1">
        <v>2</v>
      </c>
      <c r="F2647" s="1">
        <f ca="1">IFERROR(__xludf.DUMMYFUNCTION("""COMPUTED_VALUE"""),4)</f>
        <v>4</v>
      </c>
      <c r="Q2647" s="1">
        <v>2645</v>
      </c>
      <c r="R2647" s="1">
        <v>118</v>
      </c>
      <c r="S2647" s="1"/>
      <c r="T2647" s="1">
        <v>194</v>
      </c>
    </row>
    <row r="2648" spans="1:20" ht="15.75" customHeight="1" x14ac:dyDescent="0.35">
      <c r="A2648" s="1">
        <v>4335</v>
      </c>
      <c r="B2648" s="1">
        <v>2</v>
      </c>
      <c r="C2648" s="1"/>
      <c r="D2648" s="1">
        <v>4</v>
      </c>
      <c r="F2648" s="1">
        <f ca="1">IFERROR(__xludf.DUMMYFUNCTION("""COMPUTED_VALUE"""),4)</f>
        <v>4</v>
      </c>
      <c r="Q2648" s="1">
        <v>2646</v>
      </c>
      <c r="R2648" s="1">
        <v>122</v>
      </c>
      <c r="S2648" s="1"/>
      <c r="T2648" s="1">
        <v>192</v>
      </c>
    </row>
    <row r="2649" spans="1:20" ht="15.75" customHeight="1" x14ac:dyDescent="0.35">
      <c r="A2649" s="1">
        <v>4336</v>
      </c>
      <c r="B2649" s="1">
        <v>2</v>
      </c>
      <c r="C2649" s="1"/>
      <c r="D2649" s="1">
        <v>1</v>
      </c>
      <c r="F2649" s="1">
        <f ca="1">IFERROR(__xludf.DUMMYFUNCTION("""COMPUTED_VALUE"""),2)</f>
        <v>2</v>
      </c>
      <c r="Q2649" s="1">
        <v>2647</v>
      </c>
      <c r="R2649" s="1">
        <v>126</v>
      </c>
      <c r="S2649" s="1"/>
      <c r="T2649" s="1">
        <v>200</v>
      </c>
    </row>
    <row r="2650" spans="1:20" ht="15.75" customHeight="1" x14ac:dyDescent="0.35">
      <c r="A2650" s="1">
        <v>4337</v>
      </c>
      <c r="B2650" s="1">
        <v>2</v>
      </c>
      <c r="C2650" s="1"/>
      <c r="D2650" s="1">
        <v>4</v>
      </c>
      <c r="F2650" s="1">
        <f ca="1">IFERROR(__xludf.DUMMYFUNCTION("""COMPUTED_VALUE"""),1)</f>
        <v>1</v>
      </c>
      <c r="Q2650" s="1">
        <v>2648</v>
      </c>
      <c r="R2650" s="1">
        <v>130</v>
      </c>
      <c r="S2650" s="1"/>
      <c r="T2650" s="1">
        <v>198</v>
      </c>
    </row>
    <row r="2651" spans="1:20" ht="15.75" customHeight="1" x14ac:dyDescent="0.35">
      <c r="A2651" s="1">
        <v>4338</v>
      </c>
      <c r="B2651" s="1">
        <v>2</v>
      </c>
      <c r="C2651" s="1"/>
      <c r="D2651" s="1">
        <v>1</v>
      </c>
      <c r="F2651" s="1">
        <f ca="1">IFERROR(__xludf.DUMMYFUNCTION("""COMPUTED_VALUE"""),4)</f>
        <v>4</v>
      </c>
      <c r="Q2651" s="1">
        <v>2649</v>
      </c>
      <c r="R2651" s="1">
        <v>84</v>
      </c>
      <c r="S2651" s="1"/>
      <c r="T2651" s="1">
        <v>196</v>
      </c>
    </row>
    <row r="2652" spans="1:20" ht="15.75" customHeight="1" x14ac:dyDescent="0.35">
      <c r="A2652" s="1">
        <v>4339</v>
      </c>
      <c r="B2652" s="1">
        <v>2</v>
      </c>
      <c r="C2652" s="1"/>
      <c r="D2652" s="1">
        <v>1</v>
      </c>
      <c r="F2652" s="1">
        <f ca="1">IFERROR(__xludf.DUMMYFUNCTION("""COMPUTED_VALUE"""),1)</f>
        <v>1</v>
      </c>
      <c r="Q2652" s="1">
        <v>2650</v>
      </c>
      <c r="R2652" s="1">
        <v>84</v>
      </c>
      <c r="S2652" s="1"/>
      <c r="T2652" s="1">
        <v>204</v>
      </c>
    </row>
    <row r="2653" spans="1:20" ht="15.75" customHeight="1" x14ac:dyDescent="0.35">
      <c r="A2653" s="1">
        <v>4340</v>
      </c>
      <c r="B2653" s="1">
        <v>2</v>
      </c>
      <c r="C2653" s="1"/>
      <c r="D2653" s="1">
        <v>4</v>
      </c>
      <c r="F2653" s="1">
        <f ca="1">IFERROR(__xludf.DUMMYFUNCTION("""COMPUTED_VALUE"""),1)</f>
        <v>1</v>
      </c>
      <c r="Q2653" s="1">
        <v>2651</v>
      </c>
      <c r="R2653" s="1">
        <v>92</v>
      </c>
      <c r="S2653" s="1"/>
      <c r="T2653" s="1">
        <v>198</v>
      </c>
    </row>
    <row r="2654" spans="1:20" ht="15.75" customHeight="1" x14ac:dyDescent="0.35">
      <c r="A2654" s="1">
        <v>4341</v>
      </c>
      <c r="B2654" s="1">
        <v>2</v>
      </c>
      <c r="C2654" s="1"/>
      <c r="D2654" s="1">
        <v>0</v>
      </c>
      <c r="F2654" s="1">
        <f ca="1">IFERROR(__xludf.DUMMYFUNCTION("""COMPUTED_VALUE"""),4)</f>
        <v>4</v>
      </c>
      <c r="Q2654" s="1">
        <v>2652</v>
      </c>
      <c r="R2654" s="1">
        <v>94</v>
      </c>
      <c r="S2654" s="1"/>
      <c r="T2654" s="1">
        <v>182</v>
      </c>
    </row>
    <row r="2655" spans="1:20" ht="15.75" customHeight="1" x14ac:dyDescent="0.35">
      <c r="A2655" s="1">
        <v>4342</v>
      </c>
      <c r="B2655" s="1">
        <v>2</v>
      </c>
      <c r="C2655" s="1"/>
      <c r="D2655" s="1">
        <v>2</v>
      </c>
      <c r="F2655" s="1">
        <f ca="1">IFERROR(__xludf.DUMMYFUNCTION("""COMPUTED_VALUE"""),4)</f>
        <v>4</v>
      </c>
      <c r="Q2655" s="1">
        <v>2653</v>
      </c>
      <c r="R2655" s="1">
        <v>98</v>
      </c>
      <c r="S2655" s="1"/>
      <c r="T2655" s="1">
        <v>180</v>
      </c>
    </row>
    <row r="2656" spans="1:20" ht="15.75" customHeight="1" x14ac:dyDescent="0.35">
      <c r="A2656" s="1">
        <v>4343</v>
      </c>
      <c r="B2656" s="1">
        <v>2</v>
      </c>
      <c r="C2656" s="1"/>
      <c r="D2656" s="1">
        <v>1</v>
      </c>
      <c r="F2656" s="1">
        <f ca="1">IFERROR(__xludf.DUMMYFUNCTION("""COMPUTED_VALUE"""),4)</f>
        <v>4</v>
      </c>
      <c r="Q2656" s="1">
        <v>2654</v>
      </c>
      <c r="R2656" s="1">
        <v>102</v>
      </c>
      <c r="S2656" s="1"/>
      <c r="T2656" s="1">
        <v>178</v>
      </c>
    </row>
    <row r="2657" spans="1:20" ht="15.75" customHeight="1" x14ac:dyDescent="0.35">
      <c r="A2657" s="1">
        <v>4344</v>
      </c>
      <c r="B2657" s="1">
        <v>2</v>
      </c>
      <c r="C2657" s="1"/>
      <c r="D2657" s="1">
        <v>2</v>
      </c>
      <c r="F2657" s="1">
        <f ca="1">IFERROR(__xludf.DUMMYFUNCTION("""COMPUTED_VALUE"""),1)</f>
        <v>1</v>
      </c>
      <c r="Q2657" s="1">
        <v>2655</v>
      </c>
      <c r="R2657" s="1">
        <v>106</v>
      </c>
      <c r="S2657" s="1"/>
      <c r="T2657" s="1">
        <v>186</v>
      </c>
    </row>
    <row r="2658" spans="1:20" ht="15.75" customHeight="1" x14ac:dyDescent="0.35">
      <c r="A2658" s="1">
        <v>4345</v>
      </c>
      <c r="B2658" s="1">
        <v>2</v>
      </c>
      <c r="C2658" s="1"/>
      <c r="D2658" s="1">
        <v>2</v>
      </c>
      <c r="F2658" s="1">
        <f ca="1">IFERROR(__xludf.DUMMYFUNCTION("""COMPUTED_VALUE"""),4)</f>
        <v>4</v>
      </c>
      <c r="Q2658" s="1">
        <v>2656</v>
      </c>
      <c r="R2658" s="1">
        <v>94</v>
      </c>
      <c r="S2658" s="1"/>
      <c r="T2658" s="1">
        <v>184</v>
      </c>
    </row>
    <row r="2659" spans="1:20" ht="15.75" customHeight="1" x14ac:dyDescent="0.35">
      <c r="A2659" s="1">
        <v>4346</v>
      </c>
      <c r="B2659" s="1">
        <v>2</v>
      </c>
      <c r="C2659" s="1"/>
      <c r="D2659" s="1">
        <v>2</v>
      </c>
      <c r="F2659" s="1">
        <f ca="1">IFERROR(__xludf.DUMMYFUNCTION("""COMPUTED_VALUE"""),2)</f>
        <v>2</v>
      </c>
      <c r="Q2659" s="1">
        <v>2657</v>
      </c>
      <c r="R2659" s="1">
        <v>114</v>
      </c>
      <c r="S2659" s="1"/>
      <c r="T2659" s="1">
        <v>192</v>
      </c>
    </row>
    <row r="2660" spans="1:20" ht="15.75" customHeight="1" x14ac:dyDescent="0.35">
      <c r="A2660" s="1">
        <v>4347</v>
      </c>
      <c r="B2660" s="1">
        <v>2</v>
      </c>
      <c r="C2660" s="1"/>
      <c r="D2660" s="1">
        <v>2</v>
      </c>
      <c r="F2660" s="1">
        <f ca="1">IFERROR(__xludf.DUMMYFUNCTION("""COMPUTED_VALUE"""),2)</f>
        <v>2</v>
      </c>
      <c r="Q2660" s="1">
        <v>2658</v>
      </c>
      <c r="R2660" s="1">
        <v>112</v>
      </c>
      <c r="S2660" s="1"/>
      <c r="T2660" s="1">
        <v>166</v>
      </c>
    </row>
    <row r="2661" spans="1:20" ht="15.75" customHeight="1" x14ac:dyDescent="0.35">
      <c r="A2661" s="1">
        <v>4348</v>
      </c>
      <c r="B2661" s="1">
        <v>2</v>
      </c>
      <c r="C2661" s="1"/>
      <c r="D2661" s="1">
        <v>4</v>
      </c>
      <c r="F2661" s="1">
        <f ca="1">IFERROR(__xludf.DUMMYFUNCTION("""COMPUTED_VALUE"""),2)</f>
        <v>2</v>
      </c>
      <c r="Q2661" s="1">
        <v>2659</v>
      </c>
      <c r="R2661" s="1">
        <v>116</v>
      </c>
      <c r="S2661" s="1"/>
      <c r="T2661" s="1">
        <v>174</v>
      </c>
    </row>
    <row r="2662" spans="1:20" ht="15.75" customHeight="1" x14ac:dyDescent="0.35">
      <c r="A2662" s="1">
        <v>4349</v>
      </c>
      <c r="B2662" s="1">
        <v>2</v>
      </c>
      <c r="C2662" s="1"/>
      <c r="D2662" s="1">
        <v>0</v>
      </c>
      <c r="F2662" s="1">
        <f ca="1">IFERROR(__xludf.DUMMYFUNCTION("""COMPUTED_VALUE"""),2)</f>
        <v>2</v>
      </c>
      <c r="Q2662" s="1">
        <v>2660</v>
      </c>
      <c r="R2662" s="1">
        <v>120</v>
      </c>
      <c r="S2662" s="1"/>
      <c r="T2662" s="1">
        <v>172</v>
      </c>
    </row>
    <row r="2663" spans="1:20" ht="15.75" customHeight="1" x14ac:dyDescent="0.35">
      <c r="A2663" s="1">
        <v>4350</v>
      </c>
      <c r="B2663" s="1">
        <v>2</v>
      </c>
      <c r="C2663" s="1"/>
      <c r="D2663" s="1">
        <v>4</v>
      </c>
      <c r="F2663" s="1">
        <f ca="1">IFERROR(__xludf.DUMMYFUNCTION("""COMPUTED_VALUE"""),2)</f>
        <v>2</v>
      </c>
      <c r="Q2663" s="1">
        <v>2661</v>
      </c>
      <c r="R2663" s="1">
        <v>82</v>
      </c>
      <c r="S2663" s="1"/>
      <c r="T2663" s="1">
        <v>172</v>
      </c>
    </row>
    <row r="2664" spans="1:20" ht="15.75" customHeight="1" x14ac:dyDescent="0.35">
      <c r="A2664" s="1">
        <v>4351</v>
      </c>
      <c r="B2664" s="1">
        <v>2</v>
      </c>
      <c r="C2664" s="1"/>
      <c r="D2664" s="1">
        <v>0</v>
      </c>
      <c r="F2664" s="1">
        <f ca="1">IFERROR(__xludf.DUMMYFUNCTION("""COMPUTED_VALUE"""),4)</f>
        <v>4</v>
      </c>
      <c r="Q2664" s="1">
        <v>2662</v>
      </c>
      <c r="R2664" s="1">
        <v>72</v>
      </c>
      <c r="S2664" s="1"/>
      <c r="T2664" s="1">
        <v>180</v>
      </c>
    </row>
    <row r="2665" spans="1:20" ht="15.75" customHeight="1" x14ac:dyDescent="0.35">
      <c r="A2665" s="1">
        <v>4352</v>
      </c>
      <c r="B2665" s="1">
        <v>2</v>
      </c>
      <c r="C2665" s="1"/>
      <c r="D2665" s="1">
        <v>3</v>
      </c>
      <c r="F2665" s="1">
        <f ca="1">IFERROR(__xludf.DUMMYFUNCTION("""COMPUTED_VALUE"""),1)</f>
        <v>1</v>
      </c>
      <c r="Q2665" s="1">
        <v>2663</v>
      </c>
      <c r="R2665" s="1">
        <v>90</v>
      </c>
      <c r="S2665" s="1"/>
      <c r="T2665" s="1">
        <v>180</v>
      </c>
    </row>
    <row r="2666" spans="1:20" ht="15.75" customHeight="1" x14ac:dyDescent="0.35">
      <c r="A2666" s="1">
        <v>4353</v>
      </c>
      <c r="B2666" s="1">
        <v>2</v>
      </c>
      <c r="C2666" s="1"/>
      <c r="D2666" s="1">
        <v>1</v>
      </c>
      <c r="F2666" s="1">
        <f ca="1">IFERROR(__xludf.DUMMYFUNCTION("""COMPUTED_VALUE"""),4)</f>
        <v>4</v>
      </c>
      <c r="Q2666" s="1">
        <v>2664</v>
      </c>
      <c r="R2666" s="1">
        <v>88</v>
      </c>
      <c r="S2666" s="1"/>
      <c r="T2666" s="1">
        <v>200</v>
      </c>
    </row>
    <row r="2667" spans="1:20" ht="15.75" customHeight="1" x14ac:dyDescent="0.35">
      <c r="A2667" s="1">
        <v>4354</v>
      </c>
      <c r="B2667" s="1">
        <v>2</v>
      </c>
      <c r="C2667" s="1"/>
      <c r="D2667" s="1">
        <v>4</v>
      </c>
      <c r="F2667" s="1">
        <f ca="1">IFERROR(__xludf.DUMMYFUNCTION("""COMPUTED_VALUE"""),1)</f>
        <v>1</v>
      </c>
      <c r="Q2667" s="1">
        <v>2665</v>
      </c>
      <c r="R2667" s="1">
        <v>92</v>
      </c>
      <c r="S2667" s="1"/>
      <c r="T2667" s="1">
        <v>208</v>
      </c>
    </row>
    <row r="2668" spans="1:20" ht="15.75" customHeight="1" x14ac:dyDescent="0.35">
      <c r="A2668" s="1">
        <v>4355</v>
      </c>
      <c r="B2668" s="1">
        <v>2</v>
      </c>
      <c r="C2668" s="1"/>
      <c r="D2668" s="1">
        <v>1</v>
      </c>
      <c r="F2668" s="1">
        <f ca="1">IFERROR(__xludf.DUMMYFUNCTION("""COMPUTED_VALUE"""),4)</f>
        <v>4</v>
      </c>
      <c r="Q2668" s="1">
        <v>2666</v>
      </c>
      <c r="R2668" s="1">
        <v>96</v>
      </c>
      <c r="S2668" s="1"/>
      <c r="T2668" s="1">
        <v>204</v>
      </c>
    </row>
    <row r="2669" spans="1:20" ht="15.75" customHeight="1" x14ac:dyDescent="0.35">
      <c r="A2669" s="1">
        <v>4356</v>
      </c>
      <c r="B2669" s="1">
        <v>2</v>
      </c>
      <c r="C2669" s="1"/>
      <c r="D2669" s="1">
        <v>1</v>
      </c>
      <c r="F2669" s="1">
        <f ca="1">IFERROR(__xludf.DUMMYFUNCTION("""COMPUTED_VALUE"""),3)</f>
        <v>3</v>
      </c>
      <c r="Q2669" s="1">
        <v>2667</v>
      </c>
      <c r="R2669" s="1">
        <v>66</v>
      </c>
      <c r="S2669" s="1"/>
      <c r="T2669" s="1">
        <v>204</v>
      </c>
    </row>
    <row r="2670" spans="1:20" ht="15.75" customHeight="1" x14ac:dyDescent="0.35">
      <c r="A2670" s="1">
        <v>4357</v>
      </c>
      <c r="B2670" s="1">
        <v>2</v>
      </c>
      <c r="C2670" s="1"/>
      <c r="D2670" s="1">
        <v>2</v>
      </c>
      <c r="F2670" s="1">
        <f ca="1">IFERROR(__xludf.DUMMYFUNCTION("""COMPUTED_VALUE"""),2)</f>
        <v>2</v>
      </c>
      <c r="Q2670" s="1">
        <v>2668</v>
      </c>
      <c r="R2670" s="1">
        <v>58</v>
      </c>
      <c r="S2670" s="1"/>
      <c r="T2670" s="1">
        <v>202</v>
      </c>
    </row>
    <row r="2671" spans="1:20" ht="15.75" customHeight="1" x14ac:dyDescent="0.35">
      <c r="A2671" s="1">
        <v>4358</v>
      </c>
      <c r="B2671" s="1">
        <v>2</v>
      </c>
      <c r="C2671" s="1"/>
      <c r="D2671" s="1">
        <v>4</v>
      </c>
      <c r="F2671" s="1">
        <f ca="1">IFERROR(__xludf.DUMMYFUNCTION("""COMPUTED_VALUE"""),2)</f>
        <v>2</v>
      </c>
      <c r="Q2671" s="1">
        <v>2669</v>
      </c>
      <c r="R2671" s="1">
        <v>74</v>
      </c>
      <c r="S2671" s="1"/>
      <c r="T2671" s="1">
        <v>210</v>
      </c>
    </row>
    <row r="2672" spans="1:20" ht="15.75" customHeight="1" x14ac:dyDescent="0.35">
      <c r="A2672" s="1">
        <v>4359</v>
      </c>
      <c r="B2672" s="1">
        <v>2</v>
      </c>
      <c r="C2672" s="1"/>
      <c r="D2672" s="1">
        <v>1</v>
      </c>
      <c r="F2672" s="1">
        <f ca="1">IFERROR(__xludf.DUMMYFUNCTION("""COMPUTED_VALUE"""),2)</f>
        <v>2</v>
      </c>
      <c r="Q2672" s="1">
        <v>2670</v>
      </c>
      <c r="R2672" s="1">
        <v>76</v>
      </c>
      <c r="S2672" s="1"/>
      <c r="T2672" s="1">
        <v>231</v>
      </c>
    </row>
    <row r="2673" spans="1:20" ht="15.75" customHeight="1" x14ac:dyDescent="0.35">
      <c r="A2673" s="1">
        <v>4360</v>
      </c>
      <c r="B2673" s="1">
        <v>2</v>
      </c>
      <c r="C2673" s="1"/>
      <c r="D2673" s="1">
        <v>4</v>
      </c>
      <c r="F2673" s="1">
        <f ca="1">IFERROR(__xludf.DUMMYFUNCTION("""COMPUTED_VALUE"""),3)</f>
        <v>3</v>
      </c>
      <c r="Q2673" s="1">
        <v>2671</v>
      </c>
      <c r="R2673" s="1">
        <v>76</v>
      </c>
      <c r="S2673" s="1"/>
      <c r="T2673" s="1">
        <v>229</v>
      </c>
    </row>
    <row r="2674" spans="1:20" ht="15.75" customHeight="1" x14ac:dyDescent="0.35">
      <c r="A2674" s="1">
        <v>4361</v>
      </c>
      <c r="B2674" s="1">
        <v>2</v>
      </c>
      <c r="C2674" s="1"/>
      <c r="D2674" s="1">
        <v>0</v>
      </c>
      <c r="F2674" s="1">
        <f ca="1">IFERROR(__xludf.DUMMYFUNCTION("""COMPUTED_VALUE"""),3)</f>
        <v>3</v>
      </c>
      <c r="Q2674" s="1">
        <v>2672</v>
      </c>
      <c r="R2674" s="1">
        <v>84</v>
      </c>
      <c r="S2674" s="1"/>
      <c r="T2674" s="1">
        <v>227</v>
      </c>
    </row>
    <row r="2675" spans="1:20" ht="15.75" customHeight="1" x14ac:dyDescent="0.35">
      <c r="A2675" s="1">
        <v>4362</v>
      </c>
      <c r="B2675" s="1">
        <v>2</v>
      </c>
      <c r="C2675" s="1"/>
      <c r="D2675" s="1">
        <v>4</v>
      </c>
      <c r="F2675" s="1">
        <f ca="1">IFERROR(__xludf.DUMMYFUNCTION("""COMPUTED_VALUE"""),3)</f>
        <v>3</v>
      </c>
      <c r="Q2675" s="1">
        <v>2673</v>
      </c>
      <c r="R2675" s="1">
        <v>90</v>
      </c>
      <c r="S2675" s="1"/>
      <c r="T2675" s="1">
        <v>237</v>
      </c>
    </row>
    <row r="2676" spans="1:20" ht="15.75" customHeight="1" x14ac:dyDescent="0.35">
      <c r="A2676" s="1">
        <v>4363</v>
      </c>
      <c r="B2676" s="1">
        <v>2</v>
      </c>
      <c r="C2676" s="1"/>
      <c r="D2676" s="1">
        <v>0</v>
      </c>
      <c r="F2676" s="1">
        <f ca="1">IFERROR(__xludf.DUMMYFUNCTION("""COMPUTED_VALUE"""),4)</f>
        <v>4</v>
      </c>
      <c r="Q2676" s="1">
        <v>2674</v>
      </c>
      <c r="R2676" s="1">
        <v>80</v>
      </c>
      <c r="S2676" s="1"/>
      <c r="T2676" s="1">
        <v>239</v>
      </c>
    </row>
    <row r="2677" spans="1:20" ht="15.75" customHeight="1" x14ac:dyDescent="0.35">
      <c r="A2677" s="1">
        <v>4364</v>
      </c>
      <c r="B2677" s="1">
        <v>2</v>
      </c>
      <c r="C2677" s="1"/>
      <c r="D2677" s="1">
        <v>4</v>
      </c>
      <c r="F2677" s="1">
        <f ca="1">IFERROR(__xludf.DUMMYFUNCTION("""COMPUTED_VALUE"""),4)</f>
        <v>4</v>
      </c>
      <c r="Q2677" s="1">
        <v>2675</v>
      </c>
      <c r="R2677" s="1">
        <v>98</v>
      </c>
      <c r="S2677" s="1"/>
      <c r="T2677" s="1">
        <v>249</v>
      </c>
    </row>
    <row r="2678" spans="1:20" ht="15.75" customHeight="1" x14ac:dyDescent="0.35">
      <c r="A2678" s="1">
        <v>4365</v>
      </c>
      <c r="B2678" s="1">
        <v>2</v>
      </c>
      <c r="C2678" s="1"/>
      <c r="D2678" s="1">
        <v>1</v>
      </c>
      <c r="F2678" s="1">
        <f ca="1">IFERROR(__xludf.DUMMYFUNCTION("""COMPUTED_VALUE"""),4)</f>
        <v>4</v>
      </c>
      <c r="Q2678" s="1">
        <v>2676</v>
      </c>
      <c r="R2678" s="1">
        <v>96</v>
      </c>
      <c r="S2678" s="1"/>
      <c r="T2678" s="1">
        <v>213</v>
      </c>
    </row>
    <row r="2679" spans="1:20" ht="15.75" customHeight="1" x14ac:dyDescent="0.35">
      <c r="A2679" s="1">
        <v>4366</v>
      </c>
      <c r="B2679" s="1">
        <v>2</v>
      </c>
      <c r="C2679" s="1"/>
      <c r="D2679" s="1">
        <v>1</v>
      </c>
      <c r="F2679" s="1">
        <f ca="1">IFERROR(__xludf.DUMMYFUNCTION("""COMPUTED_VALUE"""),1)</f>
        <v>1</v>
      </c>
      <c r="Q2679" s="1">
        <v>2677</v>
      </c>
      <c r="R2679" s="1">
        <v>100</v>
      </c>
      <c r="S2679" s="1"/>
      <c r="T2679" s="1">
        <v>223</v>
      </c>
    </row>
    <row r="2680" spans="1:20" ht="15.75" customHeight="1" x14ac:dyDescent="0.35">
      <c r="A2680" s="1">
        <v>4367</v>
      </c>
      <c r="B2680" s="1">
        <v>2</v>
      </c>
      <c r="C2680" s="1"/>
      <c r="D2680" s="1">
        <v>4</v>
      </c>
      <c r="F2680" s="1">
        <f ca="1">IFERROR(__xludf.DUMMYFUNCTION("""COMPUTED_VALUE"""),4)</f>
        <v>4</v>
      </c>
      <c r="Q2680" s="1">
        <v>2678</v>
      </c>
      <c r="R2680" s="1">
        <v>104</v>
      </c>
      <c r="S2680" s="1"/>
      <c r="T2680" s="1">
        <v>221</v>
      </c>
    </row>
    <row r="2681" spans="1:20" ht="15.75" customHeight="1" x14ac:dyDescent="0.35">
      <c r="A2681" s="1">
        <v>4368</v>
      </c>
      <c r="B2681" s="1">
        <v>2</v>
      </c>
      <c r="C2681" s="1"/>
      <c r="D2681" s="1">
        <v>1</v>
      </c>
      <c r="F2681" s="1">
        <f ca="1">IFERROR(__xludf.DUMMYFUNCTION("""COMPUTED_VALUE"""),2)</f>
        <v>2</v>
      </c>
      <c r="Q2681" s="1">
        <v>2679</v>
      </c>
      <c r="R2681" s="1">
        <v>72</v>
      </c>
      <c r="S2681" s="1"/>
      <c r="T2681" s="1">
        <v>217</v>
      </c>
    </row>
    <row r="2682" spans="1:20" ht="15.75" customHeight="1" x14ac:dyDescent="0.35">
      <c r="A2682" s="1">
        <v>4369</v>
      </c>
      <c r="B2682" s="1">
        <v>2</v>
      </c>
      <c r="C2682" s="1"/>
      <c r="D2682" s="1">
        <v>1</v>
      </c>
      <c r="F2682" s="1">
        <f ca="1">IFERROR(__xludf.DUMMYFUNCTION("""COMPUTED_VALUE"""),2)</f>
        <v>2</v>
      </c>
      <c r="Q2682" s="1">
        <v>2680</v>
      </c>
      <c r="R2682" s="1">
        <v>72</v>
      </c>
      <c r="S2682" s="1"/>
      <c r="T2682" s="1">
        <v>227</v>
      </c>
    </row>
    <row r="2683" spans="1:20" ht="15.75" customHeight="1" x14ac:dyDescent="0.35">
      <c r="A2683" s="1">
        <v>4370</v>
      </c>
      <c r="B2683" s="1">
        <v>2</v>
      </c>
      <c r="C2683" s="1"/>
      <c r="D2683" s="1">
        <v>4</v>
      </c>
      <c r="F2683" s="1">
        <f ca="1">IFERROR(__xludf.DUMMYFUNCTION("""COMPUTED_VALUE"""),3)</f>
        <v>3</v>
      </c>
      <c r="Q2683" s="1">
        <v>2681</v>
      </c>
      <c r="R2683" s="1">
        <v>80</v>
      </c>
      <c r="S2683" s="1"/>
      <c r="T2683" s="1">
        <v>263</v>
      </c>
    </row>
    <row r="2684" spans="1:20" ht="15.75" customHeight="1" x14ac:dyDescent="0.35">
      <c r="A2684" s="1">
        <v>4371</v>
      </c>
      <c r="B2684" s="1">
        <v>2</v>
      </c>
      <c r="C2684" s="1"/>
      <c r="D2684" s="1">
        <v>1</v>
      </c>
      <c r="F2684" s="1">
        <f ca="1">IFERROR(__xludf.DUMMYFUNCTION("""COMPUTED_VALUE"""),2)</f>
        <v>2</v>
      </c>
      <c r="Q2684" s="1">
        <v>2682</v>
      </c>
      <c r="R2684" s="1">
        <v>82</v>
      </c>
      <c r="S2684" s="1"/>
      <c r="T2684" s="1">
        <v>261</v>
      </c>
    </row>
    <row r="2685" spans="1:20" ht="15.75" customHeight="1" x14ac:dyDescent="0.35">
      <c r="A2685" s="1">
        <v>4372</v>
      </c>
      <c r="B2685" s="1">
        <v>2</v>
      </c>
      <c r="C2685" s="1"/>
      <c r="D2685" s="1">
        <v>1</v>
      </c>
      <c r="F2685" s="1">
        <f ca="1">IFERROR(__xludf.DUMMYFUNCTION("""COMPUTED_VALUE"""),3)</f>
        <v>3</v>
      </c>
      <c r="Q2685" s="1">
        <v>2683</v>
      </c>
      <c r="R2685" s="1">
        <v>86</v>
      </c>
      <c r="S2685" s="1"/>
      <c r="T2685" s="1">
        <v>257</v>
      </c>
    </row>
    <row r="2686" spans="1:20" ht="15.75" customHeight="1" x14ac:dyDescent="0.35">
      <c r="A2686" s="1">
        <v>4373</v>
      </c>
      <c r="B2686" s="1">
        <v>2</v>
      </c>
      <c r="C2686" s="1"/>
      <c r="D2686" s="1">
        <v>4</v>
      </c>
      <c r="F2686" s="1">
        <f ca="1">IFERROR(__xludf.DUMMYFUNCTION("""COMPUTED_VALUE"""),4)</f>
        <v>4</v>
      </c>
      <c r="Q2686" s="1">
        <v>2684</v>
      </c>
      <c r="R2686" s="1">
        <v>90</v>
      </c>
      <c r="S2686" s="1"/>
      <c r="T2686" s="1">
        <v>267</v>
      </c>
    </row>
    <row r="2687" spans="1:20" ht="15.75" customHeight="1" x14ac:dyDescent="0.35">
      <c r="A2687" s="1">
        <v>4374</v>
      </c>
      <c r="B2687" s="1">
        <v>2</v>
      </c>
      <c r="C2687" s="1"/>
      <c r="D2687" s="1">
        <v>1</v>
      </c>
      <c r="F2687" s="1">
        <f ca="1">IFERROR(__xludf.DUMMYFUNCTION("""COMPUTED_VALUE"""),4)</f>
        <v>4</v>
      </c>
      <c r="Q2687" s="1">
        <v>2685</v>
      </c>
      <c r="R2687" s="1">
        <v>94</v>
      </c>
      <c r="S2687" s="1"/>
      <c r="T2687" s="1">
        <v>267</v>
      </c>
    </row>
    <row r="2688" spans="1:20" ht="15.75" customHeight="1" x14ac:dyDescent="0.35">
      <c r="A2688" s="1">
        <v>4375</v>
      </c>
      <c r="B2688" s="1">
        <v>2</v>
      </c>
      <c r="C2688" s="1"/>
      <c r="D2688" s="1">
        <v>1</v>
      </c>
      <c r="F2688" s="1">
        <f ca="1">IFERROR(__xludf.DUMMYFUNCTION("""COMPUTED_VALUE"""),4)</f>
        <v>4</v>
      </c>
      <c r="Q2688" s="1">
        <v>2686</v>
      </c>
      <c r="R2688" s="1">
        <v>98</v>
      </c>
      <c r="S2688" s="1"/>
      <c r="T2688" s="1">
        <v>267</v>
      </c>
    </row>
    <row r="2689" spans="1:20" ht="15.75" customHeight="1" x14ac:dyDescent="0.35">
      <c r="A2689" s="1">
        <v>4376</v>
      </c>
      <c r="B2689" s="1">
        <v>3</v>
      </c>
      <c r="C2689" s="1"/>
      <c r="D2689" s="1">
        <v>4</v>
      </c>
      <c r="F2689" s="1">
        <f ca="1">IFERROR(__xludf.DUMMYFUNCTION("""COMPUTED_VALUE"""),4)</f>
        <v>4</v>
      </c>
      <c r="Q2689" s="1">
        <v>2687</v>
      </c>
      <c r="R2689" s="1">
        <v>102</v>
      </c>
      <c r="S2689" s="1"/>
      <c r="T2689" s="1">
        <v>241</v>
      </c>
    </row>
    <row r="2690" spans="1:20" ht="15.75" customHeight="1" x14ac:dyDescent="0.35">
      <c r="A2690" s="1">
        <v>4377</v>
      </c>
      <c r="B2690" s="1">
        <v>3</v>
      </c>
      <c r="C2690" s="1"/>
      <c r="D2690" s="1">
        <v>4</v>
      </c>
      <c r="F2690" s="1">
        <f ca="1">IFERROR(__xludf.DUMMYFUNCTION("""COMPUTED_VALUE"""),4)</f>
        <v>4</v>
      </c>
      <c r="Q2690" s="1">
        <v>2688</v>
      </c>
      <c r="R2690" s="1">
        <v>106</v>
      </c>
      <c r="S2690" s="1"/>
      <c r="T2690" s="1">
        <v>229</v>
      </c>
    </row>
    <row r="2691" spans="1:20" ht="15.75" customHeight="1" x14ac:dyDescent="0.35">
      <c r="A2691" s="1">
        <v>4378</v>
      </c>
      <c r="B2691" s="1">
        <v>3</v>
      </c>
      <c r="C2691" s="1"/>
      <c r="D2691" s="1">
        <v>2</v>
      </c>
      <c r="F2691" s="1">
        <f ca="1">IFERROR(__xludf.DUMMYFUNCTION("""COMPUTED_VALUE"""),4)</f>
        <v>4</v>
      </c>
      <c r="Q2691" s="1">
        <v>2689</v>
      </c>
      <c r="R2691" s="1">
        <v>110</v>
      </c>
      <c r="S2691" s="1"/>
      <c r="T2691" s="1">
        <v>239</v>
      </c>
    </row>
    <row r="2692" spans="1:20" ht="15.75" customHeight="1" x14ac:dyDescent="0.35">
      <c r="A2692" s="1">
        <v>4379</v>
      </c>
      <c r="B2692" s="1">
        <v>3</v>
      </c>
      <c r="C2692" s="1"/>
      <c r="D2692" s="1">
        <v>2</v>
      </c>
      <c r="F2692" s="1">
        <f ca="1">IFERROR(__xludf.DUMMYFUNCTION("""COMPUTED_VALUE"""),4)</f>
        <v>4</v>
      </c>
      <c r="Q2692" s="1">
        <v>2690</v>
      </c>
      <c r="R2692" s="1">
        <v>82</v>
      </c>
      <c r="S2692" s="1"/>
      <c r="T2692" s="1">
        <v>235</v>
      </c>
    </row>
    <row r="2693" spans="1:20" ht="15.75" customHeight="1" x14ac:dyDescent="0.35">
      <c r="A2693" s="1">
        <v>4380</v>
      </c>
      <c r="B2693" s="1">
        <v>3</v>
      </c>
      <c r="C2693" s="1"/>
      <c r="D2693" s="1">
        <v>3</v>
      </c>
      <c r="F2693" s="1">
        <f ca="1">IFERROR(__xludf.DUMMYFUNCTION("""COMPUTED_VALUE"""),4)</f>
        <v>4</v>
      </c>
      <c r="Q2693" s="1">
        <v>2691</v>
      </c>
      <c r="R2693" s="1">
        <v>50</v>
      </c>
      <c r="S2693" s="1"/>
      <c r="T2693" s="1">
        <v>235</v>
      </c>
    </row>
    <row r="2694" spans="1:20" ht="15.75" customHeight="1" x14ac:dyDescent="0.35">
      <c r="A2694" s="1">
        <v>4381</v>
      </c>
      <c r="B2694" s="1">
        <v>3</v>
      </c>
      <c r="C2694" s="1"/>
      <c r="D2694" s="1">
        <v>2</v>
      </c>
      <c r="F2694" s="1">
        <f ca="1">IFERROR(__xludf.DUMMYFUNCTION("""COMPUTED_VALUE"""),1)</f>
        <v>1</v>
      </c>
      <c r="Q2694" s="1">
        <v>2692</v>
      </c>
      <c r="R2694" s="1">
        <v>54</v>
      </c>
      <c r="S2694" s="1"/>
      <c r="T2694" s="1">
        <v>245</v>
      </c>
    </row>
    <row r="2695" spans="1:20" ht="15.75" customHeight="1" x14ac:dyDescent="0.35">
      <c r="A2695" s="1">
        <v>4382</v>
      </c>
      <c r="B2695" s="1">
        <v>3</v>
      </c>
      <c r="C2695" s="1"/>
      <c r="D2695" s="1">
        <v>4</v>
      </c>
      <c r="F2695" s="1">
        <f ca="1">IFERROR(__xludf.DUMMYFUNCTION("""COMPUTED_VALUE"""),4)</f>
        <v>4</v>
      </c>
      <c r="Q2695" s="1">
        <v>2693</v>
      </c>
      <c r="R2695" s="1">
        <v>58</v>
      </c>
      <c r="S2695" s="1"/>
      <c r="T2695" s="1">
        <v>259</v>
      </c>
    </row>
    <row r="2696" spans="1:20" ht="15.75" customHeight="1" x14ac:dyDescent="0.35">
      <c r="A2696" s="1">
        <v>4383</v>
      </c>
      <c r="B2696" s="1">
        <v>3</v>
      </c>
      <c r="C2696" s="1"/>
      <c r="D2696" s="1">
        <v>4</v>
      </c>
      <c r="F2696" s="1">
        <f ca="1">IFERROR(__xludf.DUMMYFUNCTION("""COMPUTED_VALUE"""),4)</f>
        <v>4</v>
      </c>
      <c r="Q2696" s="1">
        <v>2694</v>
      </c>
      <c r="R2696" s="1">
        <v>62</v>
      </c>
      <c r="S2696" s="1"/>
      <c r="T2696" s="1">
        <v>257</v>
      </c>
    </row>
    <row r="2697" spans="1:20" ht="15.75" customHeight="1" x14ac:dyDescent="0.35">
      <c r="A2697" s="1">
        <v>4384</v>
      </c>
      <c r="B2697" s="1">
        <v>3</v>
      </c>
      <c r="C2697" s="1"/>
      <c r="D2697" s="1">
        <v>2</v>
      </c>
      <c r="F2697" s="1">
        <f ca="1">IFERROR(__xludf.DUMMYFUNCTION("""COMPUTED_VALUE"""),4)</f>
        <v>4</v>
      </c>
      <c r="Q2697" s="1">
        <v>2695</v>
      </c>
      <c r="R2697" s="1">
        <v>72</v>
      </c>
      <c r="S2697" s="1"/>
      <c r="T2697" s="1">
        <v>259</v>
      </c>
    </row>
    <row r="2698" spans="1:20" ht="15.75" customHeight="1" x14ac:dyDescent="0.35">
      <c r="A2698" s="1">
        <v>4385</v>
      </c>
      <c r="B2698" s="1">
        <v>3</v>
      </c>
      <c r="C2698" s="1"/>
      <c r="D2698" s="1">
        <v>4</v>
      </c>
      <c r="F2698" s="1">
        <f ca="1">IFERROR(__xludf.DUMMYFUNCTION("""COMPUTED_VALUE"""),4)</f>
        <v>4</v>
      </c>
      <c r="Q2698" s="1">
        <v>2696</v>
      </c>
      <c r="R2698" s="1">
        <v>64</v>
      </c>
      <c r="S2698" s="1"/>
      <c r="T2698" s="1">
        <v>269</v>
      </c>
    </row>
    <row r="2699" spans="1:20" ht="15.75" customHeight="1" x14ac:dyDescent="0.35">
      <c r="A2699" s="1">
        <v>4386</v>
      </c>
      <c r="B2699" s="1">
        <v>3</v>
      </c>
      <c r="C2699" s="1"/>
      <c r="D2699" s="1">
        <v>2</v>
      </c>
      <c r="F2699" s="1">
        <f ca="1">IFERROR(__xludf.DUMMYFUNCTION("""COMPUTED_VALUE"""),2)</f>
        <v>2</v>
      </c>
      <c r="Q2699" s="1">
        <v>2697</v>
      </c>
      <c r="R2699" s="1">
        <v>68</v>
      </c>
      <c r="S2699" s="1"/>
      <c r="T2699" s="1">
        <v>355</v>
      </c>
    </row>
    <row r="2700" spans="1:20" ht="15.75" customHeight="1" x14ac:dyDescent="0.35">
      <c r="A2700" s="1">
        <v>4387</v>
      </c>
      <c r="B2700" s="1">
        <v>3</v>
      </c>
      <c r="C2700" s="1"/>
      <c r="D2700" s="1">
        <v>4</v>
      </c>
      <c r="F2700" s="1">
        <f ca="1">IFERROR(__xludf.DUMMYFUNCTION("""COMPUTED_VALUE"""),4)</f>
        <v>4</v>
      </c>
      <c r="Q2700" s="1">
        <v>2698</v>
      </c>
      <c r="R2700" s="1">
        <v>72</v>
      </c>
      <c r="S2700" s="1"/>
      <c r="T2700" s="1">
        <v>357</v>
      </c>
    </row>
    <row r="2701" spans="1:20" ht="15.75" customHeight="1" x14ac:dyDescent="0.35">
      <c r="A2701" s="1">
        <v>4388</v>
      </c>
      <c r="B2701" s="1">
        <v>4</v>
      </c>
      <c r="C2701" s="1"/>
      <c r="D2701" s="1">
        <v>4</v>
      </c>
      <c r="F2701" s="1">
        <f ca="1">IFERROR(__xludf.DUMMYFUNCTION("""COMPUTED_VALUE"""),4)</f>
        <v>4</v>
      </c>
      <c r="Q2701" s="1">
        <v>2699</v>
      </c>
      <c r="R2701" s="1">
        <v>76</v>
      </c>
      <c r="S2701" s="1"/>
      <c r="T2701" s="1">
        <v>331</v>
      </c>
    </row>
    <row r="2702" spans="1:20" ht="15.75" customHeight="1" x14ac:dyDescent="0.35">
      <c r="A2702" s="1">
        <v>4389</v>
      </c>
      <c r="B2702" s="1">
        <v>4</v>
      </c>
      <c r="C2702" s="1"/>
      <c r="D2702" s="1">
        <v>4</v>
      </c>
      <c r="F2702" s="1">
        <f ca="1">IFERROR(__xludf.DUMMYFUNCTION("""COMPUTED_VALUE"""),3)</f>
        <v>3</v>
      </c>
      <c r="Q2702" s="1">
        <v>2700</v>
      </c>
      <c r="R2702" s="1">
        <v>50</v>
      </c>
      <c r="S2702" s="1"/>
      <c r="T2702" s="1">
        <v>319</v>
      </c>
    </row>
    <row r="2703" spans="1:20" ht="15.75" customHeight="1" x14ac:dyDescent="0.35">
      <c r="A2703" s="1">
        <v>4390</v>
      </c>
      <c r="B2703" s="1">
        <v>4</v>
      </c>
      <c r="C2703" s="1"/>
      <c r="D2703" s="1">
        <v>3</v>
      </c>
      <c r="F2703" s="1">
        <f ca="1">IFERROR(__xludf.DUMMYFUNCTION("""COMPUTED_VALUE"""),4)</f>
        <v>4</v>
      </c>
      <c r="Q2703" s="1">
        <v>2701</v>
      </c>
      <c r="R2703" s="1">
        <v>54</v>
      </c>
      <c r="S2703" s="1"/>
      <c r="T2703" s="1">
        <v>329</v>
      </c>
    </row>
    <row r="2704" spans="1:20" ht="15.75" customHeight="1" x14ac:dyDescent="0.35">
      <c r="A2704" s="1">
        <v>4391</v>
      </c>
      <c r="B2704" s="1">
        <v>4</v>
      </c>
      <c r="C2704" s="1"/>
      <c r="D2704" s="1">
        <v>4</v>
      </c>
      <c r="F2704" s="1">
        <f ca="1">IFERROR(__xludf.DUMMYFUNCTION("""COMPUTED_VALUE"""),4)</f>
        <v>4</v>
      </c>
      <c r="Q2704" s="1">
        <v>2702</v>
      </c>
      <c r="R2704" s="1">
        <v>48</v>
      </c>
      <c r="S2704" s="1"/>
      <c r="T2704" s="1">
        <v>339</v>
      </c>
    </row>
    <row r="2705" spans="1:20" ht="15.75" customHeight="1" x14ac:dyDescent="0.35">
      <c r="A2705" s="1">
        <v>4392</v>
      </c>
      <c r="B2705" s="1">
        <v>4</v>
      </c>
      <c r="C2705" s="1"/>
      <c r="D2705" s="1">
        <v>3</v>
      </c>
      <c r="F2705" s="1">
        <f ca="1">IFERROR(__xludf.DUMMYFUNCTION("""COMPUTED_VALUE"""),2)</f>
        <v>2</v>
      </c>
      <c r="Q2705" s="1">
        <v>2703</v>
      </c>
      <c r="R2705" s="1">
        <v>52</v>
      </c>
      <c r="S2705" s="1"/>
      <c r="T2705" s="1">
        <v>243</v>
      </c>
    </row>
    <row r="2706" spans="1:20" ht="15.75" customHeight="1" x14ac:dyDescent="0.35">
      <c r="A2706" s="1">
        <v>4393</v>
      </c>
      <c r="B2706" s="1">
        <v>3</v>
      </c>
      <c r="C2706" s="1"/>
      <c r="D2706" s="1">
        <v>4</v>
      </c>
      <c r="F2706" s="1">
        <f ca="1">IFERROR(__xludf.DUMMYFUNCTION("""COMPUTED_VALUE"""),4)</f>
        <v>4</v>
      </c>
      <c r="Q2706" s="1">
        <v>2704</v>
      </c>
      <c r="R2706" s="1">
        <v>56</v>
      </c>
      <c r="S2706" s="1"/>
      <c r="T2706" s="1">
        <v>265</v>
      </c>
    </row>
    <row r="2707" spans="1:20" ht="15.75" customHeight="1" x14ac:dyDescent="0.35">
      <c r="A2707" s="1">
        <v>4394</v>
      </c>
      <c r="B2707" s="1">
        <v>4</v>
      </c>
      <c r="C2707" s="1"/>
      <c r="D2707" s="1">
        <v>4</v>
      </c>
      <c r="F2707" s="1">
        <f ca="1">IFERROR(__xludf.DUMMYFUNCTION("""COMPUTED_VALUE"""),4)</f>
        <v>4</v>
      </c>
      <c r="Q2707" s="1">
        <v>2705</v>
      </c>
      <c r="R2707" s="1">
        <v>72</v>
      </c>
      <c r="S2707" s="1"/>
      <c r="T2707" s="1">
        <v>275</v>
      </c>
    </row>
    <row r="2708" spans="1:20" ht="15.75" customHeight="1" x14ac:dyDescent="0.35">
      <c r="A2708" s="1">
        <v>4395</v>
      </c>
      <c r="B2708" s="1">
        <v>4</v>
      </c>
      <c r="C2708" s="1"/>
      <c r="D2708" s="1">
        <v>4</v>
      </c>
      <c r="F2708" s="1">
        <f ca="1">IFERROR(__xludf.DUMMYFUNCTION("""COMPUTED_VALUE"""),2)</f>
        <v>2</v>
      </c>
      <c r="Q2708" s="1">
        <v>2706</v>
      </c>
      <c r="R2708" s="1">
        <v>76</v>
      </c>
      <c r="S2708" s="1"/>
      <c r="T2708" s="1">
        <v>265</v>
      </c>
    </row>
    <row r="2709" spans="1:20" ht="15.75" customHeight="1" x14ac:dyDescent="0.35">
      <c r="A2709" s="1">
        <v>4396</v>
      </c>
      <c r="B2709" s="1">
        <v>4</v>
      </c>
      <c r="C2709" s="1"/>
      <c r="D2709" s="1">
        <v>4</v>
      </c>
      <c r="F2709" s="1">
        <f ca="1">IFERROR(__xludf.DUMMYFUNCTION("""COMPUTED_VALUE"""),2)</f>
        <v>2</v>
      </c>
      <c r="Q2709" s="1">
        <v>2707</v>
      </c>
      <c r="R2709" s="1">
        <v>68</v>
      </c>
      <c r="S2709" s="1"/>
      <c r="T2709" s="1">
        <v>275</v>
      </c>
    </row>
    <row r="2710" spans="1:20" ht="15.75" customHeight="1" x14ac:dyDescent="0.35">
      <c r="A2710" s="1">
        <v>4397</v>
      </c>
      <c r="B2710" s="1">
        <v>4</v>
      </c>
      <c r="C2710" s="1"/>
      <c r="D2710" s="1">
        <v>4</v>
      </c>
      <c r="F2710" s="1">
        <f ca="1">IFERROR(__xludf.DUMMYFUNCTION("""COMPUTED_VALUE"""),4)</f>
        <v>4</v>
      </c>
      <c r="Q2710" s="1">
        <v>2708</v>
      </c>
      <c r="R2710" s="1">
        <v>72</v>
      </c>
      <c r="S2710" s="1"/>
      <c r="T2710" s="1">
        <v>230</v>
      </c>
    </row>
    <row r="2711" spans="1:20" ht="15.75" customHeight="1" x14ac:dyDescent="0.35">
      <c r="A2711" s="1">
        <v>4398</v>
      </c>
      <c r="B2711" s="1">
        <v>4</v>
      </c>
      <c r="C2711" s="1"/>
      <c r="D2711" s="1">
        <v>4</v>
      </c>
      <c r="F2711" s="1">
        <f ca="1">IFERROR(__xludf.DUMMYFUNCTION("""COMPUTED_VALUE"""),2)</f>
        <v>2</v>
      </c>
      <c r="Q2711" s="1">
        <v>2709</v>
      </c>
      <c r="R2711" s="1">
        <v>76</v>
      </c>
      <c r="S2711" s="1"/>
      <c r="T2711" s="1">
        <v>273</v>
      </c>
    </row>
    <row r="2712" spans="1:20" ht="15.75" customHeight="1" x14ac:dyDescent="0.35">
      <c r="A2712" s="1">
        <v>4399</v>
      </c>
      <c r="B2712" s="1">
        <v>4</v>
      </c>
      <c r="C2712" s="1"/>
      <c r="D2712" s="1">
        <v>3</v>
      </c>
      <c r="F2712" s="1">
        <f ca="1">IFERROR(__xludf.DUMMYFUNCTION("""COMPUTED_VALUE"""),3)</f>
        <v>3</v>
      </c>
      <c r="Q2712" s="1">
        <v>2710</v>
      </c>
      <c r="R2712" s="1">
        <v>48</v>
      </c>
      <c r="S2712" s="1"/>
      <c r="T2712" s="1">
        <v>247</v>
      </c>
    </row>
    <row r="2713" spans="1:20" ht="15.75" customHeight="1" x14ac:dyDescent="0.35">
      <c r="A2713" s="1">
        <v>4406</v>
      </c>
      <c r="B2713" s="1">
        <v>5</v>
      </c>
      <c r="C2713" s="1"/>
      <c r="D2713" s="1">
        <v>5</v>
      </c>
      <c r="F2713" s="1">
        <f ca="1">IFERROR(__xludf.DUMMYFUNCTION("""COMPUTED_VALUE"""),2)</f>
        <v>2</v>
      </c>
      <c r="Q2713" s="1">
        <v>2711</v>
      </c>
      <c r="R2713" s="1">
        <v>52</v>
      </c>
      <c r="S2713" s="1"/>
      <c r="T2713" s="1">
        <v>257</v>
      </c>
    </row>
    <row r="2714" spans="1:20" ht="15.75" customHeight="1" x14ac:dyDescent="0.35">
      <c r="A2714" s="1">
        <v>4532</v>
      </c>
      <c r="B2714" s="1">
        <v>5</v>
      </c>
      <c r="C2714" s="1"/>
      <c r="D2714" s="1">
        <v>5</v>
      </c>
      <c r="F2714" s="1">
        <f ca="1">IFERROR(__xludf.DUMMYFUNCTION("""COMPUTED_VALUE"""),3)</f>
        <v>3</v>
      </c>
      <c r="Q2714" s="1">
        <v>2712</v>
      </c>
      <c r="R2714" s="1">
        <v>46</v>
      </c>
      <c r="S2714" s="1"/>
      <c r="T2714" s="1">
        <v>241</v>
      </c>
    </row>
    <row r="2715" spans="1:20" ht="15.75" customHeight="1" x14ac:dyDescent="0.35">
      <c r="A2715" s="1">
        <v>4544</v>
      </c>
      <c r="B2715" s="1">
        <v>4</v>
      </c>
      <c r="C2715" s="1"/>
      <c r="D2715" s="1">
        <v>4</v>
      </c>
      <c r="F2715" s="1">
        <f ca="1">IFERROR(__xludf.DUMMYFUNCTION("""COMPUTED_VALUE"""),3)</f>
        <v>3</v>
      </c>
      <c r="Q2715" s="1">
        <v>2713</v>
      </c>
      <c r="R2715" s="1">
        <v>50</v>
      </c>
      <c r="S2715" s="1"/>
      <c r="T2715" s="1">
        <v>251</v>
      </c>
    </row>
    <row r="2716" spans="1:20" ht="15.75" customHeight="1" x14ac:dyDescent="0.35">
      <c r="A2716" s="1">
        <v>4545</v>
      </c>
      <c r="B2716" s="1">
        <v>4</v>
      </c>
      <c r="C2716" s="1"/>
      <c r="D2716" s="1">
        <v>4</v>
      </c>
      <c r="F2716" s="1">
        <f ca="1">IFERROR(__xludf.DUMMYFUNCTION("""COMPUTED_VALUE"""),3)</f>
        <v>3</v>
      </c>
      <c r="Q2716" s="1">
        <v>2714</v>
      </c>
      <c r="R2716" s="1">
        <v>54</v>
      </c>
      <c r="S2716" s="1"/>
      <c r="T2716" s="1">
        <v>249</v>
      </c>
    </row>
    <row r="2717" spans="1:20" ht="15.75" customHeight="1" x14ac:dyDescent="0.35">
      <c r="A2717" s="1">
        <v>4546</v>
      </c>
      <c r="B2717" s="1">
        <v>4</v>
      </c>
      <c r="C2717" s="1"/>
      <c r="D2717" s="1">
        <v>4</v>
      </c>
      <c r="F2717" s="1">
        <f ca="1">IFERROR(__xludf.DUMMYFUNCTION("""COMPUTED_VALUE"""),4)</f>
        <v>4</v>
      </c>
      <c r="Q2717" s="1">
        <v>2715</v>
      </c>
      <c r="R2717" s="1">
        <v>70</v>
      </c>
      <c r="S2717" s="1"/>
      <c r="T2717" s="1">
        <v>261</v>
      </c>
    </row>
    <row r="2718" spans="1:20" ht="15.75" customHeight="1" x14ac:dyDescent="0.35">
      <c r="A2718" s="1">
        <v>4547</v>
      </c>
      <c r="B2718" s="1">
        <v>4</v>
      </c>
      <c r="C2718" s="1"/>
      <c r="D2718" s="1">
        <v>4</v>
      </c>
      <c r="F2718" s="1">
        <f ca="1">IFERROR(__xludf.DUMMYFUNCTION("""COMPUTED_VALUE"""),4)</f>
        <v>4</v>
      </c>
      <c r="Q2718" s="1">
        <v>2716</v>
      </c>
      <c r="R2718" s="1">
        <v>70</v>
      </c>
      <c r="S2718" s="1"/>
      <c r="T2718" s="1">
        <v>271</v>
      </c>
    </row>
    <row r="2719" spans="1:20" ht="15.75" customHeight="1" x14ac:dyDescent="0.35">
      <c r="A2719" s="1">
        <v>4548</v>
      </c>
      <c r="B2719" s="1">
        <v>4</v>
      </c>
      <c r="C2719" s="1"/>
      <c r="D2719" s="1">
        <v>4</v>
      </c>
      <c r="F2719" s="1">
        <f ca="1">IFERROR(__xludf.DUMMYFUNCTION("""COMPUTED_VALUE"""),2)</f>
        <v>2</v>
      </c>
      <c r="Q2719" s="1">
        <v>2717</v>
      </c>
      <c r="R2719" s="1">
        <v>78</v>
      </c>
      <c r="S2719" s="1"/>
      <c r="T2719" s="1">
        <v>281</v>
      </c>
    </row>
    <row r="2720" spans="1:20" ht="15.75" customHeight="1" x14ac:dyDescent="0.35">
      <c r="A2720" s="1">
        <v>4550</v>
      </c>
      <c r="B2720" s="1">
        <v>4</v>
      </c>
      <c r="C2720" s="1"/>
      <c r="D2720" s="1">
        <v>4</v>
      </c>
      <c r="F2720" s="1">
        <f ca="1">IFERROR(__xludf.DUMMYFUNCTION("""COMPUTED_VALUE"""),3)</f>
        <v>3</v>
      </c>
      <c r="Q2720" s="1">
        <v>2718</v>
      </c>
      <c r="R2720" s="1">
        <v>80</v>
      </c>
      <c r="S2720" s="1"/>
      <c r="T2720" s="1">
        <v>267</v>
      </c>
    </row>
    <row r="2721" spans="1:20" ht="15.75" customHeight="1" x14ac:dyDescent="0.35">
      <c r="A2721" s="1">
        <v>4551</v>
      </c>
      <c r="B2721" s="1">
        <v>4</v>
      </c>
      <c r="C2721" s="1"/>
      <c r="D2721" s="1">
        <v>4</v>
      </c>
      <c r="F2721" s="1">
        <f ca="1">IFERROR(__xludf.DUMMYFUNCTION("""COMPUTED_VALUE"""),2)</f>
        <v>2</v>
      </c>
      <c r="Q2721" s="1">
        <v>2719</v>
      </c>
      <c r="R2721" s="1">
        <v>84</v>
      </c>
      <c r="S2721" s="1"/>
      <c r="T2721" s="1">
        <v>277</v>
      </c>
    </row>
    <row r="2722" spans="1:20" ht="15.75" customHeight="1" x14ac:dyDescent="0.35">
      <c r="A2722" s="1">
        <v>4552</v>
      </c>
      <c r="B2722" s="1">
        <v>4</v>
      </c>
      <c r="C2722" s="1"/>
      <c r="D2722" s="1">
        <v>4</v>
      </c>
      <c r="F2722" s="1">
        <f ca="1">IFERROR(__xludf.DUMMYFUNCTION("""COMPUTED_VALUE"""),4)</f>
        <v>4</v>
      </c>
      <c r="Q2722" s="1">
        <v>2720</v>
      </c>
      <c r="R2722" s="1">
        <v>88</v>
      </c>
      <c r="S2722" s="1"/>
      <c r="T2722" s="1">
        <v>343</v>
      </c>
    </row>
    <row r="2723" spans="1:20" ht="15.75" customHeight="1" x14ac:dyDescent="0.35">
      <c r="A2723" s="1">
        <v>4553</v>
      </c>
      <c r="B2723" s="1">
        <v>4</v>
      </c>
      <c r="C2723" s="1"/>
      <c r="D2723" s="1">
        <v>4</v>
      </c>
      <c r="F2723" s="1">
        <f ca="1">IFERROR(__xludf.DUMMYFUNCTION("""COMPUTED_VALUE"""),1)</f>
        <v>1</v>
      </c>
      <c r="Q2723" s="1">
        <v>2721</v>
      </c>
      <c r="R2723" s="1">
        <v>62</v>
      </c>
      <c r="S2723" s="1"/>
      <c r="T2723" s="1">
        <v>317</v>
      </c>
    </row>
    <row r="2724" spans="1:20" ht="15.75" customHeight="1" x14ac:dyDescent="0.35">
      <c r="A2724" s="1">
        <v>4554</v>
      </c>
      <c r="B2724" s="1">
        <v>3</v>
      </c>
      <c r="C2724" s="1"/>
      <c r="D2724" s="1">
        <v>4</v>
      </c>
      <c r="F2724" s="1">
        <f ca="1">IFERROR(__xludf.DUMMYFUNCTION("""COMPUTED_VALUE"""),4)</f>
        <v>4</v>
      </c>
      <c r="Q2724" s="1">
        <v>2722</v>
      </c>
      <c r="R2724" s="1">
        <v>66</v>
      </c>
      <c r="S2724" s="1"/>
      <c r="T2724" s="1">
        <v>327</v>
      </c>
    </row>
    <row r="2725" spans="1:20" ht="15.75" customHeight="1" x14ac:dyDescent="0.35">
      <c r="A2725" s="1">
        <v>4555</v>
      </c>
      <c r="B2725" s="1">
        <v>4</v>
      </c>
      <c r="C2725" s="1"/>
      <c r="D2725" s="1">
        <v>4</v>
      </c>
      <c r="F2725" s="1">
        <f ca="1">IFERROR(__xludf.DUMMYFUNCTION("""COMPUTED_VALUE"""),4)</f>
        <v>4</v>
      </c>
      <c r="Q2725" s="1">
        <v>2723</v>
      </c>
      <c r="R2725" s="1">
        <v>80</v>
      </c>
      <c r="S2725" s="1"/>
      <c r="T2725" s="1">
        <v>323</v>
      </c>
    </row>
    <row r="2726" spans="1:20" ht="15.75" customHeight="1" x14ac:dyDescent="0.35">
      <c r="A2726" s="1">
        <v>4556</v>
      </c>
      <c r="B2726" s="1">
        <v>4</v>
      </c>
      <c r="C2726" s="1"/>
      <c r="D2726" s="1">
        <v>4</v>
      </c>
      <c r="F2726" s="1">
        <f ca="1">IFERROR(__xludf.DUMMYFUNCTION("""COMPUTED_VALUE"""),2)</f>
        <v>2</v>
      </c>
      <c r="Q2726" s="1">
        <v>2724</v>
      </c>
      <c r="R2726" s="1">
        <v>84</v>
      </c>
      <c r="S2726" s="1"/>
      <c r="T2726" s="1">
        <v>321</v>
      </c>
    </row>
    <row r="2727" spans="1:20" ht="15.75" customHeight="1" x14ac:dyDescent="0.35">
      <c r="A2727" s="1">
        <v>4557</v>
      </c>
      <c r="B2727" s="1">
        <v>4</v>
      </c>
      <c r="C2727" s="1"/>
      <c r="D2727" s="1">
        <v>4</v>
      </c>
      <c r="F2727" s="1">
        <f ca="1">IFERROR(__xludf.DUMMYFUNCTION("""COMPUTED_VALUE"""),1)</f>
        <v>1</v>
      </c>
      <c r="Q2727" s="1">
        <v>2725</v>
      </c>
      <c r="R2727" s="1">
        <v>88</v>
      </c>
      <c r="S2727" s="1"/>
      <c r="T2727" s="1">
        <v>276</v>
      </c>
    </row>
    <row r="2728" spans="1:20" ht="15.75" customHeight="1" x14ac:dyDescent="0.35">
      <c r="A2728" s="1">
        <v>4558</v>
      </c>
      <c r="B2728" s="1">
        <v>4</v>
      </c>
      <c r="C2728" s="1"/>
      <c r="D2728" s="1">
        <v>4</v>
      </c>
      <c r="F2728" s="1">
        <f ca="1">IFERROR(__xludf.DUMMYFUNCTION("""COMPUTED_VALUE"""),2)</f>
        <v>2</v>
      </c>
      <c r="Q2728" s="1">
        <v>2726</v>
      </c>
      <c r="R2728" s="1">
        <v>92</v>
      </c>
      <c r="S2728" s="1"/>
      <c r="T2728" s="1">
        <v>237</v>
      </c>
    </row>
    <row r="2729" spans="1:20" ht="15.75" customHeight="1" x14ac:dyDescent="0.35">
      <c r="A2729" s="1">
        <v>4559</v>
      </c>
      <c r="B2729" s="1">
        <v>4</v>
      </c>
      <c r="C2729" s="1"/>
      <c r="D2729" s="1">
        <v>3</v>
      </c>
      <c r="F2729" s="1">
        <f ca="1">IFERROR(__xludf.DUMMYFUNCTION("""COMPUTED_VALUE"""),2)</f>
        <v>2</v>
      </c>
      <c r="Q2729" s="1">
        <v>2727</v>
      </c>
      <c r="R2729" s="1">
        <v>76</v>
      </c>
      <c r="S2729" s="1"/>
      <c r="T2729" s="1">
        <v>257</v>
      </c>
    </row>
    <row r="2730" spans="1:20" ht="15.75" customHeight="1" x14ac:dyDescent="0.35">
      <c r="A2730" s="1">
        <v>4566</v>
      </c>
      <c r="B2730" s="1">
        <v>5</v>
      </c>
      <c r="C2730" s="1"/>
      <c r="D2730" s="1">
        <v>5</v>
      </c>
      <c r="F2730" s="1">
        <f ca="1">IFERROR(__xludf.DUMMYFUNCTION("""COMPUTED_VALUE"""),2)</f>
        <v>2</v>
      </c>
      <c r="Q2730" s="1">
        <v>2728</v>
      </c>
      <c r="R2730" s="1">
        <v>68</v>
      </c>
      <c r="S2730" s="1"/>
      <c r="T2730" s="1">
        <v>261</v>
      </c>
    </row>
    <row r="2731" spans="1:20" ht="15.75" customHeight="1" x14ac:dyDescent="0.35">
      <c r="A2731" s="1">
        <v>4567</v>
      </c>
      <c r="B2731" s="1">
        <v>5</v>
      </c>
      <c r="C2731" s="1"/>
      <c r="D2731" s="1">
        <v>5</v>
      </c>
      <c r="F2731" s="1">
        <f ca="1">IFERROR(__xludf.DUMMYFUNCTION("""COMPUTED_VALUE"""),4)</f>
        <v>4</v>
      </c>
      <c r="Q2731" s="1">
        <v>2729</v>
      </c>
      <c r="R2731" s="1">
        <v>99</v>
      </c>
      <c r="S2731" s="1"/>
      <c r="T2731" s="1">
        <v>267</v>
      </c>
    </row>
    <row r="2732" spans="1:20" ht="15.75" customHeight="1" x14ac:dyDescent="0.35">
      <c r="A2732" s="1">
        <v>4568</v>
      </c>
      <c r="B2732" s="1">
        <v>5</v>
      </c>
      <c r="C2732" s="1"/>
      <c r="D2732" s="1">
        <v>5</v>
      </c>
      <c r="F2732" s="1">
        <f ca="1">IFERROR(__xludf.DUMMYFUNCTION("""COMPUTED_VALUE"""),1)</f>
        <v>1</v>
      </c>
      <c r="Q2732" s="1">
        <v>2730</v>
      </c>
      <c r="R2732" s="1">
        <v>99</v>
      </c>
      <c r="S2732" s="1"/>
      <c r="T2732" s="1">
        <v>265</v>
      </c>
    </row>
    <row r="2733" spans="1:20" ht="15.75" customHeight="1" x14ac:dyDescent="0.35">
      <c r="A2733" s="1">
        <v>4569</v>
      </c>
      <c r="B2733" s="1">
        <v>5</v>
      </c>
      <c r="C2733" s="1"/>
      <c r="D2733" s="1">
        <v>5</v>
      </c>
      <c r="F2733" s="1">
        <f ca="1">IFERROR(__xludf.DUMMYFUNCTION("""COMPUTED_VALUE"""),4)</f>
        <v>4</v>
      </c>
      <c r="Q2733" s="1">
        <v>2731</v>
      </c>
      <c r="R2733" s="1">
        <v>105</v>
      </c>
      <c r="S2733" s="1"/>
      <c r="T2733" s="1">
        <v>220</v>
      </c>
    </row>
    <row r="2734" spans="1:20" ht="15.75" customHeight="1" x14ac:dyDescent="0.35">
      <c r="A2734" s="1">
        <v>4573</v>
      </c>
      <c r="B2734" s="1">
        <v>4</v>
      </c>
      <c r="C2734" s="1"/>
      <c r="D2734" s="1">
        <v>4</v>
      </c>
      <c r="F2734" s="1">
        <f ca="1">IFERROR(__xludf.DUMMYFUNCTION("""COMPUTED_VALUE"""),4)</f>
        <v>4</v>
      </c>
      <c r="Q2734" s="1">
        <v>2732</v>
      </c>
      <c r="R2734" s="1">
        <v>127</v>
      </c>
      <c r="S2734" s="1"/>
      <c r="T2734" s="1">
        <v>257</v>
      </c>
    </row>
    <row r="2735" spans="1:20" ht="15.75" customHeight="1" x14ac:dyDescent="0.35">
      <c r="A2735" s="1">
        <v>4574</v>
      </c>
      <c r="B2735" s="1">
        <v>4</v>
      </c>
      <c r="C2735" s="1"/>
      <c r="D2735" s="1">
        <v>4</v>
      </c>
      <c r="F2735" s="1">
        <f ca="1">IFERROR(__xludf.DUMMYFUNCTION("""COMPUTED_VALUE"""),2)</f>
        <v>2</v>
      </c>
      <c r="Q2735" s="1">
        <v>2733</v>
      </c>
      <c r="R2735" s="1">
        <v>125</v>
      </c>
      <c r="S2735" s="1"/>
      <c r="T2735" s="1">
        <v>252</v>
      </c>
    </row>
    <row r="2736" spans="1:20" ht="15.75" customHeight="1" x14ac:dyDescent="0.35">
      <c r="A2736" s="1">
        <v>4575</v>
      </c>
      <c r="B2736" s="1">
        <v>4</v>
      </c>
      <c r="C2736" s="1"/>
      <c r="D2736" s="1">
        <v>4</v>
      </c>
      <c r="F2736" s="1">
        <f ca="1">IFERROR(__xludf.DUMMYFUNCTION("""COMPUTED_VALUE"""),1)</f>
        <v>1</v>
      </c>
      <c r="Q2736" s="1">
        <v>2734</v>
      </c>
      <c r="R2736" s="1">
        <v>139</v>
      </c>
      <c r="S2736" s="1"/>
      <c r="T2736" s="1">
        <v>217</v>
      </c>
    </row>
    <row r="2737" spans="1:20" ht="15.75" customHeight="1" x14ac:dyDescent="0.35">
      <c r="A2737" s="1">
        <v>4576</v>
      </c>
      <c r="B2737" s="1">
        <v>4</v>
      </c>
      <c r="C2737" s="1"/>
      <c r="D2737" s="1">
        <v>4</v>
      </c>
      <c r="F2737" s="1">
        <f ca="1">IFERROR(__xludf.DUMMYFUNCTION("""COMPUTED_VALUE"""),2)</f>
        <v>2</v>
      </c>
      <c r="Q2737" s="1">
        <v>2735</v>
      </c>
      <c r="R2737" s="1">
        <v>141</v>
      </c>
      <c r="S2737" s="1"/>
      <c r="T2737" s="1">
        <v>233</v>
      </c>
    </row>
    <row r="2738" spans="1:20" ht="15.75" customHeight="1" x14ac:dyDescent="0.35">
      <c r="A2738" s="1">
        <v>4586</v>
      </c>
      <c r="B2738" s="1">
        <v>5</v>
      </c>
      <c r="C2738" s="1"/>
      <c r="D2738" s="1">
        <v>5</v>
      </c>
      <c r="F2738" s="1">
        <f ca="1">IFERROR(__xludf.DUMMYFUNCTION("""COMPUTED_VALUE"""),2)</f>
        <v>2</v>
      </c>
      <c r="Q2738" s="1">
        <v>2736</v>
      </c>
      <c r="R2738" s="1">
        <v>147</v>
      </c>
      <c r="S2738" s="1"/>
      <c r="T2738" s="1">
        <v>223</v>
      </c>
    </row>
    <row r="2739" spans="1:20" ht="15.75" customHeight="1" x14ac:dyDescent="0.35">
      <c r="A2739" s="1">
        <v>4587</v>
      </c>
      <c r="B2739" s="1">
        <v>5</v>
      </c>
      <c r="C2739" s="1"/>
      <c r="D2739" s="1">
        <v>5</v>
      </c>
      <c r="F2739" s="1">
        <f ca="1">IFERROR(__xludf.DUMMYFUNCTION("""COMPUTED_VALUE"""),2)</f>
        <v>2</v>
      </c>
      <c r="Q2739" s="1">
        <v>2737</v>
      </c>
      <c r="R2739" s="1">
        <v>153</v>
      </c>
      <c r="S2739" s="1"/>
      <c r="T2739" s="1">
        <v>217</v>
      </c>
    </row>
    <row r="2740" spans="1:20" ht="15.75" customHeight="1" x14ac:dyDescent="0.35">
      <c r="A2740" s="1">
        <v>4593</v>
      </c>
      <c r="B2740" s="1">
        <v>5</v>
      </c>
      <c r="C2740" s="1"/>
      <c r="D2740" s="1">
        <v>5</v>
      </c>
      <c r="F2740" s="1">
        <f ca="1">IFERROR(__xludf.DUMMYFUNCTION("""COMPUTED_VALUE"""),4)</f>
        <v>4</v>
      </c>
      <c r="Q2740" s="1">
        <v>2738</v>
      </c>
      <c r="R2740" s="1">
        <v>129</v>
      </c>
      <c r="S2740" s="1"/>
      <c r="T2740" s="1">
        <v>252</v>
      </c>
    </row>
    <row r="2741" spans="1:20" ht="15.75" customHeight="1" x14ac:dyDescent="0.35">
      <c r="A2741" s="1">
        <v>4598</v>
      </c>
      <c r="B2741" s="1">
        <v>3</v>
      </c>
      <c r="C2741" s="1"/>
      <c r="D2741" s="1">
        <v>3</v>
      </c>
      <c r="F2741" s="1">
        <f ca="1">IFERROR(__xludf.DUMMYFUNCTION("""COMPUTED_VALUE"""),1)</f>
        <v>1</v>
      </c>
      <c r="Q2741" s="1">
        <v>2739</v>
      </c>
      <c r="R2741" s="1">
        <v>131</v>
      </c>
      <c r="S2741" s="1"/>
      <c r="T2741" s="1">
        <v>282</v>
      </c>
    </row>
    <row r="2742" spans="1:20" ht="15.75" customHeight="1" x14ac:dyDescent="0.35">
      <c r="A2742" s="1">
        <v>4599</v>
      </c>
      <c r="B2742" s="1">
        <v>3</v>
      </c>
      <c r="C2742" s="1"/>
      <c r="D2742" s="1">
        <v>3</v>
      </c>
      <c r="F2742" s="1">
        <f ca="1">IFERROR(__xludf.DUMMYFUNCTION("""COMPUTED_VALUE"""),4)</f>
        <v>4</v>
      </c>
      <c r="Q2742" s="1">
        <v>2740</v>
      </c>
      <c r="R2742" s="1">
        <v>141</v>
      </c>
      <c r="S2742" s="1"/>
      <c r="T2742" s="1">
        <v>296</v>
      </c>
    </row>
    <row r="2743" spans="1:20" ht="15.75" customHeight="1" x14ac:dyDescent="0.35">
      <c r="A2743" s="1">
        <v>4603</v>
      </c>
      <c r="B2743" s="1">
        <v>4</v>
      </c>
      <c r="C2743" s="1"/>
      <c r="D2743" s="1">
        <v>4</v>
      </c>
      <c r="F2743" s="1">
        <f ca="1">IFERROR(__xludf.DUMMYFUNCTION("""COMPUTED_VALUE"""),4)</f>
        <v>4</v>
      </c>
      <c r="Q2743" s="1">
        <v>2741</v>
      </c>
      <c r="R2743" s="1">
        <v>148</v>
      </c>
      <c r="S2743" s="1"/>
      <c r="T2743" s="1">
        <v>304</v>
      </c>
    </row>
    <row r="2744" spans="1:20" ht="15.75" customHeight="1" x14ac:dyDescent="0.35">
      <c r="A2744" s="1">
        <v>4604</v>
      </c>
      <c r="B2744" s="1">
        <v>4</v>
      </c>
      <c r="C2744" s="1"/>
      <c r="D2744" s="1">
        <v>4</v>
      </c>
      <c r="F2744" s="1">
        <f ca="1">IFERROR(__xludf.DUMMYFUNCTION("""COMPUTED_VALUE"""),1)</f>
        <v>1</v>
      </c>
      <c r="Q2744" s="1">
        <v>2742</v>
      </c>
      <c r="R2744" s="1">
        <v>156</v>
      </c>
      <c r="S2744" s="1"/>
      <c r="T2744" s="1">
        <v>302</v>
      </c>
    </row>
    <row r="2745" spans="1:20" ht="15.75" customHeight="1" x14ac:dyDescent="0.35">
      <c r="A2745" s="1">
        <v>4605</v>
      </c>
      <c r="B2745" s="1">
        <v>4</v>
      </c>
      <c r="C2745" s="1"/>
      <c r="D2745" s="1">
        <v>4</v>
      </c>
      <c r="F2745" s="1">
        <f ca="1">IFERROR(__xludf.DUMMYFUNCTION("""COMPUTED_VALUE"""),1)</f>
        <v>1</v>
      </c>
      <c r="Q2745" s="1">
        <v>2743</v>
      </c>
      <c r="R2745" s="1">
        <v>164</v>
      </c>
      <c r="S2745" s="1"/>
      <c r="T2745" s="1">
        <v>273</v>
      </c>
    </row>
    <row r="2746" spans="1:20" ht="15.75" customHeight="1" x14ac:dyDescent="0.35">
      <c r="A2746" s="1">
        <v>4606</v>
      </c>
      <c r="B2746" s="1">
        <v>4</v>
      </c>
      <c r="C2746" s="1"/>
      <c r="D2746" s="1">
        <v>4</v>
      </c>
      <c r="F2746" s="1">
        <f ca="1">IFERROR(__xludf.DUMMYFUNCTION("""COMPUTED_VALUE"""),1)</f>
        <v>1</v>
      </c>
      <c r="Q2746" s="1">
        <v>2744</v>
      </c>
      <c r="R2746" s="1">
        <v>198</v>
      </c>
      <c r="S2746" s="1"/>
      <c r="T2746" s="1">
        <v>249</v>
      </c>
    </row>
    <row r="2747" spans="1:20" ht="15.75" customHeight="1" x14ac:dyDescent="0.35">
      <c r="A2747" s="1">
        <v>4607</v>
      </c>
      <c r="B2747" s="1">
        <v>3</v>
      </c>
      <c r="C2747" s="1"/>
      <c r="D2747" s="1">
        <v>4</v>
      </c>
      <c r="F2747" s="1">
        <f ca="1">IFERROR(__xludf.DUMMYFUNCTION("""COMPUTED_VALUE"""),1)</f>
        <v>1</v>
      </c>
      <c r="Q2747" s="1">
        <v>2745</v>
      </c>
      <c r="R2747" s="1">
        <v>206</v>
      </c>
      <c r="S2747" s="1"/>
      <c r="T2747" s="1">
        <v>209</v>
      </c>
    </row>
    <row r="2748" spans="1:20" ht="15.75" customHeight="1" x14ac:dyDescent="0.35">
      <c r="A2748" s="1">
        <v>4608</v>
      </c>
      <c r="B2748" s="1">
        <v>3</v>
      </c>
      <c r="C2748" s="1"/>
      <c r="D2748" s="1">
        <v>4</v>
      </c>
      <c r="F2748" s="1">
        <f ca="1">IFERROR(__xludf.DUMMYFUNCTION("""COMPUTED_VALUE"""),1)</f>
        <v>1</v>
      </c>
      <c r="Q2748" s="1">
        <v>2746</v>
      </c>
      <c r="R2748" s="1">
        <v>178</v>
      </c>
      <c r="S2748" s="1"/>
      <c r="T2748" s="1">
        <v>233</v>
      </c>
    </row>
    <row r="2749" spans="1:20" ht="15.75" customHeight="1" x14ac:dyDescent="0.35">
      <c r="A2749" s="1">
        <v>4609</v>
      </c>
      <c r="B2749" s="1">
        <v>3</v>
      </c>
      <c r="C2749" s="1"/>
      <c r="D2749" s="1">
        <v>2</v>
      </c>
      <c r="F2749" s="1">
        <f ca="1">IFERROR(__xludf.DUMMYFUNCTION("""COMPUTED_VALUE"""),1)</f>
        <v>1</v>
      </c>
      <c r="Q2749" s="1">
        <v>2747</v>
      </c>
      <c r="R2749" s="1">
        <v>172</v>
      </c>
      <c r="S2749" s="1"/>
      <c r="T2749" s="1">
        <v>237</v>
      </c>
    </row>
    <row r="2750" spans="1:20" ht="15.75" customHeight="1" x14ac:dyDescent="0.35">
      <c r="A2750" s="1">
        <v>4610</v>
      </c>
      <c r="B2750" s="1">
        <v>3</v>
      </c>
      <c r="C2750" s="1"/>
      <c r="D2750" s="1">
        <v>4</v>
      </c>
      <c r="F2750" s="1">
        <f ca="1">IFERROR(__xludf.DUMMYFUNCTION("""COMPUTED_VALUE"""),2)</f>
        <v>2</v>
      </c>
      <c r="Q2750" s="1">
        <v>2748</v>
      </c>
      <c r="R2750" s="1">
        <v>180</v>
      </c>
      <c r="S2750" s="1"/>
      <c r="T2750" s="1">
        <v>237</v>
      </c>
    </row>
    <row r="2751" spans="1:20" ht="15.75" customHeight="1" x14ac:dyDescent="0.35">
      <c r="A2751" s="1">
        <v>4611</v>
      </c>
      <c r="B2751" s="1">
        <v>3</v>
      </c>
      <c r="C2751" s="1"/>
      <c r="D2751" s="1">
        <v>3</v>
      </c>
      <c r="F2751" s="1">
        <f ca="1">IFERROR(__xludf.DUMMYFUNCTION("""COMPUTED_VALUE"""),4)</f>
        <v>4</v>
      </c>
      <c r="Q2751" s="1">
        <v>2749</v>
      </c>
      <c r="R2751" s="1">
        <v>188</v>
      </c>
      <c r="S2751" s="1"/>
      <c r="T2751" s="1">
        <v>323</v>
      </c>
    </row>
    <row r="2752" spans="1:20" ht="15.75" customHeight="1" x14ac:dyDescent="0.35">
      <c r="A2752" s="1">
        <v>4612</v>
      </c>
      <c r="B2752" s="1">
        <v>3</v>
      </c>
      <c r="C2752" s="1"/>
      <c r="D2752" s="1">
        <v>2</v>
      </c>
      <c r="F2752" s="1">
        <f ca="1">IFERROR(__xludf.DUMMYFUNCTION("""COMPUTED_VALUE"""),1)</f>
        <v>1</v>
      </c>
      <c r="Q2752" s="1">
        <v>2750</v>
      </c>
      <c r="R2752" s="1">
        <v>162</v>
      </c>
      <c r="S2752" s="1"/>
      <c r="T2752" s="1">
        <v>319</v>
      </c>
    </row>
    <row r="2753" spans="1:20" ht="15.75" customHeight="1" x14ac:dyDescent="0.35">
      <c r="A2753" s="1">
        <v>4613</v>
      </c>
      <c r="B2753" s="1">
        <v>3</v>
      </c>
      <c r="C2753" s="1"/>
      <c r="D2753" s="1">
        <v>2</v>
      </c>
      <c r="F2753" s="1">
        <f ca="1">IFERROR(__xludf.DUMMYFUNCTION("""COMPUTED_VALUE"""),1)</f>
        <v>1</v>
      </c>
      <c r="Q2753" s="1">
        <v>2751</v>
      </c>
      <c r="R2753" s="1">
        <v>206</v>
      </c>
      <c r="S2753" s="1"/>
      <c r="T2753" s="1">
        <v>329</v>
      </c>
    </row>
    <row r="2754" spans="1:20" ht="15.75" customHeight="1" x14ac:dyDescent="0.35">
      <c r="A2754" s="1">
        <v>4622</v>
      </c>
      <c r="B2754" s="1">
        <v>3</v>
      </c>
      <c r="C2754" s="1"/>
      <c r="D2754" s="1">
        <v>4</v>
      </c>
      <c r="F2754" s="1">
        <f ca="1">IFERROR(__xludf.DUMMYFUNCTION("""COMPUTED_VALUE"""),1)</f>
        <v>1</v>
      </c>
      <c r="Q2754" s="1">
        <v>2752</v>
      </c>
      <c r="R2754" s="1">
        <v>206</v>
      </c>
      <c r="S2754" s="1"/>
      <c r="T2754" s="1">
        <v>339</v>
      </c>
    </row>
    <row r="2755" spans="1:20" ht="15.75" customHeight="1" x14ac:dyDescent="0.35">
      <c r="A2755" s="1">
        <v>4623</v>
      </c>
      <c r="B2755" s="1">
        <v>3</v>
      </c>
      <c r="C2755" s="1"/>
      <c r="D2755" s="1">
        <v>4</v>
      </c>
      <c r="F2755" s="1">
        <f ca="1">IFERROR(__xludf.DUMMYFUNCTION("""COMPUTED_VALUE"""),1)</f>
        <v>1</v>
      </c>
      <c r="Q2755" s="1">
        <v>2753</v>
      </c>
      <c r="R2755" s="1">
        <v>202</v>
      </c>
      <c r="S2755" s="1"/>
      <c r="T2755" s="1">
        <v>349</v>
      </c>
    </row>
    <row r="2756" spans="1:20" ht="15.75" customHeight="1" x14ac:dyDescent="0.35">
      <c r="A2756" s="1">
        <v>4624</v>
      </c>
      <c r="B2756" s="1">
        <v>3</v>
      </c>
      <c r="C2756" s="1"/>
      <c r="D2756" s="1">
        <v>3</v>
      </c>
      <c r="F2756" s="1">
        <f ca="1">IFERROR(__xludf.DUMMYFUNCTION("""COMPUTED_VALUE"""),1)</f>
        <v>1</v>
      </c>
      <c r="Q2756" s="1">
        <v>2754</v>
      </c>
      <c r="R2756" s="1">
        <v>210</v>
      </c>
      <c r="S2756" s="1"/>
      <c r="T2756" s="1">
        <v>370</v>
      </c>
    </row>
    <row r="2757" spans="1:20" ht="15.75" customHeight="1" x14ac:dyDescent="0.35">
      <c r="A2757" s="1">
        <v>4625</v>
      </c>
      <c r="B2757" s="1">
        <v>3</v>
      </c>
      <c r="C2757" s="1"/>
      <c r="D2757" s="1">
        <v>2</v>
      </c>
      <c r="F2757" s="1">
        <f ca="1">IFERROR(__xludf.DUMMYFUNCTION("""COMPUTED_VALUE"""),1)</f>
        <v>1</v>
      </c>
      <c r="Q2757" s="1">
        <v>2755</v>
      </c>
      <c r="R2757" s="1">
        <v>226</v>
      </c>
      <c r="S2757" s="1"/>
      <c r="T2757" s="1">
        <v>274</v>
      </c>
    </row>
    <row r="2758" spans="1:20" ht="15.75" customHeight="1" x14ac:dyDescent="0.35">
      <c r="A2758" s="1">
        <v>4626</v>
      </c>
      <c r="B2758" s="1">
        <v>3</v>
      </c>
      <c r="C2758" s="1"/>
      <c r="D2758" s="1">
        <v>2</v>
      </c>
      <c r="F2758" s="1">
        <f ca="1">IFERROR(__xludf.DUMMYFUNCTION("""COMPUTED_VALUE"""),4)</f>
        <v>4</v>
      </c>
      <c r="Q2758" s="1">
        <v>2756</v>
      </c>
      <c r="R2758" s="1">
        <v>234</v>
      </c>
      <c r="S2758" s="1"/>
      <c r="T2758" s="1">
        <v>219</v>
      </c>
    </row>
    <row r="2759" spans="1:20" ht="15.75" customHeight="1" x14ac:dyDescent="0.35">
      <c r="A2759" s="1">
        <v>4627</v>
      </c>
      <c r="B2759" s="1">
        <v>3</v>
      </c>
      <c r="C2759" s="1"/>
      <c r="D2759" s="1">
        <v>4</v>
      </c>
      <c r="F2759" s="1">
        <f ca="1">IFERROR(__xludf.DUMMYFUNCTION("""COMPUTED_VALUE"""),2)</f>
        <v>2</v>
      </c>
      <c r="Q2759" s="1">
        <v>2757</v>
      </c>
      <c r="R2759" s="1">
        <v>194</v>
      </c>
      <c r="S2759" s="1"/>
      <c r="T2759" s="1">
        <v>227</v>
      </c>
    </row>
    <row r="2760" spans="1:20" ht="15.75" customHeight="1" x14ac:dyDescent="0.35">
      <c r="A2760" s="1">
        <v>4628</v>
      </c>
      <c r="B2760" s="1">
        <v>3</v>
      </c>
      <c r="C2760" s="1"/>
      <c r="D2760" s="1">
        <v>4</v>
      </c>
      <c r="F2760" s="1">
        <f ca="1">IFERROR(__xludf.DUMMYFUNCTION("""COMPUTED_VALUE"""),1)</f>
        <v>1</v>
      </c>
      <c r="Q2760" s="1">
        <v>2758</v>
      </c>
      <c r="R2760" s="1">
        <v>188</v>
      </c>
      <c r="S2760" s="1"/>
      <c r="T2760" s="1">
        <v>237</v>
      </c>
    </row>
    <row r="2761" spans="1:20" ht="15.75" customHeight="1" x14ac:dyDescent="0.35">
      <c r="A2761" s="1">
        <v>4629</v>
      </c>
      <c r="B2761" s="1">
        <v>3</v>
      </c>
      <c r="C2761" s="1"/>
      <c r="D2761" s="1">
        <v>2</v>
      </c>
      <c r="F2761" s="1">
        <f ca="1">IFERROR(__xludf.DUMMYFUNCTION("""COMPUTED_VALUE"""),1)</f>
        <v>1</v>
      </c>
      <c r="Q2761" s="1">
        <v>2759</v>
      </c>
      <c r="R2761" s="1">
        <v>196</v>
      </c>
      <c r="S2761" s="1"/>
      <c r="T2761" s="1">
        <v>204</v>
      </c>
    </row>
    <row r="2762" spans="1:20" ht="15.75" customHeight="1" x14ac:dyDescent="0.35">
      <c r="A2762" s="1">
        <v>4630</v>
      </c>
      <c r="B2762" s="1">
        <v>3</v>
      </c>
      <c r="C2762" s="1"/>
      <c r="D2762" s="1">
        <v>3</v>
      </c>
      <c r="F2762" s="1">
        <f ca="1">IFERROR(__xludf.DUMMYFUNCTION("""COMPUTED_VALUE"""),1)</f>
        <v>1</v>
      </c>
      <c r="Q2762" s="1">
        <v>2760</v>
      </c>
      <c r="R2762" s="1">
        <v>172</v>
      </c>
      <c r="S2762" s="1"/>
      <c r="T2762" s="1">
        <v>335</v>
      </c>
    </row>
    <row r="2763" spans="1:20" ht="15.75" customHeight="1" x14ac:dyDescent="0.35">
      <c r="A2763" s="1">
        <v>4631</v>
      </c>
      <c r="B2763" s="1">
        <v>3</v>
      </c>
      <c r="C2763" s="1"/>
      <c r="D2763" s="1">
        <v>2</v>
      </c>
      <c r="F2763" s="1">
        <f ca="1">IFERROR(__xludf.DUMMYFUNCTION("""COMPUTED_VALUE"""),1)</f>
        <v>1</v>
      </c>
      <c r="Q2763" s="1">
        <v>2761</v>
      </c>
      <c r="R2763" s="1">
        <v>180</v>
      </c>
      <c r="S2763" s="1"/>
      <c r="T2763" s="1">
        <v>345</v>
      </c>
    </row>
    <row r="2764" spans="1:20" ht="15.75" customHeight="1" x14ac:dyDescent="0.35">
      <c r="A2764" s="1">
        <v>4632</v>
      </c>
      <c r="B2764" s="1">
        <v>2</v>
      </c>
      <c r="C2764" s="1"/>
      <c r="D2764" s="1">
        <v>4</v>
      </c>
      <c r="F2764" s="1">
        <f ca="1">IFERROR(__xludf.DUMMYFUNCTION("""COMPUTED_VALUE"""),4)</f>
        <v>4</v>
      </c>
      <c r="Q2764" s="1">
        <v>2762</v>
      </c>
      <c r="R2764" s="1">
        <v>178</v>
      </c>
      <c r="S2764" s="1"/>
      <c r="T2764" s="1">
        <v>355</v>
      </c>
    </row>
    <row r="2765" spans="1:20" ht="15.75" customHeight="1" x14ac:dyDescent="0.35">
      <c r="A2765" s="1">
        <v>4633</v>
      </c>
      <c r="B2765" s="1">
        <v>2</v>
      </c>
      <c r="C2765" s="1"/>
      <c r="D2765" s="1">
        <v>1</v>
      </c>
      <c r="F2765" s="1">
        <f ca="1">IFERROR(__xludf.DUMMYFUNCTION("""COMPUTED_VALUE"""),2)</f>
        <v>2</v>
      </c>
      <c r="Q2765" s="1">
        <v>2763</v>
      </c>
      <c r="R2765" s="1">
        <v>202</v>
      </c>
      <c r="S2765" s="1"/>
      <c r="T2765" s="1">
        <v>365</v>
      </c>
    </row>
    <row r="2766" spans="1:20" ht="15.75" customHeight="1" x14ac:dyDescent="0.35">
      <c r="A2766" s="1">
        <v>4634</v>
      </c>
      <c r="B2766" s="1">
        <v>2</v>
      </c>
      <c r="C2766" s="1"/>
      <c r="D2766" s="1">
        <v>4</v>
      </c>
      <c r="Q2766" s="1">
        <v>2764</v>
      </c>
      <c r="R2766" s="1">
        <v>200</v>
      </c>
      <c r="S2766" s="1"/>
      <c r="T2766" s="1">
        <v>375</v>
      </c>
    </row>
    <row r="2767" spans="1:20" ht="15.75" customHeight="1" x14ac:dyDescent="0.35">
      <c r="A2767" s="1">
        <v>4635</v>
      </c>
      <c r="B2767" s="1">
        <v>2</v>
      </c>
      <c r="C2767" s="1"/>
      <c r="D2767" s="1">
        <v>1</v>
      </c>
      <c r="Q2767" s="1">
        <v>2765</v>
      </c>
      <c r="R2767" s="1">
        <v>218</v>
      </c>
      <c r="S2767" s="1"/>
      <c r="T2767" s="1">
        <v>361</v>
      </c>
    </row>
    <row r="2768" spans="1:20" ht="15.75" customHeight="1" x14ac:dyDescent="0.35">
      <c r="A2768" s="1">
        <v>4636</v>
      </c>
      <c r="B2768" s="1">
        <v>2</v>
      </c>
      <c r="C2768" s="1"/>
      <c r="D2768" s="1">
        <v>1</v>
      </c>
      <c r="Q2768" s="1">
        <v>2766</v>
      </c>
      <c r="R2768" s="1">
        <v>226</v>
      </c>
      <c r="S2768" s="1"/>
      <c r="T2768" s="1">
        <v>301</v>
      </c>
    </row>
    <row r="2769" spans="1:20" ht="15.75" customHeight="1" x14ac:dyDescent="0.35">
      <c r="A2769" s="1">
        <v>4637</v>
      </c>
      <c r="B2769" s="1">
        <v>2</v>
      </c>
      <c r="C2769" s="1"/>
      <c r="D2769" s="1">
        <v>1</v>
      </c>
      <c r="Q2769" s="1">
        <v>2767</v>
      </c>
      <c r="R2769" s="1">
        <v>224</v>
      </c>
      <c r="S2769" s="1"/>
      <c r="T2769" s="1">
        <v>279</v>
      </c>
    </row>
    <row r="2770" spans="1:20" ht="15.75" customHeight="1" x14ac:dyDescent="0.35">
      <c r="A2770" s="1">
        <v>4638</v>
      </c>
      <c r="B2770" s="1">
        <v>2</v>
      </c>
      <c r="C2770" s="1"/>
      <c r="D2770" s="1">
        <v>2</v>
      </c>
      <c r="Q2770" s="1">
        <v>2768</v>
      </c>
      <c r="R2770" s="1">
        <v>232</v>
      </c>
      <c r="S2770" s="1"/>
      <c r="T2770" s="1">
        <v>293</v>
      </c>
    </row>
    <row r="2771" spans="1:20" ht="15.75" customHeight="1" x14ac:dyDescent="0.35">
      <c r="A2771" s="1">
        <v>4639</v>
      </c>
      <c r="B2771" s="1">
        <v>2</v>
      </c>
      <c r="C2771" s="1"/>
      <c r="D2771" s="1">
        <v>2</v>
      </c>
      <c r="Q2771" s="1">
        <v>2769</v>
      </c>
      <c r="R2771" s="1">
        <v>190</v>
      </c>
      <c r="S2771" s="1"/>
      <c r="T2771" s="1">
        <v>307</v>
      </c>
    </row>
    <row r="2772" spans="1:20" ht="15.75" customHeight="1" x14ac:dyDescent="0.35">
      <c r="A2772" s="1">
        <v>4640</v>
      </c>
      <c r="B2772" s="1">
        <v>2</v>
      </c>
      <c r="C2772" s="1"/>
      <c r="D2772" s="1">
        <v>2</v>
      </c>
      <c r="Q2772" s="1">
        <v>2770</v>
      </c>
      <c r="R2772" s="1">
        <v>198</v>
      </c>
      <c r="S2772" s="1"/>
      <c r="T2772" s="1">
        <v>280</v>
      </c>
    </row>
    <row r="2773" spans="1:20" ht="15.75" customHeight="1" x14ac:dyDescent="0.35">
      <c r="A2773" s="1">
        <v>4641</v>
      </c>
      <c r="B2773" s="1">
        <v>2</v>
      </c>
      <c r="C2773" s="1"/>
      <c r="D2773" s="1">
        <v>2</v>
      </c>
      <c r="Q2773" s="1">
        <v>2771</v>
      </c>
      <c r="R2773" s="1">
        <v>174</v>
      </c>
      <c r="S2773" s="1"/>
      <c r="T2773" s="1">
        <v>374</v>
      </c>
    </row>
    <row r="2774" spans="1:20" ht="15.75" customHeight="1" x14ac:dyDescent="0.35">
      <c r="A2774" s="1">
        <v>4642</v>
      </c>
      <c r="B2774" s="1">
        <v>2</v>
      </c>
      <c r="C2774" s="1"/>
      <c r="D2774" s="1">
        <v>2</v>
      </c>
      <c r="Q2774" s="1">
        <v>2772</v>
      </c>
      <c r="R2774" s="1">
        <v>172</v>
      </c>
      <c r="S2774" s="1"/>
      <c r="T2774" s="1">
        <v>388</v>
      </c>
    </row>
    <row r="2775" spans="1:20" ht="15.75" customHeight="1" x14ac:dyDescent="0.35">
      <c r="A2775" s="1">
        <v>4643</v>
      </c>
      <c r="B2775" s="1">
        <v>2</v>
      </c>
      <c r="C2775" s="1"/>
      <c r="D2775" s="1">
        <v>4</v>
      </c>
      <c r="Q2775" s="1">
        <v>2773</v>
      </c>
      <c r="R2775" s="1">
        <v>180</v>
      </c>
      <c r="S2775" s="1"/>
      <c r="T2775" s="1">
        <v>400</v>
      </c>
    </row>
    <row r="2776" spans="1:20" ht="15.75" customHeight="1" x14ac:dyDescent="0.35">
      <c r="A2776" s="1">
        <v>4644</v>
      </c>
      <c r="B2776" s="1">
        <v>2</v>
      </c>
      <c r="C2776" s="1"/>
      <c r="D2776" s="1">
        <v>1</v>
      </c>
      <c r="Q2776" s="1">
        <v>2774</v>
      </c>
      <c r="R2776" s="1">
        <v>178</v>
      </c>
      <c r="S2776" s="1"/>
      <c r="T2776" s="1">
        <v>412</v>
      </c>
    </row>
    <row r="2777" spans="1:20" ht="15.75" customHeight="1" x14ac:dyDescent="0.35">
      <c r="A2777" s="1">
        <v>4645</v>
      </c>
      <c r="B2777" s="1">
        <v>2</v>
      </c>
      <c r="C2777" s="1"/>
      <c r="D2777" s="1">
        <v>4</v>
      </c>
      <c r="Q2777" s="1">
        <v>2775</v>
      </c>
      <c r="R2777" s="1">
        <v>196</v>
      </c>
      <c r="S2777" s="1"/>
      <c r="T2777" s="1">
        <v>424</v>
      </c>
    </row>
    <row r="2778" spans="1:20" ht="15.75" customHeight="1" x14ac:dyDescent="0.35">
      <c r="A2778" s="1">
        <v>4646</v>
      </c>
      <c r="B2778" s="1">
        <v>2</v>
      </c>
      <c r="C2778" s="1"/>
      <c r="D2778" s="1">
        <v>1</v>
      </c>
      <c r="Q2778" s="1">
        <v>2776</v>
      </c>
      <c r="R2778" s="1">
        <v>204</v>
      </c>
      <c r="S2778" s="1"/>
      <c r="T2778" s="1">
        <v>436</v>
      </c>
    </row>
    <row r="2779" spans="1:20" ht="15.75" customHeight="1" x14ac:dyDescent="0.35">
      <c r="A2779" s="1">
        <v>4647</v>
      </c>
      <c r="B2779" s="1">
        <v>2</v>
      </c>
      <c r="C2779" s="1"/>
      <c r="D2779" s="1">
        <v>1</v>
      </c>
      <c r="Q2779" s="1">
        <v>2777</v>
      </c>
      <c r="R2779" s="1">
        <v>216</v>
      </c>
      <c r="S2779" s="1"/>
      <c r="T2779" s="1">
        <v>291</v>
      </c>
    </row>
    <row r="2780" spans="1:20" ht="15.75" customHeight="1" x14ac:dyDescent="0.35">
      <c r="A2780" s="1">
        <v>4648</v>
      </c>
      <c r="B2780" s="1">
        <v>2</v>
      </c>
      <c r="C2780" s="1"/>
      <c r="D2780" s="1">
        <v>2</v>
      </c>
      <c r="Q2780" s="1">
        <v>2778</v>
      </c>
      <c r="R2780" s="1">
        <v>224</v>
      </c>
      <c r="S2780" s="1"/>
      <c r="T2780" s="1">
        <v>250</v>
      </c>
    </row>
    <row r="2781" spans="1:20" ht="15.75" customHeight="1" x14ac:dyDescent="0.35">
      <c r="A2781" s="1">
        <v>4649</v>
      </c>
      <c r="B2781" s="1">
        <v>2</v>
      </c>
      <c r="C2781" s="1"/>
      <c r="D2781" s="1">
        <v>1</v>
      </c>
      <c r="Q2781" s="1">
        <v>2779</v>
      </c>
      <c r="R2781" s="1">
        <v>222</v>
      </c>
      <c r="S2781" s="1"/>
      <c r="T2781" s="1">
        <v>262</v>
      </c>
    </row>
    <row r="2782" spans="1:20" ht="15.75" customHeight="1" x14ac:dyDescent="0.35">
      <c r="A2782" s="1">
        <v>4650</v>
      </c>
      <c r="B2782" s="1">
        <v>2</v>
      </c>
      <c r="C2782" s="1"/>
      <c r="D2782" s="1">
        <v>2</v>
      </c>
      <c r="Q2782" s="1">
        <v>2780</v>
      </c>
      <c r="R2782" s="1">
        <v>230</v>
      </c>
      <c r="S2782" s="1"/>
      <c r="T2782" s="1">
        <v>274</v>
      </c>
    </row>
    <row r="2783" spans="1:20" ht="15.75" customHeight="1" x14ac:dyDescent="0.35">
      <c r="A2783" s="1">
        <v>4651</v>
      </c>
      <c r="B2783" s="1">
        <v>2</v>
      </c>
      <c r="C2783" s="1"/>
      <c r="D2783" s="1">
        <v>2</v>
      </c>
      <c r="Q2783" s="1">
        <v>2781</v>
      </c>
      <c r="R2783" s="1">
        <v>204</v>
      </c>
      <c r="S2783" s="1"/>
      <c r="T2783" s="1">
        <v>286</v>
      </c>
    </row>
    <row r="2784" spans="1:20" ht="15.75" customHeight="1" x14ac:dyDescent="0.35">
      <c r="A2784" s="1">
        <v>4652</v>
      </c>
      <c r="B2784" s="1">
        <v>2</v>
      </c>
      <c r="C2784" s="1"/>
      <c r="D2784" s="1">
        <v>2</v>
      </c>
      <c r="Q2784" s="1">
        <v>2782</v>
      </c>
      <c r="R2784" s="1">
        <v>202</v>
      </c>
      <c r="S2784" s="1"/>
      <c r="T2784" s="1">
        <v>317</v>
      </c>
    </row>
    <row r="2785" spans="1:20" ht="15.75" customHeight="1" x14ac:dyDescent="0.35">
      <c r="A2785" s="1">
        <v>4653</v>
      </c>
      <c r="B2785" s="1">
        <v>2</v>
      </c>
      <c r="C2785" s="1"/>
      <c r="D2785" s="1">
        <v>2</v>
      </c>
      <c r="Q2785" s="1">
        <v>2783</v>
      </c>
      <c r="R2785" s="1">
        <v>176</v>
      </c>
      <c r="S2785" s="1"/>
      <c r="T2785" s="1">
        <v>331</v>
      </c>
    </row>
    <row r="2786" spans="1:20" ht="15.75" customHeight="1" x14ac:dyDescent="0.35">
      <c r="A2786" s="1">
        <v>4654</v>
      </c>
      <c r="B2786" s="1">
        <v>2</v>
      </c>
      <c r="C2786" s="1"/>
      <c r="D2786" s="1">
        <v>2</v>
      </c>
      <c r="Q2786" s="1">
        <v>2784</v>
      </c>
      <c r="R2786" s="1">
        <v>174</v>
      </c>
      <c r="S2786" s="1"/>
      <c r="T2786" s="1">
        <v>286</v>
      </c>
    </row>
    <row r="2787" spans="1:20" ht="15.75" customHeight="1" x14ac:dyDescent="0.35">
      <c r="A2787" s="1">
        <v>4655</v>
      </c>
      <c r="B2787" s="1">
        <v>2</v>
      </c>
      <c r="C2787" s="1"/>
      <c r="D2787" s="1">
        <v>2</v>
      </c>
      <c r="Q2787" s="1">
        <v>2785</v>
      </c>
      <c r="R2787" s="1">
        <v>182</v>
      </c>
      <c r="S2787" s="1"/>
      <c r="T2787" s="1">
        <v>298</v>
      </c>
    </row>
    <row r="2788" spans="1:20" ht="15.75" customHeight="1" x14ac:dyDescent="0.35">
      <c r="A2788" s="1">
        <v>4656</v>
      </c>
      <c r="B2788" s="1">
        <v>2</v>
      </c>
      <c r="C2788" s="1"/>
      <c r="D2788" s="1">
        <v>4</v>
      </c>
      <c r="Q2788" s="1">
        <v>2786</v>
      </c>
      <c r="R2788" s="1">
        <v>190</v>
      </c>
      <c r="S2788" s="1"/>
      <c r="T2788" s="1">
        <v>310</v>
      </c>
    </row>
    <row r="2789" spans="1:20" ht="15.75" customHeight="1" x14ac:dyDescent="0.35">
      <c r="A2789" s="1">
        <v>4657</v>
      </c>
      <c r="B2789" s="1">
        <v>2</v>
      </c>
      <c r="C2789" s="1"/>
      <c r="D2789" s="1">
        <v>1</v>
      </c>
      <c r="Q2789" s="1">
        <v>2787</v>
      </c>
      <c r="R2789" s="1">
        <v>198</v>
      </c>
      <c r="S2789" s="1"/>
      <c r="T2789" s="1">
        <v>302</v>
      </c>
    </row>
    <row r="2790" spans="1:20" ht="15.75" customHeight="1" x14ac:dyDescent="0.35">
      <c r="A2790" s="1">
        <v>4658</v>
      </c>
      <c r="B2790" s="1">
        <v>2</v>
      </c>
      <c r="C2790" s="1"/>
      <c r="D2790" s="1">
        <v>3</v>
      </c>
      <c r="Q2790" s="1">
        <v>2788</v>
      </c>
      <c r="R2790" s="1">
        <v>206</v>
      </c>
      <c r="S2790" s="1"/>
      <c r="T2790" s="1">
        <v>359</v>
      </c>
    </row>
    <row r="2791" spans="1:20" ht="15.75" customHeight="1" x14ac:dyDescent="0.35">
      <c r="A2791" s="1">
        <v>4659</v>
      </c>
      <c r="B2791" s="1">
        <v>2</v>
      </c>
      <c r="C2791" s="1"/>
      <c r="D2791" s="1">
        <v>1</v>
      </c>
      <c r="Q2791" s="1">
        <v>2789</v>
      </c>
      <c r="R2791" s="1">
        <v>216</v>
      </c>
      <c r="S2791" s="1"/>
      <c r="T2791" s="1">
        <v>373</v>
      </c>
    </row>
    <row r="2792" spans="1:20" ht="15.75" customHeight="1" x14ac:dyDescent="0.35">
      <c r="A2792" s="1">
        <v>4660</v>
      </c>
      <c r="B2792" s="1">
        <v>2</v>
      </c>
      <c r="C2792" s="1"/>
      <c r="D2792" s="1">
        <v>1</v>
      </c>
      <c r="Q2792" s="1">
        <v>2790</v>
      </c>
      <c r="R2792" s="1">
        <v>224</v>
      </c>
      <c r="S2792" s="1"/>
      <c r="T2792" s="1">
        <v>289</v>
      </c>
    </row>
    <row r="2793" spans="1:20" ht="15.75" customHeight="1" x14ac:dyDescent="0.35">
      <c r="A2793" s="1">
        <v>4661</v>
      </c>
      <c r="B2793" s="1">
        <v>2</v>
      </c>
      <c r="C2793" s="1"/>
      <c r="D2793" s="1">
        <v>2</v>
      </c>
      <c r="Q2793" s="1">
        <v>2791</v>
      </c>
      <c r="R2793" s="1">
        <v>232</v>
      </c>
      <c r="S2793" s="1"/>
      <c r="T2793" s="1">
        <v>303</v>
      </c>
    </row>
    <row r="2794" spans="1:20" ht="15.75" customHeight="1" x14ac:dyDescent="0.35">
      <c r="A2794" s="1">
        <v>4662</v>
      </c>
      <c r="B2794" s="1">
        <v>2</v>
      </c>
      <c r="C2794" s="1"/>
      <c r="D2794" s="1">
        <v>2</v>
      </c>
      <c r="Q2794" s="1">
        <v>2792</v>
      </c>
      <c r="R2794" s="1">
        <v>196</v>
      </c>
      <c r="S2794" s="1"/>
      <c r="T2794" s="1">
        <v>317</v>
      </c>
    </row>
    <row r="2795" spans="1:20" ht="15.75" customHeight="1" x14ac:dyDescent="0.35">
      <c r="A2795" s="1">
        <v>4663</v>
      </c>
      <c r="B2795" s="1">
        <v>2</v>
      </c>
      <c r="C2795" s="1"/>
      <c r="D2795" s="1">
        <v>2</v>
      </c>
      <c r="Q2795" s="1">
        <v>2793</v>
      </c>
      <c r="R2795" s="1">
        <v>204</v>
      </c>
      <c r="S2795" s="1"/>
      <c r="T2795" s="1">
        <v>331</v>
      </c>
    </row>
    <row r="2796" spans="1:20" ht="15.75" customHeight="1" x14ac:dyDescent="0.35">
      <c r="A2796" s="1">
        <v>4664</v>
      </c>
      <c r="B2796" s="1">
        <v>2</v>
      </c>
      <c r="C2796" s="1"/>
      <c r="D2796" s="1">
        <v>2</v>
      </c>
      <c r="Q2796" s="1">
        <v>2794</v>
      </c>
      <c r="R2796" s="1">
        <v>202</v>
      </c>
      <c r="S2796" s="1"/>
      <c r="T2796" s="1">
        <v>333</v>
      </c>
    </row>
    <row r="2797" spans="1:20" ht="15.75" customHeight="1" x14ac:dyDescent="0.35">
      <c r="A2797" s="1">
        <v>4665</v>
      </c>
      <c r="B2797" s="1">
        <v>2</v>
      </c>
      <c r="C2797" s="1"/>
      <c r="D2797" s="1">
        <v>2</v>
      </c>
      <c r="Q2797" s="1">
        <v>2795</v>
      </c>
      <c r="R2797" s="1">
        <v>174</v>
      </c>
      <c r="S2797" s="1"/>
      <c r="T2797" s="1">
        <v>347</v>
      </c>
    </row>
    <row r="2798" spans="1:20" ht="15.75" customHeight="1" x14ac:dyDescent="0.35">
      <c r="A2798" s="1">
        <v>4666</v>
      </c>
      <c r="B2798" s="1">
        <v>2</v>
      </c>
      <c r="C2798" s="1"/>
      <c r="D2798" s="1">
        <v>4</v>
      </c>
      <c r="Q2798" s="1">
        <v>2796</v>
      </c>
      <c r="R2798" s="1">
        <v>182</v>
      </c>
      <c r="S2798" s="1"/>
      <c r="T2798" s="1">
        <v>312</v>
      </c>
    </row>
    <row r="2799" spans="1:20" ht="15.75" customHeight="1" x14ac:dyDescent="0.35">
      <c r="A2799" s="1">
        <v>4667</v>
      </c>
      <c r="B2799" s="1">
        <v>2</v>
      </c>
      <c r="C2799" s="1"/>
      <c r="D2799" s="1">
        <v>1</v>
      </c>
      <c r="Q2799" s="1">
        <v>2797</v>
      </c>
      <c r="R2799" s="1">
        <v>188</v>
      </c>
      <c r="S2799" s="1"/>
      <c r="T2799" s="1">
        <v>324</v>
      </c>
    </row>
    <row r="2800" spans="1:20" ht="15.75" customHeight="1" x14ac:dyDescent="0.35">
      <c r="A2800" s="1">
        <v>4668</v>
      </c>
      <c r="B2800" s="1">
        <v>2</v>
      </c>
      <c r="C2800" s="1"/>
      <c r="D2800" s="1">
        <v>4</v>
      </c>
      <c r="Q2800" s="1">
        <v>2798</v>
      </c>
      <c r="R2800" s="1">
        <v>196</v>
      </c>
      <c r="S2800" s="1"/>
      <c r="T2800" s="1">
        <v>328</v>
      </c>
    </row>
    <row r="2801" spans="1:20" ht="15.75" customHeight="1" x14ac:dyDescent="0.35">
      <c r="A2801" s="1">
        <v>4669</v>
      </c>
      <c r="B2801" s="1">
        <v>2</v>
      </c>
      <c r="C2801" s="1"/>
      <c r="D2801" s="1">
        <v>1</v>
      </c>
      <c r="Q2801" s="1">
        <v>2799</v>
      </c>
      <c r="R2801" s="1">
        <v>194</v>
      </c>
      <c r="S2801" s="1"/>
      <c r="T2801" s="1">
        <v>340</v>
      </c>
    </row>
    <row r="2802" spans="1:20" ht="15.75" customHeight="1" x14ac:dyDescent="0.35">
      <c r="A2802" s="1">
        <v>4670</v>
      </c>
      <c r="B2802" s="1">
        <v>2</v>
      </c>
      <c r="C2802" s="1"/>
      <c r="D2802" s="1">
        <v>1</v>
      </c>
      <c r="Q2802" s="1">
        <v>2800</v>
      </c>
      <c r="R2802" s="1">
        <v>202</v>
      </c>
      <c r="S2802" s="1"/>
      <c r="T2802" s="1">
        <v>261</v>
      </c>
    </row>
    <row r="2803" spans="1:20" ht="15.75" customHeight="1" x14ac:dyDescent="0.35">
      <c r="A2803" s="1">
        <v>4671</v>
      </c>
      <c r="B2803" s="1">
        <v>2</v>
      </c>
      <c r="C2803" s="1"/>
      <c r="D2803" s="1">
        <v>1</v>
      </c>
      <c r="Q2803" s="1">
        <v>2801</v>
      </c>
      <c r="R2803" s="1">
        <v>222</v>
      </c>
      <c r="S2803" s="1"/>
      <c r="T2803" s="1">
        <v>271</v>
      </c>
    </row>
    <row r="2804" spans="1:20" ht="15.75" customHeight="1" x14ac:dyDescent="0.35">
      <c r="A2804" s="1">
        <v>4672</v>
      </c>
      <c r="B2804" s="1">
        <v>2</v>
      </c>
      <c r="C2804" s="1"/>
      <c r="D2804" s="1">
        <v>2</v>
      </c>
      <c r="Q2804" s="1">
        <v>2802</v>
      </c>
      <c r="R2804" s="1">
        <v>220</v>
      </c>
      <c r="S2804" s="1"/>
      <c r="T2804" s="1">
        <v>221</v>
      </c>
    </row>
    <row r="2805" spans="1:20" ht="15.75" customHeight="1" x14ac:dyDescent="0.35">
      <c r="A2805" s="1">
        <v>4673</v>
      </c>
      <c r="B2805" s="1">
        <v>2</v>
      </c>
      <c r="C2805" s="1"/>
      <c r="D2805" s="1">
        <v>2</v>
      </c>
      <c r="Q2805" s="1">
        <v>2803</v>
      </c>
      <c r="R2805" s="1">
        <v>208</v>
      </c>
      <c r="S2805" s="1"/>
      <c r="T2805" s="1">
        <v>223</v>
      </c>
    </row>
    <row r="2806" spans="1:20" ht="15.75" customHeight="1" x14ac:dyDescent="0.35">
      <c r="A2806" s="1">
        <v>4674</v>
      </c>
      <c r="B2806" s="1">
        <v>2</v>
      </c>
      <c r="C2806" s="1"/>
      <c r="D2806" s="1">
        <v>2</v>
      </c>
      <c r="Q2806" s="1">
        <v>2804</v>
      </c>
      <c r="R2806" s="1">
        <v>206</v>
      </c>
      <c r="S2806" s="1"/>
      <c r="T2806" s="1">
        <v>233</v>
      </c>
    </row>
    <row r="2807" spans="1:20" ht="15.75" customHeight="1" x14ac:dyDescent="0.35">
      <c r="A2807" s="1">
        <v>4675</v>
      </c>
      <c r="B2807" s="1">
        <v>2</v>
      </c>
      <c r="C2807" s="1"/>
      <c r="D2807" s="1">
        <v>2</v>
      </c>
      <c r="Q2807" s="1">
        <v>2805</v>
      </c>
      <c r="R2807" s="1">
        <v>214</v>
      </c>
      <c r="S2807" s="1"/>
      <c r="T2807" s="1">
        <v>243</v>
      </c>
    </row>
    <row r="2808" spans="1:20" ht="15.75" customHeight="1" x14ac:dyDescent="0.35">
      <c r="A2808" s="1">
        <v>4676</v>
      </c>
      <c r="B2808" s="1">
        <v>2</v>
      </c>
      <c r="C2808" s="1"/>
      <c r="D2808" s="1">
        <v>2</v>
      </c>
      <c r="Q2808" s="1">
        <v>2806</v>
      </c>
      <c r="R2808" s="1">
        <v>222</v>
      </c>
      <c r="S2808" s="1"/>
      <c r="T2808" s="1">
        <v>251</v>
      </c>
    </row>
    <row r="2809" spans="1:20" ht="15.75" customHeight="1" x14ac:dyDescent="0.35">
      <c r="A2809" s="1">
        <v>4677</v>
      </c>
      <c r="B2809" s="1">
        <v>2</v>
      </c>
      <c r="C2809" s="1"/>
      <c r="D2809" s="1">
        <v>4</v>
      </c>
      <c r="Q2809" s="1">
        <v>2807</v>
      </c>
      <c r="R2809" s="1">
        <v>184</v>
      </c>
      <c r="S2809" s="1"/>
      <c r="T2809" s="1">
        <v>273</v>
      </c>
    </row>
    <row r="2810" spans="1:20" ht="15.75" customHeight="1" x14ac:dyDescent="0.35">
      <c r="A2810" s="1">
        <v>4678</v>
      </c>
      <c r="B2810" s="1">
        <v>2</v>
      </c>
      <c r="C2810" s="1"/>
      <c r="D2810" s="1">
        <v>1</v>
      </c>
      <c r="Q2810" s="1">
        <v>2808</v>
      </c>
      <c r="R2810" s="1">
        <v>178</v>
      </c>
      <c r="S2810" s="1"/>
      <c r="T2810" s="1">
        <v>261</v>
      </c>
    </row>
    <row r="2811" spans="1:20" ht="15.75" customHeight="1" x14ac:dyDescent="0.35">
      <c r="A2811" s="1">
        <v>4679</v>
      </c>
      <c r="B2811" s="1">
        <v>2</v>
      </c>
      <c r="C2811" s="1"/>
      <c r="D2811" s="1">
        <v>4</v>
      </c>
      <c r="Q2811" s="1">
        <v>2809</v>
      </c>
      <c r="R2811" s="1">
        <v>176</v>
      </c>
      <c r="S2811" s="1"/>
      <c r="T2811" s="1">
        <v>355</v>
      </c>
    </row>
    <row r="2812" spans="1:20" ht="15.75" customHeight="1" x14ac:dyDescent="0.35">
      <c r="A2812" s="1">
        <v>4680</v>
      </c>
      <c r="B2812" s="1">
        <v>2</v>
      </c>
      <c r="C2812" s="1"/>
      <c r="D2812" s="1">
        <v>1</v>
      </c>
      <c r="Q2812" s="1">
        <v>2810</v>
      </c>
      <c r="R2812" s="1">
        <v>184</v>
      </c>
      <c r="S2812" s="1"/>
      <c r="T2812" s="1">
        <v>365</v>
      </c>
    </row>
    <row r="2813" spans="1:20" ht="15.75" customHeight="1" x14ac:dyDescent="0.35">
      <c r="A2813" s="1">
        <v>4681</v>
      </c>
      <c r="B2813" s="1">
        <v>2</v>
      </c>
      <c r="C2813" s="1"/>
      <c r="D2813" s="1">
        <v>1</v>
      </c>
      <c r="Q2813" s="1">
        <v>2811</v>
      </c>
      <c r="R2813" s="1">
        <v>192</v>
      </c>
      <c r="S2813" s="1"/>
      <c r="T2813" s="1">
        <v>396</v>
      </c>
    </row>
    <row r="2814" spans="1:20" ht="15.75" customHeight="1" x14ac:dyDescent="0.35">
      <c r="A2814" s="1">
        <v>4682</v>
      </c>
      <c r="B2814" s="1">
        <v>2</v>
      </c>
      <c r="C2814" s="1"/>
      <c r="D2814" s="1">
        <v>1</v>
      </c>
      <c r="Q2814" s="1">
        <v>2812</v>
      </c>
      <c r="R2814" s="1">
        <v>190</v>
      </c>
      <c r="S2814" s="1"/>
      <c r="T2814" s="1">
        <v>408</v>
      </c>
    </row>
    <row r="2815" spans="1:20" ht="15.75" customHeight="1" x14ac:dyDescent="0.35">
      <c r="A2815" s="1">
        <v>4683</v>
      </c>
      <c r="B2815" s="1">
        <v>2</v>
      </c>
      <c r="C2815" s="1"/>
      <c r="D2815" s="1">
        <v>2</v>
      </c>
      <c r="Q2815" s="1">
        <v>2813</v>
      </c>
      <c r="R2815" s="1">
        <v>200</v>
      </c>
      <c r="S2815" s="1"/>
      <c r="T2815" s="1">
        <v>384</v>
      </c>
    </row>
    <row r="2816" spans="1:20" ht="15.75" customHeight="1" x14ac:dyDescent="0.35">
      <c r="A2816" s="1">
        <v>4684</v>
      </c>
      <c r="B2816" s="1">
        <v>2</v>
      </c>
      <c r="C2816" s="1"/>
      <c r="D2816" s="1">
        <v>2</v>
      </c>
      <c r="Q2816" s="1">
        <v>2814</v>
      </c>
      <c r="R2816" s="1">
        <v>198</v>
      </c>
      <c r="S2816" s="1"/>
      <c r="T2816" s="1">
        <v>372</v>
      </c>
    </row>
    <row r="2817" spans="1:20" ht="15.75" customHeight="1" x14ac:dyDescent="0.35">
      <c r="A2817" s="1">
        <v>4685</v>
      </c>
      <c r="B2817" s="1">
        <v>2</v>
      </c>
      <c r="C2817" s="1"/>
      <c r="D2817" s="1">
        <v>2</v>
      </c>
      <c r="Q2817" s="1">
        <v>2815</v>
      </c>
      <c r="R2817" s="1">
        <v>206</v>
      </c>
      <c r="S2817" s="1"/>
      <c r="T2817" s="1">
        <v>254</v>
      </c>
    </row>
    <row r="2818" spans="1:20" ht="15.75" customHeight="1" x14ac:dyDescent="0.35">
      <c r="A2818" s="1">
        <v>4686</v>
      </c>
      <c r="B2818" s="1">
        <v>2</v>
      </c>
      <c r="C2818" s="1"/>
      <c r="D2818" s="1">
        <v>2</v>
      </c>
      <c r="Q2818" s="1">
        <v>2816</v>
      </c>
      <c r="R2818" s="1">
        <v>214</v>
      </c>
      <c r="S2818" s="1"/>
      <c r="T2818" s="1">
        <v>260</v>
      </c>
    </row>
    <row r="2819" spans="1:20" ht="15.75" customHeight="1" x14ac:dyDescent="0.35">
      <c r="A2819" s="1">
        <v>4687</v>
      </c>
      <c r="B2819" s="1">
        <v>2</v>
      </c>
      <c r="C2819" s="1"/>
      <c r="D2819" s="1">
        <v>2</v>
      </c>
      <c r="Q2819" s="1">
        <v>2817</v>
      </c>
      <c r="R2819" s="1">
        <v>212</v>
      </c>
      <c r="S2819" s="1"/>
      <c r="T2819" s="1">
        <v>268</v>
      </c>
    </row>
    <row r="2820" spans="1:20" ht="15.75" customHeight="1" x14ac:dyDescent="0.35">
      <c r="A2820" s="1">
        <v>4688</v>
      </c>
      <c r="B2820" s="1">
        <v>2</v>
      </c>
      <c r="C2820" s="1"/>
      <c r="D2820" s="1">
        <v>2</v>
      </c>
      <c r="Q2820" s="1">
        <v>2818</v>
      </c>
      <c r="R2820" s="1">
        <v>210</v>
      </c>
      <c r="S2820" s="1"/>
      <c r="T2820" s="1">
        <v>294</v>
      </c>
    </row>
    <row r="2821" spans="1:20" ht="15.75" customHeight="1" x14ac:dyDescent="0.35">
      <c r="A2821" s="1">
        <v>4689</v>
      </c>
      <c r="B2821" s="1">
        <v>2</v>
      </c>
      <c r="C2821" s="1"/>
      <c r="D2821" s="1">
        <v>4</v>
      </c>
      <c r="Q2821" s="1">
        <v>2819</v>
      </c>
      <c r="R2821" s="1">
        <v>172</v>
      </c>
      <c r="S2821" s="1"/>
      <c r="T2821" s="1">
        <v>306</v>
      </c>
    </row>
    <row r="2822" spans="1:20" ht="15.75" customHeight="1" x14ac:dyDescent="0.35">
      <c r="A2822" s="1">
        <v>4690</v>
      </c>
      <c r="B2822" s="1">
        <v>2</v>
      </c>
      <c r="C2822" s="1"/>
      <c r="D2822" s="1">
        <v>1</v>
      </c>
      <c r="Q2822" s="1">
        <v>2820</v>
      </c>
      <c r="R2822" s="1">
        <v>180</v>
      </c>
      <c r="S2822" s="1"/>
      <c r="T2822" s="1">
        <v>249</v>
      </c>
    </row>
    <row r="2823" spans="1:20" ht="15.75" customHeight="1" x14ac:dyDescent="0.35">
      <c r="A2823" s="1">
        <v>4691</v>
      </c>
      <c r="B2823" s="1">
        <v>2</v>
      </c>
      <c r="C2823" s="1"/>
      <c r="D2823" s="1">
        <v>3</v>
      </c>
      <c r="Q2823" s="1">
        <v>2821</v>
      </c>
      <c r="R2823" s="1">
        <v>188</v>
      </c>
      <c r="S2823" s="1"/>
      <c r="T2823" s="1">
        <v>251</v>
      </c>
    </row>
    <row r="2824" spans="1:20" ht="15.75" customHeight="1" x14ac:dyDescent="0.35">
      <c r="A2824" s="1">
        <v>4692</v>
      </c>
      <c r="B2824" s="1">
        <v>2</v>
      </c>
      <c r="C2824" s="1"/>
      <c r="D2824" s="1">
        <v>1</v>
      </c>
      <c r="Q2824" s="1">
        <v>2822</v>
      </c>
      <c r="R2824" s="1">
        <v>186</v>
      </c>
      <c r="S2824" s="1"/>
      <c r="T2824" s="1">
        <v>282</v>
      </c>
    </row>
    <row r="2825" spans="1:20" ht="15.75" customHeight="1" x14ac:dyDescent="0.35">
      <c r="A2825" s="1">
        <v>4693</v>
      </c>
      <c r="B2825" s="1">
        <v>2</v>
      </c>
      <c r="C2825" s="1"/>
      <c r="D2825" s="1">
        <v>1</v>
      </c>
      <c r="Q2825" s="1">
        <v>2823</v>
      </c>
      <c r="R2825" s="1">
        <v>184</v>
      </c>
      <c r="S2825" s="1"/>
      <c r="T2825" s="1">
        <v>294</v>
      </c>
    </row>
    <row r="2826" spans="1:20" ht="15.75" customHeight="1" x14ac:dyDescent="0.35">
      <c r="A2826" s="1">
        <v>4694</v>
      </c>
      <c r="B2826" s="1">
        <v>2</v>
      </c>
      <c r="C2826" s="1"/>
      <c r="D2826" s="1">
        <v>2</v>
      </c>
      <c r="Q2826" s="1">
        <v>2824</v>
      </c>
      <c r="R2826" s="1">
        <v>182</v>
      </c>
      <c r="S2826" s="1"/>
      <c r="T2826" s="1">
        <v>270</v>
      </c>
    </row>
    <row r="2827" spans="1:20" ht="15.75" customHeight="1" x14ac:dyDescent="0.35">
      <c r="A2827" s="1">
        <v>4695</v>
      </c>
      <c r="B2827" s="1">
        <v>2</v>
      </c>
      <c r="C2827" s="1"/>
      <c r="D2827" s="1">
        <v>2</v>
      </c>
      <c r="Q2827" s="1">
        <v>2825</v>
      </c>
      <c r="R2827" s="1">
        <v>200</v>
      </c>
      <c r="S2827" s="1"/>
      <c r="T2827" s="1">
        <v>282</v>
      </c>
    </row>
    <row r="2828" spans="1:20" ht="15.75" customHeight="1" x14ac:dyDescent="0.35">
      <c r="A2828" s="1">
        <v>4696</v>
      </c>
      <c r="B2828" s="1">
        <v>2</v>
      </c>
      <c r="C2828" s="1"/>
      <c r="D2828" s="1">
        <v>2</v>
      </c>
      <c r="Q2828" s="1">
        <v>2826</v>
      </c>
      <c r="R2828" s="1">
        <v>208</v>
      </c>
      <c r="S2828" s="1"/>
      <c r="T2828" s="1">
        <v>246</v>
      </c>
    </row>
    <row r="2829" spans="1:20" ht="15.75" customHeight="1" x14ac:dyDescent="0.35">
      <c r="A2829" s="1">
        <v>4697</v>
      </c>
      <c r="B2829" s="1">
        <v>2</v>
      </c>
      <c r="C2829" s="1"/>
      <c r="D2829" s="1">
        <v>2</v>
      </c>
      <c r="Q2829" s="1">
        <v>2827</v>
      </c>
      <c r="R2829" s="1">
        <v>206</v>
      </c>
      <c r="S2829" s="1"/>
      <c r="T2829" s="1">
        <v>240</v>
      </c>
    </row>
    <row r="2830" spans="1:20" ht="15.75" customHeight="1" x14ac:dyDescent="0.35">
      <c r="A2830" s="1">
        <v>4698</v>
      </c>
      <c r="B2830" s="1">
        <v>2</v>
      </c>
      <c r="C2830" s="1"/>
      <c r="D2830" s="1">
        <v>2</v>
      </c>
      <c r="Q2830" s="1">
        <v>2828</v>
      </c>
      <c r="R2830" s="1">
        <v>204</v>
      </c>
      <c r="S2830" s="1"/>
      <c r="T2830" s="1">
        <v>250</v>
      </c>
    </row>
    <row r="2831" spans="1:20" ht="15.75" customHeight="1" x14ac:dyDescent="0.35">
      <c r="A2831" s="1">
        <v>4699</v>
      </c>
      <c r="B2831" s="1">
        <v>2</v>
      </c>
      <c r="C2831" s="1"/>
      <c r="D2831" s="1">
        <v>4</v>
      </c>
      <c r="Q2831" s="1">
        <v>2829</v>
      </c>
      <c r="R2831" s="1">
        <v>202</v>
      </c>
      <c r="S2831" s="1"/>
      <c r="T2831" s="1">
        <v>276</v>
      </c>
    </row>
    <row r="2832" spans="1:20" ht="15.75" customHeight="1" x14ac:dyDescent="0.35">
      <c r="A2832" s="1">
        <v>4700</v>
      </c>
      <c r="B2832" s="1">
        <v>2</v>
      </c>
      <c r="C2832" s="1"/>
      <c r="D2832" s="1">
        <v>1</v>
      </c>
      <c r="Q2832" s="1">
        <v>2830</v>
      </c>
      <c r="R2832" s="1">
        <v>210</v>
      </c>
      <c r="S2832" s="1"/>
      <c r="T2832" s="1">
        <v>288</v>
      </c>
    </row>
    <row r="2833" spans="1:20" ht="15.75" customHeight="1" x14ac:dyDescent="0.35">
      <c r="A2833" s="1">
        <v>4701</v>
      </c>
      <c r="B2833" s="1">
        <v>2</v>
      </c>
      <c r="C2833" s="1"/>
      <c r="D2833" s="1">
        <v>4</v>
      </c>
      <c r="Q2833" s="1">
        <v>2831</v>
      </c>
      <c r="R2833" s="1">
        <v>184</v>
      </c>
      <c r="S2833" s="1"/>
      <c r="T2833" s="1">
        <v>277</v>
      </c>
    </row>
    <row r="2834" spans="1:20" ht="15.75" customHeight="1" x14ac:dyDescent="0.35">
      <c r="A2834" s="1">
        <v>4702</v>
      </c>
      <c r="B2834" s="1">
        <v>2</v>
      </c>
      <c r="C2834" s="1"/>
      <c r="D2834" s="1">
        <v>1</v>
      </c>
      <c r="Q2834" s="1">
        <v>2832</v>
      </c>
      <c r="R2834" s="1">
        <v>182</v>
      </c>
      <c r="S2834" s="1"/>
      <c r="T2834" s="1">
        <v>227</v>
      </c>
    </row>
    <row r="2835" spans="1:20" ht="15.75" customHeight="1" x14ac:dyDescent="0.35">
      <c r="A2835" s="1">
        <v>4703</v>
      </c>
      <c r="B2835" s="1">
        <v>2</v>
      </c>
      <c r="C2835" s="1"/>
      <c r="D2835" s="1">
        <v>1</v>
      </c>
      <c r="Q2835" s="1">
        <v>2833</v>
      </c>
      <c r="R2835" s="1">
        <v>180</v>
      </c>
      <c r="S2835" s="1"/>
      <c r="T2835" s="1">
        <v>258</v>
      </c>
    </row>
    <row r="2836" spans="1:20" ht="15.75" customHeight="1" x14ac:dyDescent="0.35">
      <c r="A2836" s="1">
        <v>4704</v>
      </c>
      <c r="B2836" s="1">
        <v>2</v>
      </c>
      <c r="C2836" s="1"/>
      <c r="D2836" s="1">
        <v>4</v>
      </c>
      <c r="Q2836" s="1">
        <v>2834</v>
      </c>
      <c r="R2836" s="1">
        <v>178</v>
      </c>
      <c r="S2836" s="1"/>
      <c r="T2836" s="1">
        <v>270</v>
      </c>
    </row>
    <row r="2837" spans="1:20" ht="15.75" customHeight="1" x14ac:dyDescent="0.35">
      <c r="A2837" s="1">
        <v>4705</v>
      </c>
      <c r="B2837" s="1">
        <v>2</v>
      </c>
      <c r="C2837" s="1"/>
      <c r="D2837" s="1">
        <v>0</v>
      </c>
      <c r="Q2837" s="1">
        <v>2835</v>
      </c>
      <c r="R2837" s="1">
        <v>186</v>
      </c>
      <c r="S2837" s="1"/>
      <c r="T2837" s="1">
        <v>246</v>
      </c>
    </row>
    <row r="2838" spans="1:20" ht="15.75" customHeight="1" x14ac:dyDescent="0.35">
      <c r="A2838" s="1">
        <v>4706</v>
      </c>
      <c r="B2838" s="1">
        <v>2</v>
      </c>
      <c r="C2838" s="1"/>
      <c r="D2838" s="1">
        <v>3</v>
      </c>
      <c r="Q2838" s="1">
        <v>2836</v>
      </c>
      <c r="R2838" s="1">
        <v>194</v>
      </c>
      <c r="S2838" s="1"/>
      <c r="T2838" s="1">
        <v>258</v>
      </c>
    </row>
    <row r="2839" spans="1:20" ht="15.75" customHeight="1" x14ac:dyDescent="0.35">
      <c r="A2839" s="1">
        <v>4707</v>
      </c>
      <c r="B2839" s="1">
        <v>2</v>
      </c>
      <c r="C2839" s="1"/>
      <c r="D2839" s="1">
        <v>1</v>
      </c>
      <c r="Q2839" s="1">
        <v>2837</v>
      </c>
      <c r="R2839" s="1">
        <v>202</v>
      </c>
      <c r="S2839" s="1"/>
      <c r="T2839" s="1">
        <v>239</v>
      </c>
    </row>
    <row r="2840" spans="1:20" ht="15.75" customHeight="1" x14ac:dyDescent="0.35">
      <c r="A2840" s="1">
        <v>4708</v>
      </c>
      <c r="B2840" s="1">
        <v>2</v>
      </c>
      <c r="C2840" s="1"/>
      <c r="D2840" s="1">
        <v>1</v>
      </c>
      <c r="Q2840" s="1">
        <v>2838</v>
      </c>
      <c r="R2840" s="1">
        <v>200</v>
      </c>
      <c r="S2840" s="1"/>
      <c r="T2840" s="1">
        <v>215</v>
      </c>
    </row>
    <row r="2841" spans="1:20" ht="15.75" customHeight="1" x14ac:dyDescent="0.35">
      <c r="A2841" s="1">
        <v>4709</v>
      </c>
      <c r="B2841" s="1">
        <v>2</v>
      </c>
      <c r="C2841" s="1"/>
      <c r="D2841" s="1">
        <v>2</v>
      </c>
      <c r="Q2841" s="1">
        <v>2839</v>
      </c>
      <c r="R2841" s="1">
        <v>198</v>
      </c>
      <c r="S2841" s="1"/>
      <c r="T2841" s="1">
        <v>223</v>
      </c>
    </row>
    <row r="2842" spans="1:20" ht="15.75" customHeight="1" x14ac:dyDescent="0.35">
      <c r="A2842" s="1">
        <v>4710</v>
      </c>
      <c r="B2842" s="1">
        <v>2</v>
      </c>
      <c r="C2842" s="1"/>
      <c r="D2842" s="1">
        <v>2</v>
      </c>
      <c r="Q2842" s="1">
        <v>2840</v>
      </c>
      <c r="R2842" s="1">
        <v>206</v>
      </c>
      <c r="S2842" s="1"/>
      <c r="T2842" s="1">
        <v>233</v>
      </c>
    </row>
    <row r="2843" spans="1:20" ht="15.75" customHeight="1" x14ac:dyDescent="0.35">
      <c r="A2843" s="1">
        <v>4711</v>
      </c>
      <c r="B2843" s="1">
        <v>2</v>
      </c>
      <c r="C2843" s="1"/>
      <c r="D2843" s="1">
        <v>2</v>
      </c>
      <c r="Q2843" s="1">
        <v>2841</v>
      </c>
      <c r="R2843" s="1">
        <v>214</v>
      </c>
      <c r="S2843" s="1"/>
      <c r="T2843" s="1">
        <v>257</v>
      </c>
    </row>
    <row r="2844" spans="1:20" ht="15.75" customHeight="1" x14ac:dyDescent="0.35">
      <c r="A2844" s="1">
        <v>4712</v>
      </c>
      <c r="B2844" s="1">
        <v>2</v>
      </c>
      <c r="C2844" s="1"/>
      <c r="D2844" s="1">
        <v>4</v>
      </c>
      <c r="Q2844" s="1">
        <v>2842</v>
      </c>
      <c r="R2844" s="1">
        <v>178</v>
      </c>
      <c r="S2844" s="1"/>
      <c r="T2844" s="1">
        <v>267</v>
      </c>
    </row>
    <row r="2845" spans="1:20" ht="15.75" customHeight="1" x14ac:dyDescent="0.35">
      <c r="A2845" s="1">
        <v>4713</v>
      </c>
      <c r="B2845" s="1">
        <v>2</v>
      </c>
      <c r="C2845" s="1"/>
      <c r="D2845" s="1">
        <v>1</v>
      </c>
      <c r="Q2845" s="1">
        <v>2843</v>
      </c>
      <c r="R2845" s="1">
        <v>176</v>
      </c>
      <c r="S2845" s="1"/>
      <c r="T2845" s="1">
        <v>222</v>
      </c>
    </row>
    <row r="2846" spans="1:20" ht="15.75" customHeight="1" x14ac:dyDescent="0.35">
      <c r="A2846" s="1">
        <v>4714</v>
      </c>
      <c r="B2846" s="1">
        <v>3</v>
      </c>
      <c r="C2846" s="1"/>
      <c r="D2846" s="1">
        <v>4</v>
      </c>
      <c r="Q2846" s="1">
        <v>2844</v>
      </c>
      <c r="R2846" s="1">
        <v>174</v>
      </c>
      <c r="S2846" s="1"/>
      <c r="T2846" s="1">
        <v>254</v>
      </c>
    </row>
    <row r="2847" spans="1:20" ht="15.75" customHeight="1" x14ac:dyDescent="0.35">
      <c r="A2847" s="1">
        <v>4715</v>
      </c>
      <c r="B2847" s="1">
        <v>3</v>
      </c>
      <c r="C2847" s="1"/>
      <c r="D2847" s="1">
        <v>4</v>
      </c>
      <c r="Q2847" s="1">
        <v>2845</v>
      </c>
      <c r="R2847" s="1">
        <v>182</v>
      </c>
      <c r="S2847" s="1"/>
      <c r="T2847" s="1">
        <v>266</v>
      </c>
    </row>
    <row r="2848" spans="1:20" ht="15.75" customHeight="1" x14ac:dyDescent="0.35">
      <c r="A2848" s="1">
        <v>4716</v>
      </c>
      <c r="B2848" s="1">
        <v>3</v>
      </c>
      <c r="C2848" s="1"/>
      <c r="D2848" s="1">
        <v>1</v>
      </c>
      <c r="Q2848" s="1">
        <v>2846</v>
      </c>
      <c r="R2848" s="1">
        <v>190</v>
      </c>
      <c r="S2848" s="1"/>
      <c r="T2848" s="1">
        <v>278</v>
      </c>
    </row>
    <row r="2849" spans="1:20" ht="15.75" customHeight="1" x14ac:dyDescent="0.35">
      <c r="A2849" s="1">
        <v>4717</v>
      </c>
      <c r="B2849" s="1">
        <v>3</v>
      </c>
      <c r="C2849" s="1"/>
      <c r="D2849" s="1">
        <v>3</v>
      </c>
      <c r="Q2849" s="1">
        <v>2847</v>
      </c>
      <c r="R2849" s="1">
        <v>208</v>
      </c>
      <c r="S2849" s="1"/>
      <c r="T2849" s="1">
        <v>254</v>
      </c>
    </row>
    <row r="2850" spans="1:20" ht="15.75" customHeight="1" x14ac:dyDescent="0.35">
      <c r="A2850" s="1">
        <v>4718</v>
      </c>
      <c r="B2850" s="1">
        <v>3</v>
      </c>
      <c r="C2850" s="1"/>
      <c r="D2850" s="1">
        <v>2</v>
      </c>
      <c r="Q2850" s="1">
        <v>2848</v>
      </c>
      <c r="R2850" s="1">
        <v>196</v>
      </c>
      <c r="S2850" s="1"/>
      <c r="T2850" s="1">
        <v>266</v>
      </c>
    </row>
    <row r="2851" spans="1:20" ht="15.75" customHeight="1" x14ac:dyDescent="0.35">
      <c r="A2851" s="1">
        <v>4719</v>
      </c>
      <c r="B2851" s="1">
        <v>3</v>
      </c>
      <c r="C2851" s="1"/>
      <c r="D2851" s="1">
        <v>4</v>
      </c>
      <c r="Q2851" s="1">
        <v>2849</v>
      </c>
      <c r="R2851" s="1">
        <v>196</v>
      </c>
      <c r="S2851" s="1"/>
      <c r="T2851" s="1">
        <v>194</v>
      </c>
    </row>
    <row r="2852" spans="1:20" ht="15.75" customHeight="1" x14ac:dyDescent="0.35">
      <c r="A2852" s="1">
        <v>4720</v>
      </c>
      <c r="B2852" s="1">
        <v>3</v>
      </c>
      <c r="C2852" s="1"/>
      <c r="D2852" s="1">
        <v>4</v>
      </c>
      <c r="Q2852" s="1">
        <v>2850</v>
      </c>
      <c r="R2852" s="1">
        <v>204</v>
      </c>
      <c r="S2852" s="1"/>
      <c r="T2852" s="1">
        <v>313</v>
      </c>
    </row>
    <row r="2853" spans="1:20" ht="15.75" customHeight="1" x14ac:dyDescent="0.35">
      <c r="A2853" s="1">
        <v>4721</v>
      </c>
      <c r="B2853" s="1">
        <v>3</v>
      </c>
      <c r="C2853" s="1"/>
      <c r="D2853" s="1">
        <v>2</v>
      </c>
      <c r="Q2853" s="1">
        <v>2851</v>
      </c>
      <c r="R2853" s="1">
        <v>212</v>
      </c>
      <c r="S2853" s="1"/>
      <c r="T2853" s="1">
        <v>323</v>
      </c>
    </row>
    <row r="2854" spans="1:20" ht="15.75" customHeight="1" x14ac:dyDescent="0.35">
      <c r="A2854" s="1">
        <v>4722</v>
      </c>
      <c r="B2854" s="1">
        <v>3</v>
      </c>
      <c r="C2854" s="1"/>
      <c r="D2854" s="1">
        <v>2</v>
      </c>
      <c r="Q2854" s="1">
        <v>2852</v>
      </c>
      <c r="R2854" s="1">
        <v>220</v>
      </c>
      <c r="S2854" s="1"/>
      <c r="T2854" s="1">
        <v>345</v>
      </c>
    </row>
    <row r="2855" spans="1:20" ht="15.75" customHeight="1" x14ac:dyDescent="0.35">
      <c r="A2855" s="1">
        <v>4723</v>
      </c>
      <c r="B2855" s="1">
        <v>3</v>
      </c>
      <c r="C2855" s="1"/>
      <c r="D2855" s="1">
        <v>4</v>
      </c>
      <c r="Q2855" s="1">
        <v>2853</v>
      </c>
      <c r="R2855" s="1">
        <v>172</v>
      </c>
      <c r="S2855" s="1"/>
      <c r="T2855" s="1">
        <v>355</v>
      </c>
    </row>
    <row r="2856" spans="1:20" ht="15.75" customHeight="1" x14ac:dyDescent="0.35">
      <c r="A2856" s="1">
        <v>4724</v>
      </c>
      <c r="B2856" s="1">
        <v>4</v>
      </c>
      <c r="C2856" s="1"/>
      <c r="D2856" s="1">
        <v>4</v>
      </c>
      <c r="Q2856" s="1">
        <v>2854</v>
      </c>
      <c r="R2856" s="1">
        <v>170</v>
      </c>
      <c r="S2856" s="1"/>
      <c r="T2856" s="1">
        <v>365</v>
      </c>
    </row>
    <row r="2857" spans="1:20" ht="15.75" customHeight="1" x14ac:dyDescent="0.35">
      <c r="A2857" s="1">
        <v>4725</v>
      </c>
      <c r="B2857" s="1">
        <v>4</v>
      </c>
      <c r="C2857" s="1"/>
      <c r="D2857" s="1">
        <v>4</v>
      </c>
      <c r="Q2857" s="1">
        <v>2855</v>
      </c>
      <c r="R2857" s="1">
        <v>178</v>
      </c>
      <c r="S2857" s="1"/>
      <c r="T2857" s="1">
        <v>320</v>
      </c>
    </row>
    <row r="2858" spans="1:20" ht="15.75" customHeight="1" x14ac:dyDescent="0.35">
      <c r="A2858" s="1">
        <v>4726</v>
      </c>
      <c r="B2858" s="1">
        <v>4</v>
      </c>
      <c r="C2858" s="1"/>
      <c r="D2858" s="1">
        <v>4</v>
      </c>
      <c r="Q2858" s="1">
        <v>2856</v>
      </c>
      <c r="R2858" s="1">
        <v>186</v>
      </c>
      <c r="S2858" s="1"/>
      <c r="T2858" s="1">
        <v>262</v>
      </c>
    </row>
    <row r="2859" spans="1:20" ht="15.75" customHeight="1" x14ac:dyDescent="0.35">
      <c r="A2859" s="1">
        <v>4727</v>
      </c>
      <c r="B2859" s="1">
        <v>4</v>
      </c>
      <c r="C2859" s="1"/>
      <c r="D2859" s="1">
        <v>4</v>
      </c>
      <c r="Q2859" s="1">
        <v>2857</v>
      </c>
      <c r="R2859" s="1">
        <v>194</v>
      </c>
      <c r="S2859" s="1"/>
      <c r="T2859" s="1">
        <v>274</v>
      </c>
    </row>
    <row r="2860" spans="1:20" ht="15.75" customHeight="1" x14ac:dyDescent="0.35">
      <c r="A2860" s="1">
        <v>4728</v>
      </c>
      <c r="B2860" s="1">
        <v>4</v>
      </c>
      <c r="C2860" s="1"/>
      <c r="D2860" s="1">
        <v>4</v>
      </c>
      <c r="Q2860" s="1">
        <v>2858</v>
      </c>
      <c r="R2860" s="1">
        <v>192</v>
      </c>
      <c r="S2860" s="1"/>
      <c r="T2860" s="1">
        <v>250</v>
      </c>
    </row>
    <row r="2861" spans="1:20" ht="15.75" customHeight="1" x14ac:dyDescent="0.35">
      <c r="A2861" s="1">
        <v>4729</v>
      </c>
      <c r="B2861" s="1">
        <v>3</v>
      </c>
      <c r="C2861" s="1"/>
      <c r="D2861" s="1">
        <v>4</v>
      </c>
      <c r="Q2861" s="1">
        <v>2859</v>
      </c>
      <c r="R2861" s="1">
        <v>206</v>
      </c>
      <c r="S2861" s="1"/>
      <c r="T2861" s="1">
        <v>262</v>
      </c>
    </row>
    <row r="2862" spans="1:20" ht="15.75" customHeight="1" x14ac:dyDescent="0.35">
      <c r="A2862" s="1">
        <v>4730</v>
      </c>
      <c r="B2862" s="1">
        <v>4</v>
      </c>
      <c r="C2862" s="1"/>
      <c r="D2862" s="1">
        <v>4</v>
      </c>
      <c r="Q2862" s="1">
        <v>2860</v>
      </c>
      <c r="R2862" s="1">
        <v>206</v>
      </c>
      <c r="S2862" s="1"/>
      <c r="T2862" s="1">
        <v>274</v>
      </c>
    </row>
    <row r="2863" spans="1:20" ht="15.75" customHeight="1" x14ac:dyDescent="0.35">
      <c r="A2863" s="1">
        <v>4731</v>
      </c>
      <c r="B2863" s="1">
        <v>4</v>
      </c>
      <c r="C2863" s="1"/>
      <c r="D2863" s="1">
        <v>2</v>
      </c>
      <c r="Q2863" s="1">
        <v>2861</v>
      </c>
      <c r="R2863" s="1">
        <v>214</v>
      </c>
      <c r="S2863" s="1"/>
      <c r="T2863" s="1">
        <v>200</v>
      </c>
    </row>
    <row r="2864" spans="1:20" ht="15.75" customHeight="1" x14ac:dyDescent="0.35">
      <c r="A2864" s="1">
        <v>4732</v>
      </c>
      <c r="B2864" s="1">
        <v>4</v>
      </c>
      <c r="C2864" s="1"/>
      <c r="D2864" s="1">
        <v>4</v>
      </c>
      <c r="Q2864" s="1">
        <v>2862</v>
      </c>
      <c r="R2864" s="1">
        <v>222</v>
      </c>
      <c r="S2864" s="1"/>
      <c r="T2864" s="1">
        <v>223</v>
      </c>
    </row>
    <row r="2865" spans="1:20" ht="15.75" customHeight="1" x14ac:dyDescent="0.35">
      <c r="A2865" s="1">
        <v>4734</v>
      </c>
      <c r="B2865" s="1">
        <v>4</v>
      </c>
      <c r="C2865" s="1"/>
      <c r="D2865" s="1">
        <v>4</v>
      </c>
      <c r="Q2865" s="1">
        <v>2863</v>
      </c>
      <c r="R2865" s="1">
        <v>220</v>
      </c>
      <c r="S2865" s="1"/>
      <c r="T2865" s="1">
        <v>247</v>
      </c>
    </row>
    <row r="2866" spans="1:20" ht="15.75" customHeight="1" x14ac:dyDescent="0.35">
      <c r="A2866" s="1">
        <v>4735</v>
      </c>
      <c r="B2866" s="1">
        <v>4</v>
      </c>
      <c r="C2866" s="1"/>
      <c r="D2866" s="1">
        <v>4</v>
      </c>
      <c r="Q2866" s="1">
        <v>2864</v>
      </c>
      <c r="R2866" s="1">
        <v>216</v>
      </c>
      <c r="S2866" s="1"/>
      <c r="T2866" s="1">
        <v>257</v>
      </c>
    </row>
    <row r="2867" spans="1:20" ht="15.75" customHeight="1" x14ac:dyDescent="0.35">
      <c r="A2867" s="1">
        <v>4736</v>
      </c>
      <c r="B2867" s="1">
        <v>5</v>
      </c>
      <c r="C2867" s="1"/>
      <c r="D2867" s="1">
        <v>5</v>
      </c>
      <c r="Q2867" s="1">
        <v>2865</v>
      </c>
      <c r="R2867" s="1">
        <v>174</v>
      </c>
      <c r="S2867" s="1"/>
      <c r="T2867" s="1">
        <v>267</v>
      </c>
    </row>
    <row r="2868" spans="1:20" ht="15.75" customHeight="1" x14ac:dyDescent="0.35">
      <c r="A2868" s="1">
        <v>4737</v>
      </c>
      <c r="B2868" s="1">
        <v>5</v>
      </c>
      <c r="C2868" s="1"/>
      <c r="D2868" s="1">
        <v>5</v>
      </c>
      <c r="Q2868" s="1">
        <v>2866</v>
      </c>
      <c r="R2868" s="1">
        <v>182</v>
      </c>
      <c r="S2868" s="1"/>
      <c r="T2868" s="1">
        <v>277</v>
      </c>
    </row>
    <row r="2869" spans="1:20" ht="15.75" customHeight="1" x14ac:dyDescent="0.35">
      <c r="A2869" s="1">
        <v>4740</v>
      </c>
      <c r="B2869" s="1">
        <v>4</v>
      </c>
      <c r="C2869" s="1"/>
      <c r="D2869" s="1">
        <v>4</v>
      </c>
      <c r="Q2869" s="1">
        <v>2867</v>
      </c>
      <c r="R2869" s="1">
        <v>190</v>
      </c>
      <c r="S2869" s="1"/>
      <c r="T2869" s="1">
        <v>253</v>
      </c>
    </row>
    <row r="2870" spans="1:20" ht="15.75" customHeight="1" x14ac:dyDescent="0.35">
      <c r="A2870" s="1">
        <v>4741</v>
      </c>
      <c r="B2870" s="1">
        <v>4</v>
      </c>
      <c r="C2870" s="1"/>
      <c r="D2870" s="1">
        <v>4</v>
      </c>
      <c r="Q2870" s="1">
        <v>2868</v>
      </c>
      <c r="R2870" s="1">
        <v>188</v>
      </c>
      <c r="S2870" s="1"/>
      <c r="T2870" s="1">
        <v>264</v>
      </c>
    </row>
    <row r="2871" spans="1:20" ht="15.75" customHeight="1" x14ac:dyDescent="0.35">
      <c r="A2871" s="1">
        <v>4742</v>
      </c>
      <c r="B2871" s="1">
        <v>5</v>
      </c>
      <c r="C2871" s="1"/>
      <c r="D2871" s="1">
        <v>5</v>
      </c>
      <c r="Q2871" s="1">
        <v>2869</v>
      </c>
      <c r="R2871" s="1">
        <v>186</v>
      </c>
      <c r="S2871" s="1"/>
      <c r="T2871" s="1">
        <v>240</v>
      </c>
    </row>
    <row r="2872" spans="1:20" ht="15.75" customHeight="1" x14ac:dyDescent="0.35">
      <c r="A2872" s="1">
        <v>4746</v>
      </c>
      <c r="B2872" s="1">
        <v>5</v>
      </c>
      <c r="C2872" s="1"/>
      <c r="D2872" s="1">
        <v>5</v>
      </c>
      <c r="Q2872" s="1">
        <v>2870</v>
      </c>
      <c r="R2872" s="1">
        <v>194</v>
      </c>
      <c r="S2872" s="1"/>
      <c r="T2872" s="1">
        <v>252</v>
      </c>
    </row>
    <row r="2873" spans="1:20" ht="15.75" customHeight="1" x14ac:dyDescent="0.35">
      <c r="A2873" s="1">
        <v>4747</v>
      </c>
      <c r="B2873" s="1">
        <v>4</v>
      </c>
      <c r="C2873" s="1"/>
      <c r="D2873" s="1">
        <v>4</v>
      </c>
      <c r="Q2873" s="1">
        <v>2871</v>
      </c>
      <c r="R2873" s="1">
        <v>192</v>
      </c>
      <c r="S2873" s="1"/>
      <c r="T2873" s="1">
        <v>264</v>
      </c>
    </row>
    <row r="2874" spans="1:20" ht="15.75" customHeight="1" x14ac:dyDescent="0.35">
      <c r="A2874" s="1">
        <v>4748</v>
      </c>
      <c r="B2874" s="1">
        <v>5</v>
      </c>
      <c r="C2874" s="1"/>
      <c r="D2874" s="1">
        <v>5</v>
      </c>
      <c r="Q2874" s="1">
        <v>2872</v>
      </c>
      <c r="R2874" s="1">
        <v>200</v>
      </c>
      <c r="S2874" s="1"/>
      <c r="T2874" s="1">
        <v>225</v>
      </c>
    </row>
    <row r="2875" spans="1:20" ht="15.75" customHeight="1" x14ac:dyDescent="0.35">
      <c r="A2875" s="1">
        <v>4749</v>
      </c>
      <c r="B2875" s="1">
        <v>5</v>
      </c>
      <c r="C2875" s="1"/>
      <c r="D2875" s="1">
        <v>5</v>
      </c>
      <c r="Q2875" s="1">
        <v>2873</v>
      </c>
      <c r="R2875" s="1">
        <v>198</v>
      </c>
      <c r="S2875" s="1"/>
      <c r="T2875" s="1">
        <v>231</v>
      </c>
    </row>
    <row r="2876" spans="1:20" ht="15.75" customHeight="1" x14ac:dyDescent="0.35">
      <c r="A2876" s="1">
        <v>4751</v>
      </c>
      <c r="B2876" s="1">
        <v>5</v>
      </c>
      <c r="C2876" s="1"/>
      <c r="D2876" s="1">
        <v>5</v>
      </c>
      <c r="Q2876" s="1">
        <v>2874</v>
      </c>
      <c r="R2876" s="1">
        <v>196</v>
      </c>
      <c r="S2876" s="1"/>
      <c r="T2876" s="1">
        <v>319</v>
      </c>
    </row>
    <row r="2877" spans="1:20" ht="15.75" customHeight="1" x14ac:dyDescent="0.35">
      <c r="A2877" s="1">
        <v>4752</v>
      </c>
      <c r="B2877" s="1">
        <v>4</v>
      </c>
      <c r="C2877" s="1"/>
      <c r="D2877" s="1">
        <v>4</v>
      </c>
      <c r="Q2877" s="1">
        <v>2875</v>
      </c>
      <c r="R2877" s="1">
        <v>204</v>
      </c>
      <c r="S2877" s="1"/>
      <c r="T2877" s="1">
        <v>343</v>
      </c>
    </row>
    <row r="2878" spans="1:20" ht="15.75" customHeight="1" x14ac:dyDescent="0.35">
      <c r="A2878" s="1">
        <v>4753</v>
      </c>
      <c r="B2878" s="1">
        <v>4</v>
      </c>
      <c r="C2878" s="1"/>
      <c r="D2878" s="1">
        <v>4</v>
      </c>
      <c r="Q2878" s="1">
        <v>2876</v>
      </c>
      <c r="R2878" s="1">
        <v>198</v>
      </c>
      <c r="S2878" s="1"/>
      <c r="T2878" s="1">
        <v>353</v>
      </c>
    </row>
    <row r="2879" spans="1:20" ht="15.75" customHeight="1" x14ac:dyDescent="0.35">
      <c r="A2879" s="1">
        <v>4754</v>
      </c>
      <c r="B2879" s="1">
        <v>5</v>
      </c>
      <c r="C2879" s="1"/>
      <c r="D2879" s="1">
        <v>5</v>
      </c>
      <c r="Q2879" s="1">
        <v>2877</v>
      </c>
      <c r="R2879" s="1">
        <v>182</v>
      </c>
      <c r="S2879" s="1"/>
      <c r="T2879" s="1">
        <v>363</v>
      </c>
    </row>
    <row r="2880" spans="1:20" ht="15.75" customHeight="1" x14ac:dyDescent="0.35">
      <c r="A2880" s="1">
        <v>4755</v>
      </c>
      <c r="B2880" s="1">
        <v>5</v>
      </c>
      <c r="C2880" s="1"/>
      <c r="D2880" s="1">
        <v>5</v>
      </c>
      <c r="Q2880" s="1">
        <v>2878</v>
      </c>
      <c r="R2880" s="1">
        <v>180</v>
      </c>
      <c r="S2880" s="1"/>
      <c r="T2880" s="1">
        <v>320</v>
      </c>
    </row>
    <row r="2881" spans="1:20" ht="15.75" customHeight="1" x14ac:dyDescent="0.35">
      <c r="A2881" s="1">
        <v>4758</v>
      </c>
      <c r="B2881" s="1">
        <v>4</v>
      </c>
      <c r="C2881" s="1"/>
      <c r="D2881" s="1">
        <v>4</v>
      </c>
      <c r="Q2881" s="1">
        <v>2879</v>
      </c>
      <c r="R2881" s="1">
        <v>178</v>
      </c>
      <c r="S2881" s="1"/>
      <c r="T2881" s="1">
        <v>314</v>
      </c>
    </row>
    <row r="2882" spans="1:20" ht="15.75" customHeight="1" x14ac:dyDescent="0.35">
      <c r="A2882" s="1">
        <v>4759</v>
      </c>
      <c r="B2882" s="1">
        <v>4</v>
      </c>
      <c r="C2882" s="1"/>
      <c r="D2882" s="1">
        <v>4</v>
      </c>
      <c r="Q2882" s="1">
        <v>2880</v>
      </c>
      <c r="R2882" s="1">
        <v>186</v>
      </c>
      <c r="S2882" s="1"/>
      <c r="T2882" s="1">
        <v>229</v>
      </c>
    </row>
    <row r="2883" spans="1:20" ht="15.75" customHeight="1" x14ac:dyDescent="0.35">
      <c r="A2883" s="1">
        <v>4761</v>
      </c>
      <c r="B2883" s="1">
        <v>5</v>
      </c>
      <c r="C2883" s="1"/>
      <c r="D2883" s="1">
        <v>5</v>
      </c>
      <c r="Q2883" s="1">
        <v>2881</v>
      </c>
      <c r="R2883" s="1">
        <v>184</v>
      </c>
      <c r="S2883" s="1"/>
      <c r="T2883" s="1">
        <v>203</v>
      </c>
    </row>
    <row r="2884" spans="1:20" ht="15.75" customHeight="1" x14ac:dyDescent="0.35">
      <c r="A2884" s="1">
        <v>4764</v>
      </c>
      <c r="B2884" s="1">
        <v>4</v>
      </c>
      <c r="C2884" s="1"/>
      <c r="D2884" s="1">
        <v>4</v>
      </c>
      <c r="Q2884" s="1">
        <v>2882</v>
      </c>
      <c r="R2884" s="1">
        <v>192</v>
      </c>
      <c r="S2884" s="1"/>
      <c r="T2884" s="1">
        <v>213</v>
      </c>
    </row>
    <row r="2885" spans="1:20" ht="15.75" customHeight="1" x14ac:dyDescent="0.35">
      <c r="A2885" s="1">
        <v>4765</v>
      </c>
      <c r="B2885" s="1">
        <v>4</v>
      </c>
      <c r="C2885" s="1"/>
      <c r="D2885" s="1">
        <v>4</v>
      </c>
      <c r="Q2885" s="1">
        <v>2883</v>
      </c>
      <c r="R2885" s="1">
        <v>166</v>
      </c>
      <c r="S2885" s="1"/>
      <c r="T2885" s="1">
        <v>223</v>
      </c>
    </row>
    <row r="2886" spans="1:20" ht="15.75" customHeight="1" x14ac:dyDescent="0.35">
      <c r="A2886" s="1">
        <v>4777</v>
      </c>
      <c r="B2886" s="1">
        <v>4</v>
      </c>
      <c r="C2886" s="1"/>
      <c r="D2886" s="1">
        <v>4</v>
      </c>
      <c r="Q2886" s="1">
        <v>2884</v>
      </c>
      <c r="R2886" s="1">
        <v>174</v>
      </c>
      <c r="S2886" s="1"/>
      <c r="T2886" s="1">
        <v>182</v>
      </c>
    </row>
    <row r="2887" spans="1:20" ht="15.75" customHeight="1" x14ac:dyDescent="0.35">
      <c r="A2887" s="1">
        <v>4783</v>
      </c>
      <c r="B2887" s="1">
        <v>4</v>
      </c>
      <c r="C2887" s="1"/>
      <c r="D2887" s="1">
        <v>4</v>
      </c>
      <c r="Q2887" s="1">
        <v>2885</v>
      </c>
      <c r="R2887" s="1">
        <v>172</v>
      </c>
      <c r="S2887" s="1"/>
      <c r="T2887" s="1">
        <v>190</v>
      </c>
    </row>
    <row r="2888" spans="1:20" ht="15.75" customHeight="1" x14ac:dyDescent="0.35">
      <c r="A2888" s="1">
        <v>4784</v>
      </c>
      <c r="B2888" s="1">
        <v>5</v>
      </c>
      <c r="C2888" s="1"/>
      <c r="D2888" s="1">
        <v>5</v>
      </c>
      <c r="Q2888" s="1">
        <v>2886</v>
      </c>
      <c r="R2888" s="1">
        <v>172</v>
      </c>
      <c r="S2888" s="1"/>
      <c r="T2888" s="1">
        <v>184</v>
      </c>
    </row>
    <row r="2889" spans="1:20" ht="15.75" customHeight="1" x14ac:dyDescent="0.35">
      <c r="A2889" s="1">
        <v>4789</v>
      </c>
      <c r="B2889" s="1">
        <v>4</v>
      </c>
      <c r="C2889" s="1"/>
      <c r="D2889" s="1">
        <v>4</v>
      </c>
      <c r="Q2889" s="1">
        <v>2887</v>
      </c>
      <c r="R2889" s="1">
        <v>180</v>
      </c>
      <c r="S2889" s="1"/>
      <c r="T2889" s="1">
        <v>198</v>
      </c>
    </row>
    <row r="2890" spans="1:20" ht="15.75" customHeight="1" x14ac:dyDescent="0.35">
      <c r="A2890" s="1">
        <v>4795</v>
      </c>
      <c r="B2890" s="1">
        <v>4</v>
      </c>
      <c r="C2890" s="1"/>
      <c r="D2890" s="1">
        <v>4</v>
      </c>
      <c r="Q2890" s="1">
        <v>2888</v>
      </c>
      <c r="R2890" s="1">
        <v>180</v>
      </c>
      <c r="S2890" s="1"/>
      <c r="T2890" s="1">
        <v>212</v>
      </c>
    </row>
    <row r="2891" spans="1:20" ht="15.75" customHeight="1" x14ac:dyDescent="0.35">
      <c r="A2891" s="1">
        <v>4807</v>
      </c>
      <c r="B2891" s="1">
        <v>4</v>
      </c>
      <c r="C2891" s="1"/>
      <c r="D2891" s="1">
        <v>4</v>
      </c>
      <c r="Q2891" s="1">
        <v>2889</v>
      </c>
      <c r="R2891" s="1">
        <v>200</v>
      </c>
      <c r="S2891" s="1"/>
      <c r="T2891" s="1">
        <v>218</v>
      </c>
    </row>
    <row r="2892" spans="1:20" ht="15.75" customHeight="1" x14ac:dyDescent="0.35">
      <c r="A2892" s="1">
        <v>4813</v>
      </c>
      <c r="B2892" s="1">
        <v>4</v>
      </c>
      <c r="C2892" s="1"/>
      <c r="D2892" s="1">
        <v>4</v>
      </c>
      <c r="Q2892" s="1">
        <v>2890</v>
      </c>
      <c r="R2892" s="1">
        <v>208</v>
      </c>
      <c r="S2892" s="1"/>
      <c r="T2892" s="1">
        <v>226</v>
      </c>
    </row>
    <row r="2893" spans="1:20" ht="15.75" customHeight="1" x14ac:dyDescent="0.35">
      <c r="A2893" s="1">
        <v>4819</v>
      </c>
      <c r="B2893" s="1">
        <v>4</v>
      </c>
      <c r="C2893" s="1"/>
      <c r="D2893" s="1">
        <v>4</v>
      </c>
      <c r="Q2893" s="1">
        <v>2891</v>
      </c>
      <c r="R2893" s="1">
        <v>204</v>
      </c>
      <c r="S2893" s="1"/>
      <c r="T2893" s="1">
        <v>221</v>
      </c>
    </row>
    <row r="2894" spans="1:20" ht="15.75" customHeight="1" x14ac:dyDescent="0.35">
      <c r="A2894" s="1">
        <v>4830</v>
      </c>
      <c r="B2894" s="1">
        <v>5</v>
      </c>
      <c r="C2894" s="1"/>
      <c r="D2894" s="1">
        <v>5</v>
      </c>
      <c r="Q2894" s="1">
        <v>2892</v>
      </c>
      <c r="R2894" s="1">
        <v>204</v>
      </c>
      <c r="S2894" s="1"/>
      <c r="T2894" s="1">
        <v>180</v>
      </c>
    </row>
    <row r="2895" spans="1:20" ht="15.75" customHeight="1" x14ac:dyDescent="0.35">
      <c r="A2895" s="1">
        <v>4835</v>
      </c>
      <c r="B2895" s="1">
        <v>4</v>
      </c>
      <c r="C2895" s="1"/>
      <c r="D2895" s="1">
        <v>4</v>
      </c>
      <c r="Q2895" s="1">
        <v>2893</v>
      </c>
      <c r="R2895" s="1">
        <v>202</v>
      </c>
      <c r="S2895" s="1"/>
      <c r="T2895" s="1">
        <v>148</v>
      </c>
    </row>
    <row r="2896" spans="1:20" ht="15.75" customHeight="1" x14ac:dyDescent="0.35">
      <c r="A2896" s="1">
        <v>4842</v>
      </c>
      <c r="B2896" s="1">
        <v>5</v>
      </c>
      <c r="C2896" s="1"/>
      <c r="D2896" s="1">
        <v>5</v>
      </c>
      <c r="Q2896" s="1">
        <v>2894</v>
      </c>
      <c r="R2896" s="1">
        <v>210</v>
      </c>
      <c r="S2896" s="1"/>
      <c r="T2896" s="1">
        <v>168</v>
      </c>
    </row>
    <row r="2897" spans="1:20" ht="15.75" customHeight="1" x14ac:dyDescent="0.35">
      <c r="A2897" s="1">
        <v>4843</v>
      </c>
      <c r="B2897" s="1">
        <v>5</v>
      </c>
      <c r="C2897" s="1"/>
      <c r="D2897" s="1">
        <v>5</v>
      </c>
      <c r="Q2897" s="1">
        <v>2895</v>
      </c>
      <c r="R2897" s="1">
        <v>231</v>
      </c>
      <c r="S2897" s="1"/>
      <c r="T2897" s="1">
        <v>172</v>
      </c>
    </row>
    <row r="2898" spans="1:20" ht="15.75" customHeight="1" x14ac:dyDescent="0.35">
      <c r="A2898" s="1">
        <v>4844</v>
      </c>
      <c r="B2898" s="1">
        <v>5</v>
      </c>
      <c r="C2898" s="1"/>
      <c r="D2898" s="1">
        <v>5</v>
      </c>
      <c r="Q2898" s="1">
        <v>2896</v>
      </c>
      <c r="R2898" s="1">
        <v>229</v>
      </c>
      <c r="S2898" s="1"/>
      <c r="T2898" s="1">
        <v>180</v>
      </c>
    </row>
    <row r="2899" spans="1:20" ht="15.75" customHeight="1" x14ac:dyDescent="0.35">
      <c r="A2899" s="1">
        <v>4846</v>
      </c>
      <c r="B2899" s="1">
        <v>4</v>
      </c>
      <c r="C2899" s="1"/>
      <c r="D2899" s="1">
        <v>4</v>
      </c>
      <c r="Q2899" s="1">
        <v>2897</v>
      </c>
      <c r="R2899" s="1">
        <v>227</v>
      </c>
      <c r="S2899" s="1"/>
      <c r="T2899" s="1">
        <v>184</v>
      </c>
    </row>
    <row r="2900" spans="1:20" ht="15.75" customHeight="1" x14ac:dyDescent="0.35">
      <c r="A2900" s="1">
        <v>4847</v>
      </c>
      <c r="B2900" s="1">
        <v>4</v>
      </c>
      <c r="C2900" s="1"/>
      <c r="D2900" s="1">
        <v>4</v>
      </c>
      <c r="Q2900" s="1">
        <v>2898</v>
      </c>
      <c r="R2900" s="1">
        <v>237</v>
      </c>
      <c r="S2900" s="1"/>
      <c r="T2900" s="1">
        <v>197</v>
      </c>
    </row>
    <row r="2901" spans="1:20" ht="15.75" customHeight="1" x14ac:dyDescent="0.35">
      <c r="A2901" s="1">
        <v>4852</v>
      </c>
      <c r="B2901" s="1">
        <v>4</v>
      </c>
      <c r="C2901" s="1"/>
      <c r="D2901" s="1">
        <v>4</v>
      </c>
      <c r="Q2901" s="1">
        <v>2899</v>
      </c>
      <c r="R2901" s="1">
        <v>239</v>
      </c>
      <c r="S2901" s="1"/>
      <c r="T2901" s="1">
        <v>63</v>
      </c>
    </row>
    <row r="2902" spans="1:20" ht="15.75" customHeight="1" x14ac:dyDescent="0.35">
      <c r="A2902" s="1">
        <v>4853</v>
      </c>
      <c r="B2902" s="1">
        <v>4</v>
      </c>
      <c r="C2902" s="1"/>
      <c r="D2902" s="1">
        <v>4</v>
      </c>
      <c r="Q2902" s="1">
        <v>2900</v>
      </c>
      <c r="R2902" s="1">
        <v>249</v>
      </c>
      <c r="S2902" s="1"/>
      <c r="T2902" s="1">
        <v>163</v>
      </c>
    </row>
    <row r="2903" spans="1:20" ht="15.75" customHeight="1" x14ac:dyDescent="0.35">
      <c r="A2903" s="1">
        <v>4854</v>
      </c>
      <c r="B2903" s="1">
        <v>4</v>
      </c>
      <c r="C2903" s="1"/>
      <c r="D2903" s="1">
        <v>4</v>
      </c>
      <c r="Q2903" s="1">
        <v>2901</v>
      </c>
      <c r="R2903" s="1">
        <v>213</v>
      </c>
      <c r="S2903" s="1"/>
      <c r="T2903" s="1">
        <v>167</v>
      </c>
    </row>
    <row r="2904" spans="1:20" ht="15.75" customHeight="1" x14ac:dyDescent="0.35">
      <c r="A2904" s="1">
        <v>4855</v>
      </c>
      <c r="B2904" s="1">
        <v>4</v>
      </c>
      <c r="C2904" s="1"/>
      <c r="D2904" s="1">
        <v>4</v>
      </c>
      <c r="Q2904" s="1">
        <v>2902</v>
      </c>
      <c r="R2904" s="1">
        <v>223</v>
      </c>
      <c r="S2904" s="1"/>
      <c r="T2904" s="1">
        <v>173</v>
      </c>
    </row>
    <row r="2905" spans="1:20" ht="15.75" customHeight="1" x14ac:dyDescent="0.35">
      <c r="A2905" s="1">
        <v>4856</v>
      </c>
      <c r="B2905" s="1">
        <v>4</v>
      </c>
      <c r="C2905" s="1"/>
      <c r="D2905" s="1">
        <v>4</v>
      </c>
      <c r="Q2905" s="1">
        <v>2903</v>
      </c>
      <c r="R2905" s="1">
        <v>221</v>
      </c>
      <c r="S2905" s="1"/>
      <c r="T2905" s="1">
        <v>213</v>
      </c>
    </row>
    <row r="2906" spans="1:20" ht="15.75" customHeight="1" x14ac:dyDescent="0.35">
      <c r="A2906" s="1">
        <v>4857</v>
      </c>
      <c r="B2906" s="1">
        <v>4</v>
      </c>
      <c r="C2906" s="1"/>
      <c r="D2906" s="1">
        <v>4</v>
      </c>
      <c r="Q2906" s="1">
        <v>2904</v>
      </c>
      <c r="R2906" s="1">
        <v>217</v>
      </c>
      <c r="S2906" s="1"/>
      <c r="T2906" s="1">
        <v>149</v>
      </c>
    </row>
    <row r="2907" spans="1:20" ht="15.75" customHeight="1" x14ac:dyDescent="0.35">
      <c r="A2907" s="1">
        <v>4858</v>
      </c>
      <c r="B2907" s="1">
        <v>4</v>
      </c>
      <c r="C2907" s="1"/>
      <c r="D2907" s="1">
        <v>4</v>
      </c>
      <c r="Q2907" s="1">
        <v>2905</v>
      </c>
      <c r="R2907" s="1">
        <v>227</v>
      </c>
      <c r="S2907" s="1"/>
      <c r="T2907" s="1">
        <v>133</v>
      </c>
    </row>
    <row r="2908" spans="1:20" ht="15.75" customHeight="1" x14ac:dyDescent="0.35">
      <c r="A2908" s="1">
        <v>4859</v>
      </c>
      <c r="B2908" s="1">
        <v>3</v>
      </c>
      <c r="C2908" s="1"/>
      <c r="D2908" s="1">
        <v>3</v>
      </c>
      <c r="Q2908" s="1">
        <v>2906</v>
      </c>
      <c r="R2908" s="1">
        <v>263</v>
      </c>
      <c r="S2908" s="1"/>
      <c r="T2908" s="1">
        <v>49</v>
      </c>
    </row>
    <row r="2909" spans="1:20" ht="15.75" customHeight="1" x14ac:dyDescent="0.35">
      <c r="A2909" s="1">
        <v>4860</v>
      </c>
      <c r="B2909" s="1">
        <v>3</v>
      </c>
      <c r="C2909" s="1"/>
      <c r="D2909" s="1">
        <v>3</v>
      </c>
      <c r="Q2909" s="1">
        <v>2907</v>
      </c>
      <c r="R2909" s="1">
        <v>261</v>
      </c>
      <c r="S2909" s="1"/>
      <c r="T2909" s="1">
        <v>157</v>
      </c>
    </row>
    <row r="2910" spans="1:20" ht="15.75" customHeight="1" x14ac:dyDescent="0.35">
      <c r="A2910" s="1">
        <v>4861</v>
      </c>
      <c r="B2910" s="1">
        <v>3</v>
      </c>
      <c r="C2910" s="1"/>
      <c r="D2910" s="1">
        <v>4</v>
      </c>
      <c r="Q2910" s="1">
        <v>2908</v>
      </c>
      <c r="R2910" s="1">
        <v>257</v>
      </c>
      <c r="S2910" s="1"/>
      <c r="T2910" s="1">
        <v>165</v>
      </c>
    </row>
    <row r="2911" spans="1:20" ht="15.75" customHeight="1" x14ac:dyDescent="0.35">
      <c r="A2911" s="1">
        <v>4862</v>
      </c>
      <c r="B2911" s="1">
        <v>3</v>
      </c>
      <c r="C2911" s="1"/>
      <c r="D2911" s="1">
        <v>4</v>
      </c>
      <c r="Q2911" s="1">
        <v>2909</v>
      </c>
      <c r="R2911" s="1">
        <v>267</v>
      </c>
      <c r="S2911" s="1"/>
      <c r="T2911" s="1">
        <v>55</v>
      </c>
    </row>
    <row r="2912" spans="1:20" ht="15.75" customHeight="1" x14ac:dyDescent="0.35">
      <c r="A2912" s="1">
        <v>4863</v>
      </c>
      <c r="B2912" s="1">
        <v>3</v>
      </c>
      <c r="C2912" s="1"/>
      <c r="D2912" s="1">
        <v>2</v>
      </c>
      <c r="Q2912" s="1">
        <v>2910</v>
      </c>
      <c r="R2912" s="1">
        <v>267</v>
      </c>
      <c r="S2912" s="1"/>
      <c r="T2912" s="1">
        <v>141</v>
      </c>
    </row>
    <row r="2913" spans="1:20" ht="15.75" customHeight="1" x14ac:dyDescent="0.35">
      <c r="A2913" s="1">
        <v>4864</v>
      </c>
      <c r="B2913" s="1">
        <v>3</v>
      </c>
      <c r="C2913" s="1"/>
      <c r="D2913" s="1">
        <v>4</v>
      </c>
      <c r="Q2913" s="1">
        <v>2911</v>
      </c>
      <c r="R2913" s="1">
        <v>267</v>
      </c>
      <c r="S2913" s="1"/>
      <c r="T2913" s="1">
        <v>113</v>
      </c>
    </row>
    <row r="2914" spans="1:20" ht="15.75" customHeight="1" x14ac:dyDescent="0.35">
      <c r="A2914" s="1">
        <v>4865</v>
      </c>
      <c r="B2914" s="1">
        <v>4</v>
      </c>
      <c r="C2914" s="1"/>
      <c r="D2914" s="1">
        <v>4</v>
      </c>
      <c r="Q2914" s="1">
        <v>2912</v>
      </c>
      <c r="R2914" s="1">
        <v>241</v>
      </c>
      <c r="S2914" s="1"/>
      <c r="T2914" s="1">
        <v>113</v>
      </c>
    </row>
    <row r="2915" spans="1:20" ht="15.75" customHeight="1" x14ac:dyDescent="0.35">
      <c r="A2915" s="1">
        <v>4866</v>
      </c>
      <c r="B2915" s="1">
        <v>4</v>
      </c>
      <c r="C2915" s="1"/>
      <c r="D2915" s="1">
        <v>4</v>
      </c>
      <c r="Q2915" s="1">
        <v>2913</v>
      </c>
      <c r="R2915" s="1">
        <v>229</v>
      </c>
      <c r="S2915" s="1"/>
      <c r="T2915" s="1">
        <v>119</v>
      </c>
    </row>
    <row r="2916" spans="1:20" ht="15.75" customHeight="1" x14ac:dyDescent="0.35">
      <c r="A2916" s="1">
        <v>4867</v>
      </c>
      <c r="B2916" s="1">
        <v>4</v>
      </c>
      <c r="C2916" s="1"/>
      <c r="D2916" s="1">
        <v>4</v>
      </c>
      <c r="Q2916" s="1">
        <v>2914</v>
      </c>
      <c r="R2916" s="1">
        <v>239</v>
      </c>
      <c r="S2916" s="1"/>
      <c r="T2916" s="1">
        <v>125</v>
      </c>
    </row>
    <row r="2917" spans="1:20" ht="15.75" customHeight="1" x14ac:dyDescent="0.35">
      <c r="A2917" s="1">
        <v>4868</v>
      </c>
      <c r="B2917" s="1">
        <v>3</v>
      </c>
      <c r="C2917" s="1"/>
      <c r="D2917" s="1">
        <v>4</v>
      </c>
      <c r="Q2917" s="1">
        <v>2915</v>
      </c>
      <c r="R2917" s="1">
        <v>235</v>
      </c>
      <c r="S2917" s="1"/>
      <c r="T2917" s="1">
        <v>202</v>
      </c>
    </row>
    <row r="2918" spans="1:20" ht="15.75" customHeight="1" x14ac:dyDescent="0.35">
      <c r="A2918" s="1">
        <v>4869</v>
      </c>
      <c r="B2918" s="1">
        <v>3</v>
      </c>
      <c r="C2918" s="1"/>
      <c r="D2918" s="1">
        <v>1</v>
      </c>
      <c r="Q2918" s="1">
        <v>2916</v>
      </c>
      <c r="R2918" s="1">
        <v>235</v>
      </c>
      <c r="S2918" s="1"/>
      <c r="T2918" s="1">
        <v>164</v>
      </c>
    </row>
    <row r="2919" spans="1:20" ht="15.75" customHeight="1" x14ac:dyDescent="0.35">
      <c r="A2919" s="1">
        <v>4870</v>
      </c>
      <c r="B2919" s="1">
        <v>3</v>
      </c>
      <c r="C2919" s="1"/>
      <c r="D2919" s="1">
        <v>4</v>
      </c>
      <c r="Q2919" s="1">
        <v>2917</v>
      </c>
      <c r="R2919" s="1">
        <v>245</v>
      </c>
      <c r="S2919" s="1"/>
      <c r="T2919" s="1">
        <v>48</v>
      </c>
    </row>
    <row r="2920" spans="1:20" ht="15.75" customHeight="1" x14ac:dyDescent="0.35">
      <c r="A2920" s="1">
        <v>4871</v>
      </c>
      <c r="B2920" s="1">
        <v>3</v>
      </c>
      <c r="C2920" s="1"/>
      <c r="D2920" s="1">
        <v>2</v>
      </c>
      <c r="Q2920" s="1">
        <v>2918</v>
      </c>
      <c r="R2920" s="1">
        <v>259</v>
      </c>
      <c r="S2920" s="1"/>
      <c r="T2920" s="1">
        <v>140</v>
      </c>
    </row>
    <row r="2921" spans="1:20" ht="15.75" customHeight="1" x14ac:dyDescent="0.35">
      <c r="A2921" s="1">
        <v>4872</v>
      </c>
      <c r="B2921" s="1">
        <v>3</v>
      </c>
      <c r="C2921" s="1"/>
      <c r="D2921" s="1">
        <v>2</v>
      </c>
      <c r="Q2921" s="1">
        <v>2919</v>
      </c>
      <c r="R2921" s="1">
        <v>257</v>
      </c>
      <c r="S2921" s="1"/>
      <c r="T2921" s="1">
        <v>52</v>
      </c>
    </row>
    <row r="2922" spans="1:20" ht="15.75" customHeight="1" x14ac:dyDescent="0.35">
      <c r="A2922" s="1">
        <v>4873</v>
      </c>
      <c r="B2922" s="1">
        <v>3</v>
      </c>
      <c r="C2922" s="1"/>
      <c r="D2922" s="1">
        <v>3</v>
      </c>
      <c r="Q2922" s="1">
        <v>2920</v>
      </c>
      <c r="R2922" s="1">
        <v>259</v>
      </c>
      <c r="S2922" s="1"/>
      <c r="T2922" s="1">
        <v>56</v>
      </c>
    </row>
    <row r="2923" spans="1:20" ht="15.75" customHeight="1" x14ac:dyDescent="0.35">
      <c r="A2923" s="1">
        <v>4874</v>
      </c>
      <c r="B2923" s="1">
        <v>3</v>
      </c>
      <c r="C2923" s="1"/>
      <c r="D2923" s="1">
        <v>3</v>
      </c>
      <c r="Q2923" s="1">
        <v>2921</v>
      </c>
      <c r="R2923" s="1">
        <v>269</v>
      </c>
      <c r="S2923" s="1"/>
      <c r="T2923" s="1">
        <v>192</v>
      </c>
    </row>
    <row r="2924" spans="1:20" ht="15.75" customHeight="1" x14ac:dyDescent="0.35">
      <c r="A2924" s="1">
        <v>4875</v>
      </c>
      <c r="B2924" s="1">
        <v>3</v>
      </c>
      <c r="C2924" s="1"/>
      <c r="D2924" s="1">
        <v>4</v>
      </c>
      <c r="Q2924" s="1">
        <v>2922</v>
      </c>
      <c r="R2924" s="1">
        <v>355</v>
      </c>
      <c r="S2924" s="1"/>
      <c r="T2924" s="1">
        <v>64</v>
      </c>
    </row>
    <row r="2925" spans="1:20" ht="15.75" customHeight="1" x14ac:dyDescent="0.35">
      <c r="A2925" s="1">
        <v>4876</v>
      </c>
      <c r="B2925" s="1">
        <v>2</v>
      </c>
      <c r="C2925" s="1"/>
      <c r="D2925" s="1">
        <v>4</v>
      </c>
      <c r="Q2925" s="1">
        <v>2923</v>
      </c>
      <c r="R2925" s="1">
        <v>357</v>
      </c>
      <c r="S2925" s="1"/>
      <c r="T2925" s="1">
        <v>68</v>
      </c>
    </row>
    <row r="2926" spans="1:20" ht="15.75" customHeight="1" x14ac:dyDescent="0.35">
      <c r="A2926" s="1">
        <v>4877</v>
      </c>
      <c r="B2926" s="1">
        <v>3</v>
      </c>
      <c r="C2926" s="1"/>
      <c r="D2926" s="1">
        <v>0</v>
      </c>
      <c r="Q2926" s="1">
        <v>2924</v>
      </c>
      <c r="R2926" s="1">
        <v>331</v>
      </c>
      <c r="S2926" s="1"/>
      <c r="T2926" s="1">
        <v>116</v>
      </c>
    </row>
    <row r="2927" spans="1:20" ht="15.75" customHeight="1" x14ac:dyDescent="0.35">
      <c r="A2927" s="1">
        <v>4878</v>
      </c>
      <c r="B2927" s="1">
        <v>3</v>
      </c>
      <c r="C2927" s="1"/>
      <c r="D2927" s="1">
        <v>4</v>
      </c>
      <c r="Q2927" s="1">
        <v>2925</v>
      </c>
      <c r="R2927" s="1">
        <v>319</v>
      </c>
      <c r="S2927" s="1"/>
      <c r="T2927" s="1">
        <v>120</v>
      </c>
    </row>
    <row r="2928" spans="1:20" ht="15.75" customHeight="1" x14ac:dyDescent="0.35">
      <c r="A2928" s="1">
        <v>4879</v>
      </c>
      <c r="B2928" s="1">
        <v>3</v>
      </c>
      <c r="C2928" s="1"/>
      <c r="D2928" s="1">
        <v>4</v>
      </c>
      <c r="Q2928" s="1">
        <v>2926</v>
      </c>
      <c r="R2928" s="1">
        <v>329</v>
      </c>
      <c r="S2928" s="1"/>
      <c r="T2928" s="1">
        <v>202</v>
      </c>
    </row>
    <row r="2929" spans="1:20" ht="15.75" customHeight="1" x14ac:dyDescent="0.35">
      <c r="A2929" s="1">
        <v>4880</v>
      </c>
      <c r="B2929" s="1">
        <v>3</v>
      </c>
      <c r="C2929" s="1"/>
      <c r="D2929" s="1">
        <v>4</v>
      </c>
      <c r="Q2929" s="1">
        <v>2927</v>
      </c>
      <c r="R2929" s="1">
        <v>339</v>
      </c>
      <c r="S2929" s="1"/>
      <c r="T2929" s="1">
        <v>164</v>
      </c>
    </row>
    <row r="2930" spans="1:20" ht="15.75" customHeight="1" x14ac:dyDescent="0.35">
      <c r="A2930" s="1">
        <v>4882</v>
      </c>
      <c r="B2930" s="1">
        <v>3</v>
      </c>
      <c r="C2930" s="1"/>
      <c r="D2930" s="1">
        <v>2</v>
      </c>
      <c r="Q2930" s="1">
        <v>2928</v>
      </c>
      <c r="R2930" s="1">
        <v>243</v>
      </c>
      <c r="S2930" s="1"/>
      <c r="T2930" s="1">
        <v>48</v>
      </c>
    </row>
    <row r="2931" spans="1:20" ht="15.75" customHeight="1" x14ac:dyDescent="0.35">
      <c r="A2931" s="1">
        <v>4883</v>
      </c>
      <c r="B2931" s="1">
        <v>2</v>
      </c>
      <c r="C2931" s="1"/>
      <c r="D2931" s="1">
        <v>1</v>
      </c>
      <c r="Q2931" s="1">
        <v>2929</v>
      </c>
      <c r="R2931" s="1">
        <v>265</v>
      </c>
      <c r="S2931" s="1"/>
      <c r="T2931" s="1">
        <v>140</v>
      </c>
    </row>
    <row r="2932" spans="1:20" ht="15.75" customHeight="1" x14ac:dyDescent="0.35">
      <c r="A2932" s="1">
        <v>4884</v>
      </c>
      <c r="B2932" s="1">
        <v>2</v>
      </c>
      <c r="C2932" s="1"/>
      <c r="D2932" s="1">
        <v>4</v>
      </c>
      <c r="Q2932" s="1">
        <v>2930</v>
      </c>
      <c r="R2932" s="1">
        <v>275</v>
      </c>
      <c r="S2932" s="1"/>
      <c r="T2932" s="1">
        <v>52</v>
      </c>
    </row>
    <row r="2933" spans="1:20" ht="15.75" customHeight="1" x14ac:dyDescent="0.35">
      <c r="A2933" s="1">
        <v>4885</v>
      </c>
      <c r="B2933" s="1">
        <v>2</v>
      </c>
      <c r="C2933" s="1"/>
      <c r="D2933" s="1">
        <v>1</v>
      </c>
      <c r="Q2933" s="1">
        <v>2931</v>
      </c>
      <c r="R2933" s="1">
        <v>265</v>
      </c>
      <c r="S2933" s="1"/>
      <c r="T2933" s="1">
        <v>56</v>
      </c>
    </row>
    <row r="2934" spans="1:20" ht="15.75" customHeight="1" x14ac:dyDescent="0.35">
      <c r="A2934" s="1">
        <v>4886</v>
      </c>
      <c r="B2934" s="1">
        <v>2</v>
      </c>
      <c r="C2934" s="1"/>
      <c r="D2934" s="1">
        <v>1</v>
      </c>
      <c r="Q2934" s="1">
        <v>2932</v>
      </c>
      <c r="R2934" s="1">
        <v>275</v>
      </c>
      <c r="S2934" s="1"/>
      <c r="T2934" s="1">
        <v>192</v>
      </c>
    </row>
    <row r="2935" spans="1:20" ht="15.75" customHeight="1" x14ac:dyDescent="0.35">
      <c r="A2935" s="1">
        <v>4887</v>
      </c>
      <c r="B2935" s="1">
        <v>2</v>
      </c>
      <c r="C2935" s="1"/>
      <c r="D2935" s="1">
        <v>4</v>
      </c>
      <c r="Q2935" s="1">
        <v>2933</v>
      </c>
      <c r="R2935" s="1">
        <v>230</v>
      </c>
      <c r="S2935" s="1"/>
      <c r="T2935" s="1">
        <v>64</v>
      </c>
    </row>
    <row r="2936" spans="1:20" ht="15.75" customHeight="1" x14ac:dyDescent="0.35">
      <c r="A2936" s="1">
        <v>4888</v>
      </c>
      <c r="B2936" s="1">
        <v>2</v>
      </c>
      <c r="C2936" s="1"/>
      <c r="D2936" s="1">
        <v>0</v>
      </c>
      <c r="Q2936" s="1">
        <v>2934</v>
      </c>
      <c r="R2936" s="1">
        <v>273</v>
      </c>
      <c r="S2936" s="1"/>
      <c r="T2936" s="1">
        <v>68</v>
      </c>
    </row>
    <row r="2937" spans="1:20" ht="15.75" customHeight="1" x14ac:dyDescent="0.35">
      <c r="A2937" s="1">
        <v>4889</v>
      </c>
      <c r="B2937" s="1">
        <v>3</v>
      </c>
      <c r="C2937" s="1"/>
      <c r="D2937" s="1">
        <v>4</v>
      </c>
      <c r="Q2937" s="1">
        <v>2935</v>
      </c>
      <c r="R2937" s="1">
        <v>247</v>
      </c>
      <c r="S2937" s="1"/>
      <c r="T2937" s="1">
        <v>116</v>
      </c>
    </row>
    <row r="2938" spans="1:20" ht="15.75" customHeight="1" x14ac:dyDescent="0.35">
      <c r="A2938" s="1">
        <v>4890</v>
      </c>
      <c r="B2938" s="1">
        <v>3</v>
      </c>
      <c r="C2938" s="1"/>
      <c r="D2938" s="1">
        <v>4</v>
      </c>
      <c r="Q2938" s="1">
        <v>2936</v>
      </c>
      <c r="R2938" s="1">
        <v>257</v>
      </c>
      <c r="S2938" s="1"/>
      <c r="T2938" s="1">
        <v>120</v>
      </c>
    </row>
    <row r="2939" spans="1:20" ht="15.75" customHeight="1" x14ac:dyDescent="0.35">
      <c r="A2939" s="1">
        <v>4891</v>
      </c>
      <c r="B2939" s="1">
        <v>3</v>
      </c>
      <c r="C2939" s="1"/>
      <c r="D2939" s="1">
        <v>1</v>
      </c>
      <c r="Q2939" s="1">
        <v>2937</v>
      </c>
      <c r="R2939" s="1">
        <v>241</v>
      </c>
      <c r="S2939" s="1"/>
      <c r="T2939" s="1">
        <v>202</v>
      </c>
    </row>
    <row r="2940" spans="1:20" ht="15.75" customHeight="1" x14ac:dyDescent="0.35">
      <c r="A2940" s="1">
        <v>4892</v>
      </c>
      <c r="B2940" s="1">
        <v>3</v>
      </c>
      <c r="C2940" s="1"/>
      <c r="D2940" s="1">
        <v>4</v>
      </c>
      <c r="Q2940" s="1">
        <v>2938</v>
      </c>
      <c r="R2940" s="1">
        <v>251</v>
      </c>
      <c r="S2940" s="1"/>
      <c r="T2940" s="1">
        <v>164</v>
      </c>
    </row>
    <row r="2941" spans="1:20" ht="15.75" customHeight="1" x14ac:dyDescent="0.35">
      <c r="A2941" s="1">
        <v>4893</v>
      </c>
      <c r="B2941" s="1">
        <v>3</v>
      </c>
      <c r="C2941" s="1"/>
      <c r="D2941" s="1">
        <v>2</v>
      </c>
      <c r="Q2941" s="1">
        <v>2939</v>
      </c>
      <c r="R2941" s="1">
        <v>249</v>
      </c>
      <c r="S2941" s="1"/>
      <c r="T2941" s="1">
        <v>48</v>
      </c>
    </row>
    <row r="2942" spans="1:20" ht="15.75" customHeight="1" x14ac:dyDescent="0.35">
      <c r="A2942" s="1">
        <v>4894</v>
      </c>
      <c r="B2942" s="1">
        <v>3</v>
      </c>
      <c r="C2942" s="1"/>
      <c r="D2942" s="1">
        <v>2</v>
      </c>
      <c r="Q2942" s="1">
        <v>2940</v>
      </c>
      <c r="R2942" s="1">
        <v>261</v>
      </c>
      <c r="S2942" s="1"/>
      <c r="T2942" s="1">
        <v>96</v>
      </c>
    </row>
    <row r="2943" spans="1:20" ht="15.75" customHeight="1" x14ac:dyDescent="0.35">
      <c r="A2943" s="1">
        <v>4895</v>
      </c>
      <c r="B2943" s="1">
        <v>2</v>
      </c>
      <c r="C2943" s="1"/>
      <c r="D2943" s="1">
        <v>2</v>
      </c>
      <c r="Q2943" s="1">
        <v>2941</v>
      </c>
      <c r="R2943" s="1">
        <v>271</v>
      </c>
      <c r="S2943" s="1"/>
      <c r="T2943" s="1">
        <v>52</v>
      </c>
    </row>
    <row r="2944" spans="1:20" ht="15.75" customHeight="1" x14ac:dyDescent="0.35">
      <c r="A2944" s="1">
        <v>4896</v>
      </c>
      <c r="B2944" s="1">
        <v>2</v>
      </c>
      <c r="C2944" s="1"/>
      <c r="D2944" s="1">
        <v>2</v>
      </c>
      <c r="Q2944" s="1">
        <v>2942</v>
      </c>
      <c r="R2944" s="1">
        <v>281</v>
      </c>
      <c r="S2944" s="1"/>
      <c r="T2944" s="1">
        <v>196</v>
      </c>
    </row>
    <row r="2945" spans="1:20" ht="15.75" customHeight="1" x14ac:dyDescent="0.35">
      <c r="A2945" s="1">
        <v>4897</v>
      </c>
      <c r="B2945" s="1">
        <v>2</v>
      </c>
      <c r="C2945" s="1"/>
      <c r="D2945" s="1">
        <v>2</v>
      </c>
      <c r="Q2945" s="1">
        <v>2943</v>
      </c>
      <c r="R2945" s="1">
        <v>267</v>
      </c>
      <c r="S2945" s="1"/>
      <c r="T2945" s="1">
        <v>62</v>
      </c>
    </row>
    <row r="2946" spans="1:20" ht="15.75" customHeight="1" x14ac:dyDescent="0.35">
      <c r="A2946" s="1">
        <v>4898</v>
      </c>
      <c r="B2946" s="1">
        <v>2</v>
      </c>
      <c r="C2946" s="1"/>
      <c r="D2946" s="1">
        <v>4</v>
      </c>
      <c r="Q2946" s="1">
        <v>2944</v>
      </c>
      <c r="R2946" s="1">
        <v>277</v>
      </c>
      <c r="S2946" s="1"/>
      <c r="T2946" s="1">
        <v>66</v>
      </c>
    </row>
    <row r="2947" spans="1:20" ht="15.75" customHeight="1" x14ac:dyDescent="0.35">
      <c r="A2947" s="1">
        <v>4899</v>
      </c>
      <c r="B2947" s="1">
        <v>2</v>
      </c>
      <c r="C2947" s="1"/>
      <c r="D2947" s="1">
        <v>1</v>
      </c>
      <c r="Q2947" s="1">
        <v>2945</v>
      </c>
      <c r="R2947" s="1">
        <v>343</v>
      </c>
      <c r="S2947" s="1"/>
      <c r="T2947" s="1">
        <v>112</v>
      </c>
    </row>
    <row r="2948" spans="1:20" ht="15.75" customHeight="1" x14ac:dyDescent="0.35">
      <c r="A2948" s="1">
        <v>4900</v>
      </c>
      <c r="B2948" s="1">
        <v>2</v>
      </c>
      <c r="C2948" s="1"/>
      <c r="D2948" s="1">
        <v>4</v>
      </c>
      <c r="Q2948" s="1">
        <v>2946</v>
      </c>
      <c r="R2948" s="1">
        <v>317</v>
      </c>
      <c r="S2948" s="1"/>
      <c r="T2948" s="1">
        <v>116</v>
      </c>
    </row>
    <row r="2949" spans="1:20" ht="15.75" customHeight="1" x14ac:dyDescent="0.35">
      <c r="A2949" s="1">
        <v>4901</v>
      </c>
      <c r="B2949" s="1">
        <v>3</v>
      </c>
      <c r="C2949" s="1"/>
      <c r="D2949" s="1">
        <v>1</v>
      </c>
      <c r="Q2949" s="1">
        <v>2947</v>
      </c>
      <c r="R2949" s="1">
        <v>327</v>
      </c>
      <c r="S2949" s="1"/>
      <c r="T2949" s="1">
        <v>188</v>
      </c>
    </row>
    <row r="2950" spans="1:20" ht="15.75" customHeight="1" x14ac:dyDescent="0.35">
      <c r="A2950" s="1">
        <v>4902</v>
      </c>
      <c r="B2950" s="1">
        <v>3</v>
      </c>
      <c r="C2950" s="1"/>
      <c r="D2950" s="1">
        <v>4</v>
      </c>
      <c r="Q2950" s="1">
        <v>2948</v>
      </c>
      <c r="R2950" s="1">
        <v>323</v>
      </c>
      <c r="S2950" s="1"/>
      <c r="T2950" s="1">
        <v>54</v>
      </c>
    </row>
    <row r="2951" spans="1:20" ht="15.75" customHeight="1" x14ac:dyDescent="0.35">
      <c r="A2951" s="1">
        <v>4903</v>
      </c>
      <c r="B2951" s="1">
        <v>3</v>
      </c>
      <c r="C2951" s="1"/>
      <c r="D2951" s="1">
        <v>3</v>
      </c>
      <c r="Q2951" s="1">
        <v>2949</v>
      </c>
      <c r="R2951" s="1">
        <v>321</v>
      </c>
      <c r="S2951" s="1"/>
      <c r="T2951" s="1">
        <v>166</v>
      </c>
    </row>
    <row r="2952" spans="1:20" ht="15.75" customHeight="1" x14ac:dyDescent="0.35">
      <c r="A2952" s="1">
        <v>4904</v>
      </c>
      <c r="B2952" s="1">
        <v>3</v>
      </c>
      <c r="C2952" s="1"/>
      <c r="D2952" s="1">
        <v>2</v>
      </c>
      <c r="Q2952" s="1">
        <v>2950</v>
      </c>
      <c r="R2952" s="1">
        <v>276</v>
      </c>
      <c r="S2952" s="1"/>
      <c r="T2952" s="1">
        <v>92</v>
      </c>
    </row>
    <row r="2953" spans="1:20" ht="15.75" customHeight="1" x14ac:dyDescent="0.35">
      <c r="A2953" s="1">
        <v>4905</v>
      </c>
      <c r="B2953" s="1">
        <v>3</v>
      </c>
      <c r="C2953" s="1"/>
      <c r="D2953" s="1">
        <v>2</v>
      </c>
      <c r="Q2953" s="1">
        <v>2951</v>
      </c>
      <c r="R2953" s="1">
        <v>237</v>
      </c>
      <c r="S2953" s="1"/>
      <c r="T2953" s="1">
        <v>50</v>
      </c>
    </row>
    <row r="2954" spans="1:20" ht="15.75" customHeight="1" x14ac:dyDescent="0.35">
      <c r="A2954" s="1">
        <v>4906</v>
      </c>
      <c r="B2954" s="1">
        <v>2</v>
      </c>
      <c r="C2954" s="1"/>
      <c r="D2954" s="1">
        <v>2</v>
      </c>
      <c r="Q2954" s="1">
        <v>2952</v>
      </c>
      <c r="R2954" s="1">
        <v>257</v>
      </c>
      <c r="S2954" s="1"/>
      <c r="T2954" s="1">
        <v>110</v>
      </c>
    </row>
    <row r="2955" spans="1:20" ht="15.75" customHeight="1" x14ac:dyDescent="0.35">
      <c r="A2955" s="1">
        <v>4907</v>
      </c>
      <c r="B2955" s="1">
        <v>3</v>
      </c>
      <c r="C2955" s="1"/>
      <c r="D2955" s="1">
        <v>3</v>
      </c>
      <c r="Q2955" s="1">
        <v>2953</v>
      </c>
      <c r="R2955" s="1">
        <v>261</v>
      </c>
      <c r="S2955" s="1"/>
      <c r="T2955" s="1">
        <v>198</v>
      </c>
    </row>
    <row r="2956" spans="1:20" ht="15.75" customHeight="1" x14ac:dyDescent="0.35">
      <c r="A2956" s="1">
        <v>4908</v>
      </c>
      <c r="B2956" s="1">
        <v>3</v>
      </c>
      <c r="C2956" s="1"/>
      <c r="D2956" s="1">
        <v>3</v>
      </c>
      <c r="Q2956" s="1">
        <v>2954</v>
      </c>
      <c r="R2956" s="1">
        <v>267</v>
      </c>
      <c r="S2956" s="1"/>
      <c r="T2956" s="1">
        <v>64</v>
      </c>
    </row>
    <row r="2957" spans="1:20" ht="15.75" customHeight="1" x14ac:dyDescent="0.35">
      <c r="A2957" s="1">
        <v>4909</v>
      </c>
      <c r="B2957" s="1">
        <v>3</v>
      </c>
      <c r="C2957" s="1"/>
      <c r="D2957" s="1">
        <v>3</v>
      </c>
      <c r="Q2957" s="1">
        <v>2955</v>
      </c>
      <c r="R2957" s="1">
        <v>265</v>
      </c>
      <c r="S2957" s="1"/>
      <c r="T2957" s="1">
        <v>68</v>
      </c>
    </row>
    <row r="2958" spans="1:20" ht="15.75" customHeight="1" x14ac:dyDescent="0.35">
      <c r="A2958" s="1">
        <v>4910</v>
      </c>
      <c r="B2958" s="1">
        <v>3</v>
      </c>
      <c r="C2958" s="1"/>
      <c r="D2958" s="1">
        <v>4</v>
      </c>
      <c r="Q2958" s="1">
        <v>2956</v>
      </c>
      <c r="R2958" s="1">
        <v>220</v>
      </c>
      <c r="S2958" s="1"/>
      <c r="T2958" s="1">
        <v>114</v>
      </c>
    </row>
    <row r="2959" spans="1:20" ht="15.75" customHeight="1" x14ac:dyDescent="0.35">
      <c r="A2959" s="1">
        <v>4911</v>
      </c>
      <c r="B2959" s="1">
        <v>3</v>
      </c>
      <c r="C2959" s="1"/>
      <c r="D2959" s="1">
        <v>4</v>
      </c>
      <c r="Q2959" s="1">
        <v>2957</v>
      </c>
      <c r="R2959" s="1">
        <v>257</v>
      </c>
      <c r="S2959" s="1"/>
      <c r="T2959" s="1">
        <v>186</v>
      </c>
    </row>
    <row r="2960" spans="1:20" ht="15.75" customHeight="1" x14ac:dyDescent="0.35">
      <c r="A2960" s="1">
        <v>4912</v>
      </c>
      <c r="B2960" s="1">
        <v>3</v>
      </c>
      <c r="C2960" s="1"/>
      <c r="D2960" s="1">
        <v>4</v>
      </c>
      <c r="Q2960" s="1">
        <v>2958</v>
      </c>
      <c r="R2960" s="1">
        <v>252</v>
      </c>
      <c r="S2960" s="1"/>
      <c r="T2960" s="1">
        <v>52</v>
      </c>
    </row>
    <row r="2961" spans="1:20" ht="15.75" customHeight="1" x14ac:dyDescent="0.35">
      <c r="A2961" s="1">
        <v>4913</v>
      </c>
      <c r="B2961" s="1">
        <v>3</v>
      </c>
      <c r="C2961" s="1"/>
      <c r="D2961" s="1">
        <v>1</v>
      </c>
      <c r="Q2961" s="1">
        <v>2959</v>
      </c>
      <c r="R2961" s="1">
        <v>217</v>
      </c>
      <c r="S2961" s="1"/>
      <c r="T2961" s="1">
        <v>174</v>
      </c>
    </row>
    <row r="2962" spans="1:20" ht="15.75" customHeight="1" x14ac:dyDescent="0.35">
      <c r="A2962" s="1">
        <v>4914</v>
      </c>
      <c r="B2962" s="1">
        <v>3</v>
      </c>
      <c r="C2962" s="1"/>
      <c r="D2962" s="1">
        <v>4</v>
      </c>
      <c r="Q2962" s="1">
        <v>2960</v>
      </c>
      <c r="R2962" s="1">
        <v>233</v>
      </c>
      <c r="S2962" s="1"/>
      <c r="T2962" s="1">
        <v>90</v>
      </c>
    </row>
    <row r="2963" spans="1:20" ht="15.75" customHeight="1" x14ac:dyDescent="0.35">
      <c r="A2963" s="1">
        <v>4915</v>
      </c>
      <c r="B2963" s="1">
        <v>3</v>
      </c>
      <c r="C2963" s="1"/>
      <c r="D2963" s="1">
        <v>2</v>
      </c>
      <c r="Q2963" s="1">
        <v>2961</v>
      </c>
      <c r="R2963" s="1">
        <v>223</v>
      </c>
      <c r="S2963" s="1"/>
      <c r="T2963" s="1">
        <v>48</v>
      </c>
    </row>
    <row r="2964" spans="1:20" ht="15.75" customHeight="1" x14ac:dyDescent="0.35">
      <c r="A2964" s="1">
        <v>4916</v>
      </c>
      <c r="B2964" s="1">
        <v>3</v>
      </c>
      <c r="C2964" s="1"/>
      <c r="D2964" s="1">
        <v>2</v>
      </c>
      <c r="Q2964" s="1">
        <v>2962</v>
      </c>
      <c r="R2964" s="1">
        <v>217</v>
      </c>
      <c r="S2964" s="1"/>
      <c r="T2964" s="1">
        <v>108</v>
      </c>
    </row>
    <row r="2965" spans="1:20" ht="15.75" customHeight="1" x14ac:dyDescent="0.35">
      <c r="A2965" s="1">
        <v>4917</v>
      </c>
      <c r="B2965" s="1">
        <v>2</v>
      </c>
      <c r="C2965" s="1"/>
      <c r="D2965" s="1">
        <v>3</v>
      </c>
      <c r="Q2965" s="1">
        <v>2963</v>
      </c>
      <c r="R2965" s="1">
        <v>252</v>
      </c>
      <c r="S2965" s="1"/>
      <c r="T2965" s="1">
        <v>112</v>
      </c>
    </row>
    <row r="2966" spans="1:20" ht="15.75" customHeight="1" x14ac:dyDescent="0.35">
      <c r="A2966" s="1">
        <v>4922</v>
      </c>
      <c r="B2966" s="1">
        <v>3</v>
      </c>
      <c r="C2966" s="1"/>
      <c r="D2966" s="1">
        <v>2</v>
      </c>
      <c r="Q2966" s="1">
        <v>2964</v>
      </c>
      <c r="R2966" s="1">
        <v>282</v>
      </c>
      <c r="S2966" s="1"/>
      <c r="T2966" s="1">
        <v>204</v>
      </c>
    </row>
    <row r="2967" spans="1:20" ht="15.75" customHeight="1" x14ac:dyDescent="0.35">
      <c r="A2967" s="1">
        <v>4923</v>
      </c>
      <c r="B2967" s="1">
        <v>3</v>
      </c>
      <c r="C2967" s="1"/>
      <c r="D2967" s="1">
        <v>3</v>
      </c>
      <c r="Q2967" s="1">
        <v>2965</v>
      </c>
      <c r="R2967" s="1">
        <v>296</v>
      </c>
      <c r="S2967" s="1"/>
      <c r="T2967" s="1">
        <v>66</v>
      </c>
    </row>
    <row r="2968" spans="1:20" ht="15.75" customHeight="1" x14ac:dyDescent="0.35">
      <c r="A2968" s="1">
        <v>4924</v>
      </c>
      <c r="B2968" s="1">
        <v>4</v>
      </c>
      <c r="C2968" s="1"/>
      <c r="D2968" s="1">
        <v>4</v>
      </c>
      <c r="Q2968" s="1">
        <v>2966</v>
      </c>
      <c r="R2968" s="1">
        <v>304</v>
      </c>
      <c r="S2968" s="1"/>
      <c r="T2968" s="1">
        <v>70</v>
      </c>
    </row>
    <row r="2969" spans="1:20" ht="15.75" customHeight="1" x14ac:dyDescent="0.35">
      <c r="A2969" s="1">
        <v>4925</v>
      </c>
      <c r="B2969" s="1">
        <v>4</v>
      </c>
      <c r="C2969" s="1"/>
      <c r="D2969" s="1">
        <v>4</v>
      </c>
      <c r="Q2969" s="1">
        <v>2967</v>
      </c>
      <c r="R2969" s="1">
        <v>302</v>
      </c>
      <c r="S2969" s="1"/>
      <c r="T2969" s="1">
        <v>186</v>
      </c>
    </row>
    <row r="2970" spans="1:20" ht="15.75" customHeight="1" x14ac:dyDescent="0.35">
      <c r="A2970" s="1">
        <v>4926</v>
      </c>
      <c r="B2970" s="1">
        <v>4</v>
      </c>
      <c r="C2970" s="1"/>
      <c r="D2970" s="1">
        <v>4</v>
      </c>
      <c r="Q2970" s="1">
        <v>2968</v>
      </c>
      <c r="R2970" s="1">
        <v>273</v>
      </c>
      <c r="S2970" s="1"/>
      <c r="T2970" s="1">
        <v>52</v>
      </c>
    </row>
    <row r="2971" spans="1:20" ht="15.75" customHeight="1" x14ac:dyDescent="0.35">
      <c r="A2971" s="1">
        <v>4927</v>
      </c>
      <c r="B2971" s="1">
        <v>4</v>
      </c>
      <c r="C2971" s="1"/>
      <c r="D2971" s="1">
        <v>4</v>
      </c>
      <c r="Q2971" s="1">
        <v>2969</v>
      </c>
      <c r="R2971" s="1">
        <v>249</v>
      </c>
      <c r="S2971" s="1"/>
      <c r="T2971" s="1">
        <v>170</v>
      </c>
    </row>
    <row r="2972" spans="1:20" ht="15.75" customHeight="1" x14ac:dyDescent="0.35">
      <c r="A2972" s="1">
        <v>4928</v>
      </c>
      <c r="B2972" s="1">
        <v>4</v>
      </c>
      <c r="C2972" s="1"/>
      <c r="D2972" s="1">
        <v>4</v>
      </c>
      <c r="Q2972" s="1">
        <v>2970</v>
      </c>
      <c r="R2972" s="1">
        <v>209</v>
      </c>
      <c r="S2972" s="1"/>
      <c r="T2972" s="1">
        <v>56</v>
      </c>
    </row>
    <row r="2973" spans="1:20" ht="15.75" customHeight="1" x14ac:dyDescent="0.35">
      <c r="A2973" s="1">
        <v>4929</v>
      </c>
      <c r="B2973" s="1">
        <v>3</v>
      </c>
      <c r="C2973" s="1"/>
      <c r="D2973" s="1">
        <v>4</v>
      </c>
      <c r="Q2973" s="1">
        <v>2971</v>
      </c>
      <c r="R2973" s="1">
        <v>233</v>
      </c>
      <c r="S2973" s="1"/>
      <c r="T2973" s="1">
        <v>58</v>
      </c>
    </row>
    <row r="2974" spans="1:20" ht="15.75" customHeight="1" x14ac:dyDescent="0.35">
      <c r="A2974" s="1">
        <v>4930</v>
      </c>
      <c r="B2974" s="1">
        <v>3</v>
      </c>
      <c r="C2974" s="1"/>
      <c r="D2974" s="1">
        <v>4</v>
      </c>
      <c r="Q2974" s="1">
        <v>2972</v>
      </c>
      <c r="R2974" s="1">
        <v>237</v>
      </c>
      <c r="S2974" s="1"/>
      <c r="T2974" s="1">
        <v>62</v>
      </c>
    </row>
    <row r="2975" spans="1:20" ht="15.75" customHeight="1" x14ac:dyDescent="0.35">
      <c r="A2975" s="1">
        <v>4931</v>
      </c>
      <c r="B2975" s="1">
        <v>3</v>
      </c>
      <c r="C2975" s="1"/>
      <c r="D2975" s="1">
        <v>4</v>
      </c>
      <c r="Q2975" s="1">
        <v>2973</v>
      </c>
      <c r="R2975" s="1">
        <v>237</v>
      </c>
      <c r="S2975" s="1"/>
      <c r="T2975" s="1">
        <v>116</v>
      </c>
    </row>
    <row r="2976" spans="1:20" ht="15.75" customHeight="1" x14ac:dyDescent="0.35">
      <c r="A2976" s="1">
        <v>4932</v>
      </c>
      <c r="B2976" s="1">
        <v>3</v>
      </c>
      <c r="C2976" s="1"/>
      <c r="D2976" s="1">
        <v>1</v>
      </c>
      <c r="Q2976" s="1">
        <v>2974</v>
      </c>
      <c r="R2976" s="1">
        <v>323</v>
      </c>
      <c r="S2976" s="1"/>
      <c r="T2976" s="1">
        <v>120</v>
      </c>
    </row>
    <row r="2977" spans="1:20" ht="15.75" customHeight="1" x14ac:dyDescent="0.35">
      <c r="A2977" s="1">
        <v>4933</v>
      </c>
      <c r="B2977" s="1">
        <v>3</v>
      </c>
      <c r="C2977" s="1"/>
      <c r="D2977" s="1">
        <v>4</v>
      </c>
      <c r="Q2977" s="1">
        <v>2975</v>
      </c>
      <c r="R2977" s="1">
        <v>319</v>
      </c>
      <c r="S2977" s="1"/>
      <c r="T2977" s="1">
        <v>124</v>
      </c>
    </row>
    <row r="2978" spans="1:20" ht="15.75" customHeight="1" x14ac:dyDescent="0.35">
      <c r="A2978" s="1">
        <v>4934</v>
      </c>
      <c r="B2978" s="1">
        <v>3</v>
      </c>
      <c r="C2978" s="1"/>
      <c r="D2978" s="1">
        <v>4</v>
      </c>
      <c r="Q2978" s="1">
        <v>2976</v>
      </c>
      <c r="R2978" s="1">
        <v>329</v>
      </c>
      <c r="S2978" s="1"/>
      <c r="T2978" s="1">
        <v>152</v>
      </c>
    </row>
    <row r="2979" spans="1:20" ht="15.75" customHeight="1" x14ac:dyDescent="0.35">
      <c r="A2979" s="1">
        <v>4935</v>
      </c>
      <c r="B2979" s="1">
        <v>4</v>
      </c>
      <c r="C2979" s="1"/>
      <c r="D2979" s="1">
        <v>4</v>
      </c>
      <c r="Q2979" s="1">
        <v>2977</v>
      </c>
      <c r="R2979" s="1">
        <v>339</v>
      </c>
      <c r="S2979" s="1"/>
      <c r="T2979" s="1">
        <v>66</v>
      </c>
    </row>
    <row r="2980" spans="1:20" ht="15.75" customHeight="1" x14ac:dyDescent="0.35">
      <c r="A2980" s="1">
        <v>4936</v>
      </c>
      <c r="B2980" s="1">
        <v>4</v>
      </c>
      <c r="C2980" s="1"/>
      <c r="D2980" s="1">
        <v>4</v>
      </c>
      <c r="Q2980" s="1">
        <v>2978</v>
      </c>
      <c r="R2980" s="1">
        <v>349</v>
      </c>
      <c r="S2980" s="1"/>
      <c r="T2980" s="1">
        <v>154</v>
      </c>
    </row>
    <row r="2981" spans="1:20" ht="15.75" customHeight="1" x14ac:dyDescent="0.35">
      <c r="A2981" s="1">
        <v>4937</v>
      </c>
      <c r="B2981" s="1">
        <v>4</v>
      </c>
      <c r="C2981" s="1"/>
      <c r="D2981" s="1">
        <v>2</v>
      </c>
      <c r="Q2981" s="1">
        <v>2979</v>
      </c>
      <c r="R2981" s="1">
        <v>370</v>
      </c>
      <c r="S2981" s="1"/>
      <c r="T2981" s="1">
        <v>70</v>
      </c>
    </row>
    <row r="2982" spans="1:20" ht="15.75" customHeight="1" x14ac:dyDescent="0.35">
      <c r="A2982" s="1">
        <v>4938</v>
      </c>
      <c r="B2982" s="1">
        <v>4</v>
      </c>
      <c r="C2982" s="1"/>
      <c r="D2982" s="1">
        <v>4</v>
      </c>
      <c r="Q2982" s="1">
        <v>2980</v>
      </c>
      <c r="R2982" s="1">
        <v>274</v>
      </c>
      <c r="S2982" s="1"/>
      <c r="T2982" s="1">
        <v>72</v>
      </c>
    </row>
    <row r="2983" spans="1:20" ht="15.75" customHeight="1" x14ac:dyDescent="0.35">
      <c r="A2983" s="1">
        <v>4939</v>
      </c>
      <c r="B2983" s="1">
        <v>4</v>
      </c>
      <c r="C2983" s="1"/>
      <c r="D2983" s="1">
        <v>4</v>
      </c>
      <c r="Q2983" s="1">
        <v>2981</v>
      </c>
      <c r="R2983" s="1">
        <v>219</v>
      </c>
      <c r="S2983" s="1"/>
      <c r="T2983" s="1">
        <v>76</v>
      </c>
    </row>
    <row r="2984" spans="1:20" ht="15.75" customHeight="1" x14ac:dyDescent="0.35">
      <c r="A2984" s="1">
        <v>4941</v>
      </c>
      <c r="B2984" s="1">
        <v>4</v>
      </c>
      <c r="C2984" s="1"/>
      <c r="D2984" s="1">
        <v>3</v>
      </c>
      <c r="Q2984" s="1">
        <v>2982</v>
      </c>
      <c r="R2984" s="1">
        <v>227</v>
      </c>
      <c r="S2984" s="1"/>
      <c r="T2984" s="1">
        <v>64</v>
      </c>
    </row>
    <row r="2985" spans="1:20" ht="15.75" customHeight="1" x14ac:dyDescent="0.35">
      <c r="A2985" s="1">
        <v>4946</v>
      </c>
      <c r="B2985" s="1">
        <v>3</v>
      </c>
      <c r="C2985" s="1"/>
      <c r="D2985" s="1">
        <v>4</v>
      </c>
      <c r="Q2985" s="1">
        <v>2983</v>
      </c>
      <c r="R2985" s="1">
        <v>237</v>
      </c>
      <c r="S2985" s="1"/>
      <c r="T2985" s="1">
        <v>29</v>
      </c>
    </row>
    <row r="2986" spans="1:20" ht="15.75" customHeight="1" x14ac:dyDescent="0.35">
      <c r="A2986" s="1">
        <v>4947</v>
      </c>
      <c r="B2986" s="1">
        <v>3</v>
      </c>
      <c r="C2986" s="1"/>
      <c r="D2986" s="1">
        <v>4</v>
      </c>
      <c r="Q2986" s="1">
        <v>2984</v>
      </c>
      <c r="R2986" s="1">
        <v>204</v>
      </c>
      <c r="S2986" s="1"/>
      <c r="T2986" s="1">
        <v>76</v>
      </c>
    </row>
    <row r="2987" spans="1:20" ht="15.75" customHeight="1" x14ac:dyDescent="0.35">
      <c r="A2987" s="1">
        <v>4948</v>
      </c>
      <c r="B2987" s="1">
        <v>3</v>
      </c>
      <c r="C2987" s="1"/>
      <c r="D2987" s="1">
        <v>2</v>
      </c>
      <c r="Q2987" s="1">
        <v>2985</v>
      </c>
      <c r="R2987" s="1">
        <v>335</v>
      </c>
      <c r="S2987" s="1"/>
      <c r="T2987" s="1">
        <v>77</v>
      </c>
    </row>
    <row r="2988" spans="1:20" ht="15.75" customHeight="1" x14ac:dyDescent="0.35">
      <c r="A2988" s="1">
        <v>4949</v>
      </c>
      <c r="B2988" s="1">
        <v>3</v>
      </c>
      <c r="C2988" s="1"/>
      <c r="D2988" s="1">
        <v>4</v>
      </c>
      <c r="Q2988" s="1">
        <v>2986</v>
      </c>
      <c r="R2988" s="1">
        <v>345</v>
      </c>
      <c r="S2988" s="1"/>
      <c r="T2988" s="1">
        <v>88</v>
      </c>
    </row>
    <row r="2989" spans="1:20" ht="15.75" customHeight="1" x14ac:dyDescent="0.35">
      <c r="A2989" s="1">
        <v>4950</v>
      </c>
      <c r="B2989" s="1">
        <v>3</v>
      </c>
      <c r="C2989" s="1"/>
      <c r="D2989" s="1">
        <v>4</v>
      </c>
      <c r="Q2989" s="1">
        <v>2987</v>
      </c>
      <c r="R2989" s="1">
        <v>355</v>
      </c>
      <c r="S2989" s="1"/>
      <c r="T2989" s="1">
        <v>55</v>
      </c>
    </row>
    <row r="2990" spans="1:20" ht="15.75" customHeight="1" x14ac:dyDescent="0.35">
      <c r="A2990" s="1">
        <v>4951</v>
      </c>
      <c r="B2990" s="1">
        <v>3</v>
      </c>
      <c r="C2990" s="1"/>
      <c r="D2990" s="1">
        <v>2</v>
      </c>
      <c r="Q2990" s="1">
        <v>2988</v>
      </c>
      <c r="R2990" s="1">
        <v>365</v>
      </c>
      <c r="S2990" s="1"/>
      <c r="T2990" s="1">
        <v>91</v>
      </c>
    </row>
    <row r="2991" spans="1:20" ht="15.75" customHeight="1" x14ac:dyDescent="0.35">
      <c r="A2991" s="1">
        <v>4952</v>
      </c>
      <c r="B2991" s="1">
        <v>3</v>
      </c>
      <c r="C2991" s="1"/>
      <c r="D2991" s="1">
        <v>2</v>
      </c>
      <c r="Q2991" s="1">
        <v>2989</v>
      </c>
      <c r="R2991" s="1">
        <v>375</v>
      </c>
      <c r="S2991" s="1"/>
      <c r="T2991" s="1">
        <v>119</v>
      </c>
    </row>
    <row r="2992" spans="1:20" ht="15.75" customHeight="1" x14ac:dyDescent="0.35">
      <c r="A2992" s="1">
        <v>4953</v>
      </c>
      <c r="B2992" s="1">
        <v>3</v>
      </c>
      <c r="C2992" s="1"/>
      <c r="D2992" s="1">
        <v>4</v>
      </c>
      <c r="Q2992" s="1">
        <v>2990</v>
      </c>
      <c r="R2992" s="1">
        <v>361</v>
      </c>
      <c r="S2992" s="1"/>
      <c r="T2992" s="1">
        <v>109</v>
      </c>
    </row>
    <row r="2993" spans="1:20" ht="15.75" customHeight="1" x14ac:dyDescent="0.35">
      <c r="A2993" s="1">
        <v>4954</v>
      </c>
      <c r="B2993" s="1">
        <v>3</v>
      </c>
      <c r="C2993" s="1"/>
      <c r="D2993" s="1">
        <v>2</v>
      </c>
      <c r="Q2993" s="1">
        <v>2991</v>
      </c>
      <c r="R2993" s="1">
        <v>301</v>
      </c>
      <c r="S2993" s="1"/>
      <c r="T2993" s="1">
        <v>92</v>
      </c>
    </row>
    <row r="2994" spans="1:20" ht="15.75" customHeight="1" x14ac:dyDescent="0.35">
      <c r="A2994" s="1">
        <v>4955</v>
      </c>
      <c r="B2994" s="1">
        <v>3</v>
      </c>
      <c r="C2994" s="1"/>
      <c r="D2994" s="1">
        <v>3</v>
      </c>
      <c r="Q2994" s="1">
        <v>2992</v>
      </c>
      <c r="R2994" s="1">
        <v>279</v>
      </c>
      <c r="S2994" s="1"/>
      <c r="T2994" s="1">
        <v>112</v>
      </c>
    </row>
    <row r="2995" spans="1:20" ht="15.75" customHeight="1" x14ac:dyDescent="0.35">
      <c r="A2995" s="1">
        <v>4956</v>
      </c>
      <c r="B2995" s="1">
        <v>3</v>
      </c>
      <c r="C2995" s="1"/>
      <c r="D2995" s="1">
        <v>2</v>
      </c>
      <c r="Q2995" s="1">
        <v>2993</v>
      </c>
      <c r="R2995" s="1">
        <v>293</v>
      </c>
      <c r="S2995" s="1"/>
      <c r="T2995" s="1">
        <v>80</v>
      </c>
    </row>
    <row r="2996" spans="1:20" ht="15.75" customHeight="1" x14ac:dyDescent="0.35">
      <c r="A2996" s="1">
        <v>4959</v>
      </c>
      <c r="B2996" s="1">
        <v>3</v>
      </c>
      <c r="C2996" s="1"/>
      <c r="D2996" s="1">
        <v>3</v>
      </c>
      <c r="Q2996" s="1">
        <v>2994</v>
      </c>
      <c r="R2996" s="1">
        <v>307</v>
      </c>
      <c r="S2996" s="1"/>
      <c r="T2996" s="1">
        <v>51</v>
      </c>
    </row>
    <row r="2997" spans="1:20" ht="15.75" customHeight="1" x14ac:dyDescent="0.35">
      <c r="A2997" s="1">
        <v>4960</v>
      </c>
      <c r="B2997" s="1">
        <v>3</v>
      </c>
      <c r="C2997" s="1"/>
      <c r="D2997" s="1">
        <v>3</v>
      </c>
      <c r="Q2997" s="1">
        <v>2995</v>
      </c>
      <c r="R2997" s="1">
        <v>280</v>
      </c>
      <c r="S2997" s="1"/>
      <c r="T2997" s="1">
        <v>113</v>
      </c>
    </row>
    <row r="2998" spans="1:20" ht="15.75" customHeight="1" x14ac:dyDescent="0.35">
      <c r="A2998" s="1">
        <v>4961</v>
      </c>
      <c r="B2998" s="1">
        <v>3</v>
      </c>
      <c r="C2998" s="1"/>
      <c r="D2998" s="1">
        <v>3</v>
      </c>
      <c r="Q2998" s="1">
        <v>2996</v>
      </c>
      <c r="R2998" s="1">
        <v>374</v>
      </c>
      <c r="S2998" s="1"/>
      <c r="T2998" s="1">
        <v>96</v>
      </c>
    </row>
    <row r="2999" spans="1:20" ht="15.75" customHeight="1" x14ac:dyDescent="0.35">
      <c r="A2999" s="1">
        <v>4963</v>
      </c>
      <c r="B2999" s="1">
        <v>3</v>
      </c>
      <c r="C2999" s="1"/>
      <c r="D2999" s="1">
        <v>4</v>
      </c>
      <c r="Q2999" s="1">
        <v>2997</v>
      </c>
      <c r="R2999" s="1">
        <v>388</v>
      </c>
      <c r="S2999" s="1"/>
      <c r="T2999" s="1">
        <v>129</v>
      </c>
    </row>
    <row r="3000" spans="1:20" ht="15.75" customHeight="1" x14ac:dyDescent="0.35">
      <c r="A3000" s="1">
        <v>4964</v>
      </c>
      <c r="B3000" s="1">
        <v>3</v>
      </c>
      <c r="C3000" s="1"/>
      <c r="D3000" s="1">
        <v>4</v>
      </c>
      <c r="Q3000" s="1">
        <v>2998</v>
      </c>
      <c r="R3000" s="1">
        <v>400</v>
      </c>
      <c r="S3000" s="1"/>
      <c r="T3000" s="1">
        <v>129</v>
      </c>
    </row>
    <row r="3001" spans="1:20" ht="15.75" customHeight="1" x14ac:dyDescent="0.35">
      <c r="A3001" s="1">
        <v>4965</v>
      </c>
      <c r="B3001" s="1">
        <v>3</v>
      </c>
      <c r="C3001" s="1"/>
      <c r="D3001" s="1">
        <v>2</v>
      </c>
      <c r="Q3001" s="1">
        <v>2999</v>
      </c>
      <c r="R3001" s="1">
        <v>412</v>
      </c>
      <c r="S3001" s="1"/>
      <c r="T3001" s="1">
        <v>90</v>
      </c>
    </row>
    <row r="3002" spans="1:20" ht="15.75" customHeight="1" x14ac:dyDescent="0.35">
      <c r="A3002" s="1">
        <v>4966</v>
      </c>
      <c r="B3002" s="1">
        <v>3</v>
      </c>
      <c r="C3002" s="1"/>
      <c r="D3002" s="1">
        <v>3</v>
      </c>
      <c r="Q3002" s="1">
        <v>3000</v>
      </c>
      <c r="R3002" s="1">
        <v>424</v>
      </c>
      <c r="S3002" s="1"/>
      <c r="T3002" s="1">
        <v>132</v>
      </c>
    </row>
    <row r="3003" spans="1:20" ht="15.75" customHeight="1" x14ac:dyDescent="0.35">
      <c r="A3003" s="1">
        <v>4967</v>
      </c>
      <c r="B3003" s="1">
        <v>3</v>
      </c>
      <c r="C3003" s="1"/>
      <c r="D3003" s="1">
        <v>2</v>
      </c>
      <c r="Q3003" s="1">
        <v>3001</v>
      </c>
      <c r="R3003" s="1">
        <v>436</v>
      </c>
      <c r="S3003" s="1"/>
      <c r="T3003" s="1">
        <v>123</v>
      </c>
    </row>
    <row r="3004" spans="1:20" ht="15.75" customHeight="1" x14ac:dyDescent="0.35">
      <c r="A3004" s="1">
        <v>4968</v>
      </c>
      <c r="B3004" s="1">
        <v>2</v>
      </c>
      <c r="C3004" s="1"/>
      <c r="D3004" s="1">
        <v>4</v>
      </c>
      <c r="Q3004" s="1">
        <v>3002</v>
      </c>
      <c r="R3004" s="1">
        <v>291</v>
      </c>
      <c r="S3004" s="1"/>
      <c r="T3004" s="1">
        <v>97</v>
      </c>
    </row>
    <row r="3005" spans="1:20" ht="15.75" customHeight="1" x14ac:dyDescent="0.35">
      <c r="A3005" s="1">
        <v>4969</v>
      </c>
      <c r="B3005" s="1">
        <v>2</v>
      </c>
      <c r="C3005" s="1"/>
      <c r="D3005" s="1">
        <v>1</v>
      </c>
      <c r="Q3005" s="1">
        <v>3003</v>
      </c>
      <c r="R3005" s="1">
        <v>250</v>
      </c>
      <c r="S3005" s="1"/>
      <c r="T3005" s="1">
        <v>145</v>
      </c>
    </row>
    <row r="3006" spans="1:20" ht="15.75" customHeight="1" x14ac:dyDescent="0.35">
      <c r="A3006" s="1">
        <v>4970</v>
      </c>
      <c r="B3006" s="1">
        <v>2</v>
      </c>
      <c r="C3006" s="1"/>
      <c r="D3006" s="1">
        <v>4</v>
      </c>
      <c r="Q3006" s="1">
        <v>3004</v>
      </c>
      <c r="R3006" s="1">
        <v>262</v>
      </c>
      <c r="S3006" s="1"/>
      <c r="T3006" s="1">
        <v>186</v>
      </c>
    </row>
    <row r="3007" spans="1:20" ht="15.75" customHeight="1" x14ac:dyDescent="0.35">
      <c r="A3007" s="1">
        <v>4971</v>
      </c>
      <c r="B3007" s="1">
        <v>2</v>
      </c>
      <c r="C3007" s="1"/>
      <c r="D3007" s="1">
        <v>0</v>
      </c>
      <c r="Q3007" s="1">
        <v>3005</v>
      </c>
      <c r="R3007" s="1">
        <v>274</v>
      </c>
      <c r="S3007" s="1"/>
      <c r="T3007" s="1">
        <v>120</v>
      </c>
    </row>
    <row r="3008" spans="1:20" ht="15.75" customHeight="1" x14ac:dyDescent="0.35">
      <c r="A3008" s="1">
        <v>4972</v>
      </c>
      <c r="B3008" s="1">
        <v>2</v>
      </c>
      <c r="C3008" s="1"/>
      <c r="D3008" s="1">
        <v>4</v>
      </c>
      <c r="Q3008" s="1">
        <v>3006</v>
      </c>
      <c r="R3008" s="1">
        <v>286</v>
      </c>
      <c r="S3008" s="1"/>
      <c r="T3008" s="1">
        <v>177</v>
      </c>
    </row>
    <row r="3009" spans="1:20" ht="15.75" customHeight="1" x14ac:dyDescent="0.35">
      <c r="A3009" s="1">
        <v>4973</v>
      </c>
      <c r="B3009" s="1">
        <v>2</v>
      </c>
      <c r="C3009" s="1"/>
      <c r="D3009" s="1">
        <v>0</v>
      </c>
      <c r="Q3009" s="1">
        <v>3007</v>
      </c>
      <c r="R3009" s="1">
        <v>317</v>
      </c>
      <c r="S3009" s="1"/>
      <c r="T3009" s="1">
        <v>103</v>
      </c>
    </row>
    <row r="3010" spans="1:20" ht="15.75" customHeight="1" x14ac:dyDescent="0.35">
      <c r="A3010" s="1">
        <v>4974</v>
      </c>
      <c r="B3010" s="1">
        <v>2</v>
      </c>
      <c r="C3010" s="1"/>
      <c r="D3010" s="1">
        <v>2</v>
      </c>
      <c r="Q3010" s="1">
        <v>3008</v>
      </c>
      <c r="R3010" s="1">
        <v>331</v>
      </c>
      <c r="S3010" s="1"/>
      <c r="T3010" s="1">
        <v>148</v>
      </c>
    </row>
    <row r="3011" spans="1:20" ht="15.75" customHeight="1" x14ac:dyDescent="0.35">
      <c r="A3011" s="1">
        <v>4975</v>
      </c>
      <c r="B3011" s="1">
        <v>2</v>
      </c>
      <c r="C3011" s="1"/>
      <c r="D3011" s="1">
        <v>1</v>
      </c>
      <c r="Q3011" s="1">
        <v>3009</v>
      </c>
      <c r="R3011" s="1">
        <v>286</v>
      </c>
      <c r="S3011" s="1"/>
      <c r="T3011" s="1">
        <v>136</v>
      </c>
    </row>
    <row r="3012" spans="1:20" ht="15.75" customHeight="1" x14ac:dyDescent="0.35">
      <c r="A3012" s="1">
        <v>4976</v>
      </c>
      <c r="B3012" s="1">
        <v>2</v>
      </c>
      <c r="C3012" s="1"/>
      <c r="D3012" s="1">
        <v>2</v>
      </c>
      <c r="Q3012" s="1">
        <v>3010</v>
      </c>
      <c r="R3012" s="1">
        <v>298</v>
      </c>
      <c r="S3012" s="1"/>
      <c r="T3012" s="1">
        <v>174</v>
      </c>
    </row>
    <row r="3013" spans="1:20" ht="15.75" customHeight="1" x14ac:dyDescent="0.35">
      <c r="A3013" s="1">
        <v>4977</v>
      </c>
      <c r="B3013" s="1">
        <v>2</v>
      </c>
      <c r="C3013" s="1"/>
      <c r="D3013" s="1">
        <v>2</v>
      </c>
      <c r="Q3013" s="1">
        <v>3011</v>
      </c>
      <c r="R3013" s="1">
        <v>310</v>
      </c>
      <c r="S3013" s="1"/>
      <c r="T3013" s="1">
        <v>162</v>
      </c>
    </row>
    <row r="3014" spans="1:20" ht="15.75" customHeight="1" x14ac:dyDescent="0.35">
      <c r="A3014" s="1">
        <v>4978</v>
      </c>
      <c r="B3014" s="1">
        <v>2</v>
      </c>
      <c r="C3014" s="1"/>
      <c r="D3014" s="1">
        <v>2</v>
      </c>
      <c r="Q3014" s="1">
        <v>3012</v>
      </c>
      <c r="R3014" s="1">
        <v>302</v>
      </c>
      <c r="S3014" s="1"/>
      <c r="T3014" s="1">
        <v>149</v>
      </c>
    </row>
    <row r="3015" spans="1:20" ht="15.75" customHeight="1" x14ac:dyDescent="0.35">
      <c r="A3015" s="1">
        <v>4979</v>
      </c>
      <c r="B3015" s="1">
        <v>2</v>
      </c>
      <c r="C3015" s="1"/>
      <c r="D3015" s="1">
        <v>4</v>
      </c>
      <c r="Q3015" s="1">
        <v>3013</v>
      </c>
      <c r="R3015" s="1">
        <v>359</v>
      </c>
      <c r="S3015" s="1"/>
      <c r="T3015" s="1">
        <v>200</v>
      </c>
    </row>
    <row r="3016" spans="1:20" ht="15.75" customHeight="1" x14ac:dyDescent="0.35">
      <c r="A3016" s="1">
        <v>4980</v>
      </c>
      <c r="B3016" s="1">
        <v>2</v>
      </c>
      <c r="C3016" s="1"/>
      <c r="D3016" s="1">
        <v>1</v>
      </c>
      <c r="Q3016" s="1">
        <v>3014</v>
      </c>
      <c r="R3016" s="1">
        <v>373</v>
      </c>
      <c r="S3016" s="1"/>
      <c r="T3016" s="1">
        <v>172</v>
      </c>
    </row>
    <row r="3017" spans="1:20" ht="15.75" customHeight="1" x14ac:dyDescent="0.35">
      <c r="A3017" s="1">
        <v>4981</v>
      </c>
      <c r="B3017" s="1">
        <v>2</v>
      </c>
      <c r="C3017" s="1"/>
      <c r="D3017" s="1">
        <v>4</v>
      </c>
      <c r="Q3017" s="1">
        <v>3015</v>
      </c>
      <c r="R3017" s="1">
        <v>289</v>
      </c>
      <c r="S3017" s="1"/>
      <c r="T3017" s="1">
        <v>194</v>
      </c>
    </row>
    <row r="3018" spans="1:20" ht="15.75" customHeight="1" x14ac:dyDescent="0.35">
      <c r="A3018" s="1">
        <v>4982</v>
      </c>
      <c r="B3018" s="1">
        <v>2</v>
      </c>
      <c r="C3018" s="1"/>
      <c r="D3018" s="1">
        <v>0</v>
      </c>
      <c r="Q3018" s="1">
        <v>3016</v>
      </c>
      <c r="R3018" s="1">
        <v>303</v>
      </c>
      <c r="S3018" s="1"/>
      <c r="T3018" s="1">
        <v>166</v>
      </c>
    </row>
    <row r="3019" spans="1:20" ht="15.75" customHeight="1" x14ac:dyDescent="0.35">
      <c r="A3019" s="1">
        <v>4983</v>
      </c>
      <c r="B3019" s="1">
        <v>2</v>
      </c>
      <c r="C3019" s="1"/>
      <c r="D3019" s="1">
        <v>4</v>
      </c>
      <c r="Q3019" s="1">
        <v>3017</v>
      </c>
      <c r="R3019" s="1">
        <v>317</v>
      </c>
      <c r="S3019" s="1"/>
      <c r="T3019" s="1">
        <v>157</v>
      </c>
    </row>
    <row r="3020" spans="1:20" ht="15.75" customHeight="1" x14ac:dyDescent="0.35">
      <c r="A3020" s="1">
        <v>4984</v>
      </c>
      <c r="B3020" s="1">
        <v>2</v>
      </c>
      <c r="C3020" s="1"/>
      <c r="D3020" s="1">
        <v>0</v>
      </c>
      <c r="Q3020" s="1">
        <v>3018</v>
      </c>
      <c r="R3020" s="1">
        <v>331</v>
      </c>
      <c r="S3020" s="1"/>
      <c r="T3020" s="1">
        <v>194</v>
      </c>
    </row>
    <row r="3021" spans="1:20" ht="15.75" customHeight="1" x14ac:dyDescent="0.35">
      <c r="A3021" s="1">
        <v>4985</v>
      </c>
      <c r="B3021" s="1">
        <v>2</v>
      </c>
      <c r="C3021" s="1"/>
      <c r="D3021" s="1">
        <v>2</v>
      </c>
      <c r="Q3021" s="1">
        <v>3019</v>
      </c>
      <c r="R3021" s="1">
        <v>333</v>
      </c>
      <c r="S3021" s="1"/>
      <c r="T3021" s="1">
        <v>166</v>
      </c>
    </row>
    <row r="3022" spans="1:20" ht="15.75" customHeight="1" x14ac:dyDescent="0.35">
      <c r="A3022" s="1">
        <v>4986</v>
      </c>
      <c r="B3022" s="1">
        <v>2</v>
      </c>
      <c r="C3022" s="1"/>
      <c r="D3022" s="1">
        <v>1</v>
      </c>
      <c r="Q3022" s="1">
        <v>3020</v>
      </c>
      <c r="R3022" s="1">
        <v>347</v>
      </c>
      <c r="S3022" s="1"/>
      <c r="T3022" s="1">
        <v>151</v>
      </c>
    </row>
    <row r="3023" spans="1:20" ht="15.75" customHeight="1" x14ac:dyDescent="0.35">
      <c r="A3023" s="1">
        <v>4987</v>
      </c>
      <c r="B3023" s="1">
        <v>2</v>
      </c>
      <c r="C3023" s="1"/>
      <c r="D3023" s="1">
        <v>2</v>
      </c>
      <c r="Q3023" s="1">
        <v>3021</v>
      </c>
      <c r="R3023" s="1">
        <v>312</v>
      </c>
      <c r="S3023" s="1"/>
      <c r="T3023" s="1">
        <v>131</v>
      </c>
    </row>
    <row r="3024" spans="1:20" ht="15.75" customHeight="1" x14ac:dyDescent="0.35">
      <c r="A3024" s="1">
        <v>4988</v>
      </c>
      <c r="B3024" s="1">
        <v>2</v>
      </c>
      <c r="C3024" s="1"/>
      <c r="D3024" s="1">
        <v>2</v>
      </c>
      <c r="Q3024" s="1">
        <v>3022</v>
      </c>
      <c r="R3024" s="1">
        <v>324</v>
      </c>
      <c r="S3024" s="1"/>
      <c r="T3024" s="1">
        <v>167</v>
      </c>
    </row>
    <row r="3025" spans="1:20" ht="15.75" customHeight="1" x14ac:dyDescent="0.35">
      <c r="A3025" s="1">
        <v>4989</v>
      </c>
      <c r="B3025" s="1">
        <v>2</v>
      </c>
      <c r="C3025" s="1"/>
      <c r="D3025" s="1">
        <v>2</v>
      </c>
      <c r="Q3025" s="1">
        <v>3023</v>
      </c>
      <c r="R3025" s="1">
        <v>328</v>
      </c>
      <c r="S3025" s="1"/>
      <c r="T3025" s="1">
        <v>205</v>
      </c>
    </row>
    <row r="3026" spans="1:20" ht="15.75" customHeight="1" x14ac:dyDescent="0.35">
      <c r="A3026" s="1">
        <v>4990</v>
      </c>
      <c r="B3026" s="1">
        <v>2</v>
      </c>
      <c r="C3026" s="1"/>
      <c r="D3026" s="1">
        <v>4</v>
      </c>
      <c r="Q3026" s="1">
        <v>3024</v>
      </c>
      <c r="R3026" s="1">
        <v>340</v>
      </c>
      <c r="S3026" s="1"/>
      <c r="T3026" s="1">
        <v>99</v>
      </c>
    </row>
    <row r="3027" spans="1:20" ht="15.75" customHeight="1" x14ac:dyDescent="0.35">
      <c r="A3027" s="1">
        <v>4991</v>
      </c>
      <c r="B3027" s="1">
        <v>2</v>
      </c>
      <c r="C3027" s="1"/>
      <c r="D3027" s="1">
        <v>1</v>
      </c>
      <c r="Q3027" s="1">
        <v>3025</v>
      </c>
      <c r="R3027" s="1">
        <v>261</v>
      </c>
      <c r="S3027" s="1"/>
      <c r="T3027" s="1">
        <v>153</v>
      </c>
    </row>
    <row r="3028" spans="1:20" ht="15.75" customHeight="1" x14ac:dyDescent="0.35">
      <c r="A3028" s="1">
        <v>4992</v>
      </c>
      <c r="B3028" s="1">
        <v>2</v>
      </c>
      <c r="C3028" s="1"/>
      <c r="D3028" s="1">
        <v>4</v>
      </c>
      <c r="Q3028" s="1">
        <v>3026</v>
      </c>
      <c r="R3028" s="1">
        <v>271</v>
      </c>
      <c r="S3028" s="1"/>
      <c r="T3028" s="1">
        <v>165</v>
      </c>
    </row>
    <row r="3029" spans="1:20" ht="15.75" customHeight="1" x14ac:dyDescent="0.35">
      <c r="A3029" s="1">
        <v>4993</v>
      </c>
      <c r="B3029" s="1">
        <v>2</v>
      </c>
      <c r="C3029" s="1"/>
      <c r="D3029" s="1">
        <v>0</v>
      </c>
      <c r="Q3029" s="1">
        <v>3027</v>
      </c>
      <c r="R3029" s="1">
        <v>221</v>
      </c>
      <c r="S3029" s="1"/>
      <c r="T3029" s="1">
        <v>195</v>
      </c>
    </row>
    <row r="3030" spans="1:20" ht="15.75" customHeight="1" x14ac:dyDescent="0.35">
      <c r="A3030" s="1">
        <v>4994</v>
      </c>
      <c r="B3030" s="1">
        <v>2</v>
      </c>
      <c r="C3030" s="1"/>
      <c r="D3030" s="1">
        <v>4</v>
      </c>
      <c r="Q3030" s="1">
        <v>3028</v>
      </c>
      <c r="R3030" s="1">
        <v>223</v>
      </c>
      <c r="S3030" s="1"/>
      <c r="T3030" s="1">
        <v>181</v>
      </c>
    </row>
    <row r="3031" spans="1:20" ht="15.75" customHeight="1" x14ac:dyDescent="0.35">
      <c r="A3031" s="1">
        <v>4995</v>
      </c>
      <c r="B3031" s="1">
        <v>2</v>
      </c>
      <c r="C3031" s="1"/>
      <c r="D3031" s="1">
        <v>0</v>
      </c>
      <c r="Q3031" s="1">
        <v>3029</v>
      </c>
      <c r="R3031" s="1">
        <v>233</v>
      </c>
      <c r="S3031" s="1"/>
      <c r="T3031" s="1">
        <v>135</v>
      </c>
    </row>
    <row r="3032" spans="1:20" ht="15.75" customHeight="1" x14ac:dyDescent="0.35">
      <c r="A3032" s="1">
        <v>4996</v>
      </c>
      <c r="B3032" s="1">
        <v>2</v>
      </c>
      <c r="C3032" s="1"/>
      <c r="D3032" s="1">
        <v>1</v>
      </c>
      <c r="Q3032" s="1">
        <v>3030</v>
      </c>
      <c r="R3032" s="1">
        <v>243</v>
      </c>
      <c r="S3032" s="1"/>
      <c r="T3032" s="1">
        <v>99</v>
      </c>
    </row>
    <row r="3033" spans="1:20" ht="15.75" customHeight="1" x14ac:dyDescent="0.35">
      <c r="A3033" s="1">
        <v>4997</v>
      </c>
      <c r="B3033" s="1">
        <v>1</v>
      </c>
      <c r="C3033" s="1"/>
      <c r="D3033" s="1">
        <v>1</v>
      </c>
      <c r="Q3033" s="1">
        <v>3031</v>
      </c>
      <c r="R3033" s="1">
        <v>251</v>
      </c>
      <c r="S3033" s="1"/>
      <c r="T3033" s="1">
        <v>97</v>
      </c>
    </row>
    <row r="3034" spans="1:20" ht="15.75" customHeight="1" x14ac:dyDescent="0.35">
      <c r="A3034" s="1">
        <v>4998</v>
      </c>
      <c r="B3034" s="1">
        <v>1</v>
      </c>
      <c r="C3034" s="1"/>
      <c r="D3034" s="1">
        <v>1</v>
      </c>
      <c r="Q3034" s="1">
        <v>3032</v>
      </c>
      <c r="R3034" s="1">
        <v>273</v>
      </c>
      <c r="S3034" s="1"/>
      <c r="T3034" s="1">
        <v>137</v>
      </c>
    </row>
    <row r="3035" spans="1:20" ht="15.75" customHeight="1" x14ac:dyDescent="0.35">
      <c r="A3035" s="1">
        <v>4999</v>
      </c>
      <c r="B3035" s="1">
        <v>1</v>
      </c>
      <c r="C3035" s="1"/>
      <c r="D3035" s="1">
        <v>1</v>
      </c>
      <c r="Q3035" s="1">
        <v>3033</v>
      </c>
      <c r="R3035" s="1">
        <v>261</v>
      </c>
      <c r="S3035" s="1"/>
      <c r="T3035" s="1">
        <v>111</v>
      </c>
    </row>
    <row r="3036" spans="1:20" ht="15.75" customHeight="1" x14ac:dyDescent="0.35">
      <c r="A3036" s="1">
        <v>5000</v>
      </c>
      <c r="B3036" s="1">
        <v>1</v>
      </c>
      <c r="C3036" s="1"/>
      <c r="D3036" s="1">
        <v>1</v>
      </c>
      <c r="Q3036" s="1">
        <v>3034</v>
      </c>
      <c r="R3036" s="1">
        <v>355</v>
      </c>
      <c r="S3036" s="1"/>
      <c r="T3036" s="1">
        <v>163</v>
      </c>
    </row>
    <row r="3037" spans="1:20" ht="15.75" customHeight="1" x14ac:dyDescent="0.35">
      <c r="A3037" s="1">
        <v>5001</v>
      </c>
      <c r="B3037" s="1">
        <v>1</v>
      </c>
      <c r="C3037" s="1"/>
      <c r="D3037" s="1">
        <v>1</v>
      </c>
      <c r="Q3037" s="1">
        <v>3035</v>
      </c>
      <c r="R3037" s="1">
        <v>365</v>
      </c>
      <c r="S3037" s="1"/>
      <c r="T3037" s="1">
        <v>159</v>
      </c>
    </row>
    <row r="3038" spans="1:20" ht="15.75" customHeight="1" x14ac:dyDescent="0.35">
      <c r="A3038" s="1">
        <v>5002</v>
      </c>
      <c r="B3038" s="1">
        <v>1</v>
      </c>
      <c r="C3038" s="1"/>
      <c r="D3038" s="1">
        <v>2</v>
      </c>
      <c r="Q3038" s="1">
        <v>3036</v>
      </c>
      <c r="R3038" s="1">
        <v>396</v>
      </c>
      <c r="S3038" s="1"/>
      <c r="T3038" s="1">
        <v>165</v>
      </c>
    </row>
    <row r="3039" spans="1:20" ht="15.75" customHeight="1" x14ac:dyDescent="0.35">
      <c r="A3039" s="1">
        <v>5003</v>
      </c>
      <c r="B3039" s="1">
        <v>1</v>
      </c>
      <c r="C3039" s="1"/>
      <c r="D3039" s="1">
        <v>0</v>
      </c>
      <c r="Q3039" s="1">
        <v>3037</v>
      </c>
      <c r="R3039" s="1">
        <v>408</v>
      </c>
      <c r="S3039" s="1"/>
      <c r="T3039" s="1">
        <v>171</v>
      </c>
    </row>
    <row r="3040" spans="1:20" ht="15.75" customHeight="1" x14ac:dyDescent="0.35">
      <c r="A3040" s="1">
        <v>5004</v>
      </c>
      <c r="B3040" s="1">
        <v>1</v>
      </c>
      <c r="C3040" s="1"/>
      <c r="D3040" s="1">
        <v>4</v>
      </c>
      <c r="Q3040" s="1">
        <v>3038</v>
      </c>
      <c r="R3040" s="1">
        <v>384</v>
      </c>
      <c r="S3040" s="1"/>
      <c r="T3040" s="1">
        <v>177</v>
      </c>
    </row>
    <row r="3041" spans="1:20" ht="15.75" customHeight="1" x14ac:dyDescent="0.35">
      <c r="A3041" s="1">
        <v>5005</v>
      </c>
      <c r="B3041" s="1">
        <v>1</v>
      </c>
      <c r="C3041" s="1"/>
      <c r="D3041" s="1">
        <v>0</v>
      </c>
      <c r="Q3041" s="1">
        <v>3039</v>
      </c>
      <c r="R3041" s="1">
        <v>372</v>
      </c>
      <c r="S3041" s="1"/>
      <c r="T3041" s="1">
        <v>173</v>
      </c>
    </row>
    <row r="3042" spans="1:20" ht="15.75" customHeight="1" x14ac:dyDescent="0.35">
      <c r="A3042" s="1">
        <v>5006</v>
      </c>
      <c r="B3042" s="1">
        <v>1</v>
      </c>
      <c r="C3042" s="1"/>
      <c r="D3042" s="1">
        <v>0</v>
      </c>
      <c r="Q3042" s="1">
        <v>3040</v>
      </c>
      <c r="R3042" s="1">
        <v>254</v>
      </c>
      <c r="S3042" s="1"/>
      <c r="T3042" s="1">
        <v>197</v>
      </c>
    </row>
    <row r="3043" spans="1:20" ht="15.75" customHeight="1" x14ac:dyDescent="0.35">
      <c r="A3043" s="1">
        <v>5007</v>
      </c>
      <c r="B3043" s="1">
        <v>1</v>
      </c>
      <c r="C3043" s="1"/>
      <c r="D3043" s="1">
        <v>0</v>
      </c>
      <c r="Q3043" s="1">
        <v>3041</v>
      </c>
      <c r="R3043" s="1">
        <v>260</v>
      </c>
      <c r="S3043" s="1"/>
      <c r="T3043" s="1">
        <v>101</v>
      </c>
    </row>
    <row r="3044" spans="1:20" ht="15.75" customHeight="1" x14ac:dyDescent="0.35">
      <c r="A3044" s="1">
        <v>5008</v>
      </c>
      <c r="B3044" s="1">
        <v>1</v>
      </c>
      <c r="C3044" s="1"/>
      <c r="D3044" s="1">
        <v>1</v>
      </c>
      <c r="Q3044" s="1">
        <v>3042</v>
      </c>
      <c r="R3044" s="1">
        <v>268</v>
      </c>
      <c r="S3044" s="1"/>
      <c r="T3044" s="1">
        <v>151</v>
      </c>
    </row>
    <row r="3045" spans="1:20" ht="15.75" customHeight="1" x14ac:dyDescent="0.35">
      <c r="A3045" s="1">
        <v>5009</v>
      </c>
      <c r="B3045" s="1">
        <v>1</v>
      </c>
      <c r="C3045" s="1"/>
      <c r="D3045" s="1">
        <v>1</v>
      </c>
      <c r="Q3045" s="1">
        <v>3043</v>
      </c>
      <c r="R3045" s="1">
        <v>294</v>
      </c>
      <c r="S3045" s="1"/>
      <c r="T3045" s="1">
        <v>157</v>
      </c>
    </row>
    <row r="3046" spans="1:20" ht="15.75" customHeight="1" x14ac:dyDescent="0.35">
      <c r="A3046" s="1">
        <v>5010</v>
      </c>
      <c r="B3046" s="1">
        <v>1</v>
      </c>
      <c r="C3046" s="1"/>
      <c r="D3046" s="1">
        <v>1</v>
      </c>
      <c r="Q3046" s="1">
        <v>3044</v>
      </c>
      <c r="R3046" s="1">
        <v>306</v>
      </c>
      <c r="S3046" s="1"/>
      <c r="T3046" s="1">
        <v>163</v>
      </c>
    </row>
    <row r="3047" spans="1:20" ht="15.75" customHeight="1" x14ac:dyDescent="0.35">
      <c r="A3047" s="1">
        <v>5011</v>
      </c>
      <c r="B3047" s="1">
        <v>1</v>
      </c>
      <c r="C3047" s="1"/>
      <c r="D3047" s="1">
        <v>1</v>
      </c>
      <c r="Q3047" s="1">
        <v>3045</v>
      </c>
      <c r="R3047" s="1">
        <v>249</v>
      </c>
      <c r="S3047" s="1"/>
      <c r="T3047" s="1">
        <v>201</v>
      </c>
    </row>
    <row r="3048" spans="1:20" ht="15.75" customHeight="1" x14ac:dyDescent="0.35">
      <c r="A3048" s="1">
        <v>5012</v>
      </c>
      <c r="B3048" s="1">
        <v>1</v>
      </c>
      <c r="C3048" s="1"/>
      <c r="D3048" s="1">
        <v>1</v>
      </c>
      <c r="Q3048" s="1">
        <v>3046</v>
      </c>
      <c r="R3048" s="1">
        <v>251</v>
      </c>
      <c r="S3048" s="1"/>
      <c r="T3048" s="1">
        <v>187</v>
      </c>
    </row>
    <row r="3049" spans="1:20" ht="15.75" customHeight="1" x14ac:dyDescent="0.35">
      <c r="A3049" s="1">
        <v>5013</v>
      </c>
      <c r="B3049" s="1">
        <v>1</v>
      </c>
      <c r="C3049" s="1"/>
      <c r="D3049" s="1">
        <v>1</v>
      </c>
      <c r="Q3049" s="1">
        <v>3047</v>
      </c>
      <c r="R3049" s="1">
        <v>282</v>
      </c>
      <c r="S3049" s="1"/>
      <c r="T3049" s="1">
        <v>103</v>
      </c>
    </row>
    <row r="3050" spans="1:20" ht="15.75" customHeight="1" x14ac:dyDescent="0.35">
      <c r="A3050" s="1">
        <v>5014</v>
      </c>
      <c r="B3050" s="1">
        <v>1</v>
      </c>
      <c r="C3050" s="1"/>
      <c r="D3050" s="1">
        <v>4</v>
      </c>
      <c r="Q3050" s="1">
        <v>3048</v>
      </c>
      <c r="R3050" s="1">
        <v>294</v>
      </c>
      <c r="S3050" s="1"/>
      <c r="T3050" s="1">
        <v>109</v>
      </c>
    </row>
    <row r="3051" spans="1:20" ht="15.75" customHeight="1" x14ac:dyDescent="0.35">
      <c r="A3051" s="1">
        <v>5015</v>
      </c>
      <c r="B3051" s="1">
        <v>1</v>
      </c>
      <c r="C3051" s="1"/>
      <c r="D3051" s="1">
        <v>0</v>
      </c>
      <c r="Q3051" s="1">
        <v>3049</v>
      </c>
      <c r="R3051" s="1">
        <v>270</v>
      </c>
      <c r="S3051" s="1"/>
      <c r="T3051" s="1">
        <v>159</v>
      </c>
    </row>
    <row r="3052" spans="1:20" ht="15.75" customHeight="1" x14ac:dyDescent="0.35">
      <c r="A3052" s="1">
        <v>5016</v>
      </c>
      <c r="B3052" s="1">
        <v>1</v>
      </c>
      <c r="C3052" s="1"/>
      <c r="D3052" s="1">
        <v>0</v>
      </c>
      <c r="Q3052" s="1">
        <v>3050</v>
      </c>
      <c r="R3052" s="1">
        <v>282</v>
      </c>
      <c r="S3052" s="1"/>
      <c r="T3052" s="1">
        <v>209</v>
      </c>
    </row>
    <row r="3053" spans="1:20" ht="15.75" customHeight="1" x14ac:dyDescent="0.35">
      <c r="A3053" s="1">
        <v>5017</v>
      </c>
      <c r="B3053" s="1">
        <v>1</v>
      </c>
      <c r="C3053" s="1"/>
      <c r="D3053" s="1">
        <v>0</v>
      </c>
      <c r="Q3053" s="1">
        <v>3051</v>
      </c>
      <c r="R3053" s="1">
        <v>246</v>
      </c>
      <c r="S3053" s="1"/>
      <c r="T3053" s="1">
        <v>95</v>
      </c>
    </row>
    <row r="3054" spans="1:20" ht="15.75" customHeight="1" x14ac:dyDescent="0.35">
      <c r="A3054" s="1">
        <v>5018</v>
      </c>
      <c r="B3054" s="1">
        <v>1</v>
      </c>
      <c r="C3054" s="1"/>
      <c r="D3054" s="1">
        <v>2</v>
      </c>
      <c r="Q3054" s="1">
        <v>3052</v>
      </c>
      <c r="R3054" s="1">
        <v>240</v>
      </c>
      <c r="S3054" s="1"/>
      <c r="T3054" s="1">
        <v>145</v>
      </c>
    </row>
    <row r="3055" spans="1:20" ht="15.75" customHeight="1" x14ac:dyDescent="0.35">
      <c r="A3055" s="1">
        <v>5019</v>
      </c>
      <c r="B3055" s="1">
        <v>1</v>
      </c>
      <c r="C3055" s="1"/>
      <c r="D3055" s="1">
        <v>0</v>
      </c>
      <c r="Q3055" s="1">
        <v>3053</v>
      </c>
      <c r="R3055" s="1">
        <v>250</v>
      </c>
      <c r="S3055" s="1"/>
      <c r="T3055" s="1">
        <v>151</v>
      </c>
    </row>
    <row r="3056" spans="1:20" ht="15.75" customHeight="1" x14ac:dyDescent="0.35">
      <c r="A3056" s="1">
        <v>5020</v>
      </c>
      <c r="B3056" s="1">
        <v>1</v>
      </c>
      <c r="C3056" s="1"/>
      <c r="D3056" s="1">
        <v>1</v>
      </c>
      <c r="Q3056" s="1">
        <v>3054</v>
      </c>
      <c r="R3056" s="1">
        <v>276</v>
      </c>
      <c r="S3056" s="1"/>
      <c r="T3056" s="1">
        <v>157</v>
      </c>
    </row>
    <row r="3057" spans="1:20" ht="15.75" customHeight="1" x14ac:dyDescent="0.35">
      <c r="A3057" s="1">
        <v>5021</v>
      </c>
      <c r="B3057" s="1">
        <v>1</v>
      </c>
      <c r="C3057" s="1"/>
      <c r="D3057" s="1">
        <v>1</v>
      </c>
      <c r="Q3057" s="1">
        <v>3055</v>
      </c>
      <c r="R3057" s="1">
        <v>288</v>
      </c>
      <c r="S3057" s="1"/>
      <c r="T3057" s="1">
        <v>163</v>
      </c>
    </row>
    <row r="3058" spans="1:20" ht="15.75" customHeight="1" x14ac:dyDescent="0.35">
      <c r="A3058" s="1">
        <v>5022</v>
      </c>
      <c r="B3058" s="1">
        <v>1</v>
      </c>
      <c r="C3058" s="1"/>
      <c r="D3058" s="1">
        <v>1</v>
      </c>
      <c r="Q3058" s="1">
        <v>3056</v>
      </c>
      <c r="R3058" s="1">
        <v>277</v>
      </c>
      <c r="S3058" s="1"/>
      <c r="T3058" s="1">
        <v>157</v>
      </c>
    </row>
    <row r="3059" spans="1:20" ht="15.75" customHeight="1" x14ac:dyDescent="0.35">
      <c r="A3059" s="1">
        <v>5023</v>
      </c>
      <c r="B3059" s="1">
        <v>1</v>
      </c>
      <c r="C3059" s="1"/>
      <c r="D3059" s="1">
        <v>1</v>
      </c>
      <c r="Q3059" s="1">
        <v>3057</v>
      </c>
      <c r="R3059" s="1">
        <v>227</v>
      </c>
      <c r="S3059" s="1"/>
      <c r="T3059" s="1">
        <v>143</v>
      </c>
    </row>
    <row r="3060" spans="1:20" ht="15.75" customHeight="1" x14ac:dyDescent="0.35">
      <c r="A3060" s="1">
        <v>5024</v>
      </c>
      <c r="B3060" s="1">
        <v>1</v>
      </c>
      <c r="C3060" s="1"/>
      <c r="D3060" s="1">
        <v>4</v>
      </c>
      <c r="Q3060" s="1">
        <v>3058</v>
      </c>
      <c r="R3060" s="1">
        <v>258</v>
      </c>
      <c r="S3060" s="1"/>
      <c r="T3060" s="1">
        <v>149</v>
      </c>
    </row>
    <row r="3061" spans="1:20" ht="15.75" customHeight="1" x14ac:dyDescent="0.35">
      <c r="A3061" s="1">
        <v>5025</v>
      </c>
      <c r="B3061" s="1">
        <v>1</v>
      </c>
      <c r="C3061" s="1"/>
      <c r="D3061" s="1">
        <v>0</v>
      </c>
      <c r="Q3061" s="1">
        <v>3059</v>
      </c>
      <c r="R3061" s="1">
        <v>270</v>
      </c>
      <c r="S3061" s="1"/>
      <c r="T3061" s="1">
        <v>155</v>
      </c>
    </row>
    <row r="3062" spans="1:20" ht="15.75" customHeight="1" x14ac:dyDescent="0.35">
      <c r="A3062" s="1">
        <v>5026</v>
      </c>
      <c r="B3062" s="1">
        <v>1</v>
      </c>
      <c r="C3062" s="1"/>
      <c r="D3062" s="1">
        <v>0</v>
      </c>
      <c r="Q3062" s="1">
        <v>3060</v>
      </c>
      <c r="R3062" s="1">
        <v>246</v>
      </c>
      <c r="S3062" s="1"/>
      <c r="T3062" s="1">
        <v>161</v>
      </c>
    </row>
    <row r="3063" spans="1:20" ht="15.75" customHeight="1" x14ac:dyDescent="0.35">
      <c r="A3063" s="1">
        <v>5027</v>
      </c>
      <c r="B3063" s="1">
        <v>1</v>
      </c>
      <c r="C3063" s="1"/>
      <c r="D3063" s="1">
        <v>0</v>
      </c>
      <c r="Q3063" s="1">
        <v>3061</v>
      </c>
      <c r="R3063" s="1">
        <v>258</v>
      </c>
      <c r="S3063" s="1"/>
      <c r="T3063" s="1">
        <v>157</v>
      </c>
    </row>
    <row r="3064" spans="1:20" ht="15.75" customHeight="1" x14ac:dyDescent="0.35">
      <c r="A3064" s="1">
        <v>5028</v>
      </c>
      <c r="B3064" s="1">
        <v>1</v>
      </c>
      <c r="C3064" s="1"/>
      <c r="D3064" s="1">
        <v>2</v>
      </c>
      <c r="Q3064" s="1">
        <v>3062</v>
      </c>
      <c r="R3064" s="1">
        <v>239</v>
      </c>
      <c r="S3064" s="1"/>
      <c r="T3064" s="1">
        <v>207</v>
      </c>
    </row>
    <row r="3065" spans="1:20" ht="15.75" customHeight="1" x14ac:dyDescent="0.35">
      <c r="A3065" s="1">
        <v>5029</v>
      </c>
      <c r="B3065" s="1">
        <v>1</v>
      </c>
      <c r="C3065" s="1"/>
      <c r="D3065" s="1">
        <v>0</v>
      </c>
      <c r="Q3065" s="1">
        <v>3063</v>
      </c>
      <c r="R3065" s="1">
        <v>215</v>
      </c>
      <c r="S3065" s="1"/>
      <c r="T3065" s="1">
        <v>97</v>
      </c>
    </row>
    <row r="3066" spans="1:20" ht="15.75" customHeight="1" x14ac:dyDescent="0.35">
      <c r="A3066" s="21" t="s">
        <v>16</v>
      </c>
      <c r="B3066" s="1">
        <f>SUM(B2:B3065)</f>
        <v>9955</v>
      </c>
      <c r="C3066" s="1"/>
      <c r="D3066" s="1">
        <f>SUM(D2:D3065)</f>
        <v>9955</v>
      </c>
      <c r="Q3066" s="1">
        <v>3064</v>
      </c>
      <c r="R3066" s="1">
        <v>223</v>
      </c>
      <c r="S3066" s="1"/>
      <c r="T3066" s="1">
        <v>147</v>
      </c>
    </row>
    <row r="3067" spans="1:20" ht="15.75" customHeight="1" x14ac:dyDescent="0.35">
      <c r="A3067" s="70" t="s">
        <v>66</v>
      </c>
      <c r="B3067">
        <f>COUNTIF(B2:B3065,"&lt;&gt;0")</f>
        <v>3064</v>
      </c>
      <c r="C3067" s="1"/>
      <c r="D3067" s="1"/>
      <c r="Q3067" s="1">
        <v>3065</v>
      </c>
      <c r="R3067" s="1">
        <v>233</v>
      </c>
      <c r="S3067" s="1"/>
      <c r="T3067" s="1">
        <v>153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257</v>
      </c>
      <c r="S3068" s="1"/>
      <c r="T3068" s="1">
        <v>159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267</v>
      </c>
      <c r="S3069" s="1"/>
      <c r="T3069" s="1">
        <v>197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222</v>
      </c>
      <c r="S3070" s="1"/>
      <c r="T3070" s="1">
        <v>183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254</v>
      </c>
      <c r="S3071" s="1"/>
      <c r="T3071" s="1">
        <v>55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266</v>
      </c>
      <c r="S3072" s="1"/>
      <c r="T3072" s="1">
        <v>149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278</v>
      </c>
      <c r="S3073" s="1"/>
      <c r="T3073" s="1">
        <v>155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254</v>
      </c>
      <c r="S3074" s="1"/>
      <c r="T3074" s="1">
        <v>205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266</v>
      </c>
      <c r="S3075" s="1"/>
      <c r="T3075" s="1">
        <v>95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194</v>
      </c>
      <c r="S3076" s="1"/>
      <c r="T3076" s="1">
        <v>145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313</v>
      </c>
      <c r="S3077" s="1"/>
      <c r="T3077" s="1">
        <v>151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323</v>
      </c>
      <c r="S3078" s="1"/>
      <c r="T3078" s="1">
        <v>157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345</v>
      </c>
      <c r="S3079" s="1"/>
      <c r="T3079" s="1">
        <v>163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355</v>
      </c>
      <c r="S3080" s="1"/>
      <c r="T3080" s="1">
        <v>157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365</v>
      </c>
      <c r="S3081" s="1"/>
      <c r="T3081" s="1">
        <v>143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320</v>
      </c>
      <c r="S3082" s="1"/>
      <c r="T3082" s="1">
        <v>149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262</v>
      </c>
      <c r="S3083" s="1"/>
      <c r="T3083" s="1">
        <v>155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274</v>
      </c>
      <c r="S3084" s="1"/>
      <c r="T3084" s="1">
        <v>161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250</v>
      </c>
      <c r="S3085" s="1"/>
      <c r="T3085" s="1">
        <v>157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262</v>
      </c>
      <c r="S3086" s="1"/>
      <c r="T3086" s="1">
        <v>207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274</v>
      </c>
      <c r="S3087" s="1"/>
      <c r="T3087" s="1">
        <v>97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200</v>
      </c>
      <c r="S3088" s="1"/>
      <c r="T3088" s="1">
        <v>147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223</v>
      </c>
      <c r="S3089" s="1"/>
      <c r="T3089" s="1">
        <v>153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247</v>
      </c>
      <c r="S3090" s="1"/>
      <c r="T3090" s="1">
        <v>159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257</v>
      </c>
      <c r="S3091" s="1"/>
      <c r="T3091" s="1">
        <v>197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267</v>
      </c>
      <c r="S3092" s="1"/>
      <c r="T3092" s="1">
        <v>183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277</v>
      </c>
      <c r="S3093" s="1"/>
      <c r="T3093" s="1">
        <v>55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253</v>
      </c>
      <c r="S3094" s="1"/>
      <c r="T3094" s="1">
        <v>149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264</v>
      </c>
      <c r="S3095" s="1"/>
      <c r="T3095" s="1">
        <v>155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240</v>
      </c>
      <c r="S3096" s="1"/>
      <c r="T3096" s="1">
        <v>205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252</v>
      </c>
      <c r="S3097" s="1"/>
      <c r="T3097" s="1">
        <v>95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264</v>
      </c>
      <c r="S3098" s="1"/>
      <c r="T3098" s="1">
        <v>145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225</v>
      </c>
      <c r="S3099" s="1"/>
      <c r="T3099" s="1">
        <v>151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231</v>
      </c>
      <c r="S3100" s="1"/>
      <c r="T3100" s="1">
        <v>157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319</v>
      </c>
      <c r="S3101" s="1"/>
      <c r="T3101" s="1">
        <v>163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343</v>
      </c>
      <c r="S3102" s="1"/>
      <c r="T3102" s="1">
        <v>157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353</v>
      </c>
      <c r="S3103" s="1"/>
      <c r="T3103" s="1">
        <v>143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363</v>
      </c>
      <c r="S3104" s="1"/>
      <c r="T3104" s="1">
        <v>149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320</v>
      </c>
      <c r="S3105" s="1"/>
      <c r="T3105" s="1">
        <v>155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314</v>
      </c>
      <c r="S3106" s="1"/>
      <c r="T3106" s="1">
        <v>161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229</v>
      </c>
      <c r="S3107" s="1"/>
      <c r="T3107" s="1">
        <v>157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203</v>
      </c>
      <c r="S3108" s="1"/>
      <c r="T3108" s="1">
        <v>207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213</v>
      </c>
      <c r="S3109" s="1"/>
      <c r="T3109" s="1">
        <v>97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223</v>
      </c>
      <c r="S3110" s="1"/>
      <c r="T3110" s="1">
        <v>147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182</v>
      </c>
      <c r="S3111" s="1"/>
      <c r="T3111" s="1">
        <v>153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190</v>
      </c>
      <c r="S3112" s="1"/>
      <c r="T3112" s="1">
        <v>159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184</v>
      </c>
      <c r="S3113" s="1"/>
      <c r="T3113" s="1">
        <v>197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198</v>
      </c>
      <c r="S3114" s="1"/>
      <c r="T3114" s="1">
        <v>183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212</v>
      </c>
      <c r="S3115" s="1"/>
      <c r="T3115" s="1">
        <v>55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218</v>
      </c>
      <c r="S3116" s="1"/>
      <c r="T3116" s="1">
        <v>149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226</v>
      </c>
      <c r="S3117" s="1"/>
      <c r="T3117" s="1">
        <v>155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179</v>
      </c>
      <c r="S3118" s="1"/>
      <c r="T3118" s="1">
        <v>201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186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146</v>
      </c>
      <c r="S3120" s="1"/>
      <c r="T3120" s="1">
        <v>95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166</v>
      </c>
      <c r="S3121" s="1"/>
      <c r="T3121" s="1">
        <v>162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170</v>
      </c>
      <c r="S3122" s="1"/>
      <c r="T3122" s="1">
        <v>170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178</v>
      </c>
      <c r="S3123" s="1"/>
      <c r="T3123" s="1">
        <v>174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186</v>
      </c>
      <c r="S3124" s="1"/>
      <c r="T3124" s="1">
        <v>201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151</v>
      </c>
      <c r="S3125" s="1"/>
      <c r="T3125" s="1">
        <v>140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151</v>
      </c>
      <c r="S3126" s="1"/>
      <c r="T3126" s="1">
        <v>148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163</v>
      </c>
      <c r="S3127" s="1"/>
      <c r="T3127" s="1">
        <v>162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167</v>
      </c>
      <c r="S3128" s="1"/>
      <c r="T3128" s="1">
        <v>170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173</v>
      </c>
      <c r="S3129" s="1"/>
      <c r="T3129" s="1">
        <v>165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179</v>
      </c>
      <c r="S3130" s="1"/>
      <c r="T3130" s="1">
        <v>183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103</v>
      </c>
      <c r="S3131" s="1"/>
      <c r="T3131" s="1">
        <v>117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109</v>
      </c>
      <c r="S3132" s="1"/>
      <c r="T3132" s="1">
        <v>49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115</v>
      </c>
      <c r="S3133" s="1"/>
      <c r="T3133" s="1">
        <v>154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121</v>
      </c>
      <c r="S3134" s="1"/>
      <c r="T3134" s="1">
        <v>162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127</v>
      </c>
      <c r="S3135" s="1"/>
      <c r="T3135" s="1">
        <v>166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133</v>
      </c>
      <c r="S3136" s="1"/>
      <c r="T3136" s="1">
        <v>169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117</v>
      </c>
      <c r="S3137" s="1"/>
      <c r="T3137" s="1">
        <v>138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123</v>
      </c>
      <c r="S3138" s="1"/>
      <c r="T3138" s="1">
        <v>146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129</v>
      </c>
      <c r="S3139" s="1"/>
      <c r="T3139" s="1">
        <v>153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135</v>
      </c>
      <c r="S3140" s="1"/>
      <c r="T3140" s="1">
        <v>179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141</v>
      </c>
      <c r="S3141" s="1"/>
      <c r="T3141" s="1">
        <v>131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124</v>
      </c>
      <c r="S3142" s="1"/>
      <c r="T3142" s="1">
        <v>107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80</v>
      </c>
      <c r="S3143" s="1"/>
      <c r="T3143" s="1">
        <v>134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84</v>
      </c>
      <c r="S3144" s="1"/>
      <c r="T3144" s="1">
        <v>182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88</v>
      </c>
      <c r="S3145" s="1"/>
      <c r="T3145" s="1">
        <v>191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92</v>
      </c>
      <c r="S3146" s="1"/>
      <c r="T3146" s="1">
        <v>111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96</v>
      </c>
      <c r="S3147" s="1"/>
      <c r="T3147" s="1">
        <v>143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100</v>
      </c>
      <c r="S3148" s="1"/>
      <c r="T3148" s="1">
        <v>111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104</v>
      </c>
      <c r="S3149" s="1"/>
      <c r="T3149" s="1">
        <v>151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108</v>
      </c>
      <c r="S3150" s="1"/>
      <c r="T3150" s="1">
        <v>157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112</v>
      </c>
      <c r="S3151" s="1"/>
      <c r="T3151" s="1">
        <v>163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116</v>
      </c>
      <c r="S3152" s="1"/>
      <c r="T3152" s="1">
        <v>209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120</v>
      </c>
      <c r="S3153" s="1"/>
      <c r="T3153" s="1">
        <v>157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124</v>
      </c>
      <c r="S3154" s="1"/>
      <c r="T3154" s="1">
        <v>107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80</v>
      </c>
      <c r="S3155" s="1"/>
      <c r="T3155" s="1">
        <v>160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84</v>
      </c>
      <c r="S3156" s="1"/>
      <c r="T3156" s="1">
        <v>168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88</v>
      </c>
      <c r="S3157" s="1"/>
      <c r="T3157" s="1">
        <v>172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92</v>
      </c>
      <c r="S3158" s="1"/>
      <c r="T3158" s="1">
        <v>199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96</v>
      </c>
      <c r="S3159" s="1"/>
      <c r="T3159" s="1">
        <v>146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100</v>
      </c>
      <c r="S3160" s="1"/>
      <c r="T3160" s="1">
        <v>154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104</v>
      </c>
      <c r="S3161" s="1"/>
      <c r="T3161" s="1">
        <v>154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108</v>
      </c>
      <c r="S3162" s="1"/>
      <c r="T3162" s="1">
        <v>162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112</v>
      </c>
      <c r="S3163" s="1"/>
      <c r="T3163" s="1">
        <v>157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116</v>
      </c>
      <c r="S3164" s="1"/>
      <c r="T3164" s="1">
        <v>161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120</v>
      </c>
      <c r="S3165" s="1"/>
      <c r="T3165" s="1">
        <v>103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124</v>
      </c>
      <c r="S3166" s="1"/>
      <c r="T3166" s="1">
        <v>181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80</v>
      </c>
      <c r="S3167" s="1"/>
      <c r="T3167" s="1">
        <v>181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84</v>
      </c>
      <c r="S3168" s="1"/>
      <c r="T3168" s="1">
        <v>103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88</v>
      </c>
      <c r="S3169" s="1"/>
      <c r="T3169" s="1">
        <v>109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92</v>
      </c>
      <c r="S3170" s="1"/>
      <c r="T3170" s="1">
        <v>191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96</v>
      </c>
      <c r="S3171" s="1"/>
      <c r="T3171" s="1">
        <v>99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112</v>
      </c>
      <c r="S3172" s="1"/>
      <c r="T3172" s="1">
        <v>105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104</v>
      </c>
      <c r="S3173" s="1"/>
      <c r="T3173" s="1">
        <v>155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108</v>
      </c>
      <c r="S3174" s="1"/>
      <c r="T3174" s="1">
        <v>161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112</v>
      </c>
      <c r="S3175" s="1"/>
      <c r="T3175" s="1">
        <v>167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116</v>
      </c>
      <c r="S3176" s="1"/>
      <c r="T3176" s="1">
        <v>161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120</v>
      </c>
      <c r="S3177" s="1"/>
      <c r="T3177" s="1">
        <v>143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88</v>
      </c>
      <c r="S3178" s="1"/>
      <c r="T3178" s="1">
        <v>149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80</v>
      </c>
      <c r="S3179" s="1"/>
      <c r="T3179" s="1">
        <v>155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84</v>
      </c>
      <c r="S3180" s="1"/>
      <c r="T3180" s="1">
        <v>161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88</v>
      </c>
      <c r="S3181" s="1"/>
      <c r="T3181" s="1">
        <v>167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92</v>
      </c>
      <c r="S3182" s="1"/>
      <c r="T3182" s="1">
        <v>251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110</v>
      </c>
      <c r="S3183" s="1"/>
      <c r="T3183" s="1">
        <v>231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114</v>
      </c>
      <c r="S3184" s="1"/>
      <c r="T3184" s="1">
        <v>237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106</v>
      </c>
      <c r="S3185" s="1"/>
      <c r="T3185" s="1">
        <v>243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110</v>
      </c>
      <c r="S3186" s="1"/>
      <c r="T3186" s="1">
        <v>249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114</v>
      </c>
      <c r="S3187" s="1"/>
      <c r="T3187" s="1">
        <v>255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118</v>
      </c>
      <c r="S3188" s="1"/>
      <c r="T3188" s="1">
        <v>181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86</v>
      </c>
      <c r="S3189" s="1"/>
      <c r="T3189" s="1">
        <v>99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90</v>
      </c>
      <c r="S3190" s="1"/>
      <c r="T3190" s="1">
        <v>149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82</v>
      </c>
      <c r="S3191" s="1"/>
      <c r="T3191" s="1">
        <v>155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86</v>
      </c>
      <c r="S3192" s="1"/>
      <c r="T3192" s="1">
        <v>205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90</v>
      </c>
      <c r="S3193" s="1"/>
      <c r="T3193" s="1">
        <v>103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108</v>
      </c>
      <c r="S3194" s="1"/>
      <c r="T3194" s="1">
        <v>143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112</v>
      </c>
      <c r="S3195" s="1"/>
      <c r="T3195" s="1">
        <v>149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116</v>
      </c>
      <c r="S3196" s="1"/>
      <c r="T3196" s="1">
        <v>155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110</v>
      </c>
      <c r="S3197" s="1"/>
      <c r="T3197" s="1">
        <v>161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114</v>
      </c>
      <c r="S3198" s="1"/>
      <c r="T3198" s="1">
        <v>157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118</v>
      </c>
      <c r="S3199" s="1"/>
      <c r="T3199" s="1">
        <v>197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86</v>
      </c>
      <c r="S3200" s="1"/>
      <c r="T3200" s="1">
        <v>101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90</v>
      </c>
      <c r="S3201" s="1"/>
      <c r="T3201" s="1">
        <v>151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94</v>
      </c>
      <c r="S3202" s="1"/>
      <c r="T3202" s="1">
        <v>157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96</v>
      </c>
      <c r="S3203" s="1"/>
      <c r="T3203" s="1">
        <v>163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100</v>
      </c>
      <c r="S3204" s="1"/>
      <c r="T3204" s="1">
        <v>251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116</v>
      </c>
      <c r="S3205" s="1"/>
      <c r="T3205" s="1">
        <v>233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120</v>
      </c>
      <c r="S3206" s="1"/>
      <c r="T3206" s="1">
        <v>239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124</v>
      </c>
      <c r="S3207" s="1"/>
      <c r="T3207" s="1">
        <v>245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128</v>
      </c>
      <c r="S3208" s="1"/>
      <c r="T3208" s="1">
        <v>251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78</v>
      </c>
      <c r="S3209" s="1"/>
      <c r="T3209" s="1">
        <v>257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82</v>
      </c>
      <c r="S3210" s="1"/>
      <c r="T3210" s="1">
        <v>193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52</v>
      </c>
      <c r="S3211" s="1"/>
      <c r="T3211" s="1">
        <v>199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66</v>
      </c>
      <c r="S3212" s="1"/>
      <c r="T3212" s="1">
        <v>205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70</v>
      </c>
      <c r="S3213" s="1"/>
      <c r="T3213" s="1">
        <v>211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74</v>
      </c>
      <c r="S3214" s="1"/>
      <c r="T3214" s="1">
        <v>217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62</v>
      </c>
      <c r="S3215" s="1"/>
      <c r="T3215" s="1">
        <v>223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61</v>
      </c>
      <c r="S3216" s="1"/>
      <c r="T3216" s="1">
        <v>235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70</v>
      </c>
      <c r="S3217" s="1"/>
      <c r="T3217" s="1">
        <v>241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69</v>
      </c>
      <c r="S3218" s="1"/>
      <c r="T3218" s="1">
        <v>247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80</v>
      </c>
      <c r="S3219" s="1"/>
      <c r="T3219" s="1">
        <v>253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79</v>
      </c>
      <c r="S3220" s="1"/>
      <c r="T3220" s="1">
        <v>259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77</v>
      </c>
      <c r="S3221" s="1"/>
      <c r="T3221" s="1">
        <v>265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83</v>
      </c>
      <c r="S3222" s="1"/>
      <c r="T3222" s="1">
        <v>143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63</v>
      </c>
      <c r="S3223" s="1"/>
      <c r="T3223" s="1">
        <v>149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69</v>
      </c>
      <c r="S3224" s="1"/>
      <c r="T3224" s="1">
        <v>155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56</v>
      </c>
      <c r="S3225" s="1"/>
      <c r="T3225" s="1">
        <v>161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79</v>
      </c>
      <c r="S3226" s="1"/>
      <c r="T3226" s="1">
        <v>209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68</v>
      </c>
      <c r="S3227" s="1"/>
      <c r="T3227" s="1">
        <v>192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46</v>
      </c>
      <c r="S3228" s="1"/>
      <c r="T3228" s="1">
        <v>97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36</v>
      </c>
      <c r="S3229" s="1"/>
      <c r="T3229" s="1">
        <v>103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57</v>
      </c>
      <c r="S3230" s="1"/>
      <c r="T3230" s="1">
        <v>109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41</v>
      </c>
      <c r="S3231" s="1"/>
      <c r="T3231" s="1">
        <v>159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79</v>
      </c>
      <c r="S3232" s="1"/>
      <c r="T3232" s="1">
        <v>165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56</v>
      </c>
      <c r="S3233" s="1"/>
      <c r="T3233" s="1">
        <v>151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77</v>
      </c>
      <c r="S3234" s="1"/>
      <c r="T3234" s="1">
        <v>145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85</v>
      </c>
      <c r="S3235" s="1"/>
      <c r="T3235" s="1">
        <v>151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101</v>
      </c>
      <c r="S3236" s="1"/>
      <c r="T3236" s="1">
        <v>157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110</v>
      </c>
      <c r="S3237" s="1"/>
      <c r="T3237" s="1">
        <v>163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130</v>
      </c>
      <c r="S3238" s="1"/>
      <c r="T3238" s="1">
        <v>159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149</v>
      </c>
      <c r="S3239" s="1"/>
      <c r="T3239" s="1">
        <v>197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125</v>
      </c>
      <c r="S3240" s="1"/>
      <c r="T3240" s="1">
        <v>101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145</v>
      </c>
      <c r="S3241" s="1"/>
      <c r="T3241" s="1">
        <v>151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186</v>
      </c>
      <c r="S3242" s="1"/>
      <c r="T3242" s="1">
        <v>157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68</v>
      </c>
      <c r="S3243" s="1"/>
      <c r="T3243" s="1">
        <v>153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103</v>
      </c>
      <c r="S3244" s="1"/>
      <c r="T3244" s="1">
        <v>199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145</v>
      </c>
      <c r="S3245" s="1"/>
      <c r="T3245" s="1">
        <v>183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190</v>
      </c>
      <c r="S3246" s="1"/>
      <c r="T3246" s="1">
        <v>103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162</v>
      </c>
      <c r="S3247" s="1"/>
      <c r="T3247" s="1">
        <v>109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190</v>
      </c>
      <c r="S3248" s="1"/>
      <c r="T3248" s="1">
        <v>157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162</v>
      </c>
      <c r="S3249" s="1"/>
      <c r="T3249" s="1">
        <v>195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149</v>
      </c>
      <c r="S3250" s="1"/>
      <c r="T3250" s="1">
        <v>185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200</v>
      </c>
      <c r="S3251" s="1"/>
      <c r="T3251" s="1">
        <v>101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172</v>
      </c>
      <c r="S3252" s="1"/>
      <c r="T3252" s="1">
        <v>107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194</v>
      </c>
      <c r="S3253" s="1"/>
      <c r="T3253" s="1">
        <v>157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166</v>
      </c>
      <c r="S3254" s="1"/>
      <c r="T3254" s="1">
        <v>199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157</v>
      </c>
      <c r="S3255" s="1"/>
      <c r="T3255" s="1">
        <v>177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194</v>
      </c>
      <c r="S3256" s="1"/>
      <c r="T3256" s="1">
        <v>95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166</v>
      </c>
      <c r="S3257" s="1"/>
      <c r="T3257" s="1">
        <v>185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151</v>
      </c>
      <c r="S3258" s="1"/>
      <c r="T3258" s="1">
        <v>103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131</v>
      </c>
      <c r="S3259" s="1"/>
      <c r="T3259" s="1">
        <v>109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167</v>
      </c>
      <c r="S3260" s="1"/>
      <c r="T3260" s="1">
        <v>201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161</v>
      </c>
      <c r="S3261" s="1"/>
      <c r="T3261" s="1">
        <v>195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143</v>
      </c>
      <c r="S3262" s="1"/>
      <c r="T3262" s="1">
        <v>99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153</v>
      </c>
      <c r="S3263" s="1"/>
      <c r="T3263" s="1">
        <v>105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165</v>
      </c>
      <c r="S3264" s="1"/>
      <c r="T3264" s="1">
        <v>155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171</v>
      </c>
      <c r="S3265" s="1"/>
      <c r="T3265" s="1">
        <v>161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139</v>
      </c>
      <c r="S3266" s="1"/>
      <c r="T3266" s="1">
        <v>203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117</v>
      </c>
      <c r="S3267" s="1"/>
      <c r="T3267" s="1">
        <v>167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123</v>
      </c>
      <c r="S3268" s="1"/>
      <c r="T3268" s="1">
        <v>169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121</v>
      </c>
      <c r="S3269" s="1"/>
      <c r="T3269" s="1">
        <v>49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139</v>
      </c>
      <c r="S3270" s="1"/>
      <c r="T3270" s="1">
        <v>187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145</v>
      </c>
      <c r="S3271" s="1"/>
      <c r="T3271" s="1">
        <v>101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163</v>
      </c>
      <c r="S3272" s="1"/>
      <c r="T3272" s="1">
        <v>173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159</v>
      </c>
      <c r="S3273" s="1"/>
      <c r="T3273" s="1">
        <v>184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165</v>
      </c>
      <c r="S3274" s="1"/>
      <c r="T3274" s="1">
        <v>146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171</v>
      </c>
      <c r="S3275" s="1"/>
      <c r="T3275" s="1">
        <v>154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177</v>
      </c>
      <c r="S3276" s="1"/>
      <c r="T3276" s="1">
        <v>206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173</v>
      </c>
      <c r="S3277" s="1"/>
      <c r="T3277" s="1">
        <v>200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153</v>
      </c>
      <c r="S3278" s="1"/>
      <c r="T3278" s="1">
        <v>208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145</v>
      </c>
      <c r="S3279" s="1"/>
      <c r="T3279" s="1">
        <v>178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151</v>
      </c>
      <c r="S3280" s="1"/>
      <c r="T3280" s="1">
        <v>186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157</v>
      </c>
      <c r="S3281" s="1"/>
      <c r="T3281" s="1">
        <v>194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163</v>
      </c>
      <c r="S3282" s="1"/>
      <c r="T3282" s="1">
        <v>194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159</v>
      </c>
      <c r="S3283" s="1"/>
      <c r="T3283" s="1">
        <v>188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141</v>
      </c>
      <c r="S3284" s="1"/>
      <c r="T3284" s="1">
        <v>190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147</v>
      </c>
      <c r="S3285" s="1"/>
      <c r="T3285" s="1">
        <v>241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153</v>
      </c>
      <c r="S3286" s="1"/>
      <c r="T3286" s="1">
        <v>251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261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369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139</v>
      </c>
      <c r="S3289" s="1"/>
      <c r="T3289" s="1">
        <v>312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145</v>
      </c>
      <c r="S3290" s="1"/>
      <c r="T3290" s="1">
        <v>320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151</v>
      </c>
      <c r="S3291" s="1"/>
      <c r="T3291" s="1">
        <v>339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157</v>
      </c>
      <c r="S3292" s="1"/>
      <c r="T3292" s="1">
        <v>349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163</v>
      </c>
      <c r="S3293" s="1"/>
      <c r="T3293" s="1">
        <v>359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157</v>
      </c>
      <c r="S3294" s="1"/>
      <c r="T3294" s="1">
        <v>182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143</v>
      </c>
      <c r="S3295" s="1"/>
      <c r="T3295" s="1">
        <v>190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149</v>
      </c>
      <c r="S3296" s="1"/>
      <c r="T3296" s="1">
        <v>223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155</v>
      </c>
      <c r="S3297" s="1"/>
      <c r="T3297" s="1">
        <v>184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161</v>
      </c>
      <c r="S3298" s="1"/>
      <c r="T3298" s="1">
        <v>204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157</v>
      </c>
      <c r="S3299" s="1"/>
      <c r="T3299" s="1">
        <v>212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163</v>
      </c>
      <c r="S3300" s="1"/>
      <c r="T3300" s="1">
        <v>220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141</v>
      </c>
      <c r="S3301" s="1"/>
      <c r="T3301" s="1">
        <v>177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147</v>
      </c>
      <c r="S3302" s="1"/>
      <c r="T3302" s="1">
        <v>219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153</v>
      </c>
      <c r="S3303" s="1"/>
      <c r="T3303" s="1">
        <v>195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159</v>
      </c>
      <c r="S3304" s="1"/>
      <c r="T3304" s="1">
        <v>169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155</v>
      </c>
      <c r="S3305" s="1"/>
      <c r="T3305" s="1">
        <v>97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137</v>
      </c>
      <c r="S3306" s="1"/>
      <c r="T3306" s="1">
        <v>103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143</v>
      </c>
      <c r="S3307" s="1"/>
      <c r="T3307" s="1">
        <v>109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149</v>
      </c>
      <c r="S3308" s="1"/>
      <c r="T3308" s="1">
        <v>197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155</v>
      </c>
      <c r="S3309" s="1"/>
      <c r="T3309" s="1">
        <v>188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161</v>
      </c>
      <c r="S3310" s="1"/>
      <c r="T3310" s="1">
        <v>150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139</v>
      </c>
      <c r="S3311" s="1"/>
      <c r="T3311" s="1">
        <v>202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145</v>
      </c>
      <c r="S3312" s="1"/>
      <c r="T3312" s="1">
        <v>210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151</v>
      </c>
      <c r="S3313" s="1"/>
      <c r="T3313" s="1">
        <v>218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157</v>
      </c>
      <c r="S3314" s="1"/>
      <c r="T3314" s="1">
        <v>214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163</v>
      </c>
      <c r="S3315" s="1"/>
      <c r="T3315" s="1">
        <v>163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157</v>
      </c>
      <c r="S3316" s="1"/>
      <c r="T3316" s="1">
        <v>173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143</v>
      </c>
      <c r="S3317" s="1"/>
      <c r="T3317" s="1">
        <v>97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149</v>
      </c>
      <c r="S3318" s="1"/>
      <c r="T3318" s="1">
        <v>191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155</v>
      </c>
      <c r="S3319" s="1"/>
      <c r="T3319" s="1">
        <v>55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161</v>
      </c>
      <c r="S3320" s="1"/>
      <c r="T3320" s="1">
        <v>191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157</v>
      </c>
      <c r="S3321" s="1"/>
      <c r="T3321" s="1">
        <v>187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163</v>
      </c>
      <c r="S3322" s="1"/>
      <c r="T3322" s="1">
        <v>103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141</v>
      </c>
      <c r="S3323" s="1"/>
      <c r="T3323" s="1">
        <v>109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147</v>
      </c>
      <c r="S3324" s="1"/>
      <c r="T3324" s="1">
        <v>183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153</v>
      </c>
      <c r="S3325" s="1"/>
      <c r="T3325" s="1">
        <v>177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159</v>
      </c>
      <c r="S3326" s="1"/>
      <c r="T3326" s="1">
        <v>169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155</v>
      </c>
      <c r="S3327" s="1"/>
      <c r="T3327" s="1">
        <v>158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137</v>
      </c>
      <c r="S3328" s="1"/>
      <c r="T3328" s="1">
        <v>100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143</v>
      </c>
      <c r="S3329" s="1"/>
      <c r="T3329" s="1">
        <v>180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149</v>
      </c>
      <c r="S3330" s="1"/>
      <c r="T3330" s="1">
        <v>186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155</v>
      </c>
      <c r="S3331" s="1"/>
      <c r="T3331" s="1">
        <v>111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161</v>
      </c>
      <c r="S3332" s="1"/>
      <c r="T3332" s="1">
        <v>199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139</v>
      </c>
      <c r="S3333" s="1"/>
      <c r="T3333" s="1">
        <v>101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145</v>
      </c>
      <c r="S3334" s="1"/>
      <c r="T3334" s="1">
        <v>151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151</v>
      </c>
      <c r="S3335" s="1"/>
      <c r="T3335" s="1">
        <v>157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157</v>
      </c>
      <c r="S3336" s="1"/>
      <c r="T3336" s="1">
        <v>163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163</v>
      </c>
      <c r="S3337" s="1"/>
      <c r="T3337" s="1">
        <v>193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157</v>
      </c>
      <c r="S3338" s="1"/>
      <c r="T3338" s="1">
        <v>195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143</v>
      </c>
      <c r="S3339" s="1"/>
      <c r="T3339" s="1">
        <v>144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149</v>
      </c>
      <c r="S3340" s="1"/>
      <c r="T3340" s="1">
        <v>170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155</v>
      </c>
      <c r="S3341" s="1"/>
      <c r="T3341" s="1">
        <v>178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161</v>
      </c>
      <c r="S3342" s="1"/>
      <c r="T3342" s="1">
        <v>186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157</v>
      </c>
      <c r="S3343" s="1"/>
      <c r="T3343" s="1">
        <v>112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163</v>
      </c>
      <c r="S3344" s="1"/>
      <c r="T3344" s="1">
        <v>161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141</v>
      </c>
      <c r="S3345" s="1"/>
      <c r="T3345" s="1">
        <v>145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147</v>
      </c>
      <c r="S3346" s="1"/>
      <c r="T3346" s="1">
        <v>151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153</v>
      </c>
      <c r="S3347" s="1"/>
      <c r="T3347" s="1">
        <v>157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159</v>
      </c>
      <c r="S3348" s="1"/>
      <c r="T3348" s="1">
        <v>163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155</v>
      </c>
      <c r="S3349" s="1"/>
      <c r="T3349" s="1">
        <v>169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137</v>
      </c>
      <c r="S3350" s="1"/>
      <c r="T3350" s="1">
        <v>211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143</v>
      </c>
      <c r="S3351" s="1"/>
      <c r="T3351" s="1">
        <v>186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149</v>
      </c>
      <c r="S3352" s="1"/>
      <c r="T3352" s="1">
        <v>194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155</v>
      </c>
      <c r="S3353" s="1"/>
      <c r="T3353" s="1">
        <v>202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161</v>
      </c>
      <c r="S3354" s="1"/>
      <c r="T3354" s="1">
        <v>210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131</v>
      </c>
      <c r="S3355" s="1"/>
      <c r="T3355" s="1">
        <v>172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137</v>
      </c>
      <c r="S3356" s="1"/>
      <c r="T3356" s="1">
        <v>224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162</v>
      </c>
      <c r="S3357" s="1"/>
      <c r="T3357" s="1">
        <v>172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170</v>
      </c>
      <c r="S3358" s="1"/>
      <c r="T3358" s="1">
        <v>174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174</v>
      </c>
      <c r="S3359" s="1"/>
      <c r="T3359" s="1">
        <v>188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201</v>
      </c>
      <c r="S3360" s="1"/>
      <c r="T3360" s="1">
        <v>194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140</v>
      </c>
      <c r="S3361" s="1"/>
      <c r="T3361" s="1">
        <v>202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148</v>
      </c>
      <c r="S3362" s="1"/>
      <c r="T3362" s="1">
        <v>211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162</v>
      </c>
      <c r="S3363" s="1"/>
      <c r="T3363" s="1">
        <v>180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170</v>
      </c>
      <c r="S3364" s="1"/>
      <c r="T3364" s="1">
        <v>174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196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141</v>
      </c>
      <c r="S3366" s="1"/>
      <c r="T3366" s="1">
        <v>198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113</v>
      </c>
      <c r="S3367" s="1"/>
      <c r="T3367" s="1">
        <v>184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119</v>
      </c>
      <c r="S3368" s="1"/>
      <c r="T3368" s="1">
        <v>200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154</v>
      </c>
      <c r="S3369" s="1"/>
      <c r="T3369" s="1">
        <v>152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162</v>
      </c>
      <c r="S3370" s="1"/>
      <c r="T3370" s="1">
        <v>152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166</v>
      </c>
      <c r="S3371" s="1"/>
      <c r="T3371" s="1">
        <v>198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169</v>
      </c>
      <c r="S3372" s="1"/>
      <c r="T3372" s="1">
        <v>138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138</v>
      </c>
      <c r="S3373" s="1"/>
      <c r="T3373" s="1">
        <v>203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146</v>
      </c>
      <c r="S3374" s="1"/>
      <c r="T3374" s="1">
        <v>183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127</v>
      </c>
      <c r="S3375" s="1"/>
      <c r="T3375" s="1">
        <v>168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133</v>
      </c>
      <c r="S3376" s="1"/>
      <c r="T3376" s="1">
        <v>178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131</v>
      </c>
      <c r="S3377" s="1"/>
      <c r="T3377" s="1">
        <v>152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131</v>
      </c>
      <c r="S3378" s="1"/>
      <c r="T3378" s="1">
        <v>192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158</v>
      </c>
      <c r="S3379" s="1"/>
      <c r="T3379" s="1">
        <v>172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166</v>
      </c>
      <c r="S3380" s="1"/>
      <c r="T3380" s="1">
        <v>166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147</v>
      </c>
      <c r="S3381" s="1"/>
      <c r="T3381" s="1">
        <v>164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153</v>
      </c>
      <c r="S3382" s="1"/>
      <c r="T3382" s="1">
        <v>152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151</v>
      </c>
      <c r="S3383" s="1"/>
      <c r="T3383" s="1">
        <v>162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145</v>
      </c>
      <c r="S3384" s="1"/>
      <c r="T3384" s="1">
        <v>168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151</v>
      </c>
      <c r="S3385" s="1"/>
      <c r="T3385" s="1">
        <v>139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157</v>
      </c>
      <c r="S3386" s="1"/>
      <c r="T3386" s="1">
        <v>115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163</v>
      </c>
      <c r="S3387" s="1"/>
      <c r="T3387" s="1">
        <v>170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169</v>
      </c>
      <c r="S3388" s="1"/>
      <c r="T3388" s="1">
        <v>138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155</v>
      </c>
      <c r="S3389" s="1"/>
      <c r="T3389" s="1">
        <v>192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149</v>
      </c>
      <c r="S3390" s="1"/>
      <c r="T3390" s="1">
        <v>196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160</v>
      </c>
      <c r="S3391" s="1"/>
      <c r="T3391" s="1">
        <v>200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168</v>
      </c>
      <c r="S3392" s="1"/>
      <c r="T3392" s="1">
        <v>193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172</v>
      </c>
      <c r="S3393" s="1"/>
      <c r="T3393" s="1">
        <v>155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199</v>
      </c>
      <c r="S3394" s="1"/>
      <c r="T3394" s="1">
        <v>49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146</v>
      </c>
      <c r="S3395" s="1"/>
      <c r="T3395" s="1">
        <v>169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154</v>
      </c>
      <c r="S3396" s="1"/>
      <c r="T3396" s="1">
        <v>101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154</v>
      </c>
      <c r="S3397" s="1"/>
      <c r="T3397" s="1">
        <v>181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162</v>
      </c>
      <c r="S3398" s="1"/>
      <c r="T3398" s="1">
        <v>155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133</v>
      </c>
      <c r="S3399" s="1"/>
      <c r="T3399" s="1">
        <v>53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133</v>
      </c>
      <c r="S3400" s="1"/>
      <c r="T3400" s="1">
        <v>185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129</v>
      </c>
      <c r="S3401" s="1"/>
      <c r="T3401" s="1">
        <v>105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123</v>
      </c>
      <c r="S3402" s="1"/>
      <c r="T3402" s="1">
        <v>191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139</v>
      </c>
      <c r="S3403" s="1"/>
      <c r="T3403" s="1">
        <v>60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145</v>
      </c>
      <c r="S3404" s="1"/>
      <c r="T3404" s="1">
        <v>138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151</v>
      </c>
      <c r="S3405" s="1"/>
      <c r="T3405" s="1">
        <v>146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145</v>
      </c>
      <c r="S3406" s="1"/>
      <c r="T3406" s="1">
        <v>110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143</v>
      </c>
      <c r="S3407" s="1"/>
      <c r="T3407" s="1">
        <v>54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149</v>
      </c>
      <c r="S3408" s="1"/>
      <c r="T3408" s="1">
        <v>56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155</v>
      </c>
      <c r="S3409" s="1"/>
      <c r="T3409" s="1">
        <v>84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161</v>
      </c>
      <c r="S3410" s="1"/>
      <c r="T3410" s="1">
        <v>60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167</v>
      </c>
      <c r="S3411" s="1"/>
      <c r="T3411" s="1">
        <v>151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161</v>
      </c>
      <c r="S3412" s="1"/>
      <c r="T3412" s="1">
        <v>75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143</v>
      </c>
      <c r="S3413" s="1"/>
      <c r="T3413" s="1">
        <v>53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149</v>
      </c>
      <c r="S3414" s="1"/>
      <c r="T3414" s="1">
        <v>55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155</v>
      </c>
      <c r="S3415" s="1"/>
      <c r="T3415" s="1">
        <v>57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161</v>
      </c>
      <c r="S3416" s="1"/>
      <c r="T3416" s="1">
        <v>59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167</v>
      </c>
      <c r="S3417" s="1"/>
      <c r="T3417" s="1">
        <v>61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251</v>
      </c>
      <c r="S3418" s="1"/>
      <c r="T3418" s="1">
        <v>159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231</v>
      </c>
      <c r="S3419" s="1"/>
      <c r="T3419" s="1">
        <v>119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237</v>
      </c>
      <c r="S3420" s="1"/>
      <c r="T3420" s="1">
        <v>57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243</v>
      </c>
      <c r="S3421" s="1"/>
      <c r="T3421" s="1">
        <v>49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249</v>
      </c>
      <c r="S3422" s="1"/>
      <c r="T3422" s="1">
        <v>79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255</v>
      </c>
      <c r="S3423" s="1"/>
      <c r="T3423" s="1">
        <v>60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137</v>
      </c>
      <c r="S3424" s="1"/>
      <c r="T3424" s="1">
        <v>61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143</v>
      </c>
      <c r="S3425" s="1"/>
      <c r="T3425" s="1">
        <v>171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149</v>
      </c>
      <c r="S3426" s="1"/>
      <c r="T3426" s="1">
        <v>37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155</v>
      </c>
      <c r="S3427" s="1"/>
      <c r="T3427" s="1">
        <v>85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161</v>
      </c>
      <c r="S3428" s="1"/>
      <c r="T3428" s="1">
        <v>75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147</v>
      </c>
      <c r="S3429" s="1"/>
      <c r="T3429" s="1">
        <v>48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143</v>
      </c>
      <c r="S3430" s="1"/>
      <c r="T3430" s="1">
        <v>49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149</v>
      </c>
      <c r="S3431" s="1"/>
      <c r="T3431" s="1">
        <v>153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155</v>
      </c>
      <c r="S3432" s="1"/>
      <c r="T3432" s="1">
        <v>161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161</v>
      </c>
      <c r="S3433" s="1"/>
      <c r="T3433" s="1">
        <v>136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157</v>
      </c>
      <c r="S3434" s="1"/>
      <c r="T3434" s="1">
        <v>143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153</v>
      </c>
      <c r="S3435" s="1"/>
      <c r="T3435" s="1">
        <v>85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145</v>
      </c>
      <c r="S3436" s="1"/>
      <c r="T3436" s="1">
        <v>139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151</v>
      </c>
      <c r="S3437" s="1"/>
      <c r="T3437" s="1">
        <v>181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157</v>
      </c>
      <c r="S3438" s="1"/>
      <c r="T3438" s="1">
        <v>128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163</v>
      </c>
      <c r="S3439" s="1"/>
      <c r="T3439" s="1">
        <v>152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251</v>
      </c>
      <c r="S3440" s="1"/>
      <c r="T3440" s="1">
        <v>80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233</v>
      </c>
      <c r="S3441" s="1"/>
      <c r="T3441" s="1">
        <v>181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239</v>
      </c>
      <c r="S3442" s="1"/>
      <c r="T3442" s="1">
        <v>48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245</v>
      </c>
      <c r="S3443" s="1"/>
      <c r="T3443" s="1">
        <v>38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251</v>
      </c>
      <c r="S3444" s="1"/>
      <c r="T3444" s="1">
        <v>188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257</v>
      </c>
      <c r="S3445" s="1"/>
      <c r="T3445" s="1">
        <v>54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193</v>
      </c>
      <c r="S3446" s="1"/>
      <c r="T3446" s="1">
        <v>58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199</v>
      </c>
      <c r="S3447" s="1"/>
      <c r="T3447" s="1">
        <v>92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205</v>
      </c>
      <c r="S3448" s="1"/>
      <c r="T3448" s="1">
        <v>95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211</v>
      </c>
      <c r="S3449" s="1"/>
      <c r="T3449" s="1">
        <v>97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217</v>
      </c>
      <c r="S3450" s="1"/>
      <c r="T3450" s="1">
        <v>135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223</v>
      </c>
      <c r="S3451" s="1"/>
      <c r="T3451" s="1">
        <v>105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235</v>
      </c>
      <c r="S3452" s="1"/>
      <c r="T3452" s="1">
        <v>188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241</v>
      </c>
      <c r="S3453" s="1"/>
      <c r="T3453" s="1">
        <v>56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247</v>
      </c>
      <c r="S3454" s="1"/>
      <c r="T3454" s="1">
        <v>187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253</v>
      </c>
      <c r="S3455" s="1"/>
      <c r="T3455" s="1">
        <v>51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259</v>
      </c>
      <c r="S3456" s="1"/>
      <c r="T3456" s="1">
        <v>151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265</v>
      </c>
      <c r="S3457" s="1"/>
      <c r="T3457" s="1">
        <v>175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143</v>
      </c>
      <c r="S3458" s="1"/>
      <c r="T3458" s="1">
        <v>173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149</v>
      </c>
      <c r="S3459" s="1"/>
      <c r="T3459" s="1">
        <v>167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155</v>
      </c>
      <c r="S3460" s="1"/>
      <c r="T3460" s="1">
        <v>98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161</v>
      </c>
      <c r="S3461" s="1"/>
      <c r="T3461" s="1">
        <v>152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167</v>
      </c>
      <c r="S3462" s="1"/>
      <c r="T3462" s="1">
        <v>162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102</v>
      </c>
      <c r="S3463" s="1"/>
      <c r="T3463" s="1">
        <v>168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141</v>
      </c>
      <c r="S3464" s="1"/>
      <c r="T3464" s="1">
        <v>139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147</v>
      </c>
      <c r="S3465" s="1"/>
      <c r="T3465" s="1">
        <v>115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153</v>
      </c>
      <c r="S3466" s="1"/>
      <c r="T3466" s="1">
        <v>188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159</v>
      </c>
      <c r="S3467" s="1"/>
      <c r="T3467" s="1">
        <v>122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165</v>
      </c>
      <c r="S3468" s="1"/>
      <c r="T3468" s="1">
        <v>204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151</v>
      </c>
      <c r="S3469" s="1"/>
      <c r="T3469" s="1">
        <v>212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145</v>
      </c>
      <c r="S3470" s="1"/>
      <c r="T3470" s="1">
        <v>220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151</v>
      </c>
      <c r="S3471" s="1"/>
      <c r="T3471" s="1">
        <v>219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157</v>
      </c>
      <c r="S3472" s="1"/>
      <c r="T3472" s="1">
        <v>188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163</v>
      </c>
      <c r="S3473" s="1"/>
      <c r="T3473" s="1">
        <v>182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159</v>
      </c>
      <c r="S3474" s="1"/>
      <c r="T3474" s="1">
        <v>190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153</v>
      </c>
      <c r="S3475" s="1"/>
      <c r="T3475" s="1">
        <v>198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145</v>
      </c>
      <c r="S3476" s="1"/>
      <c r="T3476" s="1">
        <v>206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151</v>
      </c>
      <c r="S3477" s="1"/>
      <c r="T3477" s="1">
        <v>174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157</v>
      </c>
      <c r="S3478" s="1"/>
      <c r="T3478" s="1">
        <v>198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153</v>
      </c>
      <c r="S3479" s="1"/>
      <c r="T3479" s="1">
        <v>206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159</v>
      </c>
      <c r="S3480" s="1"/>
      <c r="T3480" s="1">
        <v>214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139</v>
      </c>
      <c r="S3481" s="1"/>
      <c r="T3481" s="1">
        <v>222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145</v>
      </c>
      <c r="S3482" s="1"/>
      <c r="T3482" s="1">
        <v>230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151</v>
      </c>
      <c r="S3483" s="1"/>
      <c r="T3483" s="1">
        <v>181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157</v>
      </c>
      <c r="S3484" s="1"/>
      <c r="T3484" s="1">
        <v>178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153</v>
      </c>
      <c r="S3485" s="1"/>
      <c r="T3485" s="1">
        <v>186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139</v>
      </c>
      <c r="S3486" s="1"/>
      <c r="T3486" s="1">
        <v>194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145</v>
      </c>
      <c r="S3487" s="1"/>
      <c r="T3487" s="1">
        <v>162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151</v>
      </c>
      <c r="S3488" s="1"/>
      <c r="T3488" s="1">
        <v>220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157</v>
      </c>
      <c r="S3489" s="1"/>
      <c r="T3489" s="1">
        <v>201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163</v>
      </c>
      <c r="S3490" s="1"/>
      <c r="T3490" s="1">
        <v>154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137</v>
      </c>
      <c r="S3491" s="1"/>
      <c r="T3491" s="1">
        <v>206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133</v>
      </c>
      <c r="S3492" s="1"/>
      <c r="T3492" s="1">
        <v>214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139</v>
      </c>
      <c r="S3493" s="1"/>
      <c r="T3493" s="1">
        <v>190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185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151</v>
      </c>
      <c r="S3495" s="1"/>
      <c r="T3495" s="1">
        <v>173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180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151</v>
      </c>
      <c r="S3497" s="1"/>
      <c r="T3497" s="1">
        <v>102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143</v>
      </c>
      <c r="S3498" s="1"/>
      <c r="T3498" s="1">
        <v>206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149</v>
      </c>
      <c r="S3499" s="1"/>
      <c r="T3499" s="1">
        <v>214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155</v>
      </c>
      <c r="S3500" s="1"/>
      <c r="T3500" s="1">
        <v>171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161</v>
      </c>
      <c r="S3501" s="1"/>
      <c r="T3501" s="1">
        <v>219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167</v>
      </c>
      <c r="S3502" s="1"/>
      <c r="T3502" s="1">
        <v>206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121</v>
      </c>
      <c r="S3503" s="1"/>
      <c r="T3503" s="1">
        <v>168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127</v>
      </c>
      <c r="S3504" s="1"/>
      <c r="T3504" s="1">
        <v>200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133</v>
      </c>
      <c r="S3505" s="1"/>
      <c r="T3505" s="1">
        <v>208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139</v>
      </c>
      <c r="S3506" s="1"/>
      <c r="T3506" s="1">
        <v>216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145</v>
      </c>
      <c r="S3507" s="1"/>
      <c r="T3507" s="1">
        <v>199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131</v>
      </c>
      <c r="S3508" s="1"/>
      <c r="T3508" s="1">
        <v>152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182</v>
      </c>
      <c r="S3509" s="1"/>
      <c r="T3509" s="1">
        <v>204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190</v>
      </c>
      <c r="S3510" s="1"/>
      <c r="T3510" s="1">
        <v>243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198</v>
      </c>
      <c r="S3511" s="1"/>
      <c r="T3511" s="1">
        <v>253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206</v>
      </c>
      <c r="S3512" s="1"/>
      <c r="T3512" s="1">
        <v>210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200</v>
      </c>
      <c r="S3513" s="1"/>
      <c r="T3513" s="1">
        <v>204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208</v>
      </c>
      <c r="S3514" s="1"/>
      <c r="T3514" s="1">
        <v>245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178</v>
      </c>
      <c r="S3515" s="1"/>
      <c r="T3515" s="1">
        <v>241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186</v>
      </c>
      <c r="S3516" s="1"/>
      <c r="T3516" s="1">
        <v>194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194</v>
      </c>
      <c r="S3517" s="1"/>
      <c r="T3517" s="1">
        <v>202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194</v>
      </c>
      <c r="S3518" s="1"/>
      <c r="T3518" s="1">
        <v>157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188</v>
      </c>
      <c r="S3519" s="1"/>
      <c r="T3519" s="1">
        <v>207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190</v>
      </c>
      <c r="S3520" s="1"/>
      <c r="T3520" s="1">
        <v>235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241</v>
      </c>
      <c r="S3521" s="1"/>
      <c r="T3521" s="1">
        <v>245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251</v>
      </c>
      <c r="S3522" s="1"/>
      <c r="T3522" s="1">
        <v>255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261</v>
      </c>
      <c r="S3523" s="1"/>
      <c r="T3523" s="1">
        <v>265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369</v>
      </c>
      <c r="S3524" s="1"/>
      <c r="T3524" s="1">
        <v>275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312</v>
      </c>
      <c r="S3525" s="1"/>
      <c r="T3525" s="1">
        <v>220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320</v>
      </c>
      <c r="S3526" s="1"/>
      <c r="T3526" s="1">
        <v>181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339</v>
      </c>
      <c r="S3527" s="1"/>
      <c r="T3527" s="1">
        <v>233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349</v>
      </c>
      <c r="S3528" s="1"/>
      <c r="T3528" s="1">
        <v>243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359</v>
      </c>
      <c r="S3529" s="1"/>
      <c r="T3529" s="1">
        <v>253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182</v>
      </c>
      <c r="S3530" s="1"/>
      <c r="T3530" s="1">
        <v>253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190</v>
      </c>
      <c r="S3531" s="1"/>
      <c r="T3531" s="1">
        <v>194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223</v>
      </c>
      <c r="S3532" s="1"/>
      <c r="T3532" s="1">
        <v>342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184</v>
      </c>
      <c r="S3533" s="1"/>
      <c r="T3533" s="1">
        <v>354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204</v>
      </c>
      <c r="S3534" s="1"/>
      <c r="T3534" s="1">
        <v>366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212</v>
      </c>
      <c r="S3535" s="1"/>
      <c r="T3535" s="1">
        <v>368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220</v>
      </c>
      <c r="S3536" s="1"/>
      <c r="T3536" s="1">
        <v>380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177</v>
      </c>
      <c r="S3537" s="1"/>
      <c r="T3537" s="1">
        <v>323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183</v>
      </c>
      <c r="S3538" s="1"/>
      <c r="T3538" s="1">
        <v>231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149</v>
      </c>
      <c r="S3539" s="1"/>
      <c r="T3539" s="1">
        <v>241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131</v>
      </c>
      <c r="S3540" s="1"/>
      <c r="T3540" s="1">
        <v>241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137</v>
      </c>
      <c r="S3541" s="1"/>
      <c r="T3541" s="1">
        <v>251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143</v>
      </c>
      <c r="S3542" s="1"/>
      <c r="T3542" s="1">
        <v>206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149</v>
      </c>
      <c r="S3543" s="1"/>
      <c r="T3543" s="1">
        <v>198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155</v>
      </c>
      <c r="S3544" s="1"/>
      <c r="T3544" s="1">
        <v>229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186</v>
      </c>
      <c r="S3545" s="1"/>
      <c r="T3545" s="1">
        <v>231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194</v>
      </c>
      <c r="S3546" s="1"/>
      <c r="T3546" s="1">
        <v>241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202</v>
      </c>
      <c r="S3547" s="1"/>
      <c r="T3547" s="1">
        <v>251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210</v>
      </c>
      <c r="S3548" s="1"/>
      <c r="T3548" s="1">
        <v>210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218</v>
      </c>
      <c r="S3549" s="1"/>
      <c r="T3549" s="1">
        <v>202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214</v>
      </c>
      <c r="S3550" s="1"/>
      <c r="T3550" s="1">
        <v>223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125</v>
      </c>
      <c r="S3551" s="1"/>
      <c r="T3551" s="1">
        <v>233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131</v>
      </c>
      <c r="S3552" s="1"/>
      <c r="T3552" s="1">
        <v>243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137</v>
      </c>
      <c r="S3553" s="1"/>
      <c r="T3553" s="1">
        <v>253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143</v>
      </c>
      <c r="S3554" s="1"/>
      <c r="T3554" s="1">
        <v>212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143</v>
      </c>
      <c r="S3555" s="1"/>
      <c r="T3555" s="1">
        <v>210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149</v>
      </c>
      <c r="S3556" s="1"/>
      <c r="T3556" s="1">
        <v>227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141</v>
      </c>
      <c r="S3557" s="1"/>
      <c r="T3557" s="1">
        <v>237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147</v>
      </c>
      <c r="S3558" s="1"/>
      <c r="T3558" s="1">
        <v>247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153</v>
      </c>
      <c r="S3559" s="1"/>
      <c r="T3559" s="1">
        <v>257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159</v>
      </c>
      <c r="S3560" s="1"/>
      <c r="T3560" s="1">
        <v>255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133</v>
      </c>
      <c r="S3561" s="1"/>
      <c r="T3561" s="1">
        <v>196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129</v>
      </c>
      <c r="S3562" s="1"/>
      <c r="T3562" s="1">
        <v>217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160</v>
      </c>
      <c r="S3563" s="1"/>
      <c r="T3563" s="1">
        <v>227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168</v>
      </c>
      <c r="S3564" s="1"/>
      <c r="T3564" s="1">
        <v>237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176</v>
      </c>
      <c r="S3565" s="1"/>
      <c r="T3565" s="1">
        <v>237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</v>
      </c>
      <c r="S3566" s="1"/>
      <c r="T3566" s="1">
        <v>247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155</v>
      </c>
      <c r="S3567" s="1"/>
      <c r="T3567" s="1">
        <v>202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155</v>
      </c>
      <c r="S3568" s="1"/>
      <c r="T3568" s="1">
        <v>174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145</v>
      </c>
      <c r="S3569" s="1"/>
      <c r="T3569" s="1">
        <v>182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151</v>
      </c>
      <c r="S3570" s="1"/>
      <c r="T3570" s="1">
        <v>182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157</v>
      </c>
      <c r="S3571" s="1"/>
      <c r="T3571" s="1">
        <v>190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163</v>
      </c>
      <c r="S3572" s="1"/>
      <c r="T3572" s="1">
        <v>198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169</v>
      </c>
      <c r="S3573" s="1"/>
      <c r="T3573" s="1">
        <v>182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139</v>
      </c>
      <c r="S3574" s="1"/>
      <c r="T3574" s="1">
        <v>203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158</v>
      </c>
      <c r="S3575" s="1"/>
      <c r="T3575" s="1">
        <v>203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166</v>
      </c>
      <c r="S3576" s="1"/>
      <c r="T3576" s="1">
        <v>213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174</v>
      </c>
      <c r="S3577" s="1"/>
      <c r="T3577" s="1">
        <v>223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182</v>
      </c>
      <c r="S3578" s="1"/>
      <c r="T3578" s="1">
        <v>190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190</v>
      </c>
      <c r="S3579" s="1"/>
      <c r="T3579" s="1">
        <v>198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161</v>
      </c>
      <c r="S3580" s="1"/>
      <c r="T3580" s="1">
        <v>215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145</v>
      </c>
      <c r="S3581" s="1"/>
      <c r="T3581" s="1">
        <v>215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151</v>
      </c>
      <c r="S3582" s="1"/>
      <c r="T3582" s="1">
        <v>225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157</v>
      </c>
      <c r="S3583" s="1"/>
      <c r="T3583" s="1">
        <v>235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163</v>
      </c>
      <c r="S3584" s="1"/>
      <c r="T3584" s="1">
        <v>245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169</v>
      </c>
      <c r="S3585" s="1"/>
      <c r="T3585" s="1">
        <v>255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175</v>
      </c>
      <c r="S3586" s="1"/>
      <c r="T3586" s="1">
        <v>170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184</v>
      </c>
      <c r="S3587" s="1"/>
      <c r="T3587" s="1">
        <v>178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192</v>
      </c>
      <c r="S3588" s="1"/>
      <c r="T3588" s="1">
        <v>186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200</v>
      </c>
      <c r="S3589" s="1"/>
      <c r="T3589" s="1">
        <v>194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208</v>
      </c>
      <c r="S3590" s="1"/>
      <c r="T3590" s="1">
        <v>202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216</v>
      </c>
      <c r="S3591" s="1"/>
      <c r="T3591" s="1">
        <v>181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224</v>
      </c>
      <c r="S3592" s="1"/>
      <c r="T3592" s="1">
        <v>169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172</v>
      </c>
      <c r="S3593" s="1"/>
      <c r="T3593" s="1">
        <v>97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174</v>
      </c>
      <c r="S3594" s="1"/>
      <c r="T3594" s="1">
        <v>187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188</v>
      </c>
      <c r="S3595" s="1"/>
      <c r="T3595" s="1">
        <v>105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194</v>
      </c>
      <c r="S3596" s="1"/>
      <c r="T3596" s="1">
        <v>146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202</v>
      </c>
      <c r="S3597" s="1"/>
      <c r="T3597" s="1">
        <v>184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175</v>
      </c>
      <c r="S3598" s="1"/>
      <c r="T3598" s="1">
        <v>157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178</v>
      </c>
      <c r="S3599" s="1"/>
      <c r="T3599" s="1">
        <v>203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172</v>
      </c>
      <c r="S3600" s="1"/>
      <c r="T3600" s="1">
        <v>213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194</v>
      </c>
      <c r="S3601" s="1"/>
      <c r="T3601" s="1">
        <v>180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196</v>
      </c>
      <c r="S3602" s="1"/>
      <c r="T3602" s="1">
        <v>153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208</v>
      </c>
      <c r="S3603" s="1"/>
      <c r="T3603" s="1">
        <v>183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176</v>
      </c>
      <c r="S3604" s="1"/>
      <c r="T3604" s="1">
        <v>168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164</v>
      </c>
      <c r="S3605" s="1"/>
      <c r="T3605" s="1">
        <v>176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158</v>
      </c>
      <c r="S3606" s="1"/>
      <c r="T3606" s="1">
        <v>184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180</v>
      </c>
      <c r="S3607" s="1"/>
      <c r="T3607" s="1">
        <v>192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182</v>
      </c>
      <c r="S3608" s="1"/>
      <c r="T3608" s="1">
        <v>200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163</v>
      </c>
      <c r="S3609" s="1"/>
      <c r="T3609" s="1">
        <v>208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149</v>
      </c>
      <c r="S3610" s="1"/>
      <c r="T3610" s="1">
        <v>185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172</v>
      </c>
      <c r="S3611" s="1"/>
      <c r="T3611" s="1">
        <v>231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172</v>
      </c>
      <c r="S3612" s="1"/>
      <c r="T3612" s="1">
        <v>241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188</v>
      </c>
      <c r="S3613" s="1"/>
      <c r="T3613" s="1">
        <v>251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192</v>
      </c>
      <c r="S3614" s="1"/>
      <c r="T3614" s="1">
        <v>261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174</v>
      </c>
      <c r="S3615" s="1"/>
      <c r="T3615" s="1">
        <v>179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162</v>
      </c>
      <c r="S3616" s="1"/>
      <c r="T3616" s="1">
        <v>176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164</v>
      </c>
      <c r="S3617" s="1"/>
      <c r="T3617" s="1">
        <v>184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166</v>
      </c>
      <c r="S3618" s="1"/>
      <c r="T3618" s="1">
        <v>192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180</v>
      </c>
      <c r="S3619" s="1"/>
      <c r="T3619" s="1">
        <v>200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166</v>
      </c>
      <c r="S3620" s="1"/>
      <c r="T3620" s="1">
        <v>198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123</v>
      </c>
      <c r="S3621" s="1"/>
      <c r="T3621" s="1">
        <v>202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129</v>
      </c>
      <c r="S3622" s="1"/>
      <c r="T3622" s="1">
        <v>152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146</v>
      </c>
      <c r="S3623" s="1"/>
      <c r="T3623" s="1">
        <v>170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136</v>
      </c>
      <c r="S3624" s="1"/>
      <c r="T3624" s="1">
        <v>178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190</v>
      </c>
      <c r="S3625" s="1"/>
      <c r="T3625" s="1">
        <v>186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194</v>
      </c>
      <c r="S3626" s="1"/>
      <c r="T3626" s="1">
        <v>192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202</v>
      </c>
      <c r="S3627" s="1"/>
      <c r="T3627" s="1">
        <v>187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147</v>
      </c>
      <c r="S3628" s="1"/>
      <c r="T3628" s="1">
        <v>94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149</v>
      </c>
      <c r="S3629" s="1"/>
      <c r="T3629" s="1">
        <v>190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113</v>
      </c>
      <c r="S3630" s="1"/>
      <c r="T3630" s="1">
        <v>198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131</v>
      </c>
      <c r="S3631" s="1"/>
      <c r="T3631" s="1">
        <v>206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135</v>
      </c>
      <c r="S3632" s="1"/>
      <c r="T3632" s="1">
        <v>184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137</v>
      </c>
      <c r="S3633" s="1"/>
      <c r="T3633" s="1">
        <v>176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119</v>
      </c>
      <c r="S3634" s="1"/>
      <c r="T3634" s="1">
        <v>199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131</v>
      </c>
      <c r="S3635" s="1"/>
      <c r="T3635" s="1">
        <v>209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141</v>
      </c>
      <c r="S3636" s="1"/>
      <c r="T3636" s="1">
        <v>219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145</v>
      </c>
      <c r="S3637" s="1"/>
      <c r="T3637" s="1">
        <v>229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151</v>
      </c>
      <c r="S3638" s="1"/>
      <c r="T3638" s="1">
        <v>281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100</v>
      </c>
      <c r="S3639" s="1"/>
      <c r="T3639" s="1">
        <v>275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58</v>
      </c>
      <c r="S3640" s="1"/>
      <c r="T3640" s="1">
        <v>312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78</v>
      </c>
      <c r="S3641" s="1"/>
      <c r="T3641" s="1">
        <v>324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72</v>
      </c>
      <c r="S3642" s="1"/>
      <c r="T3642" s="1">
        <v>336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76</v>
      </c>
      <c r="S3643" s="1"/>
      <c r="T3643" s="1">
        <v>293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70</v>
      </c>
      <c r="S3644" s="1"/>
      <c r="T3644" s="1">
        <v>198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74</v>
      </c>
      <c r="S3645" s="1"/>
      <c r="T3645" s="1">
        <v>190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88</v>
      </c>
      <c r="S3646" s="1"/>
      <c r="T3646" s="1">
        <v>211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86</v>
      </c>
      <c r="S3647" s="1"/>
      <c r="T3647" s="1">
        <v>221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90</v>
      </c>
      <c r="S3648" s="1"/>
      <c r="T3648" s="1">
        <v>233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61</v>
      </c>
      <c r="S3649" s="1"/>
      <c r="T3649" s="1">
        <v>192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31</v>
      </c>
      <c r="S3650" s="1"/>
      <c r="T3650" s="1">
        <v>190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33</v>
      </c>
      <c r="S3651" s="1"/>
      <c r="T3651" s="1">
        <v>192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35</v>
      </c>
      <c r="S3652" s="1"/>
      <c r="T3652" s="1">
        <v>304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37</v>
      </c>
      <c r="S3653" s="1"/>
      <c r="T3653" s="1">
        <v>316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39</v>
      </c>
      <c r="S3654" s="1"/>
      <c r="T3654" s="1">
        <v>334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53</v>
      </c>
      <c r="S3655" s="1"/>
      <c r="T3655" s="1">
        <v>295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55</v>
      </c>
      <c r="S3656" s="1"/>
      <c r="T3656" s="1">
        <v>305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57</v>
      </c>
      <c r="S3657" s="1"/>
      <c r="T3657" s="1">
        <v>285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59</v>
      </c>
      <c r="S3658" s="1"/>
      <c r="T3658" s="1">
        <v>218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61</v>
      </c>
      <c r="S3659" s="1"/>
      <c r="T3659" s="1">
        <v>230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63</v>
      </c>
      <c r="S3660" s="1"/>
      <c r="T3660" s="1">
        <v>248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33</v>
      </c>
      <c r="S3661" s="1"/>
      <c r="T3661" s="1">
        <v>260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35</v>
      </c>
      <c r="S3662" s="1"/>
      <c r="T3662" s="1">
        <v>221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37</v>
      </c>
      <c r="S3663" s="1"/>
      <c r="T3663" s="1">
        <v>236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39</v>
      </c>
      <c r="S3664" s="1"/>
      <c r="T3664" s="1">
        <v>259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41</v>
      </c>
      <c r="S3665" s="1"/>
      <c r="T3665" s="1">
        <v>273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43</v>
      </c>
      <c r="S3666" s="1"/>
      <c r="T3666" s="1">
        <v>293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57</v>
      </c>
      <c r="S3667" s="1"/>
      <c r="T3667" s="1">
        <v>307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49</v>
      </c>
      <c r="S3668" s="1"/>
      <c r="T3668" s="1">
        <v>311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61</v>
      </c>
      <c r="S3669" s="1"/>
      <c r="T3669" s="1">
        <v>224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78</v>
      </c>
      <c r="S3670" s="1"/>
      <c r="T3670" s="1">
        <v>287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61</v>
      </c>
      <c r="S3671" s="1"/>
      <c r="T3671" s="1">
        <v>301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63</v>
      </c>
      <c r="S3672" s="1"/>
      <c r="T3672" s="1">
        <v>317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37</v>
      </c>
      <c r="S3673" s="1"/>
      <c r="T3673" s="1">
        <v>365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39</v>
      </c>
      <c r="S3674" s="1"/>
      <c r="T3674" s="1">
        <v>382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35</v>
      </c>
      <c r="S3675" s="1"/>
      <c r="T3675" s="1">
        <v>315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37</v>
      </c>
      <c r="S3676" s="1"/>
      <c r="T3676" s="1">
        <v>366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53</v>
      </c>
      <c r="S3677" s="1"/>
      <c r="T3677" s="1">
        <v>382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33</v>
      </c>
      <c r="S3678" s="1"/>
      <c r="T3678" s="1">
        <v>398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57</v>
      </c>
      <c r="S3679" s="1"/>
      <c r="T3679" s="1">
        <v>333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66</v>
      </c>
      <c r="S3680" s="1"/>
      <c r="T3680" s="1">
        <v>288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49</v>
      </c>
      <c r="S3681" s="1"/>
      <c r="T3681" s="1">
        <v>284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51</v>
      </c>
      <c r="S3682" s="1"/>
      <c r="T3682" s="1">
        <v>317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35</v>
      </c>
      <c r="S3683" s="1"/>
      <c r="T3683" s="1">
        <v>331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37</v>
      </c>
      <c r="S3684" s="1"/>
      <c r="T3684" s="1">
        <v>349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33</v>
      </c>
      <c r="S3685" s="1"/>
      <c r="T3685" s="1">
        <v>310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35</v>
      </c>
      <c r="S3686" s="1"/>
      <c r="T3686" s="1">
        <v>317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43</v>
      </c>
      <c r="S3687" s="1"/>
      <c r="T3687" s="1">
        <v>331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27</v>
      </c>
      <c r="S3688" s="1"/>
      <c r="T3688" s="1">
        <v>352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47</v>
      </c>
      <c r="S3689" s="1"/>
      <c r="T3689" s="1">
        <v>344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56</v>
      </c>
      <c r="S3690" s="1"/>
      <c r="T3690" s="1">
        <v>360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41</v>
      </c>
      <c r="S3691" s="1"/>
      <c r="T3691" s="1">
        <v>323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41</v>
      </c>
      <c r="S3692" s="1"/>
      <c r="T3692" s="1">
        <v>302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35</v>
      </c>
      <c r="S3693" s="1"/>
      <c r="T3693" s="1">
        <v>286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37</v>
      </c>
      <c r="S3694" s="1"/>
      <c r="T3694" s="1">
        <v>297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33</v>
      </c>
      <c r="S3695" s="1"/>
      <c r="T3695" s="1">
        <v>311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35</v>
      </c>
      <c r="S3696" s="1"/>
      <c r="T3696" s="1">
        <v>325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23</v>
      </c>
      <c r="S3697" s="1"/>
      <c r="T3697" s="1">
        <v>339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15</v>
      </c>
      <c r="S3698" s="1"/>
      <c r="T3698" s="1">
        <v>241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27</v>
      </c>
      <c r="S3699" s="1"/>
      <c r="T3699" s="1">
        <v>219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25</v>
      </c>
      <c r="S3700" s="1"/>
      <c r="T3700" s="1">
        <v>244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27</v>
      </c>
      <c r="S3701" s="1"/>
      <c r="T3701" s="1">
        <v>256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29</v>
      </c>
      <c r="S3702" s="1"/>
      <c r="T3702" s="1">
        <v>268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45</v>
      </c>
      <c r="S3703" s="1"/>
      <c r="T3703" s="1">
        <v>280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33</v>
      </c>
      <c r="S3704" s="1"/>
      <c r="T3704" s="1">
        <v>271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49</v>
      </c>
      <c r="S3705" s="1"/>
      <c r="T3705" s="1">
        <v>251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45</v>
      </c>
      <c r="S3706" s="1"/>
      <c r="T3706" s="1">
        <v>284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47</v>
      </c>
      <c r="S3707" s="1"/>
      <c r="T3707" s="1">
        <v>296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49</v>
      </c>
      <c r="S3708" s="1"/>
      <c r="T3708" s="1">
        <v>308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70</v>
      </c>
      <c r="S3709" s="1"/>
      <c r="T3709" s="1">
        <v>288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60</v>
      </c>
      <c r="S3710" s="1"/>
      <c r="T3710" s="1">
        <v>300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78</v>
      </c>
      <c r="S3711" s="1"/>
      <c r="T3711" s="1">
        <v>237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76</v>
      </c>
      <c r="S3712" s="1"/>
      <c r="T3712" s="1">
        <v>270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80</v>
      </c>
      <c r="S3713" s="1"/>
      <c r="T3713" s="1">
        <v>282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49</v>
      </c>
      <c r="S3714" s="1"/>
      <c r="T3714" s="1">
        <v>306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92</v>
      </c>
      <c r="S3715" s="1"/>
      <c r="T3715" s="1">
        <v>318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82</v>
      </c>
      <c r="S3716" s="1"/>
      <c r="T3716" s="1">
        <v>275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100</v>
      </c>
      <c r="S3717" s="1"/>
      <c r="T3717" s="1">
        <v>255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98</v>
      </c>
      <c r="S3718" s="1"/>
      <c r="T3718" s="1">
        <v>290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102</v>
      </c>
      <c r="S3719" s="1"/>
      <c r="T3719" s="1">
        <v>270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70</v>
      </c>
      <c r="S3720" s="1"/>
      <c r="T3720" s="1">
        <v>282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117</v>
      </c>
      <c r="S3721" s="1"/>
      <c r="T3721" s="1">
        <v>294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119</v>
      </c>
      <c r="S3722" s="1"/>
      <c r="T3722" s="1">
        <v>243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129</v>
      </c>
      <c r="S3723" s="1"/>
      <c r="T3723" s="1">
        <v>237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133</v>
      </c>
      <c r="S3724" s="1"/>
      <c r="T3724" s="1">
        <v>286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108</v>
      </c>
      <c r="S3725" s="1"/>
      <c r="T3725" s="1">
        <v>298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96</v>
      </c>
      <c r="S3726" s="1"/>
      <c r="T3726" s="1">
        <v>310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139</v>
      </c>
      <c r="S3727" s="1"/>
      <c r="T3727" s="1">
        <v>269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139</v>
      </c>
      <c r="S3728" s="1"/>
      <c r="T3728" s="1">
        <v>269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151</v>
      </c>
      <c r="S3729" s="1"/>
      <c r="T3729" s="1">
        <v>229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155</v>
      </c>
      <c r="S3730" s="1"/>
      <c r="T3730" s="1">
        <v>260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131</v>
      </c>
      <c r="S3731" s="1"/>
      <c r="T3731" s="1">
        <v>272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121</v>
      </c>
      <c r="S3732" s="1"/>
      <c r="T3732" s="1">
        <v>284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164</v>
      </c>
      <c r="S3733" s="1"/>
      <c r="T3733" s="1">
        <v>245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166</v>
      </c>
      <c r="S3734" s="1"/>
      <c r="T3734" s="1">
        <v>247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180</v>
      </c>
      <c r="S3735" s="1"/>
      <c r="T3735" s="1">
        <v>241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166</v>
      </c>
      <c r="S3736" s="1"/>
      <c r="T3736" s="1">
        <v>270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123</v>
      </c>
      <c r="S3737" s="1"/>
      <c r="T3737" s="1">
        <v>282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129</v>
      </c>
      <c r="S3738" s="1"/>
      <c r="T3738" s="1">
        <v>294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158</v>
      </c>
      <c r="S3739" s="1"/>
      <c r="T3739" s="1">
        <v>255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166</v>
      </c>
      <c r="S3740" s="1"/>
      <c r="T3740" s="1">
        <v>282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204</v>
      </c>
      <c r="S3741" s="1"/>
      <c r="T3741" s="1">
        <v>278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212</v>
      </c>
      <c r="S3742" s="1"/>
      <c r="T3742" s="1">
        <v>313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220</v>
      </c>
      <c r="S3743" s="1"/>
      <c r="T3743" s="1">
        <v>327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175</v>
      </c>
      <c r="S3744" s="1"/>
      <c r="T3744" s="1">
        <v>341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202</v>
      </c>
      <c r="S3745" s="1"/>
      <c r="T3745" s="1">
        <v>304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180</v>
      </c>
      <c r="S3746" s="1"/>
      <c r="T3746" s="1">
        <v>286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188</v>
      </c>
      <c r="S3747" s="1"/>
      <c r="T3747" s="1">
        <v>282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196</v>
      </c>
      <c r="S3748" s="1"/>
      <c r="T3748" s="1">
        <v>319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204</v>
      </c>
      <c r="S3749" s="1"/>
      <c r="T3749" s="1">
        <v>333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212</v>
      </c>
      <c r="S3750" s="1"/>
      <c r="T3750" s="1">
        <v>347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198</v>
      </c>
      <c r="S3751" s="1"/>
      <c r="T3751" s="1">
        <v>310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206</v>
      </c>
      <c r="S3752" s="1"/>
      <c r="T3752" s="1">
        <v>325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214</v>
      </c>
      <c r="S3753" s="1"/>
      <c r="T3753" s="1">
        <v>323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222</v>
      </c>
      <c r="S3754" s="1"/>
      <c r="T3754" s="1">
        <v>360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230</v>
      </c>
      <c r="S3755" s="1"/>
      <c r="T3755" s="1">
        <v>376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149</v>
      </c>
      <c r="S3756" s="1"/>
      <c r="T3756" s="1">
        <v>392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176</v>
      </c>
      <c r="S3757" s="1"/>
      <c r="T3757" s="1">
        <v>357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184</v>
      </c>
      <c r="S3758" s="1"/>
      <c r="T3758" s="1">
        <v>276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192</v>
      </c>
      <c r="S3759" s="1"/>
      <c r="T3759" s="1">
        <v>272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200</v>
      </c>
      <c r="S3760" s="1"/>
      <c r="T3760" s="1">
        <v>305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220</v>
      </c>
      <c r="S3761" s="1"/>
      <c r="T3761" s="1">
        <v>319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157</v>
      </c>
      <c r="S3762" s="1"/>
      <c r="T3762" s="1">
        <v>333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198</v>
      </c>
      <c r="S3763" s="1"/>
      <c r="T3763" s="1">
        <v>296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206</v>
      </c>
      <c r="S3764" s="1"/>
      <c r="T3764" s="1">
        <v>274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214</v>
      </c>
      <c r="S3765" s="1"/>
      <c r="T3765" s="1">
        <v>270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190</v>
      </c>
      <c r="S3766" s="1"/>
      <c r="T3766" s="1">
        <v>305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145</v>
      </c>
      <c r="S3767" s="1"/>
      <c r="T3767" s="1">
        <v>319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135</v>
      </c>
      <c r="S3768" s="1"/>
      <c r="T3768" s="1">
        <v>333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176</v>
      </c>
      <c r="S3769" s="1"/>
      <c r="T3769" s="1">
        <v>296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184</v>
      </c>
      <c r="S3770" s="1"/>
      <c r="T3770" s="1">
        <v>354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206</v>
      </c>
      <c r="S3771" s="1"/>
      <c r="T3771" s="1">
        <v>344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214</v>
      </c>
      <c r="S3772" s="1"/>
      <c r="T3772" s="1">
        <v>387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171</v>
      </c>
      <c r="S3773" s="1"/>
      <c r="T3773" s="1">
        <v>397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177</v>
      </c>
      <c r="S3774" s="1"/>
      <c r="T3774" s="1">
        <v>411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204</v>
      </c>
      <c r="S3775" s="1"/>
      <c r="T3775" s="1">
        <v>402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212</v>
      </c>
      <c r="S3776" s="1"/>
      <c r="T3776" s="1">
        <v>284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200</v>
      </c>
      <c r="S3777" s="1"/>
      <c r="T3777" s="1">
        <v>284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208</v>
      </c>
      <c r="S3778" s="1"/>
      <c r="T3778" s="1">
        <v>336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216</v>
      </c>
      <c r="S3779" s="1"/>
      <c r="T3779" s="1">
        <v>331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155</v>
      </c>
      <c r="S3780" s="1"/>
      <c r="T3780" s="1">
        <v>323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196</v>
      </c>
      <c r="S3781" s="1"/>
      <c r="T3781" s="1">
        <v>241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204</v>
      </c>
      <c r="S3782" s="1"/>
      <c r="T3782" s="1">
        <v>246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243</v>
      </c>
      <c r="S3783" s="1"/>
      <c r="T3783" s="1">
        <v>227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253</v>
      </c>
      <c r="S3784" s="1"/>
      <c r="T3784" s="1">
        <v>246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210</v>
      </c>
      <c r="S3785" s="1"/>
      <c r="T3785" s="1">
        <v>260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204</v>
      </c>
      <c r="S3786" s="1"/>
      <c r="T3786" s="1">
        <v>287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245</v>
      </c>
      <c r="S3787" s="1"/>
      <c r="T3787" s="1">
        <v>341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241</v>
      </c>
      <c r="S3788" s="1"/>
      <c r="T3788" s="1">
        <v>295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194</v>
      </c>
      <c r="S3789" s="1"/>
      <c r="T3789" s="1">
        <v>335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202</v>
      </c>
      <c r="S3790" s="1"/>
      <c r="T3790" s="1">
        <v>371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157</v>
      </c>
      <c r="S3791" s="1"/>
      <c r="T3791" s="1">
        <v>372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163</v>
      </c>
      <c r="S3792" s="1"/>
      <c r="T3792" s="1">
        <v>384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235</v>
      </c>
      <c r="S3793" s="1"/>
      <c r="T3793" s="1">
        <v>274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245</v>
      </c>
      <c r="S3794" s="1"/>
      <c r="T3794" s="1">
        <v>268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255</v>
      </c>
      <c r="S3795" s="1"/>
      <c r="T3795" s="1">
        <v>268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265</v>
      </c>
      <c r="S3796" s="1"/>
      <c r="T3796" s="1">
        <v>313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275</v>
      </c>
      <c r="S3797" s="1"/>
      <c r="T3797" s="1">
        <v>300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222</v>
      </c>
      <c r="S3798" s="1"/>
      <c r="T3798" s="1">
        <v>312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223</v>
      </c>
      <c r="S3799" s="1"/>
      <c r="T3799" s="1">
        <v>310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233</v>
      </c>
      <c r="S3800" s="1"/>
      <c r="T3800" s="1">
        <v>294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243</v>
      </c>
      <c r="S3801" s="1"/>
      <c r="T3801" s="1">
        <v>310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253</v>
      </c>
      <c r="S3802" s="1"/>
      <c r="T3802" s="1">
        <v>287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253</v>
      </c>
      <c r="S3803" s="1"/>
      <c r="T3803" s="1">
        <v>286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194</v>
      </c>
      <c r="S3804" s="1"/>
      <c r="T3804" s="1">
        <v>274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342</v>
      </c>
      <c r="S3805" s="1"/>
      <c r="T3805" s="1">
        <v>268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354</v>
      </c>
      <c r="S3806" s="1"/>
      <c r="T3806" s="1">
        <v>256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366</v>
      </c>
      <c r="S3807" s="1"/>
      <c r="T3807" s="1">
        <v>297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368</v>
      </c>
      <c r="S3808" s="1"/>
      <c r="T3808" s="1">
        <v>270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380</v>
      </c>
      <c r="S3809" s="1"/>
      <c r="T3809" s="1">
        <v>282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323</v>
      </c>
      <c r="S3810" s="1"/>
      <c r="T3810" s="1">
        <v>294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231</v>
      </c>
      <c r="S3811" s="1"/>
      <c r="T3811" s="1">
        <v>268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241</v>
      </c>
      <c r="S3812" s="1"/>
      <c r="T3812" s="1">
        <v>252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241</v>
      </c>
      <c r="S3813" s="1"/>
      <c r="T3813" s="1">
        <v>303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251</v>
      </c>
      <c r="S3814" s="1"/>
      <c r="T3814" s="1">
        <v>308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206</v>
      </c>
      <c r="S3815" s="1"/>
      <c r="T3815" s="1">
        <v>309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198</v>
      </c>
      <c r="S3816" s="1"/>
      <c r="T3816" s="1">
        <v>256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229</v>
      </c>
      <c r="S3817" s="1"/>
      <c r="T3817" s="1">
        <v>248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231</v>
      </c>
      <c r="S3818" s="1"/>
      <c r="T3818" s="1">
        <v>236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241</v>
      </c>
      <c r="S3819" s="1"/>
      <c r="T3819" s="1">
        <v>256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251</v>
      </c>
      <c r="S3820" s="1"/>
      <c r="T3820" s="1">
        <v>227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210</v>
      </c>
      <c r="S3821" s="1"/>
      <c r="T3821" s="1">
        <v>237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202</v>
      </c>
      <c r="S3822" s="1"/>
      <c r="T3822" s="1">
        <v>247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223</v>
      </c>
      <c r="S3823" s="1"/>
      <c r="T3823" s="1">
        <v>336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233</v>
      </c>
      <c r="S3824" s="1"/>
      <c r="T3824" s="1">
        <v>330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243</v>
      </c>
      <c r="S3825" s="1"/>
      <c r="T3825" s="1">
        <v>360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253</v>
      </c>
      <c r="S3826" s="1"/>
      <c r="T3826" s="1">
        <v>365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212</v>
      </c>
      <c r="S3827" s="1"/>
      <c r="T3827" s="1">
        <v>364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210</v>
      </c>
      <c r="S3828" s="1"/>
      <c r="T3828" s="1">
        <v>352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227</v>
      </c>
      <c r="S3829" s="1"/>
      <c r="T3829" s="1">
        <v>334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237</v>
      </c>
      <c r="S3830" s="1"/>
      <c r="T3830" s="1">
        <v>338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247</v>
      </c>
      <c r="S3831" s="1"/>
      <c r="T3831" s="1">
        <v>354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257</v>
      </c>
      <c r="S3832" s="1"/>
      <c r="T3832" s="1">
        <v>284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255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196</v>
      </c>
      <c r="S3834" s="1"/>
      <c r="T3834" s="1">
        <v>331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217</v>
      </c>
      <c r="S3835" s="1"/>
      <c r="T3835" s="1">
        <v>264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227</v>
      </c>
      <c r="S3836" s="1"/>
      <c r="T3836" s="1">
        <v>268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237</v>
      </c>
      <c r="S3837" s="1"/>
      <c r="T3837" s="1">
        <v>288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237</v>
      </c>
      <c r="S3838" s="1"/>
      <c r="T3838" s="1">
        <v>296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247</v>
      </c>
      <c r="S3839" s="1"/>
      <c r="T3839" s="1">
        <v>308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202</v>
      </c>
      <c r="S3840" s="1"/>
      <c r="T3840" s="1">
        <v>211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174</v>
      </c>
      <c r="S3841" s="1"/>
      <c r="T3841" s="1">
        <v>226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182</v>
      </c>
      <c r="S3842" s="1"/>
      <c r="T3842" s="1">
        <v>228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182</v>
      </c>
      <c r="S3843" s="1"/>
      <c r="T3843" s="1">
        <v>250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190</v>
      </c>
      <c r="S3844" s="1"/>
      <c r="T3844" s="1">
        <v>258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198</v>
      </c>
      <c r="S3845" s="1"/>
      <c r="T3845" s="1">
        <v>270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182</v>
      </c>
      <c r="S3846" s="1"/>
      <c r="T3846" s="1">
        <v>239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203</v>
      </c>
      <c r="S3847" s="1"/>
      <c r="T3847" s="1">
        <v>325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203</v>
      </c>
      <c r="S3848" s="1"/>
      <c r="T3848" s="1">
        <v>289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213</v>
      </c>
      <c r="S3849" s="1"/>
      <c r="T3849" s="1">
        <v>345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223</v>
      </c>
      <c r="S3850" s="1"/>
      <c r="T3850" s="1">
        <v>345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190</v>
      </c>
      <c r="S3851" s="1"/>
      <c r="T3851" s="1">
        <v>317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198</v>
      </c>
      <c r="S3852" s="1"/>
      <c r="T3852" s="1">
        <v>250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215</v>
      </c>
      <c r="S3853" s="1"/>
      <c r="T3853" s="1">
        <v>265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215</v>
      </c>
      <c r="S3854" s="1"/>
      <c r="T3854" s="1">
        <v>269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225</v>
      </c>
      <c r="S3855" s="1"/>
      <c r="T3855" s="1">
        <v>285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235</v>
      </c>
      <c r="S3856" s="1"/>
      <c r="T3856" s="1">
        <v>356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245</v>
      </c>
      <c r="S3857" s="1"/>
      <c r="T3857" s="1">
        <v>368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255</v>
      </c>
      <c r="S3858" s="1"/>
      <c r="T3858" s="1">
        <v>343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170</v>
      </c>
      <c r="S3859" s="1"/>
      <c r="T3859" s="1">
        <v>243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178</v>
      </c>
      <c r="S3860" s="1"/>
      <c r="T3860" s="1">
        <v>247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186</v>
      </c>
      <c r="S3861" s="1"/>
      <c r="T3861" s="1">
        <v>263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194</v>
      </c>
      <c r="S3862" s="1"/>
      <c r="T3862" s="1">
        <v>361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202</v>
      </c>
      <c r="S3863" s="1"/>
      <c r="T3863" s="1">
        <v>360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145</v>
      </c>
      <c r="S3864" s="1"/>
      <c r="T3864" s="1">
        <v>293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129</v>
      </c>
      <c r="S3865" s="1"/>
      <c r="T3865" s="1">
        <v>336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135</v>
      </c>
      <c r="S3866" s="1"/>
      <c r="T3866" s="1">
        <v>340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141</v>
      </c>
      <c r="S3867" s="1"/>
      <c r="T3867" s="1">
        <v>356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147</v>
      </c>
      <c r="S3868" s="1"/>
      <c r="T3868" s="1">
        <v>213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164</v>
      </c>
      <c r="S3869" s="1"/>
      <c r="T3869" s="1">
        <v>223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172</v>
      </c>
      <c r="S3870" s="1"/>
      <c r="T3870" s="1">
        <v>233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193</v>
      </c>
      <c r="S3871" s="1"/>
      <c r="T3871" s="1">
        <v>354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203</v>
      </c>
      <c r="S3872" s="1"/>
      <c r="T3872" s="1">
        <v>346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213</v>
      </c>
      <c r="S3873" s="1"/>
      <c r="T3873" s="1">
        <v>414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180</v>
      </c>
      <c r="S3874" s="1"/>
      <c r="T3874" s="1">
        <v>407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153</v>
      </c>
      <c r="S3875" s="1"/>
      <c r="T3875" s="1">
        <v>421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159</v>
      </c>
      <c r="S3876" s="1"/>
      <c r="T3876" s="1">
        <v>409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166</v>
      </c>
      <c r="S3877" s="1"/>
      <c r="T3877" s="1">
        <v>305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174</v>
      </c>
      <c r="S3878" s="1"/>
      <c r="T3878" s="1">
        <v>323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182</v>
      </c>
      <c r="S3879" s="1"/>
      <c r="T3879" s="1">
        <v>299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190</v>
      </c>
      <c r="S3880" s="1"/>
      <c r="T3880" s="1">
        <v>226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198</v>
      </c>
      <c r="S3881" s="1"/>
      <c r="T3881" s="1">
        <v>213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206</v>
      </c>
      <c r="S3882" s="1"/>
      <c r="T3882" s="1">
        <v>223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221</v>
      </c>
      <c r="S3883" s="1"/>
      <c r="T3883" s="1">
        <v>246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231</v>
      </c>
      <c r="S3884" s="1"/>
      <c r="T3884" s="1">
        <v>264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241</v>
      </c>
      <c r="S3885" s="1"/>
      <c r="T3885" s="1">
        <v>320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251</v>
      </c>
      <c r="S3886" s="1"/>
      <c r="T3886" s="1">
        <v>317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261</v>
      </c>
      <c r="S3887" s="1"/>
      <c r="T3887" s="1">
        <v>316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147</v>
      </c>
      <c r="S3888" s="1"/>
      <c r="T3888" s="1">
        <v>328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174</v>
      </c>
      <c r="S3889" s="1"/>
      <c r="T3889" s="1">
        <v>262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182</v>
      </c>
      <c r="S3890" s="1"/>
      <c r="T3890" s="1">
        <v>238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190</v>
      </c>
      <c r="S3891" s="1"/>
      <c r="T3891" s="1">
        <v>246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198</v>
      </c>
      <c r="S3892" s="1"/>
      <c r="T3892" s="1">
        <v>209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206</v>
      </c>
      <c r="S3893" s="1"/>
      <c r="T3893" s="1">
        <v>192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190</v>
      </c>
      <c r="S3894" s="1"/>
      <c r="T3894" s="1">
        <v>214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160</v>
      </c>
      <c r="S3895" s="1"/>
      <c r="T3895" s="1">
        <v>247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168</v>
      </c>
      <c r="S3896" s="1"/>
      <c r="T3896" s="1">
        <v>237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176</v>
      </c>
      <c r="S3897" s="1"/>
      <c r="T3897" s="1">
        <v>267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184</v>
      </c>
      <c r="S3898" s="1"/>
      <c r="T3898" s="1">
        <v>269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192</v>
      </c>
      <c r="S3899" s="1"/>
      <c r="T3899" s="1">
        <v>243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141</v>
      </c>
      <c r="S3900" s="1"/>
      <c r="T3900" s="1">
        <v>217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182</v>
      </c>
      <c r="S3901" s="1"/>
      <c r="T3901" s="1">
        <v>189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190</v>
      </c>
      <c r="S3902" s="1"/>
      <c r="T3902" s="1">
        <v>183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198</v>
      </c>
      <c r="S3903" s="1"/>
      <c r="T3903" s="1">
        <v>209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206</v>
      </c>
      <c r="S3904" s="1"/>
      <c r="T3904" s="1">
        <v>319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184</v>
      </c>
      <c r="S3905" s="1"/>
      <c r="T3905" s="1">
        <v>345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176</v>
      </c>
      <c r="S3906" s="1"/>
      <c r="T3906" s="1">
        <v>328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199</v>
      </c>
      <c r="S3907" s="1"/>
      <c r="T3907" s="1">
        <v>443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209</v>
      </c>
      <c r="S3908" s="1"/>
      <c r="T3908" s="1">
        <v>439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219</v>
      </c>
      <c r="S3909" s="1"/>
      <c r="T3909" s="1">
        <v>463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229</v>
      </c>
      <c r="S3910" s="1"/>
      <c r="T3910" s="1">
        <v>343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281</v>
      </c>
      <c r="S3911" s="1"/>
      <c r="T3911" s="1">
        <v>321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275</v>
      </c>
      <c r="S3912" s="1"/>
      <c r="T3912" s="1">
        <v>327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312</v>
      </c>
      <c r="S3913" s="1"/>
      <c r="T3913" s="1">
        <v>201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324</v>
      </c>
      <c r="S3914" s="1"/>
      <c r="T3914" s="1">
        <v>205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336</v>
      </c>
      <c r="S3915" s="1"/>
      <c r="T3915" s="1">
        <v>237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293</v>
      </c>
      <c r="S3916" s="1"/>
      <c r="T3916" s="1">
        <v>239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198</v>
      </c>
      <c r="S3917" s="1"/>
      <c r="T3917" s="1">
        <v>249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190</v>
      </c>
      <c r="S3918" s="1"/>
      <c r="T3918" s="1">
        <v>230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211</v>
      </c>
      <c r="S3919" s="1"/>
      <c r="T3919" s="1">
        <v>247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221</v>
      </c>
      <c r="S3920" s="1"/>
      <c r="T3920" s="1">
        <v>209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233</v>
      </c>
      <c r="S3921" s="1"/>
      <c r="T3921" s="1">
        <v>211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192</v>
      </c>
      <c r="S3922" s="1"/>
      <c r="T3922" s="1">
        <v>215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190</v>
      </c>
      <c r="S3923" s="1"/>
      <c r="T3923" s="1">
        <v>225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192</v>
      </c>
      <c r="S3924" s="1"/>
      <c r="T3924" s="1">
        <v>176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304</v>
      </c>
      <c r="S3925" s="1"/>
      <c r="T3925" s="1">
        <v>215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316</v>
      </c>
      <c r="S3926" s="1"/>
      <c r="T3926" s="1">
        <v>180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334</v>
      </c>
      <c r="S3927" s="1"/>
      <c r="T3927" s="1">
        <v>190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295</v>
      </c>
      <c r="S3928" s="1"/>
      <c r="T3928" s="1">
        <v>196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305</v>
      </c>
      <c r="S3929" s="1"/>
      <c r="T3929" s="1">
        <v>204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285</v>
      </c>
      <c r="S3930" s="1"/>
      <c r="T3930" s="1">
        <v>211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218</v>
      </c>
      <c r="S3931" s="1"/>
      <c r="T3931" s="1">
        <v>164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230</v>
      </c>
      <c r="S3932" s="1"/>
      <c r="T3932" s="1">
        <v>172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248</v>
      </c>
      <c r="S3933" s="1"/>
      <c r="T3933" s="1">
        <v>180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260</v>
      </c>
      <c r="S3934" s="1"/>
      <c r="T3934" s="1">
        <v>188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221</v>
      </c>
      <c r="S3935" s="1"/>
      <c r="T3935" s="1">
        <v>154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236</v>
      </c>
      <c r="S3936" s="1"/>
      <c r="T3936" s="1">
        <v>251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259</v>
      </c>
      <c r="S3937" s="1"/>
      <c r="T3937" s="1">
        <v>266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273</v>
      </c>
      <c r="S3938" s="1"/>
      <c r="T3938" s="1">
        <v>264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293</v>
      </c>
      <c r="S3939" s="1"/>
      <c r="T3939" s="1">
        <v>282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307</v>
      </c>
      <c r="S3940" s="1"/>
      <c r="T3940" s="1">
        <v>286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311</v>
      </c>
      <c r="S3941" s="1"/>
      <c r="T3941" s="1">
        <v>294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224</v>
      </c>
      <c r="S3942" s="1"/>
      <c r="T3942" s="1">
        <v>176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287</v>
      </c>
      <c r="S3943" s="1"/>
      <c r="T3943" s="1">
        <v>168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301</v>
      </c>
      <c r="S3944" s="1"/>
      <c r="T3944" s="1">
        <v>172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317</v>
      </c>
      <c r="S3945" s="1"/>
      <c r="T3945" s="1">
        <v>184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365</v>
      </c>
      <c r="S3946" s="1"/>
      <c r="T3946" s="1">
        <v>190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382</v>
      </c>
      <c r="S3947" s="1"/>
      <c r="T3947" s="1">
        <v>212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315</v>
      </c>
      <c r="S3948" s="1"/>
      <c r="T3948" s="1">
        <v>176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366</v>
      </c>
      <c r="S3949" s="1"/>
      <c r="T3949" s="1">
        <v>180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382</v>
      </c>
      <c r="S3950" s="1"/>
      <c r="T3950" s="1">
        <v>188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398</v>
      </c>
      <c r="S3951" s="1"/>
      <c r="T3951" s="1">
        <v>196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333</v>
      </c>
      <c r="S3952" s="1"/>
      <c r="T3952" s="1">
        <v>204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288</v>
      </c>
      <c r="S3953" s="1"/>
      <c r="T3953" s="1">
        <v>176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284</v>
      </c>
      <c r="S3954" s="1"/>
      <c r="T3954" s="1">
        <v>177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317</v>
      </c>
      <c r="S3955" s="1"/>
      <c r="T3955" s="1">
        <v>168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331</v>
      </c>
      <c r="S3956" s="1"/>
      <c r="T3956" s="1">
        <v>182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349</v>
      </c>
      <c r="S3957" s="1"/>
      <c r="T3957" s="1">
        <v>186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310</v>
      </c>
      <c r="S3958" s="1"/>
      <c r="T3958" s="1">
        <v>210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317</v>
      </c>
      <c r="S3959" s="1"/>
      <c r="T3959" s="1">
        <v>216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331</v>
      </c>
      <c r="S3960" s="1"/>
      <c r="T3960" s="1">
        <v>180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352</v>
      </c>
      <c r="S3961" s="1"/>
      <c r="T3961" s="1">
        <v>145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344</v>
      </c>
      <c r="S3962" s="1"/>
      <c r="T3962" s="1">
        <v>188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360</v>
      </c>
      <c r="S3963" s="1"/>
      <c r="T3963" s="1">
        <v>192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323</v>
      </c>
      <c r="S3964" s="1"/>
      <c r="T3964" s="1">
        <v>171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302</v>
      </c>
      <c r="S3965" s="1"/>
      <c r="T3965" s="1">
        <v>177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286</v>
      </c>
      <c r="S3966" s="1"/>
      <c r="T3966" s="1">
        <v>260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297</v>
      </c>
      <c r="S3967" s="1"/>
      <c r="T3967" s="1">
        <v>144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311</v>
      </c>
      <c r="S3968" s="1"/>
      <c r="T3968" s="1">
        <v>276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325</v>
      </c>
      <c r="S3969" s="1"/>
      <c r="T3969" s="1">
        <v>274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339</v>
      </c>
      <c r="S3970" s="1"/>
      <c r="T3970" s="1">
        <v>392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241</v>
      </c>
      <c r="S3971" s="1"/>
      <c r="T3971" s="1">
        <v>345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219</v>
      </c>
      <c r="S3972" s="1"/>
      <c r="T3972" s="1">
        <v>274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244</v>
      </c>
      <c r="S3973" s="1"/>
      <c r="T3973" s="1">
        <v>264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256</v>
      </c>
      <c r="S3974" s="1"/>
      <c r="T3974" s="1">
        <v>290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268</v>
      </c>
      <c r="S3975" s="1"/>
      <c r="T3975" s="1">
        <v>311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280</v>
      </c>
      <c r="S3976" s="1"/>
      <c r="T3976" s="1">
        <v>177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271</v>
      </c>
      <c r="S3977" s="1"/>
      <c r="T3977" s="1">
        <v>161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251</v>
      </c>
      <c r="S3978" s="1"/>
      <c r="T3978" s="1">
        <v>170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284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296</v>
      </c>
      <c r="S3980" s="1"/>
      <c r="T3980" s="1">
        <v>180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308</v>
      </c>
      <c r="S3981" s="1"/>
      <c r="T3981" s="1">
        <v>183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288</v>
      </c>
      <c r="S3982" s="1"/>
      <c r="T3982" s="1">
        <v>202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300</v>
      </c>
      <c r="S3983" s="1"/>
      <c r="T3983" s="1">
        <v>178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237</v>
      </c>
      <c r="S3984" s="1"/>
      <c r="T3984" s="1">
        <v>150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270</v>
      </c>
      <c r="S3985" s="1"/>
      <c r="T3985" s="1">
        <v>188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282</v>
      </c>
      <c r="S3986" s="1"/>
      <c r="T3986" s="1">
        <v>192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306</v>
      </c>
      <c r="S3987" s="1"/>
      <c r="T3987" s="1">
        <v>210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318</v>
      </c>
      <c r="S3988" s="1"/>
      <c r="T3988" s="1">
        <v>159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275</v>
      </c>
      <c r="S3989" s="1"/>
      <c r="T3989" s="1">
        <v>168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255</v>
      </c>
      <c r="S3990" s="1"/>
      <c r="T3990" s="1">
        <v>156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290</v>
      </c>
      <c r="S3991" s="1"/>
      <c r="T3991" s="1">
        <v>184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270</v>
      </c>
      <c r="S3992" s="1"/>
      <c r="T3992" s="1">
        <v>96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282</v>
      </c>
      <c r="S3993" s="1"/>
      <c r="T3993" s="1">
        <v>296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294</v>
      </c>
      <c r="S3994" s="1"/>
      <c r="T3994" s="1">
        <v>247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243</v>
      </c>
      <c r="S3995" s="1"/>
      <c r="T3995" s="1">
        <v>274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237</v>
      </c>
      <c r="S3996" s="1"/>
      <c r="T3996" s="1">
        <v>266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286</v>
      </c>
      <c r="S3997" s="1"/>
      <c r="T3997" s="1">
        <v>290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298</v>
      </c>
      <c r="S3998" s="1"/>
      <c r="T3998" s="1">
        <v>290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310</v>
      </c>
      <c r="S3999" s="1"/>
      <c r="T3999" s="1">
        <v>146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269</v>
      </c>
      <c r="S4000" s="1"/>
      <c r="T4000" s="1">
        <v>165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269</v>
      </c>
      <c r="S4001" s="1"/>
      <c r="T4001" s="1">
        <v>168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229</v>
      </c>
      <c r="S4002" s="1"/>
      <c r="T4002" s="1">
        <v>168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260</v>
      </c>
      <c r="S4003" s="1"/>
      <c r="T4003" s="1">
        <v>182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272</v>
      </c>
      <c r="S4004" s="1"/>
      <c r="T4004" s="1">
        <v>158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284</v>
      </c>
      <c r="S4005" s="1"/>
      <c r="T4005" s="1">
        <v>205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245</v>
      </c>
      <c r="S4006" s="1"/>
      <c r="T4006" s="1">
        <v>174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247</v>
      </c>
      <c r="S4007" s="1"/>
      <c r="T4007" s="1">
        <v>152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241</v>
      </c>
      <c r="S4008" s="1"/>
      <c r="T4008" s="1">
        <v>184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270</v>
      </c>
      <c r="S4009" s="1"/>
      <c r="T4009" s="1">
        <v>204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282</v>
      </c>
      <c r="S4010" s="1"/>
      <c r="T4010" s="1">
        <v>164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294</v>
      </c>
      <c r="S4011" s="1"/>
      <c r="T4011" s="1">
        <v>161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255</v>
      </c>
      <c r="S4012" s="1"/>
      <c r="T4012" s="1">
        <v>166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282</v>
      </c>
      <c r="S4013" s="1"/>
      <c r="T4013" s="1">
        <v>156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278</v>
      </c>
      <c r="S4014" s="1"/>
      <c r="T4014" s="1">
        <v>98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313</v>
      </c>
      <c r="S4015" s="1"/>
      <c r="T4015" s="1">
        <v>299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327</v>
      </c>
      <c r="S4016" s="1"/>
      <c r="T4016" s="1">
        <v>251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341</v>
      </c>
      <c r="S4017" s="1"/>
      <c r="T4017" s="1">
        <v>281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304</v>
      </c>
      <c r="S4018" s="1"/>
      <c r="T4018" s="1">
        <v>264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286</v>
      </c>
      <c r="S4019" s="1"/>
      <c r="T4019" s="1">
        <v>278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282</v>
      </c>
      <c r="S4020" s="1"/>
      <c r="T4020" s="1">
        <v>257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319</v>
      </c>
      <c r="S4021" s="1"/>
      <c r="T4021" s="1">
        <v>167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333</v>
      </c>
      <c r="S4022" s="1"/>
      <c r="T4022" s="1">
        <v>81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347</v>
      </c>
      <c r="S4023" s="1"/>
      <c r="T4023" s="1">
        <v>252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310</v>
      </c>
      <c r="S4024" s="1"/>
      <c r="T4024" s="1">
        <v>244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325</v>
      </c>
      <c r="S4025" s="1"/>
      <c r="T4025" s="1">
        <v>268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323</v>
      </c>
      <c r="S4026" s="1"/>
      <c r="T4026" s="1">
        <v>280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360</v>
      </c>
      <c r="S4027" s="1"/>
      <c r="T4027" s="1">
        <v>251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376</v>
      </c>
      <c r="S4028" s="1"/>
      <c r="T4028" s="1">
        <v>278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392</v>
      </c>
      <c r="S4029" s="1"/>
      <c r="T4029" s="1">
        <v>168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357</v>
      </c>
      <c r="S4030" s="1"/>
      <c r="T4030" s="1">
        <v>170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276</v>
      </c>
      <c r="S4031" s="1"/>
      <c r="T4031" s="1">
        <v>186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272</v>
      </c>
      <c r="S4032" s="1"/>
      <c r="T4032" s="1">
        <v>158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305</v>
      </c>
      <c r="S4033" s="1"/>
      <c r="T4033" s="1">
        <v>142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319</v>
      </c>
      <c r="S4034" s="1"/>
      <c r="T4034" s="1">
        <v>146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333</v>
      </c>
      <c r="S4035" s="1"/>
      <c r="T4035" s="1">
        <v>136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296</v>
      </c>
      <c r="S4036" s="1"/>
      <c r="T4036" s="1">
        <v>144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274</v>
      </c>
      <c r="S4037" s="1"/>
      <c r="T4037" s="1">
        <v>262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270</v>
      </c>
      <c r="S4038" s="1"/>
      <c r="T4038" s="1">
        <v>229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305</v>
      </c>
      <c r="S4039" s="1"/>
      <c r="T4039" s="1">
        <v>221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319</v>
      </c>
      <c r="S4040" s="1"/>
      <c r="T4040" s="1">
        <v>261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333</v>
      </c>
      <c r="S4041" s="1"/>
      <c r="T4041" s="1">
        <v>251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296</v>
      </c>
      <c r="S4042" s="1"/>
      <c r="T4042" s="1">
        <v>273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354</v>
      </c>
      <c r="S4043" s="1"/>
      <c r="T4043" s="1">
        <v>177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344</v>
      </c>
      <c r="S4044" s="1"/>
      <c r="T4044" s="1">
        <v>161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387</v>
      </c>
      <c r="S4045" s="1"/>
      <c r="T4045" s="1">
        <v>143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397</v>
      </c>
      <c r="S4046" s="1"/>
      <c r="T4046" s="1">
        <v>155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411</v>
      </c>
      <c r="S4047" s="1"/>
      <c r="T4047" s="1">
        <v>179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402</v>
      </c>
      <c r="S4048" s="1"/>
      <c r="T4048" s="1">
        <v>62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284</v>
      </c>
      <c r="S4049" s="1"/>
      <c r="T4049" s="1">
        <v>66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284</v>
      </c>
      <c r="S4050" s="1"/>
      <c r="T4050" s="1">
        <v>160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336</v>
      </c>
      <c r="S4051" s="1"/>
      <c r="T4051" s="1">
        <v>68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331</v>
      </c>
      <c r="S4052" s="1"/>
      <c r="T4052" s="1">
        <v>194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323</v>
      </c>
      <c r="S4053" s="1"/>
      <c r="T4053" s="1">
        <v>54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241</v>
      </c>
      <c r="S4054" s="1"/>
      <c r="T4054" s="1">
        <v>176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246</v>
      </c>
      <c r="S4055" s="1"/>
      <c r="T4055" s="1">
        <v>58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227</v>
      </c>
      <c r="S4056" s="1"/>
      <c r="T4056" s="1">
        <v>38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246</v>
      </c>
      <c r="S4057" s="1"/>
      <c r="T4057" s="1">
        <v>146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260</v>
      </c>
      <c r="S4058" s="1"/>
      <c r="T4058" s="1">
        <v>60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287</v>
      </c>
      <c r="S4059" s="1"/>
      <c r="T4059" s="1">
        <v>60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341</v>
      </c>
      <c r="S4060" s="1"/>
      <c r="T4060" s="1">
        <v>104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295</v>
      </c>
      <c r="S4061" s="1"/>
      <c r="T4061" s="1">
        <v>66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335</v>
      </c>
      <c r="S4062" s="1"/>
      <c r="T4062" s="1">
        <v>124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371</v>
      </c>
      <c r="S4063" s="1"/>
      <c r="T4063" s="1">
        <v>196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372</v>
      </c>
      <c r="S4064" s="1"/>
      <c r="T4064" s="1">
        <v>62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384</v>
      </c>
      <c r="S4065" s="1"/>
      <c r="T4065" s="1">
        <v>180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274</v>
      </c>
      <c r="S4066" s="1"/>
      <c r="T4066" s="1">
        <v>66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268</v>
      </c>
      <c r="S4067" s="1"/>
      <c r="T4067" s="1">
        <v>38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268</v>
      </c>
      <c r="S4068" s="1"/>
      <c r="T4068" s="1">
        <v>162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313</v>
      </c>
      <c r="S4069" s="1"/>
      <c r="T4069" s="1">
        <v>194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300</v>
      </c>
      <c r="S4070" s="1"/>
      <c r="T4070" s="1">
        <v>152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312</v>
      </c>
      <c r="S4071" s="1"/>
      <c r="T4071" s="1">
        <v>204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310</v>
      </c>
      <c r="S4072" s="1"/>
      <c r="T4072" s="1">
        <v>208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294</v>
      </c>
      <c r="S4073" s="1"/>
      <c r="T4073" s="1">
        <v>212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310</v>
      </c>
      <c r="S4074" s="1"/>
      <c r="T4074" s="1">
        <v>216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287</v>
      </c>
      <c r="S4075" s="1"/>
      <c r="T4075" s="1">
        <v>164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286</v>
      </c>
      <c r="S4076" s="1"/>
      <c r="T4076" s="1">
        <v>150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274</v>
      </c>
      <c r="S4077" s="1"/>
      <c r="T4077" s="1">
        <v>120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268</v>
      </c>
      <c r="S4078" s="1"/>
      <c r="T4078" s="1">
        <v>48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256</v>
      </c>
      <c r="S4079" s="1"/>
      <c r="T4079" s="1">
        <v>186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297</v>
      </c>
      <c r="S4080" s="1"/>
      <c r="T4080" s="1">
        <v>64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270</v>
      </c>
      <c r="S4081" s="1"/>
      <c r="T4081" s="1">
        <v>68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282</v>
      </c>
      <c r="S4082" s="1"/>
      <c r="T4082" s="1">
        <v>114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294</v>
      </c>
      <c r="S4083" s="1"/>
      <c r="T4083" s="1">
        <v>178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268</v>
      </c>
      <c r="S4084" s="1"/>
      <c r="T4084" s="1">
        <v>72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252</v>
      </c>
      <c r="S4085" s="1"/>
      <c r="T4085" s="1">
        <v>150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303</v>
      </c>
      <c r="S4086" s="1"/>
      <c r="T4086" s="1">
        <v>162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308</v>
      </c>
      <c r="S4087" s="1"/>
      <c r="T4087" s="1">
        <v>90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309</v>
      </c>
      <c r="S4088" s="1"/>
      <c r="T4088" s="1">
        <v>48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256</v>
      </c>
      <c r="S4089" s="1"/>
      <c r="T4089" s="1">
        <v>64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248</v>
      </c>
      <c r="S4090" s="1"/>
      <c r="T4090" s="1">
        <v>162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236</v>
      </c>
      <c r="S4091" s="1"/>
      <c r="T4091" s="1">
        <v>66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256</v>
      </c>
      <c r="S4092" s="1"/>
      <c r="T4092" s="1">
        <v>70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206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72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40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336</v>
      </c>
      <c r="S4096" s="1"/>
      <c r="T4096" s="1">
        <v>164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330</v>
      </c>
      <c r="S4097" s="1"/>
      <c r="T4097" s="1">
        <v>52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360</v>
      </c>
      <c r="S4098" s="1"/>
      <c r="T4098" s="1">
        <v>56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365</v>
      </c>
      <c r="S4099" s="1"/>
      <c r="T4099" s="1">
        <v>143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364</v>
      </c>
      <c r="S4100" s="1"/>
      <c r="T4100" s="1">
        <v>133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352</v>
      </c>
      <c r="S4101" s="1"/>
      <c r="T4101" s="1">
        <v>109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334</v>
      </c>
      <c r="S4102" s="1"/>
      <c r="T4102" s="1">
        <v>115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338</v>
      </c>
      <c r="S4103" s="1"/>
      <c r="T4103" s="1">
        <v>155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354</v>
      </c>
      <c r="S4104" s="1"/>
      <c r="T4104" s="1">
        <v>121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284</v>
      </c>
      <c r="S4105" s="1"/>
      <c r="T4105" s="1">
        <v>205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292</v>
      </c>
      <c r="S4106" s="1"/>
      <c r="T4106" s="1">
        <v>195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331</v>
      </c>
      <c r="S4107" s="1"/>
      <c r="T4107" s="1">
        <v>101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264</v>
      </c>
      <c r="S4108" s="1"/>
      <c r="T4108" s="1">
        <v>187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268</v>
      </c>
      <c r="S4109" s="1"/>
      <c r="T4109" s="1">
        <v>109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288</v>
      </c>
      <c r="S4110" s="1"/>
      <c r="T4110" s="1">
        <v>201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296</v>
      </c>
      <c r="S4111" s="1"/>
      <c r="T4111" s="1">
        <v>146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308</v>
      </c>
      <c r="S4112" s="1"/>
      <c r="T4112" s="1">
        <v>168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211</v>
      </c>
      <c r="S4113" s="1"/>
      <c r="T4113" s="1">
        <v>162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226</v>
      </c>
      <c r="S4114" s="1"/>
      <c r="T4114" s="1">
        <v>202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228</v>
      </c>
      <c r="S4115" s="1"/>
      <c r="T4115" s="1">
        <v>174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250</v>
      </c>
      <c r="S4116" s="1"/>
      <c r="T4116" s="1">
        <v>223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258</v>
      </c>
      <c r="S4117" s="1"/>
      <c r="T4117" s="1">
        <v>200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270</v>
      </c>
      <c r="S4118" s="1"/>
      <c r="T4118" s="1">
        <v>184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239</v>
      </c>
      <c r="S4119" s="1"/>
      <c r="T4119" s="1">
        <v>192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325</v>
      </c>
      <c r="S4120" s="1"/>
      <c r="T4120" s="1">
        <v>200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289</v>
      </c>
      <c r="S4121" s="1"/>
      <c r="T4121" s="1">
        <v>208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345</v>
      </c>
      <c r="S4122" s="1"/>
      <c r="T4122" s="1">
        <v>122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345</v>
      </c>
      <c r="S4123" s="1"/>
      <c r="T4123" s="1">
        <v>317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317</v>
      </c>
      <c r="S4124" s="1"/>
      <c r="T4124" s="1">
        <v>327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250</v>
      </c>
      <c r="S4125" s="1"/>
      <c r="T4125" s="1">
        <v>337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265</v>
      </c>
      <c r="S4126" s="1"/>
      <c r="T4126" s="1">
        <v>347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269</v>
      </c>
      <c r="S4127" s="1"/>
      <c r="T4127" s="1">
        <v>326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285</v>
      </c>
      <c r="S4128" s="1"/>
      <c r="T4128" s="1">
        <v>308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356</v>
      </c>
      <c r="S4129" s="1"/>
      <c r="T4129" s="1">
        <v>223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368</v>
      </c>
      <c r="S4130" s="1"/>
      <c r="T4130" s="1">
        <v>233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343</v>
      </c>
      <c r="S4131" s="1"/>
      <c r="T4131" s="1">
        <v>243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243</v>
      </c>
      <c r="S4132" s="1"/>
      <c r="T4132" s="1">
        <v>253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247</v>
      </c>
      <c r="S4133" s="1"/>
      <c r="T4133" s="1">
        <v>231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263</v>
      </c>
      <c r="S4134" s="1"/>
      <c r="T4134" s="1">
        <v>243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361</v>
      </c>
      <c r="S4135" s="1"/>
      <c r="T4135" s="1">
        <v>270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360</v>
      </c>
      <c r="S4136" s="1"/>
      <c r="T4136" s="1">
        <v>288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293</v>
      </c>
      <c r="S4137" s="1"/>
      <c r="T4137" s="1">
        <v>298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336</v>
      </c>
      <c r="S4138" s="1"/>
      <c r="T4138" s="1">
        <v>310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340</v>
      </c>
      <c r="S4139" s="1"/>
      <c r="T4139" s="1">
        <v>277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356</v>
      </c>
      <c r="S4140" s="1"/>
      <c r="T4140" s="1">
        <v>243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213</v>
      </c>
      <c r="S4141" s="1"/>
      <c r="T4141" s="1">
        <v>274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223</v>
      </c>
      <c r="S4142" s="1"/>
      <c r="T4142" s="1">
        <v>286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233</v>
      </c>
      <c r="S4143" s="1"/>
      <c r="T4143" s="1">
        <v>298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354</v>
      </c>
      <c r="S4144" s="1"/>
      <c r="T4144" s="1">
        <v>310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346</v>
      </c>
      <c r="S4145" s="1"/>
      <c r="T4145" s="1">
        <v>292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414</v>
      </c>
      <c r="S4146" s="1"/>
      <c r="T4146" s="1">
        <v>296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407</v>
      </c>
      <c r="S4147" s="1"/>
      <c r="T4147" s="1">
        <v>313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421</v>
      </c>
      <c r="S4148" s="1"/>
      <c r="T4148" s="1">
        <v>345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409</v>
      </c>
      <c r="S4149" s="1"/>
      <c r="T4149" s="1">
        <v>353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305</v>
      </c>
      <c r="S4150" s="1"/>
      <c r="T4150" s="1">
        <v>367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323</v>
      </c>
      <c r="S4151" s="1"/>
      <c r="T4151" s="1">
        <v>344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299</v>
      </c>
      <c r="S4152" s="1"/>
      <c r="T4152" s="1">
        <v>280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226</v>
      </c>
      <c r="S4153" s="1"/>
      <c r="T4153" s="1">
        <v>327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213</v>
      </c>
      <c r="S4154" s="1"/>
      <c r="T4154" s="1">
        <v>341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223</v>
      </c>
      <c r="S4155" s="1"/>
      <c r="T4155" s="1">
        <v>355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246</v>
      </c>
      <c r="S4156" s="1"/>
      <c r="T4156" s="1">
        <v>369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264</v>
      </c>
      <c r="S4157" s="1"/>
      <c r="T4157" s="1">
        <v>395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320</v>
      </c>
      <c r="S4158" s="1"/>
      <c r="T4158" s="1">
        <v>327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317</v>
      </c>
      <c r="S4159" s="1"/>
      <c r="T4159" s="1">
        <v>382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316</v>
      </c>
      <c r="S4160" s="1"/>
      <c r="T4160" s="1">
        <v>396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328</v>
      </c>
      <c r="S4161" s="1"/>
      <c r="T4161" s="1">
        <v>412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262</v>
      </c>
      <c r="S4162" s="1"/>
      <c r="T4162" s="1">
        <v>428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238</v>
      </c>
      <c r="S4163" s="1"/>
      <c r="T4163" s="1">
        <v>320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246</v>
      </c>
      <c r="S4164" s="1"/>
      <c r="T4164" s="1">
        <v>294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209</v>
      </c>
      <c r="S4165" s="1"/>
      <c r="T4165" s="1">
        <v>329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192</v>
      </c>
      <c r="S4166" s="1"/>
      <c r="T4166" s="1">
        <v>343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214</v>
      </c>
      <c r="S4167" s="1"/>
      <c r="T4167" s="1">
        <v>357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247</v>
      </c>
      <c r="S4168" s="1"/>
      <c r="T4168" s="1">
        <v>371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237</v>
      </c>
      <c r="S4169" s="1"/>
      <c r="T4169" s="1">
        <v>440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267</v>
      </c>
      <c r="S4170" s="1"/>
      <c r="T4170" s="1">
        <v>426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269</v>
      </c>
      <c r="S4171" s="1"/>
      <c r="T4171" s="1">
        <v>451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243</v>
      </c>
      <c r="S4172" s="1"/>
      <c r="T4172" s="1">
        <v>465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217</v>
      </c>
      <c r="S4173" s="1"/>
      <c r="T4173" s="1">
        <v>479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189</v>
      </c>
      <c r="S4174" s="1"/>
      <c r="T4174" s="1">
        <v>493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183</v>
      </c>
      <c r="S4175" s="1"/>
      <c r="T4175" s="1">
        <v>375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209</v>
      </c>
      <c r="S4176" s="1"/>
      <c r="T4176" s="1">
        <v>263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319</v>
      </c>
      <c r="S4177" s="1"/>
      <c r="T4177" s="1">
        <v>329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345</v>
      </c>
      <c r="S4178" s="1"/>
      <c r="T4178" s="1">
        <v>343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328</v>
      </c>
      <c r="S4179" s="1"/>
      <c r="T4179" s="1">
        <v>357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443</v>
      </c>
      <c r="S4180" s="1"/>
      <c r="T4180" s="1">
        <v>383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439</v>
      </c>
      <c r="S4181" s="1"/>
      <c r="T4181" s="1">
        <v>397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463</v>
      </c>
      <c r="S4182" s="1"/>
      <c r="T4182" s="1">
        <v>293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343</v>
      </c>
      <c r="S4183" s="1"/>
      <c r="T4183" s="1">
        <v>351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321</v>
      </c>
      <c r="S4184" s="1"/>
      <c r="T4184" s="1">
        <v>365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327</v>
      </c>
      <c r="S4185" s="1"/>
      <c r="T4185" s="1">
        <v>379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201</v>
      </c>
      <c r="S4186" s="1"/>
      <c r="T4186" s="1">
        <v>357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205</v>
      </c>
      <c r="S4187" s="1"/>
      <c r="T4187" s="1">
        <v>371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237</v>
      </c>
      <c r="S4188" s="1"/>
      <c r="T4188" s="1">
        <v>326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239</v>
      </c>
      <c r="S4189" s="1"/>
      <c r="T4189" s="1">
        <v>325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249</v>
      </c>
      <c r="S4190" s="1"/>
      <c r="T4190" s="1">
        <v>339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230</v>
      </c>
      <c r="S4191" s="1"/>
      <c r="T4191" s="1">
        <v>367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247</v>
      </c>
      <c r="S4192" s="1"/>
      <c r="T4192" s="1">
        <v>381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209</v>
      </c>
      <c r="S4193" s="1"/>
      <c r="T4193" s="1">
        <v>395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211</v>
      </c>
      <c r="S4194" s="1"/>
      <c r="T4194" s="1">
        <v>409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215</v>
      </c>
      <c r="S4195" s="1"/>
      <c r="T4195" s="1">
        <v>353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225</v>
      </c>
      <c r="S4196" s="1"/>
      <c r="T4196" s="1">
        <v>367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176</v>
      </c>
      <c r="S4197" s="1"/>
      <c r="T4197" s="1">
        <v>345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215</v>
      </c>
      <c r="S4198" s="1"/>
      <c r="T4198" s="1">
        <v>359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373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190</v>
      </c>
      <c r="S4200" s="1"/>
      <c r="T4200" s="1">
        <v>330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196</v>
      </c>
      <c r="S4201" s="1"/>
      <c r="T4201" s="1">
        <v>417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204</v>
      </c>
      <c r="S4202" s="1"/>
      <c r="T4202" s="1">
        <v>431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179</v>
      </c>
      <c r="S4203" s="1"/>
      <c r="T4203" s="1">
        <v>459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162</v>
      </c>
      <c r="S4204" s="1"/>
      <c r="T4204" s="1">
        <v>473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170</v>
      </c>
      <c r="S4205" s="1"/>
      <c r="T4205" s="1">
        <v>487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178</v>
      </c>
      <c r="S4206" s="1"/>
      <c r="T4206" s="1">
        <v>444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186</v>
      </c>
      <c r="S4207" s="1"/>
      <c r="T4207" s="1">
        <v>353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194</v>
      </c>
      <c r="S4208" s="1"/>
      <c r="T4208" s="1">
        <v>367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251</v>
      </c>
      <c r="S4209" s="1"/>
      <c r="T4209" s="1">
        <v>345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266</v>
      </c>
      <c r="S4210" s="1"/>
      <c r="T4210" s="1">
        <v>359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264</v>
      </c>
      <c r="S4211" s="1"/>
      <c r="T4211" s="1">
        <v>373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282</v>
      </c>
      <c r="S4212" s="1"/>
      <c r="T4212" s="1">
        <v>387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286</v>
      </c>
      <c r="S4213" s="1"/>
      <c r="T4213" s="1">
        <v>423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294</v>
      </c>
      <c r="S4214" s="1"/>
      <c r="T4214" s="1">
        <v>437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176</v>
      </c>
      <c r="S4215" s="1"/>
      <c r="T4215" s="1">
        <v>559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168</v>
      </c>
      <c r="S4216" s="1"/>
      <c r="T4216" s="1">
        <v>573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172</v>
      </c>
      <c r="S4217" s="1"/>
      <c r="T4217" s="1">
        <v>587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184</v>
      </c>
      <c r="S4218" s="1"/>
      <c r="T4218" s="1">
        <v>601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190</v>
      </c>
      <c r="S4219" s="1"/>
      <c r="T4219" s="1">
        <v>453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212</v>
      </c>
      <c r="S4220" s="1"/>
      <c r="T4220" s="1">
        <v>467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176</v>
      </c>
      <c r="S4221" s="1"/>
      <c r="T4221" s="1">
        <v>349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180</v>
      </c>
      <c r="S4222" s="1"/>
      <c r="T4222" s="1">
        <v>363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188</v>
      </c>
      <c r="S4223" s="1"/>
      <c r="T4223" s="1">
        <v>377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196</v>
      </c>
      <c r="S4224" s="1"/>
      <c r="T4224" s="1">
        <v>391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204</v>
      </c>
      <c r="S4225" s="1"/>
      <c r="T4225" s="1">
        <v>335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176</v>
      </c>
      <c r="S4226" s="1"/>
      <c r="T4226" s="1">
        <v>361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139</v>
      </c>
      <c r="S4227" s="1"/>
      <c r="T4227" s="1">
        <v>375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166</v>
      </c>
      <c r="S4228" s="1"/>
      <c r="T4228" s="1">
        <v>389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180</v>
      </c>
      <c r="S4229" s="1"/>
      <c r="T4229" s="1">
        <v>403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186</v>
      </c>
      <c r="S4230" s="1"/>
      <c r="T4230" s="1">
        <v>417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208</v>
      </c>
      <c r="S4231" s="1"/>
      <c r="T4231" s="1">
        <v>467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216</v>
      </c>
      <c r="S4232" s="1"/>
      <c r="T4232" s="1">
        <v>445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180</v>
      </c>
      <c r="S4233" s="1"/>
      <c r="T4233" s="1">
        <v>459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189</v>
      </c>
      <c r="S4234" s="1"/>
      <c r="T4234" s="1">
        <v>473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188</v>
      </c>
      <c r="S4235" s="1"/>
      <c r="T4235" s="1">
        <v>487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192</v>
      </c>
      <c r="S4236" s="1"/>
      <c r="T4236" s="1">
        <v>442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135</v>
      </c>
      <c r="S4237" s="1"/>
      <c r="T4237" s="1">
        <v>286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141</v>
      </c>
      <c r="S4238" s="1"/>
      <c r="T4238" s="1">
        <v>312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260</v>
      </c>
      <c r="S4239" s="1"/>
      <c r="T4239" s="1">
        <v>324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216</v>
      </c>
      <c r="S4240" s="1"/>
      <c r="T4240" s="1">
        <v>336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276</v>
      </c>
      <c r="S4241" s="1"/>
      <c r="T4241" s="1">
        <v>348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274</v>
      </c>
      <c r="S4242" s="1"/>
      <c r="T4242" s="1">
        <v>360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392</v>
      </c>
      <c r="S4243" s="1"/>
      <c r="T4243" s="1">
        <v>266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345</v>
      </c>
      <c r="S4244" s="1"/>
      <c r="T4244" s="1">
        <v>278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274</v>
      </c>
      <c r="S4245" s="1"/>
      <c r="T4245" s="1">
        <v>290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264</v>
      </c>
      <c r="S4246" s="1"/>
      <c r="T4246" s="1">
        <v>302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290</v>
      </c>
      <c r="S4247" s="1"/>
      <c r="T4247" s="1">
        <v>314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311</v>
      </c>
      <c r="S4248" s="1"/>
      <c r="T4248" s="1">
        <v>326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139</v>
      </c>
      <c r="S4249" s="1"/>
      <c r="T4249" s="1">
        <v>278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125</v>
      </c>
      <c r="S4250" s="1"/>
      <c r="T4250" s="1">
        <v>290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166</v>
      </c>
      <c r="S4251" s="1"/>
      <c r="T4251" s="1">
        <v>302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160</v>
      </c>
      <c r="S4252" s="1"/>
      <c r="T4252" s="1">
        <v>314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182</v>
      </c>
      <c r="S4253" s="1"/>
      <c r="T4253" s="1">
        <v>326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221</v>
      </c>
      <c r="S4254" s="1"/>
      <c r="T4254" s="1">
        <v>302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202</v>
      </c>
      <c r="S4255" s="1"/>
      <c r="T4255" s="1">
        <v>219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176</v>
      </c>
      <c r="S4256" s="1"/>
      <c r="T4256" s="1">
        <v>229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168</v>
      </c>
      <c r="S4257" s="1"/>
      <c r="T4257" s="1">
        <v>239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192</v>
      </c>
      <c r="S4258" s="1"/>
      <c r="T4258" s="1">
        <v>249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190</v>
      </c>
      <c r="S4259" s="1"/>
      <c r="T4259" s="1">
        <v>369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198</v>
      </c>
      <c r="S4260" s="1"/>
      <c r="T4260" s="1">
        <v>379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123</v>
      </c>
      <c r="S4261" s="1"/>
      <c r="T4261" s="1">
        <v>329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164</v>
      </c>
      <c r="S4262" s="1"/>
      <c r="T4262" s="1">
        <v>339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152</v>
      </c>
      <c r="S4263" s="1"/>
      <c r="T4263" s="1">
        <v>349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180</v>
      </c>
      <c r="S4264" s="1"/>
      <c r="T4264" s="1">
        <v>359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180</v>
      </c>
      <c r="S4265" s="1"/>
      <c r="T4265" s="1">
        <v>237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296</v>
      </c>
      <c r="S4266" s="1"/>
      <c r="T4266" s="1">
        <v>247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247</v>
      </c>
      <c r="S4267" s="1"/>
      <c r="T4267" s="1">
        <v>172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274</v>
      </c>
      <c r="S4268" s="1"/>
      <c r="T4268" s="1">
        <v>180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266</v>
      </c>
      <c r="S4269" s="1"/>
      <c r="T4269" s="1">
        <v>188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290</v>
      </c>
      <c r="S4270" s="1"/>
      <c r="T4270" s="1">
        <v>212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290</v>
      </c>
      <c r="S4271" s="1"/>
      <c r="T4271" s="1">
        <v>220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146</v>
      </c>
      <c r="S4272" s="1"/>
      <c r="T4272" s="1">
        <v>253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127</v>
      </c>
      <c r="S4273" s="1"/>
      <c r="T4273" s="1">
        <v>190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166</v>
      </c>
      <c r="S4274" s="1"/>
      <c r="T4274" s="1">
        <v>198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166</v>
      </c>
      <c r="S4275" s="1"/>
      <c r="T4275" s="1">
        <v>206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182</v>
      </c>
      <c r="S4276" s="1"/>
      <c r="T4276" s="1">
        <v>178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200</v>
      </c>
      <c r="S4277" s="1"/>
      <c r="T4277" s="1">
        <v>191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163</v>
      </c>
      <c r="S4278" s="1"/>
      <c r="T4278" s="1">
        <v>186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172</v>
      </c>
      <c r="S4279" s="1"/>
      <c r="T4279" s="1">
        <v>182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172</v>
      </c>
      <c r="S4280" s="1"/>
      <c r="T4280" s="1">
        <v>190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188</v>
      </c>
      <c r="S4281" s="1"/>
      <c r="T4281" s="1">
        <v>196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190</v>
      </c>
      <c r="S4282" s="1"/>
      <c r="T4282" s="1">
        <v>174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162</v>
      </c>
      <c r="S4283" s="1"/>
      <c r="T4283" s="1">
        <v>306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125</v>
      </c>
      <c r="S4284" s="1"/>
      <c r="T4284" s="1">
        <v>349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162</v>
      </c>
      <c r="S4285" s="1"/>
      <c r="T4285" s="1">
        <v>298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152</v>
      </c>
      <c r="S4286" s="1"/>
      <c r="T4286" s="1">
        <v>306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178</v>
      </c>
      <c r="S4287" s="1"/>
      <c r="T4287" s="1">
        <v>278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299</v>
      </c>
      <c r="S4288" s="1"/>
      <c r="T4288" s="1">
        <v>286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251</v>
      </c>
      <c r="S4289" s="1"/>
      <c r="T4289" s="1">
        <v>213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281</v>
      </c>
      <c r="S4290" s="1"/>
      <c r="T4290" s="1">
        <v>201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264</v>
      </c>
      <c r="S4291" s="1"/>
      <c r="T4291" s="1">
        <v>211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278</v>
      </c>
      <c r="S4292" s="1"/>
      <c r="T4292" s="1">
        <v>221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257</v>
      </c>
      <c r="S4293" s="1"/>
      <c r="T4293" s="1">
        <v>243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131</v>
      </c>
      <c r="S4294" s="1"/>
      <c r="T4294" s="1">
        <v>231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117</v>
      </c>
      <c r="S4295" s="1"/>
      <c r="T4295" s="1">
        <v>241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252</v>
      </c>
      <c r="S4296" s="1"/>
      <c r="T4296" s="1">
        <v>178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244</v>
      </c>
      <c r="S4297" s="1"/>
      <c r="T4297" s="1">
        <v>186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268</v>
      </c>
      <c r="S4298" s="1"/>
      <c r="T4298" s="1">
        <v>158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280</v>
      </c>
      <c r="S4299" s="1"/>
      <c r="T4299" s="1">
        <v>200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251</v>
      </c>
      <c r="S4300" s="1"/>
      <c r="T4300" s="1">
        <v>325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278</v>
      </c>
      <c r="S4301" s="1"/>
      <c r="T4301" s="1">
        <v>335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168</v>
      </c>
      <c r="S4302" s="1"/>
      <c r="T4302" s="1">
        <v>440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170</v>
      </c>
      <c r="S4303" s="1"/>
      <c r="T4303" s="1">
        <v>562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186</v>
      </c>
      <c r="S4304" s="1"/>
      <c r="T4304" s="1">
        <v>574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158</v>
      </c>
      <c r="S4305" s="1"/>
      <c r="T4305" s="1">
        <v>552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142</v>
      </c>
      <c r="S4306" s="1"/>
      <c r="T4306" s="1">
        <v>379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146</v>
      </c>
      <c r="S4307" s="1"/>
      <c r="T4307" s="1">
        <v>389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136</v>
      </c>
      <c r="S4308" s="1"/>
      <c r="T4308" s="1">
        <v>317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144</v>
      </c>
      <c r="S4309" s="1"/>
      <c r="T4309" s="1">
        <v>195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262</v>
      </c>
      <c r="S4310" s="1"/>
      <c r="T4310" s="1">
        <v>221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229</v>
      </c>
      <c r="S4311" s="1"/>
      <c r="T4311" s="1">
        <v>265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221</v>
      </c>
      <c r="S4312" s="1"/>
      <c r="T4312" s="1">
        <v>275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261</v>
      </c>
      <c r="S4313" s="1"/>
      <c r="T4313" s="1">
        <v>285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251</v>
      </c>
      <c r="S4314" s="1"/>
      <c r="T4314" s="1">
        <v>259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273</v>
      </c>
      <c r="S4315" s="1"/>
      <c r="T4315" s="1">
        <v>249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141</v>
      </c>
      <c r="S4316" s="1"/>
      <c r="T4316" s="1">
        <v>225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127</v>
      </c>
      <c r="S4317" s="1"/>
      <c r="T4317" s="1">
        <v>235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105</v>
      </c>
      <c r="S4318" s="1"/>
      <c r="T4318" s="1">
        <v>245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111</v>
      </c>
      <c r="S4319" s="1"/>
      <c r="T4319" s="1">
        <v>255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117</v>
      </c>
      <c r="S4320" s="1"/>
      <c r="T4320" s="1">
        <v>286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137</v>
      </c>
      <c r="S4321" s="1"/>
      <c r="T4321" s="1">
        <v>215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102</v>
      </c>
      <c r="S4322" s="1"/>
      <c r="T4322" s="1">
        <v>221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106</v>
      </c>
      <c r="S4323" s="1"/>
      <c r="T4323" s="1">
        <v>227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118</v>
      </c>
      <c r="S4324" s="1"/>
      <c r="T4324" s="1">
        <v>233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110</v>
      </c>
      <c r="S4325" s="1"/>
      <c r="T4325" s="1">
        <v>268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126</v>
      </c>
      <c r="S4326" s="1"/>
      <c r="T4326" s="1">
        <v>184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88</v>
      </c>
      <c r="S4327" s="1"/>
      <c r="T4327" s="1">
        <v>204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96</v>
      </c>
      <c r="S4328" s="1"/>
      <c r="T4328" s="1">
        <v>212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96</v>
      </c>
      <c r="S4329" s="1"/>
      <c r="T4329" s="1">
        <v>220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76</v>
      </c>
      <c r="S4330" s="1"/>
      <c r="T4330" s="1">
        <v>187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70</v>
      </c>
      <c r="S4331" s="1"/>
      <c r="T4331" s="1">
        <v>185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98</v>
      </c>
      <c r="S4332" s="1"/>
      <c r="T4332" s="1">
        <v>121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98</v>
      </c>
      <c r="S4333" s="1"/>
      <c r="T4333" s="1">
        <v>167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102</v>
      </c>
      <c r="S4334" s="1"/>
      <c r="T4334" s="1">
        <v>135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106</v>
      </c>
      <c r="S4335" s="1"/>
      <c r="T4335" s="1">
        <v>109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124</v>
      </c>
      <c r="S4336" s="1"/>
      <c r="T4336" s="1">
        <v>115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128</v>
      </c>
      <c r="S4337" s="1"/>
      <c r="T4337" s="1">
        <v>239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96</v>
      </c>
      <c r="S4338" s="1"/>
      <c r="T4338" s="1">
        <v>245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100</v>
      </c>
      <c r="S4339" s="1"/>
      <c r="T4339" s="1">
        <v>359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104</v>
      </c>
      <c r="S4340" s="1"/>
      <c r="T4340" s="1">
        <v>333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76</v>
      </c>
      <c r="S4341" s="1"/>
      <c r="T4341" s="1">
        <v>339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80</v>
      </c>
      <c r="S4342" s="1"/>
      <c r="T4342" s="1">
        <v>345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84</v>
      </c>
      <c r="S4343" s="1"/>
      <c r="T4343" s="1">
        <v>251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190</v>
      </c>
      <c r="S4344" s="1"/>
      <c r="T4344" s="1">
        <v>257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194</v>
      </c>
      <c r="S4345" s="1"/>
      <c r="T4345" s="1">
        <v>169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204</v>
      </c>
      <c r="S4346" s="1"/>
      <c r="T4346" s="1">
        <v>183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208</v>
      </c>
      <c r="S4347" s="1"/>
      <c r="T4347" s="1">
        <v>143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212</v>
      </c>
      <c r="S4348" s="1"/>
      <c r="T4348" s="1">
        <v>107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216</v>
      </c>
      <c r="S4349" s="1"/>
      <c r="T4349" s="1">
        <v>101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96</v>
      </c>
      <c r="S4350" s="1"/>
      <c r="T4350" s="1">
        <v>173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70</v>
      </c>
      <c r="S4351" s="1"/>
      <c r="T4351" s="1">
        <v>183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74</v>
      </c>
      <c r="S4352" s="1"/>
      <c r="T4352" s="1">
        <v>119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78</v>
      </c>
      <c r="S4353" s="1"/>
      <c r="T4353" s="1">
        <v>163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82</v>
      </c>
      <c r="S4354" s="1"/>
      <c r="T4354" s="1">
        <v>127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86</v>
      </c>
      <c r="S4355" s="1"/>
      <c r="T4355" s="1">
        <v>186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102</v>
      </c>
      <c r="S4356" s="1"/>
      <c r="T4356" s="1">
        <v>52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106</v>
      </c>
      <c r="S4357" s="1"/>
      <c r="T4357" s="1">
        <v>170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110</v>
      </c>
      <c r="S4358" s="1"/>
      <c r="T4358" s="1">
        <v>56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114</v>
      </c>
      <c r="S4359" s="1"/>
      <c r="T4359" s="1">
        <v>60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118</v>
      </c>
      <c r="S4360" s="1"/>
      <c r="T4360" s="1">
        <v>64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102</v>
      </c>
      <c r="S4361" s="1"/>
      <c r="T4361" s="1">
        <v>108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70</v>
      </c>
      <c r="S4362" s="1"/>
      <c r="T4362" s="1">
        <v>112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74</v>
      </c>
      <c r="S4363" s="1"/>
      <c r="T4363" s="1">
        <v>116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78</v>
      </c>
      <c r="S4364" s="1"/>
      <c r="T4364" s="1">
        <v>120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82</v>
      </c>
      <c r="S4365" s="1"/>
      <c r="T4365" s="1">
        <v>124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66</v>
      </c>
      <c r="S4366" s="1"/>
      <c r="T4366" s="1">
        <v>196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70</v>
      </c>
      <c r="S4367" s="1"/>
      <c r="T4367" s="1">
        <v>50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86</v>
      </c>
      <c r="S4368" s="1"/>
      <c r="T4368" s="1">
        <v>168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90</v>
      </c>
      <c r="S4369" s="1"/>
      <c r="T4369" s="1">
        <v>54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94</v>
      </c>
      <c r="S4370" s="1"/>
      <c r="T4370" s="1">
        <v>58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98</v>
      </c>
      <c r="S4371" s="1"/>
      <c r="T4371" s="1">
        <v>106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112</v>
      </c>
      <c r="S4372" s="1"/>
      <c r="T4372" s="1">
        <v>60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116</v>
      </c>
      <c r="S4373" s="1"/>
      <c r="T4373" s="1">
        <v>206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84</v>
      </c>
      <c r="S4374" s="1"/>
      <c r="T4374" s="1">
        <v>210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88</v>
      </c>
      <c r="S4375" s="1"/>
      <c r="T4375" s="1">
        <v>214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92</v>
      </c>
      <c r="S4376" s="1"/>
      <c r="T4376" s="1">
        <v>218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96</v>
      </c>
      <c r="S4377" s="1"/>
      <c r="T4377" s="1">
        <v>222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113</v>
      </c>
      <c r="S4378" s="1"/>
      <c r="T4378" s="1">
        <v>214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119</v>
      </c>
      <c r="S4379" s="1"/>
      <c r="T4379" s="1">
        <v>162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137</v>
      </c>
      <c r="S4380" s="1"/>
      <c r="T4380" s="1">
        <v>52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143</v>
      </c>
      <c r="S4381" s="1"/>
      <c r="T4381" s="1">
        <v>140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149</v>
      </c>
      <c r="S4382" s="1"/>
      <c r="T4382" s="1">
        <v>56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155</v>
      </c>
      <c r="S4383" s="1"/>
      <c r="T4383" s="1">
        <v>50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161</v>
      </c>
      <c r="S4384" s="1"/>
      <c r="T4384" s="1">
        <v>108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167</v>
      </c>
      <c r="S4385" s="1"/>
      <c r="T4385" s="1">
        <v>112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137</v>
      </c>
      <c r="S4386" s="1"/>
      <c r="T4386" s="1">
        <v>116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143</v>
      </c>
      <c r="S4387" s="1"/>
      <c r="T4387" s="1">
        <v>120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149</v>
      </c>
      <c r="S4388" s="1"/>
      <c r="T4388" s="1">
        <v>114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155</v>
      </c>
      <c r="S4389" s="1"/>
      <c r="T4389" s="1">
        <v>186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162</v>
      </c>
      <c r="S4390" s="1"/>
      <c r="T4390" s="1">
        <v>52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182</v>
      </c>
      <c r="S4391" s="1"/>
      <c r="T4391" s="1">
        <v>170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190</v>
      </c>
      <c r="S4392" s="1"/>
      <c r="T4392" s="1">
        <v>56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198</v>
      </c>
      <c r="S4393" s="1"/>
      <c r="T4393" s="1">
        <v>50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206</v>
      </c>
      <c r="S4394" s="1"/>
      <c r="T4394" s="1">
        <v>54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179</v>
      </c>
      <c r="S4395" s="1"/>
      <c r="T4395" s="1">
        <v>110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210</v>
      </c>
      <c r="S4396" s="1"/>
      <c r="T4396" s="1">
        <v>114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182</v>
      </c>
      <c r="S4397" s="1"/>
      <c r="T4397" s="1">
        <v>118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190</v>
      </c>
      <c r="S4398" s="1"/>
      <c r="T4398" s="1">
        <v>122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198</v>
      </c>
      <c r="S4399" s="1"/>
      <c r="T4399" s="1">
        <v>116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206</v>
      </c>
      <c r="S4400" s="1"/>
      <c r="T4400" s="1">
        <v>188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164</v>
      </c>
      <c r="S4401" s="1"/>
      <c r="T4401" s="1">
        <v>54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317</v>
      </c>
      <c r="S4402" s="1"/>
      <c r="T4402" s="1">
        <v>172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327</v>
      </c>
      <c r="S4403" s="1"/>
      <c r="T4403" s="1">
        <v>58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337</v>
      </c>
      <c r="S4404" s="1"/>
      <c r="T4404" s="1">
        <v>62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347</v>
      </c>
      <c r="S4405" s="1"/>
      <c r="T4405" s="1">
        <v>54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326</v>
      </c>
      <c r="S4406" s="1"/>
      <c r="T4406" s="1">
        <v>206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308</v>
      </c>
      <c r="S4407" s="1"/>
      <c r="T4407" s="1">
        <v>210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223</v>
      </c>
      <c r="S4408" s="1"/>
      <c r="T4408" s="1">
        <v>214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233</v>
      </c>
      <c r="S4409" s="1"/>
      <c r="T4409" s="1">
        <v>218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243</v>
      </c>
      <c r="S4410" s="1"/>
      <c r="T4410" s="1">
        <v>222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253</v>
      </c>
      <c r="S4411" s="1"/>
      <c r="T4411" s="1">
        <v>214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231</v>
      </c>
      <c r="S4412" s="1"/>
      <c r="T4412" s="1">
        <v>158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243</v>
      </c>
      <c r="S4413" s="1"/>
      <c r="T4413" s="1">
        <v>54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270</v>
      </c>
      <c r="S4414" s="1"/>
      <c r="T4414" s="1">
        <v>138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288</v>
      </c>
      <c r="S4415" s="1"/>
      <c r="T4415" s="1">
        <v>58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298</v>
      </c>
      <c r="S4416" s="1"/>
      <c r="T4416" s="1">
        <v>62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310</v>
      </c>
      <c r="S4417" s="1"/>
      <c r="T4417" s="1">
        <v>108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277</v>
      </c>
      <c r="S4418" s="1"/>
      <c r="T4418" s="1">
        <v>112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243</v>
      </c>
      <c r="S4419" s="1"/>
      <c r="T4419" s="1">
        <v>116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274</v>
      </c>
      <c r="S4420" s="1"/>
      <c r="T4420" s="1">
        <v>120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286</v>
      </c>
      <c r="S4421" s="1"/>
      <c r="T4421" s="1">
        <v>124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298</v>
      </c>
      <c r="S4422" s="1"/>
      <c r="T4422" s="1">
        <v>194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310</v>
      </c>
      <c r="S4423" s="1"/>
      <c r="T4423" s="1">
        <v>60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292</v>
      </c>
      <c r="S4424" s="1"/>
      <c r="T4424" s="1">
        <v>178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296</v>
      </c>
      <c r="S4425" s="1"/>
      <c r="T4425" s="1">
        <v>64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313</v>
      </c>
      <c r="S4426" s="1"/>
      <c r="T4426" s="1">
        <v>68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345</v>
      </c>
      <c r="S4427" s="1"/>
      <c r="T4427" s="1">
        <v>114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353</v>
      </c>
      <c r="S4428" s="1"/>
      <c r="T4428" s="1">
        <v>210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367</v>
      </c>
      <c r="S4429" s="1"/>
      <c r="T4429" s="1">
        <v>158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344</v>
      </c>
      <c r="S4430" s="1"/>
      <c r="T4430" s="1">
        <v>162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280</v>
      </c>
      <c r="S4431" s="1"/>
      <c r="T4431" s="1">
        <v>202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327</v>
      </c>
      <c r="S4432" s="1"/>
      <c r="T4432" s="1">
        <v>206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341</v>
      </c>
      <c r="S4433" s="1"/>
      <c r="T4433" s="1">
        <v>210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355</v>
      </c>
      <c r="S4434" s="1"/>
      <c r="T4434" s="1">
        <v>160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369</v>
      </c>
      <c r="S4435" s="1"/>
      <c r="T4435" s="1">
        <v>50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395</v>
      </c>
      <c r="S4436" s="1"/>
      <c r="T4436" s="1">
        <v>153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327</v>
      </c>
      <c r="S4437" s="1"/>
      <c r="T4437" s="1">
        <v>137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382</v>
      </c>
      <c r="S4438" s="1"/>
      <c r="T4438" s="1">
        <v>49</v>
      </c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396</v>
      </c>
      <c r="S4439" s="1"/>
      <c r="T4439" s="1">
        <v>107</v>
      </c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412</v>
      </c>
      <c r="S4440" s="1"/>
      <c r="T4440" s="1">
        <v>113</v>
      </c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428</v>
      </c>
      <c r="S4441" s="1"/>
      <c r="T4441" s="1">
        <v>191</v>
      </c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320</v>
      </c>
      <c r="S4442" s="1"/>
      <c r="T4442" s="1">
        <v>201</v>
      </c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294</v>
      </c>
      <c r="S4443" s="1"/>
      <c r="T4443" s="1">
        <v>117</v>
      </c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329</v>
      </c>
      <c r="S4444" s="1"/>
      <c r="T4444" s="1">
        <v>123</v>
      </c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343</v>
      </c>
      <c r="S4445" s="1"/>
      <c r="T4445" s="1">
        <v>209</v>
      </c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357</v>
      </c>
      <c r="S4446" s="1"/>
      <c r="T4446" s="1">
        <v>148</v>
      </c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371</v>
      </c>
      <c r="S4447" s="1"/>
      <c r="T4447" s="1">
        <v>156</v>
      </c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440</v>
      </c>
      <c r="S4448" s="1"/>
      <c r="T4448" s="1">
        <v>164</v>
      </c>
    </row>
    <row r="4449" spans="1:20" ht="15.75" customHeight="1" x14ac:dyDescent="0.35">
      <c r="A4449" s="1"/>
      <c r="B4449" s="1"/>
      <c r="C4449" s="1"/>
      <c r="D4449" s="1"/>
      <c r="Q4449" s="1">
        <v>4447</v>
      </c>
      <c r="R4449" s="1">
        <v>426</v>
      </c>
      <c r="S4449" s="1"/>
      <c r="T4449" s="1">
        <v>172</v>
      </c>
    </row>
    <row r="4450" spans="1:20" ht="15.75" customHeight="1" x14ac:dyDescent="0.35">
      <c r="A4450" s="1"/>
      <c r="B4450" s="1"/>
      <c r="C4450" s="1"/>
      <c r="D4450" s="1"/>
      <c r="Q4450" s="1">
        <v>4448</v>
      </c>
      <c r="R4450" s="1">
        <v>451</v>
      </c>
      <c r="S4450" s="1"/>
      <c r="T4450" s="1">
        <v>174</v>
      </c>
    </row>
    <row r="4451" spans="1:20" ht="15.75" customHeight="1" x14ac:dyDescent="0.35">
      <c r="A4451" s="1"/>
      <c r="B4451" s="1"/>
      <c r="C4451" s="1"/>
      <c r="D4451" s="1"/>
      <c r="Q4451" s="1">
        <v>4449</v>
      </c>
      <c r="R4451" s="1">
        <v>465</v>
      </c>
      <c r="S4451" s="1"/>
      <c r="T4451" s="1">
        <v>189</v>
      </c>
    </row>
    <row r="4452" spans="1:20" ht="15.75" customHeight="1" x14ac:dyDescent="0.35">
      <c r="A4452" s="1"/>
      <c r="B4452" s="1"/>
      <c r="C4452" s="1"/>
      <c r="D4452" s="1"/>
      <c r="Q4452" s="1">
        <v>4450</v>
      </c>
      <c r="R4452" s="1">
        <v>479</v>
      </c>
      <c r="S4452" s="1"/>
      <c r="T4452" s="1">
        <v>212</v>
      </c>
    </row>
    <row r="4453" spans="1:20" ht="15.75" customHeight="1" x14ac:dyDescent="0.35">
      <c r="A4453" s="1"/>
      <c r="B4453" s="1"/>
      <c r="C4453" s="1"/>
      <c r="D4453" s="1"/>
      <c r="Q4453" s="1">
        <v>4451</v>
      </c>
      <c r="R4453" s="1">
        <v>493</v>
      </c>
      <c r="S4453" s="1"/>
      <c r="T4453" s="1">
        <v>128</v>
      </c>
    </row>
    <row r="4454" spans="1:20" ht="15.75" customHeight="1" x14ac:dyDescent="0.35">
      <c r="A4454" s="1"/>
      <c r="B4454" s="1"/>
      <c r="C4454" s="1"/>
      <c r="D4454" s="1"/>
      <c r="Q4454" s="1">
        <v>4452</v>
      </c>
      <c r="R4454" s="1">
        <v>375</v>
      </c>
      <c r="S4454" s="1"/>
      <c r="T4454" s="1">
        <v>224</v>
      </c>
    </row>
    <row r="4455" spans="1:20" ht="15.75" customHeight="1" x14ac:dyDescent="0.35">
      <c r="A4455" s="1"/>
      <c r="B4455" s="1"/>
      <c r="C4455" s="1"/>
      <c r="D4455" s="1"/>
      <c r="Q4455" s="1">
        <v>4453</v>
      </c>
      <c r="R4455" s="1">
        <v>263</v>
      </c>
      <c r="S4455" s="1"/>
      <c r="T4455" s="1">
        <v>232</v>
      </c>
    </row>
    <row r="4456" spans="1:20" ht="15.75" customHeight="1" x14ac:dyDescent="0.35">
      <c r="A4456" s="1"/>
      <c r="B4456" s="1"/>
      <c r="C4456" s="1"/>
      <c r="D4456" s="1"/>
      <c r="Q4456" s="1">
        <v>4454</v>
      </c>
      <c r="R4456" s="1">
        <v>329</v>
      </c>
      <c r="S4456" s="1"/>
      <c r="T4456" s="1">
        <v>210</v>
      </c>
    </row>
    <row r="4457" spans="1:20" ht="15.75" customHeight="1" x14ac:dyDescent="0.35">
      <c r="A4457" s="1"/>
      <c r="B4457" s="1"/>
      <c r="C4457" s="1"/>
      <c r="D4457" s="1"/>
      <c r="Q4457" s="1">
        <v>4455</v>
      </c>
      <c r="R4457" s="1">
        <v>343</v>
      </c>
      <c r="S4457" s="1"/>
      <c r="T4457" s="1">
        <v>206</v>
      </c>
    </row>
    <row r="4458" spans="1:20" ht="15.75" customHeight="1" x14ac:dyDescent="0.35">
      <c r="A4458" s="1"/>
      <c r="B4458" s="1"/>
      <c r="C4458" s="1"/>
      <c r="D4458" s="1"/>
      <c r="Q4458" s="1">
        <v>4456</v>
      </c>
      <c r="R4458" s="1">
        <v>357</v>
      </c>
      <c r="S4458" s="1"/>
      <c r="T4458" s="1">
        <v>209</v>
      </c>
    </row>
    <row r="4459" spans="1:20" ht="15.75" customHeight="1" x14ac:dyDescent="0.35">
      <c r="A4459" s="1"/>
      <c r="B4459" s="1"/>
      <c r="C4459" s="1"/>
      <c r="D4459" s="1"/>
      <c r="Q4459" s="1">
        <v>4457</v>
      </c>
      <c r="R4459" s="1">
        <v>383</v>
      </c>
      <c r="S4459" s="1"/>
      <c r="T4459" s="1">
        <v>219</v>
      </c>
    </row>
    <row r="4460" spans="1:20" ht="15.75" customHeight="1" x14ac:dyDescent="0.35">
      <c r="A4460" s="1"/>
      <c r="B4460" s="1"/>
      <c r="C4460" s="1"/>
      <c r="D4460" s="1"/>
      <c r="Q4460" s="1">
        <v>4458</v>
      </c>
      <c r="R4460" s="1">
        <v>397</v>
      </c>
      <c r="S4460" s="1"/>
      <c r="T4460" s="1">
        <v>229</v>
      </c>
    </row>
    <row r="4461" spans="1:20" ht="15.75" customHeight="1" x14ac:dyDescent="0.35">
      <c r="A4461" s="1"/>
      <c r="B4461" s="1"/>
      <c r="C4461" s="1"/>
      <c r="D4461" s="1"/>
      <c r="Q4461" s="1">
        <v>4459</v>
      </c>
      <c r="R4461" s="1">
        <v>293</v>
      </c>
      <c r="S4461" s="1"/>
      <c r="T4461" s="1">
        <v>239</v>
      </c>
    </row>
    <row r="4462" spans="1:20" ht="15.75" customHeight="1" x14ac:dyDescent="0.35">
      <c r="A4462" s="1"/>
      <c r="B4462" s="1"/>
      <c r="C4462" s="1"/>
      <c r="D4462" s="1"/>
      <c r="Q4462" s="1">
        <v>4460</v>
      </c>
      <c r="R4462" s="1">
        <v>351</v>
      </c>
      <c r="S4462" s="1"/>
      <c r="T4462" s="1">
        <v>208</v>
      </c>
    </row>
    <row r="4463" spans="1:20" ht="15.75" customHeight="1" x14ac:dyDescent="0.35">
      <c r="A4463" s="1"/>
      <c r="B4463" s="1"/>
      <c r="C4463" s="1"/>
      <c r="D4463" s="1"/>
      <c r="Q4463" s="1">
        <v>4461</v>
      </c>
      <c r="R4463" s="1">
        <v>365</v>
      </c>
      <c r="S4463" s="1"/>
      <c r="T4463" s="1">
        <v>202</v>
      </c>
    </row>
    <row r="4464" spans="1:20" ht="15.75" customHeight="1" x14ac:dyDescent="0.35">
      <c r="A4464" s="1"/>
      <c r="B4464" s="1"/>
      <c r="C4464" s="1"/>
      <c r="D4464" s="1"/>
      <c r="Q4464" s="1">
        <v>4462</v>
      </c>
      <c r="R4464" s="1">
        <v>379</v>
      </c>
      <c r="S4464" s="1"/>
      <c r="T4464" s="1">
        <v>219</v>
      </c>
    </row>
    <row r="4465" spans="1:20" ht="15.75" customHeight="1" x14ac:dyDescent="0.35">
      <c r="A4465" s="1"/>
      <c r="B4465" s="1"/>
      <c r="C4465" s="1"/>
      <c r="D4465" s="1"/>
      <c r="Q4465" s="1">
        <v>4463</v>
      </c>
      <c r="R4465" s="1">
        <v>357</v>
      </c>
      <c r="S4465" s="1"/>
      <c r="T4465" s="1">
        <v>229</v>
      </c>
    </row>
    <row r="4466" spans="1:20" ht="15.75" customHeight="1" x14ac:dyDescent="0.35">
      <c r="A4466" s="1"/>
      <c r="B4466" s="1"/>
      <c r="C4466" s="1"/>
      <c r="D4466" s="1"/>
      <c r="Q4466" s="1">
        <v>4464</v>
      </c>
      <c r="R4466" s="1">
        <v>371</v>
      </c>
      <c r="S4466" s="1"/>
      <c r="T4466" s="1">
        <v>239</v>
      </c>
    </row>
    <row r="4467" spans="1:20" ht="15.75" customHeight="1" x14ac:dyDescent="0.35">
      <c r="A4467" s="1"/>
      <c r="B4467" s="1"/>
      <c r="C4467" s="1"/>
      <c r="D4467" s="1"/>
      <c r="Q4467" s="1">
        <v>4465</v>
      </c>
      <c r="R4467" s="1">
        <v>326</v>
      </c>
      <c r="S4467" s="1"/>
      <c r="T4467" s="1">
        <v>249</v>
      </c>
    </row>
    <row r="4468" spans="1:20" ht="15.75" customHeight="1" x14ac:dyDescent="0.35">
      <c r="A4468" s="1"/>
      <c r="B4468" s="1"/>
      <c r="C4468" s="1"/>
      <c r="D4468" s="1"/>
      <c r="Q4468" s="1">
        <v>4466</v>
      </c>
      <c r="R4468" s="1">
        <v>325</v>
      </c>
      <c r="S4468" s="1"/>
      <c r="T4468" s="1">
        <v>221</v>
      </c>
    </row>
    <row r="4469" spans="1:20" ht="15.75" customHeight="1" x14ac:dyDescent="0.35">
      <c r="A4469" s="1"/>
      <c r="B4469" s="1"/>
      <c r="C4469" s="1"/>
      <c r="D4469" s="1"/>
      <c r="Q4469" s="1">
        <v>4467</v>
      </c>
      <c r="R4469" s="1">
        <v>339</v>
      </c>
      <c r="S4469" s="1"/>
      <c r="T4469" s="1">
        <v>168</v>
      </c>
    </row>
    <row r="4470" spans="1:20" ht="15.75" customHeight="1" x14ac:dyDescent="0.35">
      <c r="A4470" s="1"/>
      <c r="B4470" s="1"/>
      <c r="C4470" s="1"/>
      <c r="D4470" s="1"/>
      <c r="Q4470" s="1">
        <v>4468</v>
      </c>
      <c r="R4470" s="1">
        <v>367</v>
      </c>
      <c r="S4470" s="1"/>
      <c r="T4470" s="1">
        <v>209</v>
      </c>
    </row>
    <row r="4471" spans="1:20" ht="15.75" customHeight="1" x14ac:dyDescent="0.35">
      <c r="A4471" s="1"/>
      <c r="B4471" s="1"/>
      <c r="C4471" s="1"/>
      <c r="D4471" s="1"/>
      <c r="Q4471" s="1">
        <v>4469</v>
      </c>
      <c r="R4471" s="1">
        <v>381</v>
      </c>
      <c r="S4471" s="1"/>
      <c r="T4471" s="1">
        <v>219</v>
      </c>
    </row>
    <row r="4472" spans="1:20" ht="15.75" customHeight="1" x14ac:dyDescent="0.35">
      <c r="A4472" s="1"/>
      <c r="B4472" s="1"/>
      <c r="C4472" s="1"/>
      <c r="D4472" s="1"/>
      <c r="Q4472" s="1">
        <v>4470</v>
      </c>
      <c r="R4472" s="1">
        <v>395</v>
      </c>
      <c r="S4472" s="1"/>
      <c r="T4472" s="1">
        <v>229</v>
      </c>
    </row>
    <row r="4473" spans="1:20" ht="15.75" customHeight="1" x14ac:dyDescent="0.35">
      <c r="A4473" s="1"/>
      <c r="B4473" s="1"/>
      <c r="C4473" s="1"/>
      <c r="D4473" s="1"/>
      <c r="Q4473" s="1">
        <v>4471</v>
      </c>
      <c r="R4473" s="1">
        <v>409</v>
      </c>
      <c r="S4473" s="1"/>
      <c r="T4473" s="1">
        <v>215</v>
      </c>
    </row>
    <row r="4474" spans="1:20" ht="15.75" customHeight="1" x14ac:dyDescent="0.35">
      <c r="A4474" s="1"/>
      <c r="B4474" s="1"/>
      <c r="C4474" s="1"/>
      <c r="D4474" s="1"/>
      <c r="Q4474" s="1">
        <v>4472</v>
      </c>
      <c r="R4474" s="1">
        <v>353</v>
      </c>
      <c r="S4474" s="1"/>
      <c r="T4474" s="1">
        <v>162</v>
      </c>
    </row>
    <row r="4475" spans="1:20" ht="15.75" customHeight="1" x14ac:dyDescent="0.35">
      <c r="A4475" s="1"/>
      <c r="B4475" s="1"/>
      <c r="C4475" s="1"/>
      <c r="D4475" s="1"/>
      <c r="Q4475" s="1">
        <v>4473</v>
      </c>
      <c r="R4475" s="1">
        <v>367</v>
      </c>
      <c r="S4475" s="1"/>
      <c r="T4475" s="1">
        <v>154</v>
      </c>
    </row>
    <row r="4476" spans="1:20" ht="15.75" customHeight="1" x14ac:dyDescent="0.35">
      <c r="A4476" s="1"/>
      <c r="B4476" s="1"/>
      <c r="C4476" s="1"/>
      <c r="D4476" s="1"/>
      <c r="Q4476" s="1">
        <v>4474</v>
      </c>
      <c r="R4476" s="1">
        <v>345</v>
      </c>
      <c r="S4476" s="1"/>
      <c r="T4476" s="1">
        <v>197</v>
      </c>
    </row>
    <row r="4477" spans="1:20" ht="15.75" customHeight="1" x14ac:dyDescent="0.35">
      <c r="A4477" s="1"/>
      <c r="B4477" s="1"/>
      <c r="C4477" s="1"/>
      <c r="D4477" s="1"/>
      <c r="Q4477" s="1">
        <v>4475</v>
      </c>
      <c r="R4477" s="1">
        <v>359</v>
      </c>
      <c r="S4477" s="1"/>
      <c r="T4477" s="1">
        <v>207</v>
      </c>
    </row>
    <row r="4478" spans="1:20" ht="15.75" customHeight="1" x14ac:dyDescent="0.35">
      <c r="A4478" s="1"/>
      <c r="B4478" s="1"/>
      <c r="C4478" s="1"/>
      <c r="D4478" s="1"/>
      <c r="Q4478" s="1">
        <v>4476</v>
      </c>
      <c r="R4478" s="1">
        <v>373</v>
      </c>
      <c r="S4478" s="1"/>
      <c r="T4478" s="1">
        <v>253</v>
      </c>
    </row>
    <row r="4479" spans="1:20" ht="15.75" customHeight="1" x14ac:dyDescent="0.35">
      <c r="A4479" s="1"/>
      <c r="B4479" s="1"/>
      <c r="C4479" s="1"/>
      <c r="D4479" s="1"/>
      <c r="Q4479" s="1">
        <v>4477</v>
      </c>
      <c r="R4479" s="1">
        <v>330</v>
      </c>
      <c r="S4479" s="1"/>
      <c r="T4479" s="1">
        <v>263</v>
      </c>
    </row>
    <row r="4480" spans="1:20" ht="15.75" customHeight="1" x14ac:dyDescent="0.35">
      <c r="A4480" s="1"/>
      <c r="B4480" s="1"/>
      <c r="C4480" s="1"/>
      <c r="D4480" s="1"/>
      <c r="Q4480" s="1">
        <v>4478</v>
      </c>
      <c r="R4480" s="1">
        <v>417</v>
      </c>
      <c r="S4480" s="1"/>
      <c r="T4480" s="1">
        <v>210</v>
      </c>
    </row>
    <row r="4481" spans="1:20" ht="15.75" customHeight="1" x14ac:dyDescent="0.35">
      <c r="A4481" s="1"/>
      <c r="B4481" s="1"/>
      <c r="C4481" s="1"/>
      <c r="D4481" s="1"/>
      <c r="Q4481" s="1">
        <v>4479</v>
      </c>
      <c r="R4481" s="1">
        <v>431</v>
      </c>
      <c r="S4481" s="1"/>
      <c r="T4481" s="1">
        <v>218</v>
      </c>
    </row>
    <row r="4482" spans="1:20" ht="15.75" customHeight="1" x14ac:dyDescent="0.35">
      <c r="A4482" s="1"/>
      <c r="B4482" s="1"/>
      <c r="C4482" s="1"/>
      <c r="D4482" s="1"/>
      <c r="Q4482" s="1">
        <v>4480</v>
      </c>
      <c r="R4482" s="1">
        <v>459</v>
      </c>
      <c r="S4482" s="1"/>
      <c r="T4482" s="1">
        <v>249</v>
      </c>
    </row>
    <row r="4483" spans="1:20" ht="15.75" customHeight="1" x14ac:dyDescent="0.35">
      <c r="A4483" s="1"/>
      <c r="B4483" s="1"/>
      <c r="C4483" s="1"/>
      <c r="D4483" s="1"/>
      <c r="Q4483" s="1">
        <v>4481</v>
      </c>
      <c r="R4483" s="1">
        <v>473</v>
      </c>
      <c r="S4483" s="1"/>
      <c r="T4483" s="1">
        <v>223</v>
      </c>
    </row>
    <row r="4484" spans="1:20" ht="15.75" customHeight="1" x14ac:dyDescent="0.35">
      <c r="A4484" s="1"/>
      <c r="B4484" s="1"/>
      <c r="C4484" s="1"/>
      <c r="D4484" s="1"/>
      <c r="Q4484" s="1">
        <v>4482</v>
      </c>
      <c r="R4484" s="1">
        <v>487</v>
      </c>
      <c r="S4484" s="1"/>
      <c r="T4484" s="1">
        <v>233</v>
      </c>
    </row>
    <row r="4485" spans="1:20" ht="15.75" customHeight="1" x14ac:dyDescent="0.35">
      <c r="A4485" s="1"/>
      <c r="B4485" s="1"/>
      <c r="C4485" s="1"/>
      <c r="D4485" s="1"/>
      <c r="Q4485" s="1">
        <v>4483</v>
      </c>
      <c r="R4485" s="1">
        <v>444</v>
      </c>
      <c r="S4485" s="1"/>
      <c r="T4485" s="1">
        <v>243</v>
      </c>
    </row>
    <row r="4486" spans="1:20" ht="15.75" customHeight="1" x14ac:dyDescent="0.35">
      <c r="A4486" s="1"/>
      <c r="B4486" s="1"/>
      <c r="C4486" s="1"/>
      <c r="D4486" s="1"/>
      <c r="Q4486" s="1">
        <v>4484</v>
      </c>
      <c r="R4486" s="1">
        <v>353</v>
      </c>
      <c r="S4486" s="1"/>
      <c r="T4486" s="1">
        <v>198</v>
      </c>
    </row>
    <row r="4487" spans="1:20" ht="15.75" customHeight="1" x14ac:dyDescent="0.35">
      <c r="A4487" s="1"/>
      <c r="B4487" s="1"/>
      <c r="C4487" s="1"/>
      <c r="D4487" s="1"/>
      <c r="Q4487" s="1">
        <v>4485</v>
      </c>
      <c r="R4487" s="1">
        <v>367</v>
      </c>
      <c r="S4487" s="1"/>
      <c r="T4487" s="1">
        <v>196</v>
      </c>
    </row>
    <row r="4488" spans="1:20" ht="15.75" customHeight="1" x14ac:dyDescent="0.35">
      <c r="A4488" s="1"/>
      <c r="B4488" s="1"/>
      <c r="C4488" s="1"/>
      <c r="D4488" s="1"/>
      <c r="Q4488" s="1">
        <v>4486</v>
      </c>
      <c r="R4488" s="1">
        <v>345</v>
      </c>
      <c r="S4488" s="1"/>
      <c r="T4488" s="1">
        <v>227</v>
      </c>
    </row>
    <row r="4489" spans="1:20" ht="15.75" customHeight="1" x14ac:dyDescent="0.35">
      <c r="A4489" s="1"/>
      <c r="B4489" s="1"/>
      <c r="C4489" s="1"/>
      <c r="D4489" s="1"/>
      <c r="Q4489" s="1">
        <v>4487</v>
      </c>
      <c r="R4489" s="1">
        <v>359</v>
      </c>
      <c r="S4489" s="1"/>
      <c r="T4489" s="1">
        <v>335</v>
      </c>
    </row>
    <row r="4490" spans="1:20" ht="15.75" customHeight="1" x14ac:dyDescent="0.35">
      <c r="A4490" s="1"/>
      <c r="B4490" s="1"/>
      <c r="C4490" s="1"/>
      <c r="D4490" s="1"/>
      <c r="Q4490" s="1">
        <v>4488</v>
      </c>
      <c r="R4490" s="1">
        <v>373</v>
      </c>
      <c r="S4490" s="1"/>
      <c r="T4490" s="1">
        <v>307</v>
      </c>
    </row>
    <row r="4491" spans="1:20" ht="15.75" customHeight="1" x14ac:dyDescent="0.35">
      <c r="A4491" s="1"/>
      <c r="B4491" s="1"/>
      <c r="C4491" s="1"/>
      <c r="D4491" s="1"/>
      <c r="Q4491" s="1">
        <v>4489</v>
      </c>
      <c r="R4491" s="1">
        <v>387</v>
      </c>
      <c r="S4491" s="1"/>
      <c r="T4491" s="1">
        <v>355</v>
      </c>
    </row>
    <row r="4492" spans="1:20" ht="15.75" customHeight="1" x14ac:dyDescent="0.35">
      <c r="A4492" s="1"/>
      <c r="B4492" s="1"/>
      <c r="C4492" s="1"/>
      <c r="D4492" s="1"/>
      <c r="Q4492" s="1">
        <v>4490</v>
      </c>
      <c r="R4492" s="1">
        <v>423</v>
      </c>
      <c r="S4492" s="1"/>
      <c r="T4492" s="1">
        <v>351</v>
      </c>
    </row>
    <row r="4493" spans="1:20" ht="15.75" customHeight="1" x14ac:dyDescent="0.35">
      <c r="A4493" s="1"/>
      <c r="B4493" s="1"/>
      <c r="C4493" s="1"/>
      <c r="D4493" s="1"/>
      <c r="Q4493" s="1">
        <v>4491</v>
      </c>
      <c r="R4493" s="1">
        <v>437</v>
      </c>
      <c r="S4493" s="1"/>
      <c r="T4493" s="1">
        <v>302</v>
      </c>
    </row>
    <row r="4494" spans="1:20" ht="15.75" customHeight="1" x14ac:dyDescent="0.35">
      <c r="A4494" s="1"/>
      <c r="B4494" s="1"/>
      <c r="C4494" s="1"/>
      <c r="D4494" s="1"/>
      <c r="Q4494" s="1">
        <v>4492</v>
      </c>
      <c r="R4494" s="1">
        <v>559</v>
      </c>
      <c r="S4494" s="1"/>
      <c r="T4494" s="1">
        <v>327</v>
      </c>
    </row>
    <row r="4495" spans="1:20" ht="15.75" customHeight="1" x14ac:dyDescent="0.35">
      <c r="A4495" s="1"/>
      <c r="B4495" s="1"/>
      <c r="C4495" s="1"/>
      <c r="D4495" s="1"/>
      <c r="Q4495" s="1">
        <v>4493</v>
      </c>
      <c r="R4495" s="1">
        <v>573</v>
      </c>
      <c r="S4495" s="1"/>
      <c r="T4495" s="1">
        <v>233</v>
      </c>
    </row>
    <row r="4496" spans="1:20" ht="15.75" customHeight="1" x14ac:dyDescent="0.35">
      <c r="A4496" s="1"/>
      <c r="B4496" s="1"/>
      <c r="C4496" s="1"/>
      <c r="D4496" s="1"/>
      <c r="Q4496" s="1">
        <v>4494</v>
      </c>
      <c r="R4496" s="1">
        <v>587</v>
      </c>
      <c r="S4496" s="1"/>
      <c r="T4496" s="1">
        <v>243</v>
      </c>
    </row>
    <row r="4497" spans="1:20" ht="15.75" customHeight="1" x14ac:dyDescent="0.35">
      <c r="A4497" s="1"/>
      <c r="B4497" s="1"/>
      <c r="C4497" s="1"/>
      <c r="D4497" s="1"/>
      <c r="Q4497" s="1">
        <v>4495</v>
      </c>
      <c r="R4497" s="1">
        <v>601</v>
      </c>
      <c r="S4497" s="1"/>
      <c r="T4497" s="1">
        <v>253</v>
      </c>
    </row>
    <row r="4498" spans="1:20" ht="15.75" customHeight="1" x14ac:dyDescent="0.35">
      <c r="A4498" s="1"/>
      <c r="B4498" s="1"/>
      <c r="C4498" s="1"/>
      <c r="D4498" s="1"/>
      <c r="Q4498" s="1">
        <v>4496</v>
      </c>
      <c r="R4498" s="1">
        <v>453</v>
      </c>
      <c r="S4498" s="1"/>
      <c r="T4498" s="1">
        <v>263</v>
      </c>
    </row>
    <row r="4499" spans="1:20" ht="15.75" customHeight="1" x14ac:dyDescent="0.35">
      <c r="A4499" s="1"/>
      <c r="B4499" s="1"/>
      <c r="C4499" s="1"/>
      <c r="D4499" s="1"/>
      <c r="Q4499" s="1">
        <v>4497</v>
      </c>
      <c r="R4499" s="1">
        <v>467</v>
      </c>
      <c r="S4499" s="1"/>
      <c r="T4499" s="1">
        <v>192</v>
      </c>
    </row>
    <row r="4500" spans="1:20" ht="15.75" customHeight="1" x14ac:dyDescent="0.35">
      <c r="A4500" s="1"/>
      <c r="B4500" s="1"/>
      <c r="C4500" s="1"/>
      <c r="D4500" s="1"/>
      <c r="Q4500" s="1">
        <v>4498</v>
      </c>
      <c r="R4500" s="1">
        <v>349</v>
      </c>
      <c r="S4500" s="1"/>
      <c r="T4500" s="1">
        <v>247</v>
      </c>
    </row>
    <row r="4501" spans="1:20" ht="15.75" customHeight="1" x14ac:dyDescent="0.35">
      <c r="A4501" s="1"/>
      <c r="B4501" s="1"/>
      <c r="C4501" s="1"/>
      <c r="D4501" s="1"/>
      <c r="Q4501" s="1">
        <v>4499</v>
      </c>
      <c r="R4501" s="1">
        <v>363</v>
      </c>
      <c r="S4501" s="1"/>
      <c r="T4501" s="1">
        <v>257</v>
      </c>
    </row>
    <row r="4502" spans="1:20" ht="15.75" customHeight="1" x14ac:dyDescent="0.35">
      <c r="A4502" s="1"/>
      <c r="B4502" s="1"/>
      <c r="C4502" s="1"/>
      <c r="D4502" s="1"/>
      <c r="Q4502" s="1">
        <v>4500</v>
      </c>
      <c r="R4502" s="1">
        <v>377</v>
      </c>
      <c r="S4502" s="1"/>
      <c r="T4502" s="1">
        <v>267</v>
      </c>
    </row>
    <row r="4503" spans="1:20" ht="15.75" customHeight="1" x14ac:dyDescent="0.35">
      <c r="A4503" s="1"/>
      <c r="B4503" s="1"/>
      <c r="C4503" s="1"/>
      <c r="D4503" s="1"/>
      <c r="Q4503" s="1">
        <v>4501</v>
      </c>
      <c r="R4503" s="1">
        <v>391</v>
      </c>
      <c r="S4503" s="1"/>
      <c r="T4503" s="1">
        <v>277</v>
      </c>
    </row>
    <row r="4504" spans="1:20" ht="15.75" customHeight="1" x14ac:dyDescent="0.35">
      <c r="A4504" s="1"/>
      <c r="B4504" s="1"/>
      <c r="C4504" s="1"/>
      <c r="D4504" s="1"/>
      <c r="Q4504" s="1">
        <v>4502</v>
      </c>
      <c r="R4504" s="1">
        <v>335</v>
      </c>
      <c r="S4504" s="1"/>
      <c r="T4504" s="1">
        <v>287</v>
      </c>
    </row>
    <row r="4505" spans="1:20" ht="15.75" customHeight="1" x14ac:dyDescent="0.35">
      <c r="A4505" s="1"/>
      <c r="B4505" s="1"/>
      <c r="C4505" s="1"/>
      <c r="D4505" s="1"/>
      <c r="Q4505" s="1">
        <v>4503</v>
      </c>
      <c r="R4505" s="1">
        <v>361</v>
      </c>
      <c r="S4505" s="1"/>
      <c r="T4505" s="1">
        <v>218</v>
      </c>
    </row>
    <row r="4506" spans="1:20" ht="15.75" customHeight="1" x14ac:dyDescent="0.35">
      <c r="A4506" s="1"/>
      <c r="B4506" s="1"/>
      <c r="C4506" s="1"/>
      <c r="D4506" s="1"/>
      <c r="Q4506" s="1">
        <v>4504</v>
      </c>
      <c r="R4506" s="1">
        <v>375</v>
      </c>
      <c r="S4506" s="1"/>
      <c r="T4506" s="1">
        <v>225</v>
      </c>
    </row>
    <row r="4507" spans="1:20" ht="15.75" customHeight="1" x14ac:dyDescent="0.35">
      <c r="A4507" s="1"/>
      <c r="B4507" s="1"/>
      <c r="C4507" s="1"/>
      <c r="D4507" s="1"/>
      <c r="Q4507" s="1">
        <v>4505</v>
      </c>
      <c r="R4507" s="1">
        <v>389</v>
      </c>
      <c r="S4507" s="1"/>
      <c r="T4507" s="1">
        <v>235</v>
      </c>
    </row>
    <row r="4508" spans="1:20" ht="15.75" customHeight="1" x14ac:dyDescent="0.35">
      <c r="A4508" s="1"/>
      <c r="B4508" s="1"/>
      <c r="C4508" s="1"/>
      <c r="D4508" s="1"/>
      <c r="Q4508" s="1">
        <v>4506</v>
      </c>
      <c r="R4508" s="1">
        <v>403</v>
      </c>
      <c r="S4508" s="1"/>
      <c r="T4508" s="1">
        <v>245</v>
      </c>
    </row>
    <row r="4509" spans="1:20" ht="15.75" customHeight="1" x14ac:dyDescent="0.35">
      <c r="A4509" s="1"/>
      <c r="B4509" s="1"/>
      <c r="C4509" s="1"/>
      <c r="D4509" s="1"/>
      <c r="Q4509" s="1">
        <v>4507</v>
      </c>
      <c r="R4509" s="1">
        <v>417</v>
      </c>
      <c r="S4509" s="1"/>
      <c r="T4509" s="1">
        <v>255</v>
      </c>
    </row>
    <row r="4510" spans="1:20" ht="15.75" customHeight="1" x14ac:dyDescent="0.35">
      <c r="A4510" s="1"/>
      <c r="B4510" s="1"/>
      <c r="C4510" s="1"/>
      <c r="D4510" s="1"/>
      <c r="Q4510" s="1">
        <v>4508</v>
      </c>
      <c r="R4510" s="1">
        <v>467</v>
      </c>
      <c r="S4510" s="1"/>
      <c r="T4510" s="1">
        <v>265</v>
      </c>
    </row>
    <row r="4511" spans="1:20" ht="15.75" customHeight="1" x14ac:dyDescent="0.35">
      <c r="A4511" s="1"/>
      <c r="B4511" s="1"/>
      <c r="C4511" s="1"/>
      <c r="D4511" s="1"/>
      <c r="Q4511" s="1">
        <v>4509</v>
      </c>
      <c r="R4511" s="1">
        <v>445</v>
      </c>
      <c r="S4511" s="1"/>
      <c r="T4511" s="1">
        <v>194</v>
      </c>
    </row>
    <row r="4512" spans="1:20" ht="15.75" customHeight="1" x14ac:dyDescent="0.35">
      <c r="A4512" s="1"/>
      <c r="B4512" s="1"/>
      <c r="C4512" s="1"/>
      <c r="D4512" s="1"/>
      <c r="Q4512" s="1">
        <v>4510</v>
      </c>
      <c r="R4512" s="1">
        <v>459</v>
      </c>
      <c r="S4512" s="1"/>
      <c r="T4512" s="1">
        <v>251</v>
      </c>
    </row>
    <row r="4513" spans="1:20" ht="15.75" customHeight="1" x14ac:dyDescent="0.35">
      <c r="A4513" s="1"/>
      <c r="B4513" s="1"/>
      <c r="C4513" s="1"/>
      <c r="D4513" s="1"/>
      <c r="Q4513" s="1">
        <v>4511</v>
      </c>
      <c r="R4513" s="1">
        <v>473</v>
      </c>
      <c r="S4513" s="1"/>
      <c r="T4513" s="1">
        <v>261</v>
      </c>
    </row>
    <row r="4514" spans="1:20" ht="15.75" customHeight="1" x14ac:dyDescent="0.35">
      <c r="A4514" s="1"/>
      <c r="B4514" s="1"/>
      <c r="C4514" s="1"/>
      <c r="D4514" s="1"/>
      <c r="Q4514" s="1">
        <v>4512</v>
      </c>
      <c r="R4514" s="1">
        <v>487</v>
      </c>
      <c r="S4514" s="1"/>
      <c r="T4514" s="1">
        <v>271</v>
      </c>
    </row>
    <row r="4515" spans="1:20" ht="15.75" customHeight="1" x14ac:dyDescent="0.35">
      <c r="A4515" s="1"/>
      <c r="B4515" s="1"/>
      <c r="C4515" s="1"/>
      <c r="D4515" s="1"/>
      <c r="Q4515" s="1">
        <v>4513</v>
      </c>
      <c r="R4515" s="1">
        <v>442</v>
      </c>
      <c r="S4515" s="1"/>
      <c r="T4515" s="1">
        <v>281</v>
      </c>
    </row>
    <row r="4516" spans="1:20" ht="15.75" customHeight="1" x14ac:dyDescent="0.35">
      <c r="A4516" s="1"/>
      <c r="B4516" s="1"/>
      <c r="C4516" s="1"/>
      <c r="D4516" s="1"/>
      <c r="Q4516" s="1">
        <v>4514</v>
      </c>
      <c r="R4516" s="1">
        <v>286</v>
      </c>
      <c r="S4516" s="1"/>
      <c r="T4516" s="1">
        <v>291</v>
      </c>
    </row>
    <row r="4517" spans="1:20" ht="15.75" customHeight="1" x14ac:dyDescent="0.35">
      <c r="A4517" s="1"/>
      <c r="B4517" s="1"/>
      <c r="C4517" s="1"/>
      <c r="D4517" s="1"/>
      <c r="Q4517" s="1">
        <v>4515</v>
      </c>
      <c r="R4517" s="1">
        <v>312</v>
      </c>
      <c r="S4517" s="1"/>
      <c r="T4517" s="1">
        <v>184</v>
      </c>
    </row>
    <row r="4518" spans="1:20" ht="15.75" customHeight="1" x14ac:dyDescent="0.35">
      <c r="A4518" s="1"/>
      <c r="B4518" s="1"/>
      <c r="C4518" s="1"/>
      <c r="D4518" s="1"/>
      <c r="Q4518" s="1">
        <v>4516</v>
      </c>
      <c r="R4518" s="1">
        <v>324</v>
      </c>
      <c r="S4518" s="1"/>
      <c r="T4518" s="1">
        <v>229</v>
      </c>
    </row>
    <row r="4519" spans="1:20" ht="15.75" customHeight="1" x14ac:dyDescent="0.35">
      <c r="A4519" s="1"/>
      <c r="B4519" s="1"/>
      <c r="C4519" s="1"/>
      <c r="D4519" s="1"/>
      <c r="Q4519" s="1">
        <v>4517</v>
      </c>
      <c r="R4519" s="1">
        <v>336</v>
      </c>
      <c r="S4519" s="1"/>
      <c r="T4519" s="1">
        <v>239</v>
      </c>
    </row>
    <row r="4520" spans="1:20" ht="15.75" customHeight="1" x14ac:dyDescent="0.35">
      <c r="A4520" s="1"/>
      <c r="B4520" s="1"/>
      <c r="C4520" s="1"/>
      <c r="D4520" s="1"/>
      <c r="Q4520" s="1">
        <v>4518</v>
      </c>
      <c r="R4520" s="1">
        <v>348</v>
      </c>
      <c r="S4520" s="1"/>
      <c r="T4520" s="1">
        <v>249</v>
      </c>
    </row>
    <row r="4521" spans="1:20" ht="15.75" customHeight="1" x14ac:dyDescent="0.35">
      <c r="A4521" s="1"/>
      <c r="B4521" s="1"/>
      <c r="C4521" s="1"/>
      <c r="D4521" s="1"/>
      <c r="Q4521" s="1">
        <v>4519</v>
      </c>
      <c r="R4521" s="1">
        <v>360</v>
      </c>
      <c r="S4521" s="1"/>
      <c r="T4521" s="1">
        <v>259</v>
      </c>
    </row>
    <row r="4522" spans="1:20" ht="15.75" customHeight="1" x14ac:dyDescent="0.35">
      <c r="A4522" s="1"/>
      <c r="B4522" s="1"/>
      <c r="C4522" s="1"/>
      <c r="D4522" s="1"/>
      <c r="Q4522" s="1">
        <v>4520</v>
      </c>
      <c r="R4522" s="1">
        <v>266</v>
      </c>
      <c r="S4522" s="1"/>
      <c r="T4522" s="1">
        <v>269</v>
      </c>
    </row>
    <row r="4523" spans="1:20" ht="15.75" customHeight="1" x14ac:dyDescent="0.35">
      <c r="A4523" s="1"/>
      <c r="B4523" s="1"/>
      <c r="C4523" s="1"/>
      <c r="D4523" s="1"/>
      <c r="Q4523" s="1">
        <v>4521</v>
      </c>
      <c r="R4523" s="1">
        <v>278</v>
      </c>
      <c r="S4523" s="1"/>
      <c r="T4523" s="1">
        <v>312</v>
      </c>
    </row>
    <row r="4524" spans="1:20" ht="15.75" customHeight="1" x14ac:dyDescent="0.35">
      <c r="A4524" s="1"/>
      <c r="B4524" s="1"/>
      <c r="C4524" s="1"/>
      <c r="D4524" s="1"/>
      <c r="Q4524" s="1">
        <v>4522</v>
      </c>
      <c r="R4524" s="1">
        <v>290</v>
      </c>
      <c r="S4524" s="1"/>
      <c r="T4524" s="1">
        <v>343</v>
      </c>
    </row>
    <row r="4525" spans="1:20" ht="15.75" customHeight="1" x14ac:dyDescent="0.35">
      <c r="A4525" s="1"/>
      <c r="B4525" s="1"/>
      <c r="C4525" s="1"/>
      <c r="D4525" s="1"/>
      <c r="Q4525" s="1">
        <v>4523</v>
      </c>
      <c r="R4525" s="1">
        <v>302</v>
      </c>
      <c r="S4525" s="1"/>
      <c r="T4525" s="1">
        <v>353</v>
      </c>
    </row>
    <row r="4526" spans="1:20" ht="15.75" customHeight="1" x14ac:dyDescent="0.35">
      <c r="A4526" s="1"/>
      <c r="B4526" s="1"/>
      <c r="C4526" s="1"/>
      <c r="D4526" s="1"/>
      <c r="Q4526" s="1">
        <v>4524</v>
      </c>
      <c r="R4526" s="1">
        <v>314</v>
      </c>
      <c r="S4526" s="1"/>
      <c r="T4526" s="1">
        <v>363</v>
      </c>
    </row>
    <row r="4527" spans="1:20" ht="15.75" customHeight="1" x14ac:dyDescent="0.35">
      <c r="A4527" s="1"/>
      <c r="B4527" s="1"/>
      <c r="C4527" s="1"/>
      <c r="D4527" s="1"/>
      <c r="Q4527" s="1">
        <v>4525</v>
      </c>
      <c r="R4527" s="1">
        <v>326</v>
      </c>
      <c r="S4527" s="1"/>
      <c r="T4527" s="1">
        <v>373</v>
      </c>
    </row>
    <row r="4528" spans="1:20" ht="15.75" customHeight="1" x14ac:dyDescent="0.35">
      <c r="A4528" s="1"/>
      <c r="B4528" s="1"/>
      <c r="C4528" s="1"/>
      <c r="D4528" s="1"/>
      <c r="Q4528" s="1">
        <v>4526</v>
      </c>
      <c r="R4528" s="1">
        <v>278</v>
      </c>
      <c r="S4528" s="1"/>
      <c r="T4528" s="1">
        <v>383</v>
      </c>
    </row>
    <row r="4529" spans="1:20" ht="15.75" customHeight="1" x14ac:dyDescent="0.35">
      <c r="A4529" s="1"/>
      <c r="B4529" s="1"/>
      <c r="C4529" s="1"/>
      <c r="D4529" s="1"/>
      <c r="Q4529" s="1">
        <v>4527</v>
      </c>
      <c r="R4529" s="1">
        <v>290</v>
      </c>
      <c r="S4529" s="1"/>
      <c r="T4529" s="1">
        <v>196</v>
      </c>
    </row>
    <row r="4530" spans="1:20" ht="15.75" customHeight="1" x14ac:dyDescent="0.35">
      <c r="A4530" s="1"/>
      <c r="B4530" s="1"/>
      <c r="C4530" s="1"/>
      <c r="D4530" s="1"/>
      <c r="Q4530" s="1">
        <v>4528</v>
      </c>
      <c r="R4530" s="1">
        <v>302</v>
      </c>
      <c r="S4530" s="1"/>
      <c r="T4530" s="1">
        <v>227</v>
      </c>
    </row>
    <row r="4531" spans="1:20" ht="15.75" customHeight="1" x14ac:dyDescent="0.35">
      <c r="A4531" s="1"/>
      <c r="B4531" s="1"/>
      <c r="C4531" s="1"/>
      <c r="D4531" s="1"/>
      <c r="Q4531" s="1">
        <v>4529</v>
      </c>
      <c r="R4531" s="1">
        <v>314</v>
      </c>
      <c r="S4531" s="1"/>
      <c r="T4531" s="1">
        <v>237</v>
      </c>
    </row>
    <row r="4532" spans="1:20" ht="15.75" customHeight="1" x14ac:dyDescent="0.35">
      <c r="A4532" s="1"/>
      <c r="B4532" s="1"/>
      <c r="C4532" s="1"/>
      <c r="D4532" s="1"/>
      <c r="Q4532" s="1">
        <v>4530</v>
      </c>
      <c r="R4532" s="1">
        <v>326</v>
      </c>
      <c r="S4532" s="1"/>
      <c r="T4532" s="1">
        <v>247</v>
      </c>
    </row>
    <row r="4533" spans="1:20" ht="15.75" customHeight="1" x14ac:dyDescent="0.35">
      <c r="A4533" s="1"/>
      <c r="B4533" s="1"/>
      <c r="C4533" s="1"/>
      <c r="D4533" s="1"/>
      <c r="Q4533" s="1">
        <v>4531</v>
      </c>
      <c r="R4533" s="1">
        <v>302</v>
      </c>
      <c r="S4533" s="1"/>
      <c r="T4533" s="1">
        <v>257</v>
      </c>
    </row>
    <row r="4534" spans="1:20" ht="15.75" customHeight="1" x14ac:dyDescent="0.35">
      <c r="A4534" s="1"/>
      <c r="B4534" s="1"/>
      <c r="C4534" s="1"/>
      <c r="D4534" s="1"/>
      <c r="Q4534" s="1">
        <v>4532</v>
      </c>
      <c r="R4534" s="1">
        <v>219</v>
      </c>
      <c r="S4534" s="1"/>
      <c r="T4534" s="1">
        <v>281</v>
      </c>
    </row>
    <row r="4535" spans="1:20" ht="15.75" customHeight="1" x14ac:dyDescent="0.35">
      <c r="A4535" s="1"/>
      <c r="B4535" s="1"/>
      <c r="C4535" s="1"/>
      <c r="D4535" s="1"/>
      <c r="Q4535" s="1">
        <v>4533</v>
      </c>
      <c r="R4535" s="1">
        <v>229</v>
      </c>
      <c r="S4535" s="1"/>
      <c r="T4535" s="1">
        <v>222</v>
      </c>
    </row>
    <row r="4536" spans="1:20" ht="15.75" customHeight="1" x14ac:dyDescent="0.35">
      <c r="A4536" s="1"/>
      <c r="B4536" s="1"/>
      <c r="C4536" s="1"/>
      <c r="D4536" s="1"/>
      <c r="Q4536" s="1">
        <v>4534</v>
      </c>
      <c r="R4536" s="1">
        <v>239</v>
      </c>
      <c r="S4536" s="1"/>
      <c r="T4536" s="1">
        <v>253</v>
      </c>
    </row>
    <row r="4537" spans="1:20" ht="15.75" customHeight="1" x14ac:dyDescent="0.35">
      <c r="A4537" s="1"/>
      <c r="B4537" s="1"/>
      <c r="C4537" s="1"/>
      <c r="D4537" s="1"/>
      <c r="Q4537" s="1">
        <v>4535</v>
      </c>
      <c r="R4537" s="1">
        <v>249</v>
      </c>
      <c r="S4537" s="1"/>
      <c r="T4537" s="1">
        <v>263</v>
      </c>
    </row>
    <row r="4538" spans="1:20" ht="15.75" customHeight="1" x14ac:dyDescent="0.35">
      <c r="A4538" s="1"/>
      <c r="B4538" s="1"/>
      <c r="C4538" s="1"/>
      <c r="D4538" s="1"/>
      <c r="Q4538" s="1">
        <v>4536</v>
      </c>
      <c r="R4538" s="1">
        <v>369</v>
      </c>
      <c r="S4538" s="1"/>
      <c r="T4538" s="1">
        <v>273</v>
      </c>
    </row>
    <row r="4539" spans="1:20" ht="15.75" customHeight="1" x14ac:dyDescent="0.35">
      <c r="A4539" s="1"/>
      <c r="B4539" s="1"/>
      <c r="C4539" s="1"/>
      <c r="D4539" s="1"/>
      <c r="Q4539" s="1">
        <v>4537</v>
      </c>
      <c r="R4539" s="1">
        <v>379</v>
      </c>
      <c r="S4539" s="1"/>
      <c r="T4539" s="1">
        <v>283</v>
      </c>
    </row>
    <row r="4540" spans="1:20" ht="15.75" customHeight="1" x14ac:dyDescent="0.35">
      <c r="A4540" s="1"/>
      <c r="B4540" s="1"/>
      <c r="C4540" s="1"/>
      <c r="D4540" s="1"/>
      <c r="Q4540" s="1">
        <v>4538</v>
      </c>
      <c r="R4540" s="1">
        <v>329</v>
      </c>
      <c r="S4540" s="1"/>
      <c r="T4540" s="1">
        <v>257</v>
      </c>
    </row>
    <row r="4541" spans="1:20" ht="15.75" customHeight="1" x14ac:dyDescent="0.35">
      <c r="A4541" s="1"/>
      <c r="B4541" s="1"/>
      <c r="C4541" s="1"/>
      <c r="D4541" s="1"/>
      <c r="Q4541" s="1">
        <v>4539</v>
      </c>
      <c r="R4541" s="1">
        <v>339</v>
      </c>
      <c r="S4541" s="1"/>
      <c r="T4541" s="1">
        <v>200</v>
      </c>
    </row>
    <row r="4542" spans="1:20" ht="15.75" customHeight="1" x14ac:dyDescent="0.35">
      <c r="A4542" s="1"/>
      <c r="B4542" s="1"/>
      <c r="C4542" s="1"/>
      <c r="D4542" s="1"/>
      <c r="Q4542" s="1">
        <v>4540</v>
      </c>
      <c r="R4542" s="1">
        <v>349</v>
      </c>
      <c r="S4542" s="1"/>
      <c r="T4542" s="1">
        <v>229</v>
      </c>
    </row>
    <row r="4543" spans="1:20" ht="15.75" customHeight="1" x14ac:dyDescent="0.35">
      <c r="A4543" s="1"/>
      <c r="B4543" s="1"/>
      <c r="C4543" s="1"/>
      <c r="D4543" s="1"/>
      <c r="Q4543" s="1">
        <v>4541</v>
      </c>
      <c r="R4543" s="1">
        <v>359</v>
      </c>
      <c r="S4543" s="1"/>
      <c r="T4543" s="1">
        <v>239</v>
      </c>
    </row>
    <row r="4544" spans="1:20" ht="15.75" customHeight="1" x14ac:dyDescent="0.35">
      <c r="A4544" s="1"/>
      <c r="B4544" s="1"/>
      <c r="C4544" s="1"/>
      <c r="D4544" s="1"/>
      <c r="Q4544" s="1">
        <v>4542</v>
      </c>
      <c r="R4544" s="1">
        <v>237</v>
      </c>
      <c r="S4544" s="1"/>
      <c r="T4544" s="1">
        <v>249</v>
      </c>
    </row>
    <row r="4545" spans="1:20" ht="15.75" customHeight="1" x14ac:dyDescent="0.35">
      <c r="A4545" s="1"/>
      <c r="B4545" s="1"/>
      <c r="C4545" s="1"/>
      <c r="D4545" s="1"/>
      <c r="Q4545" s="1">
        <v>4543</v>
      </c>
      <c r="R4545" s="1">
        <v>247</v>
      </c>
      <c r="S4545" s="1"/>
      <c r="T4545" s="1">
        <v>259</v>
      </c>
    </row>
    <row r="4546" spans="1:20" ht="15.75" customHeight="1" x14ac:dyDescent="0.35">
      <c r="A4546" s="1"/>
      <c r="B4546" s="1"/>
      <c r="C4546" s="1"/>
      <c r="D4546" s="1"/>
      <c r="Q4546" s="1">
        <v>4544</v>
      </c>
      <c r="R4546" s="1">
        <v>172</v>
      </c>
      <c r="S4546" s="1"/>
      <c r="T4546" s="1">
        <v>375</v>
      </c>
    </row>
    <row r="4547" spans="1:20" ht="15.75" customHeight="1" x14ac:dyDescent="0.35">
      <c r="A4547" s="1"/>
      <c r="B4547" s="1"/>
      <c r="C4547" s="1"/>
      <c r="D4547" s="1"/>
      <c r="Q4547" s="1">
        <v>4545</v>
      </c>
      <c r="R4547" s="1">
        <v>180</v>
      </c>
      <c r="S4547" s="1"/>
      <c r="T4547" s="1">
        <v>305</v>
      </c>
    </row>
    <row r="4548" spans="1:20" ht="15.75" customHeight="1" x14ac:dyDescent="0.35">
      <c r="A4548" s="1"/>
      <c r="B4548" s="1"/>
      <c r="C4548" s="1"/>
      <c r="D4548" s="1"/>
      <c r="Q4548" s="1">
        <v>4546</v>
      </c>
      <c r="R4548" s="1">
        <v>188</v>
      </c>
      <c r="S4548" s="1"/>
      <c r="T4548" s="1">
        <v>347</v>
      </c>
    </row>
    <row r="4549" spans="1:20" ht="15.75" customHeight="1" x14ac:dyDescent="0.35">
      <c r="A4549" s="1"/>
      <c r="B4549" s="1"/>
      <c r="C4549" s="1"/>
      <c r="D4549" s="1"/>
      <c r="Q4549" s="1">
        <v>4547</v>
      </c>
      <c r="R4549" s="1">
        <v>212</v>
      </c>
      <c r="S4549" s="1"/>
      <c r="T4549" s="1">
        <v>341</v>
      </c>
    </row>
    <row r="4550" spans="1:20" ht="15.75" customHeight="1" x14ac:dyDescent="0.35">
      <c r="A4550" s="1"/>
      <c r="B4550" s="1"/>
      <c r="C4550" s="1"/>
      <c r="D4550" s="1"/>
      <c r="Q4550" s="1">
        <v>4548</v>
      </c>
      <c r="R4550" s="1">
        <v>220</v>
      </c>
      <c r="S4550" s="1"/>
      <c r="T4550" s="1">
        <v>351</v>
      </c>
    </row>
    <row r="4551" spans="1:20" ht="15.75" customHeight="1" x14ac:dyDescent="0.35">
      <c r="A4551" s="1"/>
      <c r="B4551" s="1"/>
      <c r="C4551" s="1"/>
      <c r="D4551" s="1"/>
      <c r="Q4551" s="1">
        <v>4549</v>
      </c>
      <c r="R4551" s="1">
        <v>253</v>
      </c>
      <c r="S4551" s="1"/>
      <c r="T4551" s="1">
        <v>361</v>
      </c>
    </row>
    <row r="4552" spans="1:20" ht="15.75" customHeight="1" x14ac:dyDescent="0.35">
      <c r="A4552" s="1"/>
      <c r="B4552" s="1"/>
      <c r="C4552" s="1"/>
      <c r="D4552" s="1"/>
      <c r="Q4552" s="1">
        <v>4550</v>
      </c>
      <c r="R4552" s="1">
        <v>190</v>
      </c>
      <c r="S4552" s="1"/>
      <c r="T4552" s="1">
        <v>223</v>
      </c>
    </row>
    <row r="4553" spans="1:20" ht="15.75" customHeight="1" x14ac:dyDescent="0.35">
      <c r="A4553" s="1"/>
      <c r="B4553" s="1"/>
      <c r="C4553" s="1"/>
      <c r="D4553" s="1"/>
      <c r="Q4553" s="1">
        <v>4551</v>
      </c>
      <c r="R4553" s="1">
        <v>198</v>
      </c>
      <c r="S4553" s="1"/>
      <c r="T4553" s="1">
        <v>233</v>
      </c>
    </row>
    <row r="4554" spans="1:20" ht="15.75" customHeight="1" x14ac:dyDescent="0.35">
      <c r="A4554" s="1"/>
      <c r="B4554" s="1"/>
      <c r="C4554" s="1"/>
      <c r="D4554" s="1"/>
      <c r="Q4554" s="1">
        <v>4552</v>
      </c>
      <c r="R4554" s="1">
        <v>206</v>
      </c>
      <c r="S4554" s="1"/>
      <c r="T4554" s="1">
        <v>231</v>
      </c>
    </row>
    <row r="4555" spans="1:20" ht="15.75" customHeight="1" x14ac:dyDescent="0.35">
      <c r="A4555" s="1"/>
      <c r="B4555" s="1"/>
      <c r="C4555" s="1"/>
      <c r="D4555" s="1"/>
      <c r="Q4555" s="1">
        <v>4553</v>
      </c>
      <c r="R4555" s="1">
        <v>178</v>
      </c>
      <c r="S4555" s="1"/>
      <c r="T4555" s="1">
        <v>241</v>
      </c>
    </row>
    <row r="4556" spans="1:20" ht="15.75" customHeight="1" x14ac:dyDescent="0.35">
      <c r="A4556" s="1"/>
      <c r="B4556" s="1"/>
      <c r="C4556" s="1"/>
      <c r="D4556" s="1"/>
      <c r="Q4556" s="1">
        <v>4554</v>
      </c>
      <c r="R4556" s="1">
        <v>153</v>
      </c>
      <c r="S4556" s="1"/>
      <c r="T4556" s="1">
        <v>251</v>
      </c>
    </row>
    <row r="4557" spans="1:20" ht="15.75" customHeight="1" x14ac:dyDescent="0.35">
      <c r="A4557" s="1"/>
      <c r="B4557" s="1"/>
      <c r="C4557" s="1"/>
      <c r="D4557" s="1"/>
      <c r="Q4557" s="1">
        <v>4555</v>
      </c>
      <c r="R4557" s="1">
        <v>184</v>
      </c>
      <c r="S4557" s="1"/>
      <c r="T4557" s="1">
        <v>194</v>
      </c>
    </row>
    <row r="4558" spans="1:20" ht="15.75" customHeight="1" x14ac:dyDescent="0.35">
      <c r="A4558" s="1"/>
      <c r="B4558" s="1"/>
      <c r="C4558" s="1"/>
      <c r="D4558" s="1"/>
      <c r="Q4558" s="1">
        <v>4556</v>
      </c>
      <c r="R4558" s="1">
        <v>180</v>
      </c>
      <c r="S4558" s="1"/>
      <c r="T4558" s="1">
        <v>339</v>
      </c>
    </row>
    <row r="4559" spans="1:20" ht="15.75" customHeight="1" x14ac:dyDescent="0.35">
      <c r="A4559" s="1"/>
      <c r="B4559" s="1"/>
      <c r="C4559" s="1"/>
      <c r="D4559" s="1"/>
      <c r="Q4559" s="1">
        <v>4557</v>
      </c>
      <c r="R4559" s="1">
        <v>188</v>
      </c>
      <c r="S4559" s="1"/>
      <c r="T4559" s="1">
        <v>349</v>
      </c>
    </row>
    <row r="4560" spans="1:20" ht="15.75" customHeight="1" x14ac:dyDescent="0.35">
      <c r="A4560" s="1"/>
      <c r="B4560" s="1"/>
      <c r="C4560" s="1"/>
      <c r="D4560" s="1"/>
      <c r="Q4560" s="1">
        <v>4558</v>
      </c>
      <c r="R4560" s="1">
        <v>196</v>
      </c>
      <c r="S4560" s="1"/>
      <c r="T4560" s="1">
        <v>347</v>
      </c>
    </row>
    <row r="4561" spans="1:20" ht="15.75" customHeight="1" x14ac:dyDescent="0.35">
      <c r="A4561" s="1"/>
      <c r="B4561" s="1"/>
      <c r="C4561" s="1"/>
      <c r="D4561" s="1"/>
      <c r="Q4561" s="1">
        <v>4559</v>
      </c>
      <c r="R4561" s="1">
        <v>218</v>
      </c>
      <c r="S4561" s="1"/>
      <c r="T4561" s="1">
        <v>357</v>
      </c>
    </row>
    <row r="4562" spans="1:20" ht="15.75" customHeight="1" x14ac:dyDescent="0.35">
      <c r="A4562" s="1"/>
      <c r="B4562" s="1"/>
      <c r="C4562" s="1"/>
      <c r="D4562" s="1"/>
      <c r="Q4562" s="1">
        <v>4560</v>
      </c>
      <c r="R4562" s="1">
        <v>306</v>
      </c>
      <c r="S4562" s="1"/>
      <c r="T4562" s="1">
        <v>316</v>
      </c>
    </row>
    <row r="4563" spans="1:20" ht="15.75" customHeight="1" x14ac:dyDescent="0.35">
      <c r="A4563" s="1"/>
      <c r="B4563" s="1"/>
      <c r="C4563" s="1"/>
      <c r="D4563" s="1"/>
      <c r="Q4563" s="1">
        <v>4561</v>
      </c>
      <c r="R4563" s="1">
        <v>349</v>
      </c>
      <c r="S4563" s="1"/>
      <c r="T4563" s="1">
        <v>310</v>
      </c>
    </row>
    <row r="4564" spans="1:20" ht="15.75" customHeight="1" x14ac:dyDescent="0.35">
      <c r="A4564" s="1"/>
      <c r="B4564" s="1"/>
      <c r="C4564" s="1"/>
      <c r="D4564" s="1"/>
      <c r="Q4564" s="1">
        <v>4562</v>
      </c>
      <c r="R4564" s="1">
        <v>298</v>
      </c>
      <c r="S4564" s="1"/>
      <c r="T4564" s="1">
        <v>213</v>
      </c>
    </row>
    <row r="4565" spans="1:20" ht="15.75" customHeight="1" x14ac:dyDescent="0.35">
      <c r="A4565" s="1"/>
      <c r="B4565" s="1"/>
      <c r="C4565" s="1"/>
      <c r="D4565" s="1"/>
      <c r="Q4565" s="1">
        <v>4563</v>
      </c>
      <c r="R4565" s="1">
        <v>306</v>
      </c>
      <c r="S4565" s="1"/>
      <c r="T4565" s="1">
        <v>223</v>
      </c>
    </row>
    <row r="4566" spans="1:20" ht="15.75" customHeight="1" x14ac:dyDescent="0.35">
      <c r="A4566" s="1"/>
      <c r="B4566" s="1"/>
      <c r="C4566" s="1"/>
      <c r="D4566" s="1"/>
      <c r="Q4566" s="1">
        <v>4564</v>
      </c>
      <c r="R4566" s="1">
        <v>278</v>
      </c>
      <c r="S4566" s="1"/>
      <c r="T4566" s="1">
        <v>221</v>
      </c>
    </row>
    <row r="4567" spans="1:20" ht="15.75" customHeight="1" x14ac:dyDescent="0.35">
      <c r="A4567" s="1"/>
      <c r="B4567" s="1"/>
      <c r="C4567" s="1"/>
      <c r="D4567" s="1"/>
      <c r="Q4567" s="1">
        <v>4565</v>
      </c>
      <c r="R4567" s="1">
        <v>286</v>
      </c>
      <c r="S4567" s="1"/>
      <c r="T4567" s="1">
        <v>231</v>
      </c>
    </row>
    <row r="4568" spans="1:20" ht="15.75" customHeight="1" x14ac:dyDescent="0.35">
      <c r="A4568" s="1"/>
      <c r="B4568" s="1"/>
      <c r="C4568" s="1"/>
      <c r="D4568" s="1"/>
      <c r="Q4568" s="1">
        <v>4566</v>
      </c>
      <c r="R4568" s="1">
        <v>213</v>
      </c>
      <c r="S4568" s="1"/>
      <c r="T4568" s="1">
        <v>190</v>
      </c>
    </row>
    <row r="4569" spans="1:20" ht="15.75" customHeight="1" x14ac:dyDescent="0.35">
      <c r="A4569" s="1"/>
      <c r="B4569" s="1"/>
      <c r="C4569" s="1"/>
      <c r="D4569" s="1"/>
      <c r="Q4569" s="1">
        <v>4567</v>
      </c>
      <c r="R4569" s="1">
        <v>201</v>
      </c>
      <c r="S4569" s="1"/>
      <c r="T4569" s="1">
        <v>196</v>
      </c>
    </row>
    <row r="4570" spans="1:20" ht="15.75" customHeight="1" x14ac:dyDescent="0.35">
      <c r="A4570" s="1"/>
      <c r="B4570" s="1"/>
      <c r="C4570" s="1"/>
      <c r="D4570" s="1"/>
      <c r="Q4570" s="1">
        <v>4568</v>
      </c>
      <c r="R4570" s="1">
        <v>211</v>
      </c>
      <c r="S4570" s="1"/>
      <c r="T4570" s="1">
        <v>227</v>
      </c>
    </row>
    <row r="4571" spans="1:20" ht="15.75" customHeight="1" x14ac:dyDescent="0.35">
      <c r="A4571" s="1"/>
      <c r="B4571" s="1"/>
      <c r="C4571" s="1"/>
      <c r="D4571" s="1"/>
      <c r="Q4571" s="1">
        <v>4569</v>
      </c>
      <c r="R4571" s="1">
        <v>221</v>
      </c>
      <c r="S4571" s="1"/>
      <c r="T4571" s="1">
        <v>237</v>
      </c>
    </row>
    <row r="4572" spans="1:20" ht="15.75" customHeight="1" x14ac:dyDescent="0.35">
      <c r="A4572" s="1"/>
      <c r="B4572" s="1"/>
      <c r="C4572" s="1"/>
      <c r="D4572" s="1"/>
      <c r="Q4572" s="1">
        <v>4570</v>
      </c>
      <c r="R4572" s="1">
        <v>243</v>
      </c>
      <c r="S4572" s="1"/>
      <c r="T4572" s="1">
        <v>235</v>
      </c>
    </row>
    <row r="4573" spans="1:20" ht="15.75" customHeight="1" x14ac:dyDescent="0.35">
      <c r="A4573" s="1"/>
      <c r="B4573" s="1"/>
      <c r="C4573" s="1"/>
      <c r="D4573" s="1"/>
      <c r="Q4573" s="1">
        <v>4571</v>
      </c>
      <c r="R4573" s="1">
        <v>231</v>
      </c>
      <c r="S4573" s="1"/>
      <c r="T4573" s="1">
        <v>245</v>
      </c>
    </row>
    <row r="4574" spans="1:20" ht="15.75" customHeight="1" x14ac:dyDescent="0.35">
      <c r="A4574" s="1"/>
      <c r="B4574" s="1"/>
      <c r="C4574" s="1"/>
      <c r="D4574" s="1"/>
      <c r="Q4574" s="1">
        <v>4572</v>
      </c>
      <c r="R4574" s="1">
        <v>241</v>
      </c>
      <c r="S4574" s="1"/>
      <c r="T4574" s="1">
        <v>168</v>
      </c>
    </row>
    <row r="4575" spans="1:20" ht="15.75" customHeight="1" x14ac:dyDescent="0.35">
      <c r="A4575" s="1"/>
      <c r="B4575" s="1"/>
      <c r="C4575" s="1"/>
      <c r="D4575" s="1"/>
      <c r="Q4575" s="1">
        <v>4573</v>
      </c>
      <c r="R4575" s="1">
        <v>178</v>
      </c>
      <c r="S4575" s="1"/>
      <c r="T4575" s="1">
        <v>176</v>
      </c>
    </row>
    <row r="4576" spans="1:20" ht="15.75" customHeight="1" x14ac:dyDescent="0.35">
      <c r="A4576" s="1"/>
      <c r="B4576" s="1"/>
      <c r="C4576" s="1"/>
      <c r="D4576" s="1"/>
      <c r="Q4576" s="1">
        <v>4574</v>
      </c>
      <c r="R4576" s="1">
        <v>186</v>
      </c>
      <c r="S4576" s="1"/>
      <c r="T4576" s="1">
        <v>168</v>
      </c>
    </row>
    <row r="4577" spans="1:20" ht="15.75" customHeight="1" x14ac:dyDescent="0.35">
      <c r="A4577" s="1"/>
      <c r="B4577" s="1"/>
      <c r="C4577" s="1"/>
      <c r="D4577" s="1"/>
      <c r="Q4577" s="1">
        <v>4575</v>
      </c>
      <c r="R4577" s="1">
        <v>158</v>
      </c>
      <c r="S4577" s="1"/>
      <c r="T4577" s="1">
        <v>176</v>
      </c>
    </row>
    <row r="4578" spans="1:20" ht="15.75" customHeight="1" x14ac:dyDescent="0.35">
      <c r="A4578" s="1"/>
      <c r="B4578" s="1"/>
      <c r="C4578" s="1"/>
      <c r="D4578" s="1"/>
      <c r="Q4578" s="1">
        <v>4576</v>
      </c>
      <c r="R4578" s="1">
        <v>200</v>
      </c>
      <c r="S4578" s="1"/>
      <c r="T4578" s="1">
        <v>172</v>
      </c>
    </row>
    <row r="4579" spans="1:20" ht="15.75" customHeight="1" x14ac:dyDescent="0.35">
      <c r="A4579" s="1"/>
      <c r="B4579" s="1"/>
      <c r="C4579" s="1"/>
      <c r="D4579" s="1"/>
      <c r="Q4579" s="1">
        <v>4577</v>
      </c>
      <c r="R4579" s="1">
        <v>325</v>
      </c>
      <c r="S4579" s="1"/>
      <c r="T4579" s="1">
        <v>180</v>
      </c>
    </row>
    <row r="4580" spans="1:20" ht="15.75" customHeight="1" x14ac:dyDescent="0.35">
      <c r="A4580" s="1"/>
      <c r="B4580" s="1"/>
      <c r="C4580" s="1"/>
      <c r="D4580" s="1"/>
      <c r="Q4580" s="1">
        <v>4578</v>
      </c>
      <c r="R4580" s="1">
        <v>335</v>
      </c>
      <c r="S4580" s="1"/>
      <c r="T4580" s="1">
        <v>202</v>
      </c>
    </row>
    <row r="4581" spans="1:20" ht="15.75" customHeight="1" x14ac:dyDescent="0.35">
      <c r="A4581" s="1"/>
      <c r="B4581" s="1"/>
      <c r="C4581" s="1"/>
      <c r="D4581" s="1"/>
      <c r="Q4581" s="1">
        <v>4579</v>
      </c>
      <c r="R4581" s="1">
        <v>440</v>
      </c>
      <c r="S4581" s="1"/>
      <c r="T4581" s="1">
        <v>157</v>
      </c>
    </row>
    <row r="4582" spans="1:20" ht="15.75" customHeight="1" x14ac:dyDescent="0.35">
      <c r="A4582" s="1"/>
      <c r="B4582" s="1"/>
      <c r="C4582" s="1"/>
      <c r="D4582" s="1"/>
      <c r="Q4582" s="1">
        <v>4580</v>
      </c>
      <c r="R4582" s="1">
        <v>562</v>
      </c>
      <c r="S4582" s="1"/>
      <c r="T4582" s="1">
        <v>163</v>
      </c>
    </row>
    <row r="4583" spans="1:20" ht="15.75" customHeight="1" x14ac:dyDescent="0.35">
      <c r="A4583" s="1"/>
      <c r="B4583" s="1"/>
      <c r="C4583" s="1"/>
      <c r="D4583" s="1"/>
      <c r="Q4583" s="1">
        <v>4581</v>
      </c>
      <c r="R4583" s="1">
        <v>574</v>
      </c>
      <c r="S4583" s="1"/>
      <c r="T4583" s="1">
        <v>211</v>
      </c>
    </row>
    <row r="4584" spans="1:20" ht="15.75" customHeight="1" x14ac:dyDescent="0.35">
      <c r="A4584" s="1"/>
      <c r="B4584" s="1"/>
      <c r="C4584" s="1"/>
      <c r="D4584" s="1"/>
      <c r="Q4584" s="1">
        <v>4582</v>
      </c>
      <c r="R4584" s="1">
        <v>552</v>
      </c>
      <c r="S4584" s="1"/>
      <c r="T4584" s="1">
        <v>209</v>
      </c>
    </row>
    <row r="4585" spans="1:20" ht="15.75" customHeight="1" x14ac:dyDescent="0.35">
      <c r="A4585" s="1"/>
      <c r="B4585" s="1"/>
      <c r="C4585" s="1"/>
      <c r="D4585" s="1"/>
      <c r="Q4585" s="1">
        <v>4583</v>
      </c>
      <c r="R4585" s="1">
        <v>379</v>
      </c>
      <c r="S4585" s="1"/>
      <c r="T4585" s="1">
        <v>125</v>
      </c>
    </row>
    <row r="4586" spans="1:20" ht="15.75" customHeight="1" x14ac:dyDescent="0.35">
      <c r="A4586" s="1"/>
      <c r="B4586" s="1"/>
      <c r="C4586" s="1"/>
      <c r="D4586" s="1"/>
      <c r="Q4586" s="1">
        <v>4584</v>
      </c>
      <c r="R4586" s="1">
        <v>389</v>
      </c>
      <c r="S4586" s="1"/>
      <c r="T4586" s="1">
        <v>173</v>
      </c>
    </row>
    <row r="4587" spans="1:20" ht="15.75" customHeight="1" x14ac:dyDescent="0.35">
      <c r="A4587" s="1"/>
      <c r="B4587" s="1"/>
      <c r="C4587" s="1"/>
      <c r="D4587" s="1"/>
      <c r="Q4587" s="1">
        <v>4585</v>
      </c>
      <c r="R4587" s="1">
        <v>317</v>
      </c>
      <c r="S4587" s="1"/>
      <c r="T4587" s="1">
        <v>162</v>
      </c>
    </row>
    <row r="4588" spans="1:20" ht="15.75" customHeight="1" x14ac:dyDescent="0.35">
      <c r="A4588" s="1"/>
      <c r="B4588" s="1"/>
      <c r="C4588" s="1"/>
      <c r="D4588" s="1"/>
      <c r="Q4588" s="1">
        <v>4586</v>
      </c>
      <c r="R4588" s="1">
        <v>195</v>
      </c>
      <c r="S4588" s="1"/>
      <c r="T4588" s="1">
        <v>178</v>
      </c>
    </row>
    <row r="4589" spans="1:20" ht="15.75" customHeight="1" x14ac:dyDescent="0.35">
      <c r="A4589" s="1"/>
      <c r="B4589" s="1"/>
      <c r="C4589" s="1"/>
      <c r="D4589" s="1"/>
      <c r="Q4589" s="1">
        <v>4587</v>
      </c>
      <c r="R4589" s="1">
        <v>221</v>
      </c>
      <c r="S4589" s="1"/>
      <c r="T4589" s="1">
        <v>186</v>
      </c>
    </row>
    <row r="4590" spans="1:20" ht="15.75" customHeight="1" x14ac:dyDescent="0.35">
      <c r="A4590" s="1"/>
      <c r="B4590" s="1"/>
      <c r="C4590" s="1"/>
      <c r="D4590" s="1"/>
      <c r="Q4590" s="1">
        <v>4588</v>
      </c>
      <c r="R4590" s="1">
        <v>265</v>
      </c>
      <c r="S4590" s="1"/>
      <c r="T4590" s="1">
        <v>181</v>
      </c>
    </row>
    <row r="4591" spans="1:20" ht="15.75" customHeight="1" x14ac:dyDescent="0.35">
      <c r="A4591" s="1"/>
      <c r="B4591" s="1"/>
      <c r="C4591" s="1"/>
      <c r="D4591" s="1"/>
      <c r="Q4591" s="1">
        <v>4589</v>
      </c>
      <c r="R4591" s="1">
        <v>275</v>
      </c>
      <c r="S4591" s="1"/>
      <c r="T4591" s="1">
        <v>55</v>
      </c>
    </row>
    <row r="4592" spans="1:20" ht="15.75" customHeight="1" x14ac:dyDescent="0.35">
      <c r="A4592" s="1"/>
      <c r="B4592" s="1"/>
      <c r="C4592" s="1"/>
      <c r="D4592" s="1"/>
      <c r="Q4592" s="1">
        <v>4590</v>
      </c>
      <c r="R4592" s="1">
        <v>285</v>
      </c>
      <c r="S4592" s="1"/>
      <c r="T4592" s="1">
        <v>195</v>
      </c>
    </row>
    <row r="4593" spans="1:20" ht="15.75" customHeight="1" x14ac:dyDescent="0.35">
      <c r="A4593" s="1"/>
      <c r="B4593" s="1"/>
      <c r="C4593" s="1"/>
      <c r="D4593" s="1"/>
      <c r="Q4593" s="1">
        <v>4591</v>
      </c>
      <c r="R4593" s="1">
        <v>259</v>
      </c>
      <c r="S4593" s="1"/>
      <c r="T4593" s="1">
        <v>111</v>
      </c>
    </row>
    <row r="4594" spans="1:20" ht="15.75" customHeight="1" x14ac:dyDescent="0.35">
      <c r="A4594" s="1"/>
      <c r="B4594" s="1"/>
      <c r="C4594" s="1"/>
      <c r="D4594" s="1"/>
      <c r="Q4594" s="1">
        <v>4592</v>
      </c>
      <c r="R4594" s="1">
        <v>249</v>
      </c>
      <c r="S4594" s="1"/>
      <c r="T4594" s="1">
        <v>117</v>
      </c>
    </row>
    <row r="4595" spans="1:20" ht="15.75" customHeight="1" x14ac:dyDescent="0.35">
      <c r="A4595" s="1"/>
      <c r="B4595" s="1"/>
      <c r="C4595" s="1"/>
      <c r="D4595" s="1"/>
      <c r="Q4595" s="1">
        <v>4593</v>
      </c>
      <c r="R4595" s="1">
        <v>225</v>
      </c>
      <c r="S4595" s="1"/>
      <c r="T4595" s="1">
        <v>167</v>
      </c>
    </row>
    <row r="4596" spans="1:20" ht="15.75" customHeight="1" x14ac:dyDescent="0.35">
      <c r="A4596" s="1"/>
      <c r="B4596" s="1"/>
      <c r="C4596" s="1"/>
      <c r="D4596" s="1"/>
      <c r="Q4596" s="1">
        <v>4594</v>
      </c>
      <c r="R4596" s="1">
        <v>235</v>
      </c>
      <c r="S4596" s="1"/>
      <c r="T4596" s="1">
        <v>173</v>
      </c>
    </row>
    <row r="4597" spans="1:20" ht="15.75" customHeight="1" x14ac:dyDescent="0.35">
      <c r="A4597" s="1"/>
      <c r="B4597" s="1"/>
      <c r="C4597" s="1"/>
      <c r="D4597" s="1"/>
      <c r="Q4597" s="1">
        <v>4595</v>
      </c>
      <c r="R4597" s="1">
        <v>245</v>
      </c>
      <c r="S4597" s="1"/>
      <c r="T4597" s="1">
        <v>215</v>
      </c>
    </row>
    <row r="4598" spans="1:20" ht="15.75" customHeight="1" x14ac:dyDescent="0.35">
      <c r="A4598" s="1"/>
      <c r="B4598" s="1"/>
      <c r="C4598" s="1"/>
      <c r="D4598" s="1"/>
      <c r="Q4598" s="1">
        <v>4596</v>
      </c>
      <c r="R4598" s="1">
        <v>255</v>
      </c>
      <c r="S4598" s="1"/>
      <c r="T4598" s="1">
        <v>176</v>
      </c>
    </row>
    <row r="4599" spans="1:20" ht="15.75" customHeight="1" x14ac:dyDescent="0.35">
      <c r="A4599" s="1"/>
      <c r="B4599" s="1"/>
      <c r="C4599" s="1"/>
      <c r="D4599" s="1"/>
      <c r="Q4599" s="1">
        <v>4597</v>
      </c>
      <c r="R4599" s="1">
        <v>286</v>
      </c>
      <c r="S4599" s="1"/>
      <c r="T4599" s="1">
        <v>167</v>
      </c>
    </row>
    <row r="4600" spans="1:20" ht="15.75" customHeight="1" x14ac:dyDescent="0.35">
      <c r="A4600" s="1"/>
      <c r="B4600" s="1"/>
      <c r="C4600" s="1"/>
      <c r="D4600" s="1"/>
      <c r="Q4600" s="1">
        <v>4598</v>
      </c>
      <c r="R4600" s="1">
        <v>215</v>
      </c>
      <c r="S4600" s="1"/>
      <c r="T4600" s="1">
        <v>179</v>
      </c>
    </row>
    <row r="4601" spans="1:20" ht="15.75" customHeight="1" x14ac:dyDescent="0.35">
      <c r="A4601" s="1"/>
      <c r="B4601" s="1"/>
      <c r="C4601" s="1"/>
      <c r="D4601" s="1"/>
      <c r="Q4601" s="1">
        <v>4599</v>
      </c>
      <c r="R4601" s="1">
        <v>221</v>
      </c>
      <c r="S4601" s="1"/>
      <c r="T4601" s="1">
        <v>185</v>
      </c>
    </row>
    <row r="4602" spans="1:20" ht="15.75" customHeight="1" x14ac:dyDescent="0.35">
      <c r="A4602" s="1"/>
      <c r="B4602" s="1"/>
      <c r="C4602" s="1"/>
      <c r="D4602" s="1"/>
      <c r="Q4602" s="1">
        <v>4600</v>
      </c>
      <c r="R4602" s="1">
        <v>227</v>
      </c>
      <c r="S4602" s="1"/>
      <c r="T4602" s="1">
        <v>251</v>
      </c>
    </row>
    <row r="4603" spans="1:20" ht="15.75" customHeight="1" x14ac:dyDescent="0.35">
      <c r="A4603" s="1"/>
      <c r="B4603" s="1"/>
      <c r="C4603" s="1"/>
      <c r="D4603" s="1"/>
      <c r="Q4603" s="1">
        <v>4601</v>
      </c>
      <c r="R4603" s="1">
        <v>233</v>
      </c>
      <c r="S4603" s="1"/>
      <c r="T4603" s="1">
        <v>179</v>
      </c>
    </row>
    <row r="4604" spans="1:20" ht="15.75" customHeight="1" x14ac:dyDescent="0.35">
      <c r="A4604" s="1"/>
      <c r="B4604" s="1"/>
      <c r="C4604" s="1"/>
      <c r="D4604" s="1"/>
      <c r="Q4604" s="1">
        <v>4602</v>
      </c>
      <c r="R4604" s="1">
        <v>268</v>
      </c>
      <c r="S4604" s="1"/>
      <c r="T4604" s="1">
        <v>138</v>
      </c>
    </row>
    <row r="4605" spans="1:20" ht="15.75" customHeight="1" x14ac:dyDescent="0.35">
      <c r="A4605" s="1"/>
      <c r="B4605" s="1"/>
      <c r="C4605" s="1"/>
      <c r="D4605" s="1"/>
      <c r="Q4605" s="1">
        <v>4603</v>
      </c>
      <c r="R4605" s="1">
        <v>184</v>
      </c>
      <c r="S4605" s="1"/>
      <c r="T4605" s="1">
        <v>216</v>
      </c>
    </row>
    <row r="4606" spans="1:20" ht="15.75" customHeight="1" x14ac:dyDescent="0.35">
      <c r="A4606" s="1"/>
      <c r="B4606" s="1"/>
      <c r="C4606" s="1"/>
      <c r="D4606" s="1"/>
      <c r="Q4606" s="1">
        <v>4604</v>
      </c>
      <c r="R4606" s="1">
        <v>204</v>
      </c>
      <c r="S4606" s="1"/>
      <c r="T4606" s="1">
        <v>152</v>
      </c>
    </row>
    <row r="4607" spans="1:20" ht="15.75" customHeight="1" x14ac:dyDescent="0.35">
      <c r="A4607" s="1"/>
      <c r="B4607" s="1"/>
      <c r="C4607" s="1"/>
      <c r="D4607" s="1"/>
      <c r="Q4607" s="1">
        <v>4605</v>
      </c>
      <c r="R4607" s="1">
        <v>212</v>
      </c>
      <c r="S4607" s="1"/>
      <c r="T4607" s="1">
        <v>156</v>
      </c>
    </row>
    <row r="4608" spans="1:20" ht="15.75" customHeight="1" x14ac:dyDescent="0.35">
      <c r="A4608" s="1"/>
      <c r="B4608" s="1"/>
      <c r="C4608" s="1"/>
      <c r="D4608" s="1"/>
      <c r="Q4608" s="1">
        <v>4606</v>
      </c>
      <c r="R4608" s="1">
        <v>220</v>
      </c>
      <c r="S4608" s="1"/>
      <c r="T4608" s="1">
        <v>144</v>
      </c>
    </row>
    <row r="4609" spans="1:20" ht="15.75" customHeight="1" x14ac:dyDescent="0.35">
      <c r="A4609" s="1"/>
      <c r="B4609" s="1"/>
      <c r="C4609" s="1"/>
      <c r="D4609" s="1"/>
      <c r="Q4609" s="1">
        <v>4607</v>
      </c>
      <c r="R4609" s="1">
        <v>155</v>
      </c>
      <c r="S4609" s="1"/>
      <c r="T4609" s="1">
        <v>155</v>
      </c>
    </row>
    <row r="4610" spans="1:20" ht="15.75" customHeight="1" x14ac:dyDescent="0.35">
      <c r="A4610" s="1"/>
      <c r="B4610" s="1"/>
      <c r="C4610" s="1"/>
      <c r="D4610" s="1"/>
      <c r="Q4610" s="1">
        <v>4608</v>
      </c>
      <c r="R4610" s="1">
        <v>149</v>
      </c>
      <c r="S4610" s="1"/>
      <c r="T4610" s="1">
        <v>161</v>
      </c>
    </row>
    <row r="4611" spans="1:20" ht="15.75" customHeight="1" x14ac:dyDescent="0.35">
      <c r="A4611" s="1"/>
      <c r="B4611" s="1"/>
      <c r="C4611" s="1"/>
      <c r="D4611" s="1"/>
      <c r="Q4611" s="1">
        <v>4609</v>
      </c>
      <c r="R4611" s="1">
        <v>155</v>
      </c>
      <c r="S4611" s="1"/>
      <c r="T4611" s="1">
        <v>65</v>
      </c>
    </row>
    <row r="4612" spans="1:20" ht="15.75" customHeight="1" x14ac:dyDescent="0.35">
      <c r="A4612" s="1"/>
      <c r="B4612" s="1"/>
      <c r="C4612" s="1"/>
      <c r="D4612" s="1"/>
      <c r="Q4612" s="1">
        <v>4610</v>
      </c>
      <c r="R4612" s="1">
        <v>125</v>
      </c>
      <c r="S4612" s="1"/>
      <c r="T4612" s="1">
        <v>177</v>
      </c>
    </row>
    <row r="4613" spans="1:20" ht="15.75" customHeight="1" x14ac:dyDescent="0.35">
      <c r="A4613" s="1"/>
      <c r="B4613" s="1"/>
      <c r="C4613" s="1"/>
      <c r="D4613" s="1"/>
      <c r="Q4613" s="1">
        <v>4611</v>
      </c>
      <c r="R4613" s="1">
        <v>131</v>
      </c>
      <c r="S4613" s="1"/>
      <c r="T4613" s="1">
        <v>129</v>
      </c>
    </row>
    <row r="4614" spans="1:20" ht="15.75" customHeight="1" x14ac:dyDescent="0.35">
      <c r="A4614" s="1"/>
      <c r="B4614" s="1"/>
      <c r="C4614" s="1"/>
      <c r="D4614" s="1"/>
      <c r="Q4614" s="1">
        <v>4612</v>
      </c>
      <c r="R4614" s="1">
        <v>149</v>
      </c>
      <c r="S4614" s="1"/>
      <c r="T4614" s="1">
        <v>135</v>
      </c>
    </row>
    <row r="4615" spans="1:20" ht="15.75" customHeight="1" x14ac:dyDescent="0.35">
      <c r="A4615" s="1"/>
      <c r="B4615" s="1"/>
      <c r="C4615" s="1"/>
      <c r="D4615" s="1"/>
      <c r="Q4615" s="1">
        <v>4613</v>
      </c>
      <c r="R4615" s="1">
        <v>155</v>
      </c>
      <c r="S4615" s="1"/>
      <c r="T4615" s="1">
        <v>114</v>
      </c>
    </row>
    <row r="4616" spans="1:20" ht="15.75" customHeight="1" x14ac:dyDescent="0.35">
      <c r="A4616" s="1"/>
      <c r="B4616" s="1"/>
      <c r="C4616" s="1"/>
      <c r="D4616" s="1"/>
      <c r="Q4616" s="1">
        <v>4614</v>
      </c>
      <c r="R4616" s="1">
        <v>239</v>
      </c>
      <c r="S4616" s="1"/>
      <c r="T4616" s="1">
        <v>118</v>
      </c>
    </row>
    <row r="4617" spans="1:20" ht="15.75" customHeight="1" x14ac:dyDescent="0.35">
      <c r="A4617" s="1"/>
      <c r="B4617" s="1"/>
      <c r="C4617" s="1"/>
      <c r="D4617" s="1"/>
      <c r="Q4617" s="1">
        <v>4615</v>
      </c>
      <c r="R4617" s="1">
        <v>245</v>
      </c>
      <c r="S4617" s="1"/>
      <c r="T4617" s="1">
        <v>122</v>
      </c>
    </row>
    <row r="4618" spans="1:20" ht="15.75" customHeight="1" x14ac:dyDescent="0.35">
      <c r="A4618" s="1"/>
      <c r="B4618" s="1"/>
      <c r="C4618" s="1"/>
      <c r="D4618" s="1"/>
      <c r="Q4618" s="1">
        <v>4616</v>
      </c>
      <c r="R4618" s="1">
        <v>359</v>
      </c>
      <c r="S4618" s="1"/>
      <c r="T4618" s="1">
        <v>198</v>
      </c>
    </row>
    <row r="4619" spans="1:20" ht="15.75" customHeight="1" x14ac:dyDescent="0.35">
      <c r="A4619" s="1"/>
      <c r="B4619" s="1"/>
      <c r="C4619" s="1"/>
      <c r="D4619" s="1"/>
      <c r="Q4619" s="1">
        <v>4617</v>
      </c>
      <c r="R4619" s="1">
        <v>333</v>
      </c>
      <c r="S4619" s="1"/>
      <c r="T4619" s="1">
        <v>58</v>
      </c>
    </row>
    <row r="4620" spans="1:20" ht="15.75" customHeight="1" x14ac:dyDescent="0.35">
      <c r="A4620" s="1"/>
      <c r="B4620" s="1"/>
      <c r="C4620" s="1"/>
      <c r="D4620" s="1"/>
      <c r="Q4620" s="1">
        <v>4618</v>
      </c>
      <c r="R4620" s="1">
        <v>339</v>
      </c>
      <c r="S4620" s="1"/>
      <c r="T4620" s="1">
        <v>150</v>
      </c>
    </row>
    <row r="4621" spans="1:20" ht="15.75" customHeight="1" x14ac:dyDescent="0.35">
      <c r="A4621" s="1"/>
      <c r="B4621" s="1"/>
      <c r="C4621" s="1"/>
      <c r="D4621" s="1"/>
      <c r="Q4621" s="1">
        <v>4619</v>
      </c>
      <c r="R4621" s="1">
        <v>345</v>
      </c>
      <c r="S4621" s="1"/>
      <c r="T4621" s="1">
        <v>49</v>
      </c>
    </row>
    <row r="4622" spans="1:20" ht="15.75" customHeight="1" x14ac:dyDescent="0.35">
      <c r="A4622" s="1"/>
      <c r="B4622" s="1"/>
      <c r="C4622" s="1"/>
      <c r="D4622" s="1"/>
      <c r="Q4622" s="1">
        <v>4620</v>
      </c>
      <c r="R4622" s="1">
        <v>251</v>
      </c>
      <c r="S4622" s="1"/>
      <c r="T4622" s="1">
        <v>167</v>
      </c>
    </row>
    <row r="4623" spans="1:20" ht="15.75" customHeight="1" x14ac:dyDescent="0.35">
      <c r="A4623" s="1"/>
      <c r="B4623" s="1"/>
      <c r="C4623" s="1"/>
      <c r="D4623" s="1"/>
      <c r="Q4623" s="1">
        <v>4621</v>
      </c>
      <c r="R4623" s="1">
        <v>257</v>
      </c>
      <c r="S4623" s="1"/>
      <c r="T4623" s="1">
        <v>113</v>
      </c>
    </row>
    <row r="4624" spans="1:20" ht="15.75" customHeight="1" x14ac:dyDescent="0.35">
      <c r="A4624" s="1"/>
      <c r="B4624" s="1"/>
      <c r="C4624" s="1"/>
      <c r="D4624" s="1"/>
      <c r="Q4624" s="1">
        <v>4622</v>
      </c>
      <c r="R4624" s="1">
        <v>131</v>
      </c>
      <c r="S4624" s="1"/>
      <c r="T4624" s="1">
        <v>101</v>
      </c>
    </row>
    <row r="4625" spans="1:20" ht="15.75" customHeight="1" x14ac:dyDescent="0.35">
      <c r="A4625" s="1"/>
      <c r="B4625" s="1"/>
      <c r="C4625" s="1"/>
      <c r="D4625" s="1"/>
      <c r="Q4625" s="1">
        <v>4623</v>
      </c>
      <c r="R4625" s="1">
        <v>137</v>
      </c>
      <c r="S4625" s="1"/>
      <c r="T4625" s="1">
        <v>119</v>
      </c>
    </row>
    <row r="4626" spans="1:20" ht="15.75" customHeight="1" x14ac:dyDescent="0.35">
      <c r="A4626" s="1"/>
      <c r="B4626" s="1"/>
      <c r="C4626" s="1"/>
      <c r="D4626" s="1"/>
      <c r="Q4626" s="1">
        <v>4624</v>
      </c>
      <c r="R4626" s="1">
        <v>143</v>
      </c>
      <c r="S4626" s="1"/>
      <c r="T4626" s="1">
        <v>120</v>
      </c>
    </row>
    <row r="4627" spans="1:20" ht="15.75" customHeight="1" x14ac:dyDescent="0.35">
      <c r="A4627" s="1"/>
      <c r="B4627" s="1"/>
      <c r="C4627" s="1"/>
      <c r="D4627" s="1"/>
      <c r="Q4627" s="1">
        <v>4625</v>
      </c>
      <c r="R4627" s="1">
        <v>149</v>
      </c>
      <c r="S4627" s="1"/>
      <c r="T4627" s="1">
        <v>159</v>
      </c>
    </row>
    <row r="4628" spans="1:20" ht="15.75" customHeight="1" x14ac:dyDescent="0.35">
      <c r="A4628" s="1"/>
      <c r="B4628" s="1"/>
      <c r="C4628" s="1"/>
      <c r="D4628" s="1"/>
      <c r="Q4628" s="1">
        <v>4626</v>
      </c>
      <c r="R4628" s="1">
        <v>143</v>
      </c>
      <c r="S4628" s="1"/>
      <c r="T4628" s="1">
        <v>165</v>
      </c>
    </row>
    <row r="4629" spans="1:20" ht="15.75" customHeight="1" x14ac:dyDescent="0.35">
      <c r="A4629" s="1"/>
      <c r="B4629" s="1"/>
      <c r="C4629" s="1"/>
      <c r="D4629" s="1"/>
      <c r="Q4629" s="1">
        <v>4627</v>
      </c>
      <c r="R4629" s="1">
        <v>141</v>
      </c>
      <c r="S4629" s="1"/>
      <c r="T4629" s="1">
        <v>171</v>
      </c>
    </row>
    <row r="4630" spans="1:20" ht="15.75" customHeight="1" x14ac:dyDescent="0.35">
      <c r="A4630" s="1"/>
      <c r="B4630" s="1"/>
      <c r="C4630" s="1"/>
      <c r="D4630" s="1"/>
      <c r="Q4630" s="1">
        <v>4628</v>
      </c>
      <c r="R4630" s="1">
        <v>147</v>
      </c>
      <c r="S4630" s="1"/>
      <c r="T4630" s="1">
        <v>213</v>
      </c>
    </row>
    <row r="4631" spans="1:20" ht="15.75" customHeight="1" x14ac:dyDescent="0.35">
      <c r="A4631" s="1"/>
      <c r="B4631" s="1"/>
      <c r="C4631" s="1"/>
      <c r="D4631" s="1"/>
      <c r="Q4631" s="1">
        <v>4629</v>
      </c>
      <c r="R4631" s="1">
        <v>153</v>
      </c>
      <c r="S4631" s="1"/>
      <c r="T4631" s="1">
        <v>169</v>
      </c>
    </row>
    <row r="4632" spans="1:20" ht="15.75" customHeight="1" x14ac:dyDescent="0.35">
      <c r="A4632" s="1"/>
      <c r="B4632" s="1"/>
      <c r="C4632" s="1"/>
      <c r="D4632" s="1"/>
      <c r="Q4632" s="1">
        <v>4630</v>
      </c>
      <c r="R4632" s="1">
        <v>159</v>
      </c>
      <c r="S4632" s="1"/>
      <c r="T4632" s="1">
        <v>161</v>
      </c>
    </row>
    <row r="4633" spans="1:20" ht="15.75" customHeight="1" x14ac:dyDescent="0.35">
      <c r="A4633" s="1"/>
      <c r="B4633" s="1"/>
      <c r="C4633" s="1"/>
      <c r="D4633" s="1"/>
      <c r="Q4633" s="1">
        <v>4631</v>
      </c>
      <c r="R4633" s="1">
        <v>165</v>
      </c>
      <c r="S4633" s="1"/>
      <c r="T4633" s="1">
        <v>49</v>
      </c>
    </row>
    <row r="4634" spans="1:20" ht="15.75" customHeight="1" x14ac:dyDescent="0.35">
      <c r="A4634" s="1"/>
      <c r="B4634" s="1"/>
      <c r="C4634" s="1"/>
      <c r="D4634" s="1"/>
      <c r="Q4634" s="1">
        <v>4632</v>
      </c>
      <c r="R4634" s="1">
        <v>118</v>
      </c>
      <c r="S4634" s="1"/>
      <c r="T4634" s="1">
        <v>147</v>
      </c>
    </row>
    <row r="4635" spans="1:20" ht="15.75" customHeight="1" x14ac:dyDescent="0.35">
      <c r="A4635" s="1"/>
      <c r="B4635" s="1"/>
      <c r="C4635" s="1"/>
      <c r="D4635" s="1"/>
      <c r="Q4635" s="1">
        <v>4633</v>
      </c>
      <c r="R4635" s="1">
        <v>86</v>
      </c>
      <c r="S4635" s="1"/>
      <c r="T4635" s="1">
        <v>81</v>
      </c>
    </row>
    <row r="4636" spans="1:20" ht="15.75" customHeight="1" x14ac:dyDescent="0.35">
      <c r="A4636" s="1"/>
      <c r="B4636" s="1"/>
      <c r="C4636" s="1"/>
      <c r="D4636" s="1"/>
      <c r="Q4636" s="1">
        <v>4634</v>
      </c>
      <c r="R4636" s="1">
        <v>90</v>
      </c>
      <c r="S4636" s="1"/>
      <c r="T4636" s="1">
        <v>113</v>
      </c>
    </row>
    <row r="4637" spans="1:20" ht="15.75" customHeight="1" x14ac:dyDescent="0.35">
      <c r="A4637" s="1"/>
      <c r="B4637" s="1"/>
      <c r="C4637" s="1"/>
      <c r="D4637" s="1"/>
      <c r="Q4637" s="1">
        <v>4635</v>
      </c>
      <c r="R4637" s="1">
        <v>94</v>
      </c>
      <c r="S4637" s="1"/>
      <c r="T4637" s="1">
        <v>150</v>
      </c>
    </row>
    <row r="4638" spans="1:20" ht="15.75" customHeight="1" x14ac:dyDescent="0.35">
      <c r="A4638" s="1"/>
      <c r="B4638" s="1"/>
      <c r="C4638" s="1"/>
      <c r="D4638" s="1"/>
      <c r="Q4638" s="1">
        <v>4636</v>
      </c>
      <c r="R4638" s="1">
        <v>98</v>
      </c>
      <c r="S4638" s="1"/>
      <c r="T4638" s="1">
        <v>227</v>
      </c>
    </row>
    <row r="4639" spans="1:20" ht="15.75" customHeight="1" x14ac:dyDescent="0.35">
      <c r="A4639" s="1"/>
      <c r="B4639" s="1"/>
      <c r="C4639" s="1"/>
      <c r="D4639" s="1"/>
      <c r="Q4639" s="1">
        <v>4637</v>
      </c>
      <c r="R4639" s="1">
        <v>102</v>
      </c>
      <c r="S4639" s="1"/>
      <c r="T4639" s="1">
        <v>233</v>
      </c>
    </row>
    <row r="4640" spans="1:20" ht="15.75" customHeight="1" x14ac:dyDescent="0.35">
      <c r="A4640" s="1"/>
      <c r="B4640" s="1"/>
      <c r="C4640" s="1"/>
      <c r="D4640" s="1"/>
      <c r="Q4640" s="1">
        <v>4638</v>
      </c>
      <c r="R4640" s="1">
        <v>108</v>
      </c>
      <c r="S4640" s="1"/>
      <c r="T4640" s="1">
        <v>239</v>
      </c>
    </row>
    <row r="4641" spans="1:20" ht="15.75" customHeight="1" x14ac:dyDescent="0.35">
      <c r="A4641" s="1"/>
      <c r="B4641" s="1"/>
      <c r="C4641" s="1"/>
      <c r="D4641" s="1"/>
      <c r="Q4641" s="1">
        <v>4639</v>
      </c>
      <c r="R4641" s="1">
        <v>112</v>
      </c>
      <c r="S4641" s="1"/>
      <c r="T4641" s="1">
        <v>245</v>
      </c>
    </row>
    <row r="4642" spans="1:20" ht="15.75" customHeight="1" x14ac:dyDescent="0.35">
      <c r="A4642" s="1"/>
      <c r="B4642" s="1"/>
      <c r="C4642" s="1"/>
      <c r="D4642" s="1"/>
      <c r="Q4642" s="1">
        <v>4640</v>
      </c>
      <c r="R4642" s="1">
        <v>116</v>
      </c>
      <c r="S4642" s="1"/>
      <c r="T4642" s="1">
        <v>181</v>
      </c>
    </row>
    <row r="4643" spans="1:20" ht="15.75" customHeight="1" x14ac:dyDescent="0.35">
      <c r="A4643" s="1"/>
      <c r="B4643" s="1"/>
      <c r="C4643" s="1"/>
      <c r="D4643" s="1"/>
      <c r="Q4643" s="1">
        <v>4641</v>
      </c>
      <c r="R4643" s="1">
        <v>120</v>
      </c>
      <c r="S4643" s="1"/>
      <c r="T4643" s="1">
        <v>221</v>
      </c>
    </row>
    <row r="4644" spans="1:20" ht="15.75" customHeight="1" x14ac:dyDescent="0.35">
      <c r="A4644" s="1"/>
      <c r="B4644" s="1"/>
      <c r="C4644" s="1"/>
      <c r="D4644" s="1"/>
      <c r="Q4644" s="1">
        <v>4642</v>
      </c>
      <c r="R4644" s="1">
        <v>124</v>
      </c>
      <c r="S4644" s="1"/>
      <c r="T4644" s="1">
        <v>152</v>
      </c>
    </row>
    <row r="4645" spans="1:20" ht="15.75" customHeight="1" x14ac:dyDescent="0.35">
      <c r="A4645" s="1"/>
      <c r="B4645" s="1"/>
      <c r="C4645" s="1"/>
      <c r="D4645" s="1"/>
      <c r="Q4645" s="1">
        <v>4643</v>
      </c>
      <c r="R4645" s="1">
        <v>128</v>
      </c>
      <c r="S4645" s="1"/>
      <c r="T4645" s="1">
        <v>160</v>
      </c>
    </row>
    <row r="4646" spans="1:20" ht="15.75" customHeight="1" x14ac:dyDescent="0.35">
      <c r="A4646" s="1"/>
      <c r="B4646" s="1"/>
      <c r="C4646" s="1"/>
      <c r="D4646" s="1"/>
      <c r="Q4646" s="1">
        <v>4644</v>
      </c>
      <c r="R4646" s="1">
        <v>84</v>
      </c>
      <c r="S4646" s="1"/>
      <c r="T4646" s="1">
        <v>168</v>
      </c>
    </row>
    <row r="4647" spans="1:20" ht="15.75" customHeight="1" x14ac:dyDescent="0.35">
      <c r="A4647" s="1"/>
      <c r="B4647" s="1"/>
      <c r="C4647" s="1"/>
      <c r="D4647" s="1"/>
      <c r="Q4647" s="1">
        <v>4645</v>
      </c>
      <c r="R4647" s="1">
        <v>88</v>
      </c>
      <c r="S4647" s="1"/>
      <c r="T4647" s="1">
        <v>176</v>
      </c>
    </row>
    <row r="4648" spans="1:20" ht="15.75" customHeight="1" x14ac:dyDescent="0.35">
      <c r="A4648" s="1"/>
      <c r="B4648" s="1"/>
      <c r="C4648" s="1"/>
      <c r="D4648" s="1"/>
      <c r="Q4648" s="1">
        <v>4646</v>
      </c>
      <c r="R4648" s="1">
        <v>92</v>
      </c>
      <c r="S4648" s="1"/>
      <c r="T4648" s="1">
        <v>198</v>
      </c>
    </row>
    <row r="4649" spans="1:20" ht="15.75" customHeight="1" x14ac:dyDescent="0.35">
      <c r="A4649" s="1"/>
      <c r="B4649" s="1"/>
      <c r="C4649" s="1"/>
      <c r="D4649" s="1"/>
      <c r="Q4649" s="1">
        <v>4647</v>
      </c>
      <c r="R4649" s="1">
        <v>96</v>
      </c>
      <c r="S4649" s="1"/>
      <c r="T4649" s="1">
        <v>145</v>
      </c>
    </row>
    <row r="4650" spans="1:20" ht="15.75" customHeight="1" x14ac:dyDescent="0.35">
      <c r="A4650" s="1"/>
      <c r="B4650" s="1"/>
      <c r="C4650" s="1"/>
      <c r="D4650" s="1"/>
      <c r="Q4650" s="1">
        <v>4648</v>
      </c>
      <c r="R4650" s="1">
        <v>100</v>
      </c>
      <c r="S4650" s="1"/>
      <c r="T4650" s="1">
        <v>131</v>
      </c>
    </row>
    <row r="4651" spans="1:20" ht="15.75" customHeight="1" x14ac:dyDescent="0.35">
      <c r="A4651" s="1"/>
      <c r="B4651" s="1"/>
      <c r="C4651" s="1"/>
      <c r="D4651" s="1"/>
      <c r="Q4651" s="1">
        <v>4649</v>
      </c>
      <c r="R4651" s="1">
        <v>104</v>
      </c>
      <c r="S4651" s="1"/>
      <c r="T4651" s="1">
        <v>165</v>
      </c>
    </row>
    <row r="4652" spans="1:20" ht="15.75" customHeight="1" x14ac:dyDescent="0.35">
      <c r="A4652" s="1"/>
      <c r="B4652" s="1"/>
      <c r="C4652" s="1"/>
      <c r="D4652" s="1"/>
      <c r="Q4652" s="1">
        <v>4650</v>
      </c>
      <c r="R4652" s="1">
        <v>206</v>
      </c>
      <c r="S4652" s="1"/>
      <c r="T4652" s="1">
        <v>71</v>
      </c>
    </row>
    <row r="4653" spans="1:20" ht="15.75" customHeight="1" x14ac:dyDescent="0.35">
      <c r="A4653" s="1"/>
      <c r="B4653" s="1"/>
      <c r="C4653" s="1"/>
      <c r="D4653" s="1"/>
      <c r="Q4653" s="1">
        <v>4651</v>
      </c>
      <c r="R4653" s="1">
        <v>210</v>
      </c>
      <c r="S4653" s="1"/>
      <c r="T4653" s="1">
        <v>173</v>
      </c>
    </row>
    <row r="4654" spans="1:20" ht="15.75" customHeight="1" x14ac:dyDescent="0.35">
      <c r="A4654" s="1"/>
      <c r="B4654" s="1"/>
      <c r="C4654" s="1"/>
      <c r="D4654" s="1"/>
      <c r="Q4654" s="1">
        <v>4652</v>
      </c>
      <c r="R4654" s="1">
        <v>214</v>
      </c>
      <c r="S4654" s="1"/>
      <c r="T4654" s="1">
        <v>159</v>
      </c>
    </row>
    <row r="4655" spans="1:20" ht="15.75" customHeight="1" x14ac:dyDescent="0.35">
      <c r="A4655" s="1"/>
      <c r="B4655" s="1"/>
      <c r="C4655" s="1"/>
      <c r="D4655" s="1"/>
      <c r="Q4655" s="1">
        <v>4653</v>
      </c>
      <c r="R4655" s="1">
        <v>218</v>
      </c>
      <c r="S4655" s="1"/>
      <c r="T4655" s="1">
        <v>168</v>
      </c>
    </row>
    <row r="4656" spans="1:20" ht="15.75" customHeight="1" x14ac:dyDescent="0.35">
      <c r="A4656" s="1"/>
      <c r="B4656" s="1"/>
      <c r="C4656" s="1"/>
      <c r="D4656" s="1"/>
      <c r="Q4656" s="1">
        <v>4654</v>
      </c>
      <c r="R4656" s="1">
        <v>222</v>
      </c>
      <c r="S4656" s="1"/>
      <c r="T4656" s="1">
        <v>172</v>
      </c>
    </row>
    <row r="4657" spans="1:20" ht="15.75" customHeight="1" x14ac:dyDescent="0.35">
      <c r="A4657" s="1"/>
      <c r="B4657" s="1"/>
      <c r="C4657" s="1"/>
      <c r="D4657" s="1"/>
      <c r="Q4657" s="1">
        <v>4655</v>
      </c>
      <c r="R4657" s="1">
        <v>214</v>
      </c>
      <c r="S4657" s="1"/>
      <c r="T4657" s="1">
        <v>108</v>
      </c>
    </row>
    <row r="4658" spans="1:20" ht="15.75" customHeight="1" x14ac:dyDescent="0.35">
      <c r="A4658" s="1"/>
      <c r="B4658" s="1"/>
      <c r="C4658" s="1"/>
      <c r="D4658" s="1"/>
      <c r="Q4658" s="1">
        <v>4656</v>
      </c>
      <c r="R4658" s="1">
        <v>86</v>
      </c>
      <c r="S4658" s="1"/>
      <c r="T4658" s="1">
        <v>176</v>
      </c>
    </row>
    <row r="4659" spans="1:20" ht="15.75" customHeight="1" x14ac:dyDescent="0.35">
      <c r="A4659" s="1"/>
      <c r="B4659" s="1"/>
      <c r="C4659" s="1"/>
      <c r="D4659" s="1"/>
      <c r="Q4659" s="1">
        <v>4657</v>
      </c>
      <c r="R4659" s="1">
        <v>90</v>
      </c>
      <c r="S4659" s="1"/>
      <c r="T4659" s="1">
        <v>162</v>
      </c>
    </row>
    <row r="4660" spans="1:20" ht="15.75" customHeight="1" x14ac:dyDescent="0.35">
      <c r="A4660" s="1"/>
      <c r="B4660" s="1"/>
      <c r="C4660" s="1"/>
      <c r="D4660" s="1"/>
      <c r="Q4660" s="1">
        <v>4658</v>
      </c>
      <c r="R4660" s="1">
        <v>94</v>
      </c>
      <c r="S4660" s="1"/>
      <c r="T4660" s="1">
        <v>230</v>
      </c>
    </row>
    <row r="4661" spans="1:20" ht="15.75" customHeight="1" x14ac:dyDescent="0.35">
      <c r="A4661" s="1"/>
      <c r="B4661" s="1"/>
      <c r="C4661" s="1"/>
      <c r="D4661" s="1"/>
      <c r="Q4661" s="1">
        <v>4659</v>
      </c>
      <c r="R4661" s="1">
        <v>98</v>
      </c>
      <c r="S4661" s="1"/>
      <c r="T4661" s="1">
        <v>162</v>
      </c>
    </row>
    <row r="4662" spans="1:20" ht="15.75" customHeight="1" x14ac:dyDescent="0.35">
      <c r="A4662" s="1"/>
      <c r="B4662" s="1"/>
      <c r="C4662" s="1"/>
      <c r="D4662" s="1"/>
      <c r="Q4662" s="1">
        <v>4660</v>
      </c>
      <c r="R4662" s="1">
        <v>92</v>
      </c>
      <c r="S4662" s="1"/>
      <c r="T4662" s="1">
        <v>246</v>
      </c>
    </row>
    <row r="4663" spans="1:20" ht="15.75" customHeight="1" x14ac:dyDescent="0.35">
      <c r="A4663" s="1"/>
      <c r="B4663" s="1"/>
      <c r="C4663" s="1"/>
      <c r="D4663" s="1"/>
      <c r="Q4663" s="1">
        <v>4661</v>
      </c>
      <c r="R4663" s="1">
        <v>108</v>
      </c>
      <c r="S4663" s="1"/>
      <c r="T4663" s="1">
        <v>254</v>
      </c>
    </row>
    <row r="4664" spans="1:20" ht="15.75" customHeight="1" x14ac:dyDescent="0.35">
      <c r="A4664" s="1"/>
      <c r="B4664" s="1"/>
      <c r="C4664" s="1"/>
      <c r="D4664" s="1"/>
      <c r="Q4664" s="1">
        <v>4662</v>
      </c>
      <c r="R4664" s="1">
        <v>112</v>
      </c>
      <c r="S4664" s="1"/>
      <c r="T4664" s="1">
        <v>274</v>
      </c>
    </row>
    <row r="4665" spans="1:20" ht="15.75" customHeight="1" x14ac:dyDescent="0.35">
      <c r="A4665" s="1"/>
      <c r="B4665" s="1"/>
      <c r="C4665" s="1"/>
      <c r="D4665" s="1"/>
      <c r="Q4665" s="1">
        <v>4663</v>
      </c>
      <c r="R4665" s="1">
        <v>116</v>
      </c>
      <c r="S4665" s="1"/>
      <c r="T4665" s="1">
        <v>261</v>
      </c>
    </row>
    <row r="4666" spans="1:20" ht="15.75" customHeight="1" x14ac:dyDescent="0.35">
      <c r="A4666" s="1"/>
      <c r="B4666" s="1"/>
      <c r="C4666" s="1"/>
      <c r="D4666" s="1"/>
      <c r="Q4666" s="1">
        <v>4664</v>
      </c>
      <c r="R4666" s="1">
        <v>120</v>
      </c>
      <c r="S4666" s="1"/>
      <c r="T4666" s="1">
        <v>189</v>
      </c>
    </row>
    <row r="4667" spans="1:20" ht="15.75" customHeight="1" x14ac:dyDescent="0.35">
      <c r="A4667" s="1"/>
      <c r="B4667" s="1"/>
      <c r="C4667" s="1"/>
      <c r="D4667" s="1"/>
      <c r="Q4667" s="1">
        <v>4665</v>
      </c>
      <c r="R4667" s="1">
        <v>114</v>
      </c>
      <c r="S4667" s="1"/>
      <c r="T4667" s="1">
        <v>199</v>
      </c>
    </row>
    <row r="4668" spans="1:20" ht="15.75" customHeight="1" x14ac:dyDescent="0.35">
      <c r="A4668" s="1"/>
      <c r="B4668" s="1"/>
      <c r="C4668" s="1"/>
      <c r="D4668" s="1"/>
      <c r="Q4668" s="1">
        <v>4666</v>
      </c>
      <c r="R4668" s="1">
        <v>118</v>
      </c>
      <c r="S4668" s="1"/>
      <c r="T4668" s="1">
        <v>123</v>
      </c>
    </row>
    <row r="4669" spans="1:20" ht="15.75" customHeight="1" x14ac:dyDescent="0.35">
      <c r="A4669" s="1"/>
      <c r="B4669" s="1"/>
      <c r="C4669" s="1"/>
      <c r="D4669" s="1"/>
      <c r="Q4669" s="1">
        <v>4667</v>
      </c>
      <c r="R4669" s="1">
        <v>86</v>
      </c>
      <c r="S4669" s="1"/>
      <c r="T4669" s="1">
        <v>173</v>
      </c>
    </row>
    <row r="4670" spans="1:20" ht="15.75" customHeight="1" x14ac:dyDescent="0.35">
      <c r="A4670" s="1"/>
      <c r="B4670" s="1"/>
      <c r="C4670" s="1"/>
      <c r="D4670" s="1"/>
      <c r="Q4670" s="1">
        <v>4668</v>
      </c>
      <c r="R4670" s="1">
        <v>90</v>
      </c>
      <c r="S4670" s="1"/>
      <c r="T4670" s="1">
        <v>169</v>
      </c>
    </row>
    <row r="4671" spans="1:20" ht="15.75" customHeight="1" x14ac:dyDescent="0.35">
      <c r="A4671" s="1"/>
      <c r="B4671" s="1"/>
      <c r="C4671" s="1"/>
      <c r="D4671" s="1"/>
      <c r="Q4671" s="1">
        <v>4669</v>
      </c>
      <c r="R4671" s="1">
        <v>94</v>
      </c>
      <c r="S4671" s="1"/>
      <c r="T4671" s="1">
        <v>127</v>
      </c>
    </row>
    <row r="4672" spans="1:20" ht="15.75" customHeight="1" x14ac:dyDescent="0.35">
      <c r="A4672" s="1"/>
      <c r="B4672" s="1"/>
      <c r="C4672" s="1"/>
      <c r="D4672" s="1"/>
      <c r="Q4672" s="1">
        <v>4670</v>
      </c>
      <c r="R4672" s="1">
        <v>88</v>
      </c>
      <c r="S4672" s="1"/>
      <c r="T4672" s="1">
        <v>97</v>
      </c>
    </row>
    <row r="4673" spans="1:20" ht="15.75" customHeight="1" x14ac:dyDescent="0.35">
      <c r="A4673" s="1"/>
      <c r="B4673" s="1"/>
      <c r="C4673" s="1"/>
      <c r="D4673" s="1"/>
      <c r="Q4673" s="1">
        <v>4671</v>
      </c>
      <c r="R4673" s="1">
        <v>92</v>
      </c>
      <c r="S4673" s="1"/>
      <c r="T4673" s="1">
        <v>175</v>
      </c>
    </row>
    <row r="4674" spans="1:20" ht="15.75" customHeight="1" x14ac:dyDescent="0.35">
      <c r="A4674" s="1"/>
      <c r="B4674" s="1"/>
      <c r="C4674" s="1"/>
      <c r="D4674" s="1"/>
      <c r="Q4674" s="1">
        <v>4672</v>
      </c>
      <c r="R4674" s="1">
        <v>110</v>
      </c>
      <c r="S4674" s="1"/>
      <c r="T4674" s="1">
        <v>119</v>
      </c>
    </row>
    <row r="4675" spans="1:20" ht="15.75" customHeight="1" x14ac:dyDescent="0.35">
      <c r="A4675" s="1"/>
      <c r="B4675" s="1"/>
      <c r="C4675" s="1"/>
      <c r="D4675" s="1"/>
      <c r="Q4675" s="1">
        <v>4673</v>
      </c>
      <c r="R4675" s="1">
        <v>114</v>
      </c>
      <c r="S4675" s="1"/>
      <c r="T4675" s="1">
        <v>165</v>
      </c>
    </row>
    <row r="4676" spans="1:20" ht="15.75" customHeight="1" x14ac:dyDescent="0.35">
      <c r="A4676" s="1"/>
      <c r="B4676" s="1"/>
      <c r="C4676" s="1"/>
      <c r="D4676" s="1"/>
      <c r="Q4676" s="1">
        <v>4674</v>
      </c>
      <c r="R4676" s="1">
        <v>118</v>
      </c>
      <c r="S4676" s="1"/>
      <c r="T4676" s="1">
        <v>127</v>
      </c>
    </row>
    <row r="4677" spans="1:20" ht="15.75" customHeight="1" x14ac:dyDescent="0.35">
      <c r="A4677" s="1"/>
      <c r="B4677" s="1"/>
      <c r="C4677" s="1"/>
      <c r="D4677" s="1"/>
      <c r="Q4677" s="1">
        <v>4675</v>
      </c>
      <c r="R4677" s="1">
        <v>122</v>
      </c>
      <c r="S4677" s="1"/>
      <c r="T4677" s="1">
        <v>233</v>
      </c>
    </row>
    <row r="4678" spans="1:20" ht="15.75" customHeight="1" x14ac:dyDescent="0.35">
      <c r="A4678" s="1"/>
      <c r="B4678" s="1"/>
      <c r="C4678" s="1"/>
      <c r="D4678" s="1"/>
      <c r="Q4678" s="1">
        <v>4676</v>
      </c>
      <c r="R4678" s="1">
        <v>116</v>
      </c>
      <c r="S4678" s="1"/>
      <c r="T4678" s="1">
        <v>239</v>
      </c>
    </row>
    <row r="4679" spans="1:20" ht="15.75" customHeight="1" x14ac:dyDescent="0.35">
      <c r="A4679" s="1"/>
      <c r="B4679" s="1"/>
      <c r="C4679" s="1"/>
      <c r="D4679" s="1"/>
      <c r="Q4679" s="1">
        <v>4677</v>
      </c>
      <c r="R4679" s="1">
        <v>120</v>
      </c>
      <c r="S4679" s="1"/>
      <c r="T4679" s="1">
        <v>213</v>
      </c>
    </row>
    <row r="4680" spans="1:20" ht="15.75" customHeight="1" x14ac:dyDescent="0.35">
      <c r="A4680" s="1"/>
      <c r="B4680" s="1"/>
      <c r="C4680" s="1"/>
      <c r="D4680" s="1"/>
      <c r="Q4680" s="1">
        <v>4678</v>
      </c>
      <c r="R4680" s="1">
        <v>88</v>
      </c>
      <c r="S4680" s="1"/>
      <c r="T4680" s="1">
        <v>219</v>
      </c>
    </row>
    <row r="4681" spans="1:20" ht="15.75" customHeight="1" x14ac:dyDescent="0.35">
      <c r="A4681" s="1"/>
      <c r="B4681" s="1"/>
      <c r="C4681" s="1"/>
      <c r="D4681" s="1"/>
      <c r="Q4681" s="1">
        <v>4679</v>
      </c>
      <c r="R4681" s="1">
        <v>92</v>
      </c>
      <c r="S4681" s="1"/>
      <c r="T4681" s="1">
        <v>225</v>
      </c>
    </row>
    <row r="4682" spans="1:20" ht="15.75" customHeight="1" x14ac:dyDescent="0.35">
      <c r="A4682" s="1"/>
      <c r="B4682" s="1"/>
      <c r="C4682" s="1"/>
      <c r="D4682" s="1"/>
      <c r="Q4682" s="1">
        <v>4680</v>
      </c>
      <c r="R4682" s="1">
        <v>96</v>
      </c>
      <c r="S4682" s="1"/>
      <c r="T4682" s="1">
        <v>231</v>
      </c>
    </row>
    <row r="4683" spans="1:20" ht="15.75" customHeight="1" x14ac:dyDescent="0.35">
      <c r="A4683" s="1"/>
      <c r="B4683" s="1"/>
      <c r="C4683" s="1"/>
      <c r="D4683" s="1"/>
      <c r="Q4683" s="1">
        <v>4681</v>
      </c>
      <c r="R4683" s="1">
        <v>100</v>
      </c>
      <c r="S4683" s="1"/>
      <c r="T4683" s="1">
        <v>171</v>
      </c>
    </row>
    <row r="4684" spans="1:20" ht="15.75" customHeight="1" x14ac:dyDescent="0.35">
      <c r="A4684" s="1"/>
      <c r="B4684" s="1"/>
      <c r="C4684" s="1"/>
      <c r="D4684" s="1"/>
      <c r="Q4684" s="1">
        <v>4682</v>
      </c>
      <c r="R4684" s="1">
        <v>92</v>
      </c>
      <c r="S4684" s="1"/>
      <c r="T4684" s="1">
        <v>195</v>
      </c>
    </row>
    <row r="4685" spans="1:20" ht="15.75" customHeight="1" x14ac:dyDescent="0.35">
      <c r="A4685" s="1"/>
      <c r="B4685" s="1"/>
      <c r="C4685" s="1"/>
      <c r="D4685" s="1"/>
      <c r="Q4685" s="1">
        <v>4683</v>
      </c>
      <c r="R4685" s="1">
        <v>206</v>
      </c>
      <c r="S4685" s="1"/>
      <c r="T4685" s="1">
        <v>123</v>
      </c>
    </row>
    <row r="4686" spans="1:20" ht="15.75" customHeight="1" x14ac:dyDescent="0.35">
      <c r="A4686" s="1"/>
      <c r="B4686" s="1"/>
      <c r="C4686" s="1"/>
      <c r="D4686" s="1"/>
      <c r="Q4686" s="1">
        <v>4684</v>
      </c>
      <c r="R4686" s="1">
        <v>210</v>
      </c>
      <c r="S4686" s="1"/>
      <c r="T4686" s="1">
        <v>171</v>
      </c>
    </row>
    <row r="4687" spans="1:20" ht="15.75" customHeight="1" x14ac:dyDescent="0.35">
      <c r="A4687" s="1"/>
      <c r="B4687" s="1"/>
      <c r="C4687" s="1"/>
      <c r="D4687" s="1"/>
      <c r="Q4687" s="1">
        <v>4685</v>
      </c>
      <c r="R4687" s="1">
        <v>214</v>
      </c>
      <c r="S4687" s="1"/>
      <c r="T4687" s="1">
        <v>131</v>
      </c>
    </row>
    <row r="4688" spans="1:20" ht="15.75" customHeight="1" x14ac:dyDescent="0.35">
      <c r="A4688" s="1"/>
      <c r="B4688" s="1"/>
      <c r="C4688" s="1"/>
      <c r="D4688" s="1"/>
      <c r="Q4688" s="1">
        <v>4686</v>
      </c>
      <c r="R4688" s="1">
        <v>218</v>
      </c>
      <c r="S4688" s="1"/>
      <c r="T4688" s="1">
        <v>206</v>
      </c>
    </row>
    <row r="4689" spans="1:20" ht="15.75" customHeight="1" x14ac:dyDescent="0.35">
      <c r="A4689" s="1"/>
      <c r="B4689" s="1"/>
      <c r="C4689" s="1"/>
      <c r="D4689" s="1"/>
      <c r="Q4689" s="1">
        <v>4687</v>
      </c>
      <c r="R4689" s="1">
        <v>222</v>
      </c>
      <c r="S4689" s="1"/>
      <c r="T4689" s="1">
        <v>66</v>
      </c>
    </row>
    <row r="4690" spans="1:20" ht="15.75" customHeight="1" x14ac:dyDescent="0.35">
      <c r="A4690" s="1"/>
      <c r="B4690" s="1"/>
      <c r="C4690" s="1"/>
      <c r="D4690" s="1"/>
      <c r="Q4690" s="1">
        <v>4688</v>
      </c>
      <c r="R4690" s="1">
        <v>214</v>
      </c>
      <c r="S4690" s="1"/>
      <c r="T4690" s="1">
        <v>150</v>
      </c>
    </row>
    <row r="4691" spans="1:20" ht="15.75" customHeight="1" x14ac:dyDescent="0.35">
      <c r="A4691" s="1"/>
      <c r="B4691" s="1"/>
      <c r="C4691" s="1"/>
      <c r="D4691" s="1"/>
      <c r="Q4691" s="1">
        <v>4689</v>
      </c>
      <c r="R4691" s="1">
        <v>86</v>
      </c>
      <c r="S4691" s="1"/>
      <c r="T4691" s="1">
        <v>166</v>
      </c>
    </row>
    <row r="4692" spans="1:20" ht="15.75" customHeight="1" x14ac:dyDescent="0.35">
      <c r="A4692" s="1"/>
      <c r="B4692" s="1"/>
      <c r="C4692" s="1"/>
      <c r="D4692" s="1"/>
      <c r="Q4692" s="1">
        <v>4690</v>
      </c>
      <c r="R4692" s="1">
        <v>90</v>
      </c>
      <c r="S4692" s="1"/>
      <c r="T4692" s="1">
        <v>86</v>
      </c>
    </row>
    <row r="4693" spans="1:20" ht="15.75" customHeight="1" x14ac:dyDescent="0.35">
      <c r="A4693" s="1"/>
      <c r="B4693" s="1"/>
      <c r="C4693" s="1"/>
      <c r="D4693" s="1"/>
      <c r="Q4693" s="1">
        <v>4691</v>
      </c>
      <c r="R4693" s="1">
        <v>94</v>
      </c>
      <c r="S4693" s="1"/>
      <c r="T4693" s="1">
        <v>62</v>
      </c>
    </row>
    <row r="4694" spans="1:20" ht="15.75" customHeight="1" x14ac:dyDescent="0.35">
      <c r="A4694" s="1"/>
      <c r="B4694" s="1"/>
      <c r="C4694" s="1"/>
      <c r="D4694" s="1"/>
      <c r="Q4694" s="1">
        <v>4692</v>
      </c>
      <c r="R4694" s="1">
        <v>98</v>
      </c>
      <c r="S4694" s="1"/>
      <c r="T4694" s="1">
        <v>122</v>
      </c>
    </row>
    <row r="4695" spans="1:20" ht="15.75" customHeight="1" x14ac:dyDescent="0.35">
      <c r="A4695" s="1"/>
      <c r="B4695" s="1"/>
      <c r="C4695" s="1"/>
      <c r="D4695" s="1"/>
      <c r="Q4695" s="1">
        <v>4693</v>
      </c>
      <c r="R4695" s="1">
        <v>102</v>
      </c>
      <c r="S4695" s="1"/>
      <c r="T4695" s="1">
        <v>126</v>
      </c>
    </row>
    <row r="4696" spans="1:20" ht="15.75" customHeight="1" x14ac:dyDescent="0.35">
      <c r="A4696" s="1"/>
      <c r="B4696" s="1"/>
      <c r="C4696" s="1"/>
      <c r="D4696" s="1"/>
      <c r="Q4696" s="1">
        <v>4694</v>
      </c>
      <c r="R4696" s="1">
        <v>108</v>
      </c>
      <c r="S4696" s="1"/>
      <c r="T4696" s="1">
        <v>130</v>
      </c>
    </row>
    <row r="4697" spans="1:20" ht="15.75" customHeight="1" x14ac:dyDescent="0.35">
      <c r="A4697" s="1"/>
      <c r="B4697" s="1"/>
      <c r="C4697" s="1"/>
      <c r="D4697" s="1"/>
      <c r="Q4697" s="1">
        <v>4695</v>
      </c>
      <c r="R4697" s="1">
        <v>112</v>
      </c>
      <c r="S4697" s="1"/>
      <c r="T4697" s="1">
        <v>202</v>
      </c>
    </row>
    <row r="4698" spans="1:20" ht="15.75" customHeight="1" x14ac:dyDescent="0.35">
      <c r="A4698" s="1"/>
      <c r="B4698" s="1"/>
      <c r="C4698" s="1"/>
      <c r="D4698" s="1"/>
      <c r="Q4698" s="1">
        <v>4696</v>
      </c>
      <c r="R4698" s="1">
        <v>116</v>
      </c>
      <c r="S4698" s="1"/>
      <c r="T4698" s="1">
        <v>68</v>
      </c>
    </row>
    <row r="4699" spans="1:20" ht="15.75" customHeight="1" x14ac:dyDescent="0.35">
      <c r="A4699" s="1"/>
      <c r="B4699" s="1"/>
      <c r="C4699" s="1"/>
      <c r="D4699" s="1"/>
      <c r="Q4699" s="1">
        <v>4697</v>
      </c>
      <c r="R4699" s="1">
        <v>120</v>
      </c>
      <c r="S4699" s="1"/>
      <c r="T4699" s="1">
        <v>182</v>
      </c>
    </row>
    <row r="4700" spans="1:20" ht="15.75" customHeight="1" x14ac:dyDescent="0.35">
      <c r="A4700" s="1"/>
      <c r="B4700" s="1"/>
      <c r="C4700" s="1"/>
      <c r="D4700" s="1"/>
      <c r="Q4700" s="1">
        <v>4698</v>
      </c>
      <c r="R4700" s="1">
        <v>124</v>
      </c>
      <c r="S4700" s="1"/>
      <c r="T4700" s="1">
        <v>158</v>
      </c>
    </row>
    <row r="4701" spans="1:20" ht="15.75" customHeight="1" x14ac:dyDescent="0.35">
      <c r="A4701" s="1"/>
      <c r="B4701" s="1"/>
      <c r="C4701" s="1"/>
      <c r="D4701" s="1"/>
      <c r="Q4701" s="1">
        <v>4699</v>
      </c>
      <c r="R4701" s="1">
        <v>126</v>
      </c>
      <c r="S4701" s="1"/>
      <c r="T4701" s="1">
        <v>102</v>
      </c>
    </row>
    <row r="4702" spans="1:20" ht="15.75" customHeight="1" x14ac:dyDescent="0.35">
      <c r="A4702" s="1"/>
      <c r="B4702" s="1"/>
      <c r="C4702" s="1"/>
      <c r="D4702" s="1"/>
      <c r="Q4702" s="1">
        <v>4700</v>
      </c>
      <c r="R4702" s="1">
        <v>94</v>
      </c>
      <c r="S4702" s="1"/>
      <c r="T4702" s="1">
        <v>60</v>
      </c>
    </row>
    <row r="4703" spans="1:20" ht="15.75" customHeight="1" x14ac:dyDescent="0.35">
      <c r="A4703" s="1"/>
      <c r="B4703" s="1"/>
      <c r="C4703" s="1"/>
      <c r="D4703" s="1"/>
      <c r="Q4703" s="1">
        <v>4701</v>
      </c>
      <c r="R4703" s="1">
        <v>98</v>
      </c>
      <c r="S4703" s="1"/>
      <c r="T4703" s="1">
        <v>108</v>
      </c>
    </row>
    <row r="4704" spans="1:20" ht="15.75" customHeight="1" x14ac:dyDescent="0.35">
      <c r="A4704" s="1"/>
      <c r="B4704" s="1"/>
      <c r="C4704" s="1"/>
      <c r="D4704" s="1"/>
      <c r="Q4704" s="1">
        <v>4702</v>
      </c>
      <c r="R4704" s="1">
        <v>102</v>
      </c>
      <c r="S4704" s="1"/>
      <c r="T4704" s="1">
        <v>112</v>
      </c>
    </row>
    <row r="4705" spans="1:20" ht="15.75" customHeight="1" x14ac:dyDescent="0.35">
      <c r="A4705" s="1"/>
      <c r="B4705" s="1"/>
      <c r="C4705" s="1"/>
      <c r="D4705" s="1"/>
      <c r="Q4705" s="1">
        <v>4703</v>
      </c>
      <c r="R4705" s="1">
        <v>106</v>
      </c>
      <c r="S4705" s="1"/>
      <c r="T4705" s="1">
        <v>116</v>
      </c>
    </row>
    <row r="4706" spans="1:20" ht="15.75" customHeight="1" x14ac:dyDescent="0.35">
      <c r="A4706" s="1"/>
      <c r="B4706" s="1"/>
      <c r="C4706" s="1"/>
      <c r="D4706" s="1"/>
      <c r="Q4706" s="1">
        <v>4704</v>
      </c>
      <c r="R4706" s="1">
        <v>64</v>
      </c>
      <c r="S4706" s="1"/>
      <c r="T4706" s="1">
        <v>184</v>
      </c>
    </row>
    <row r="4707" spans="1:20" ht="15.75" customHeight="1" x14ac:dyDescent="0.35">
      <c r="A4707" s="1"/>
      <c r="B4707" s="1"/>
      <c r="C4707" s="1"/>
      <c r="D4707" s="1"/>
      <c r="Q4707" s="1">
        <v>4705</v>
      </c>
      <c r="R4707" s="1">
        <v>68</v>
      </c>
      <c r="S4707" s="1"/>
      <c r="T4707" s="1">
        <v>56</v>
      </c>
    </row>
    <row r="4708" spans="1:20" ht="15.75" customHeight="1" x14ac:dyDescent="0.35">
      <c r="A4708" s="1"/>
      <c r="B4708" s="1"/>
      <c r="C4708" s="1"/>
      <c r="D4708" s="1"/>
      <c r="Q4708" s="1">
        <v>4706</v>
      </c>
      <c r="R4708" s="1">
        <v>180</v>
      </c>
      <c r="S4708" s="1"/>
      <c r="T4708" s="1">
        <v>142</v>
      </c>
    </row>
    <row r="4709" spans="1:20" ht="15.75" customHeight="1" x14ac:dyDescent="0.35">
      <c r="A4709" s="1"/>
      <c r="B4709" s="1"/>
      <c r="C4709" s="1"/>
      <c r="D4709" s="1"/>
      <c r="Q4709" s="1">
        <v>4707</v>
      </c>
      <c r="R4709" s="1">
        <v>184</v>
      </c>
      <c r="S4709" s="1"/>
      <c r="T4709" s="1">
        <v>158</v>
      </c>
    </row>
    <row r="4710" spans="1:20" ht="15.75" customHeight="1" x14ac:dyDescent="0.35">
      <c r="A4710" s="1"/>
      <c r="B4710" s="1"/>
      <c r="C4710" s="1"/>
      <c r="D4710" s="1"/>
      <c r="Q4710" s="1">
        <v>4708</v>
      </c>
      <c r="R4710" s="1">
        <v>188</v>
      </c>
      <c r="S4710" s="1"/>
      <c r="T4710" s="1">
        <v>44</v>
      </c>
    </row>
    <row r="4711" spans="1:20" ht="15.75" customHeight="1" x14ac:dyDescent="0.35">
      <c r="A4711" s="1"/>
      <c r="B4711" s="1"/>
      <c r="C4711" s="1"/>
      <c r="D4711" s="1"/>
      <c r="Q4711" s="1">
        <v>4709</v>
      </c>
      <c r="R4711" s="1">
        <v>202</v>
      </c>
      <c r="S4711" s="1"/>
      <c r="T4711" s="1">
        <v>155</v>
      </c>
    </row>
    <row r="4712" spans="1:20" ht="15.75" customHeight="1" x14ac:dyDescent="0.35">
      <c r="A4712" s="1"/>
      <c r="B4712" s="1"/>
      <c r="C4712" s="1"/>
      <c r="D4712" s="1"/>
      <c r="Q4712" s="1">
        <v>4710</v>
      </c>
      <c r="R4712" s="1">
        <v>206</v>
      </c>
      <c r="S4712" s="1"/>
      <c r="T4712" s="1">
        <v>157</v>
      </c>
    </row>
    <row r="4713" spans="1:20" ht="15.75" customHeight="1" x14ac:dyDescent="0.35">
      <c r="A4713" s="1"/>
      <c r="B4713" s="1"/>
      <c r="C4713" s="1"/>
      <c r="D4713" s="1"/>
      <c r="Q4713" s="1">
        <v>4711</v>
      </c>
      <c r="R4713" s="1">
        <v>210</v>
      </c>
      <c r="S4713" s="1"/>
      <c r="T4713" s="1">
        <v>159</v>
      </c>
    </row>
    <row r="4714" spans="1:20" ht="15.75" customHeight="1" x14ac:dyDescent="0.35">
      <c r="A4714" s="1"/>
      <c r="B4714" s="1"/>
      <c r="C4714" s="1"/>
      <c r="D4714" s="1"/>
      <c r="Q4714" s="1">
        <v>4712</v>
      </c>
      <c r="R4714" s="1">
        <v>84</v>
      </c>
      <c r="S4714" s="1"/>
      <c r="T4714" s="1">
        <v>161</v>
      </c>
    </row>
    <row r="4715" spans="1:20" ht="15.75" customHeight="1" x14ac:dyDescent="0.35">
      <c r="A4715" s="1"/>
      <c r="B4715" s="1"/>
      <c r="C4715" s="1"/>
      <c r="D4715" s="1"/>
      <c r="Q4715" s="1">
        <v>4713</v>
      </c>
      <c r="R4715" s="1">
        <v>88</v>
      </c>
      <c r="S4715" s="1"/>
      <c r="T4715" s="1">
        <v>163</v>
      </c>
    </row>
    <row r="4716" spans="1:20" ht="15.75" customHeight="1" x14ac:dyDescent="0.35">
      <c r="A4716" s="1"/>
      <c r="B4716" s="1"/>
      <c r="C4716" s="1"/>
      <c r="D4716" s="1"/>
      <c r="Q4716" s="1">
        <v>4714</v>
      </c>
      <c r="R4716" s="1">
        <v>105</v>
      </c>
      <c r="S4716" s="1"/>
      <c r="T4716" s="1">
        <v>201</v>
      </c>
    </row>
    <row r="4717" spans="1:20" ht="15.75" customHeight="1" x14ac:dyDescent="0.35">
      <c r="A4717" s="1"/>
      <c r="B4717" s="1"/>
      <c r="C4717" s="1"/>
      <c r="D4717" s="1"/>
      <c r="Q4717" s="1">
        <v>4715</v>
      </c>
      <c r="R4717" s="1">
        <v>111</v>
      </c>
      <c r="S4717" s="1"/>
      <c r="T4717" s="1">
        <v>159</v>
      </c>
    </row>
    <row r="4718" spans="1:20" ht="15.75" customHeight="1" x14ac:dyDescent="0.35">
      <c r="A4718" s="1"/>
      <c r="B4718" s="1"/>
      <c r="C4718" s="1"/>
      <c r="D4718" s="1"/>
      <c r="Q4718" s="1">
        <v>4716</v>
      </c>
      <c r="R4718" s="1">
        <v>117</v>
      </c>
      <c r="S4718" s="1"/>
      <c r="T4718" s="1">
        <v>47</v>
      </c>
    </row>
    <row r="4719" spans="1:20" ht="15.75" customHeight="1" x14ac:dyDescent="0.35">
      <c r="A4719" s="1"/>
      <c r="B4719" s="1"/>
      <c r="C4719" s="1"/>
      <c r="D4719" s="1"/>
      <c r="Q4719" s="1">
        <v>4717</v>
      </c>
      <c r="R4719" s="1">
        <v>123</v>
      </c>
      <c r="S4719" s="1"/>
      <c r="T4719" s="1">
        <v>61</v>
      </c>
    </row>
    <row r="4720" spans="1:20" ht="15.75" customHeight="1" x14ac:dyDescent="0.35">
      <c r="A4720" s="1"/>
      <c r="B4720" s="1"/>
      <c r="C4720" s="1"/>
      <c r="D4720" s="1"/>
      <c r="Q4720" s="1">
        <v>4718</v>
      </c>
      <c r="R4720" s="1">
        <v>141</v>
      </c>
      <c r="S4720" s="1"/>
      <c r="T4720" s="1">
        <v>63</v>
      </c>
    </row>
    <row r="4721" spans="1:20" ht="15.75" customHeight="1" x14ac:dyDescent="0.35">
      <c r="A4721" s="1"/>
      <c r="B4721" s="1"/>
      <c r="C4721" s="1"/>
      <c r="D4721" s="1"/>
      <c r="Q4721" s="1">
        <v>4719</v>
      </c>
      <c r="R4721" s="1">
        <v>149</v>
      </c>
      <c r="S4721" s="1"/>
      <c r="T4721" s="1">
        <v>65</v>
      </c>
    </row>
    <row r="4722" spans="1:20" ht="15.75" customHeight="1" x14ac:dyDescent="0.35">
      <c r="A4722" s="1"/>
      <c r="B4722" s="1"/>
      <c r="C4722" s="1"/>
      <c r="D4722" s="1"/>
      <c r="Q4722" s="1">
        <v>4720</v>
      </c>
      <c r="R4722" s="1">
        <v>155</v>
      </c>
      <c r="S4722" s="1"/>
      <c r="T4722" s="1">
        <v>67</v>
      </c>
    </row>
    <row r="4723" spans="1:20" ht="15.75" customHeight="1" x14ac:dyDescent="0.35">
      <c r="A4723" s="1"/>
      <c r="B4723" s="1"/>
      <c r="C4723" s="1"/>
      <c r="D4723" s="1"/>
      <c r="Q4723" s="1">
        <v>4721</v>
      </c>
      <c r="R4723" s="1">
        <v>161</v>
      </c>
      <c r="S4723" s="1"/>
      <c r="T4723" s="1">
        <v>69</v>
      </c>
    </row>
    <row r="4724" spans="1:20" ht="15.75" customHeight="1" x14ac:dyDescent="0.35">
      <c r="A4724" s="1"/>
      <c r="B4724" s="1"/>
      <c r="C4724" s="1"/>
      <c r="D4724" s="1"/>
      <c r="Q4724" s="1">
        <v>4722</v>
      </c>
      <c r="R4724" s="1">
        <v>167</v>
      </c>
      <c r="S4724" s="1"/>
      <c r="T4724" s="1">
        <v>179</v>
      </c>
    </row>
    <row r="4725" spans="1:20" ht="15.75" customHeight="1" x14ac:dyDescent="0.35">
      <c r="A4725" s="1"/>
      <c r="B4725" s="1"/>
      <c r="C4725" s="1"/>
      <c r="D4725" s="1"/>
      <c r="Q4725" s="1">
        <v>4723</v>
      </c>
      <c r="R4725" s="1">
        <v>173</v>
      </c>
      <c r="S4725" s="1"/>
      <c r="T4725" s="1">
        <v>87</v>
      </c>
    </row>
    <row r="4726" spans="1:20" ht="15.75" customHeight="1" x14ac:dyDescent="0.35">
      <c r="A4726" s="1"/>
      <c r="B4726" s="1"/>
      <c r="C4726" s="1"/>
      <c r="D4726" s="1"/>
      <c r="Q4726" s="1">
        <v>4724</v>
      </c>
      <c r="R4726" s="1">
        <v>146</v>
      </c>
      <c r="S4726" s="1"/>
      <c r="T4726" s="1">
        <v>47</v>
      </c>
    </row>
    <row r="4727" spans="1:20" ht="15.75" customHeight="1" x14ac:dyDescent="0.35">
      <c r="A4727" s="1"/>
      <c r="B4727" s="1"/>
      <c r="C4727" s="1"/>
      <c r="D4727" s="1"/>
      <c r="Q4727" s="1">
        <v>4725</v>
      </c>
      <c r="R4727" s="1">
        <v>154</v>
      </c>
      <c r="S4727" s="1"/>
      <c r="T4727" s="1">
        <v>49</v>
      </c>
    </row>
    <row r="4728" spans="1:20" ht="15.75" customHeight="1" x14ac:dyDescent="0.35">
      <c r="A4728" s="1"/>
      <c r="B4728" s="1"/>
      <c r="C4728" s="1"/>
      <c r="D4728" s="1"/>
      <c r="Q4728" s="1">
        <v>4726</v>
      </c>
      <c r="R4728" s="1">
        <v>162</v>
      </c>
      <c r="S4728" s="1"/>
      <c r="T4728" s="1">
        <v>51</v>
      </c>
    </row>
    <row r="4729" spans="1:20" ht="15.75" customHeight="1" x14ac:dyDescent="0.35">
      <c r="A4729" s="1"/>
      <c r="B4729" s="1"/>
      <c r="C4729" s="1"/>
      <c r="D4729" s="1"/>
      <c r="Q4729" s="1">
        <v>4727</v>
      </c>
      <c r="R4729" s="1">
        <v>170</v>
      </c>
      <c r="S4729" s="1"/>
      <c r="T4729" s="1">
        <v>53</v>
      </c>
    </row>
    <row r="4730" spans="1:20" ht="15.75" customHeight="1" x14ac:dyDescent="0.35">
      <c r="A4730" s="1"/>
      <c r="B4730" s="1"/>
      <c r="C4730" s="1"/>
      <c r="D4730" s="1"/>
      <c r="Q4730" s="1">
        <v>4728</v>
      </c>
      <c r="R4730" s="1">
        <v>178</v>
      </c>
      <c r="S4730" s="1"/>
      <c r="T4730" s="1">
        <v>151</v>
      </c>
    </row>
    <row r="4731" spans="1:20" ht="15.75" customHeight="1" x14ac:dyDescent="0.35">
      <c r="A4731" s="1"/>
      <c r="B4731" s="1"/>
      <c r="C4731" s="1"/>
      <c r="D4731" s="1"/>
      <c r="Q4731" s="1">
        <v>4729</v>
      </c>
      <c r="R4731" s="1">
        <v>145</v>
      </c>
      <c r="S4731" s="1"/>
      <c r="T4731" s="1">
        <v>79</v>
      </c>
    </row>
    <row r="4732" spans="1:20" ht="15.75" customHeight="1" x14ac:dyDescent="0.35">
      <c r="A4732" s="1"/>
      <c r="B4732" s="1"/>
      <c r="C4732" s="1"/>
      <c r="D4732" s="1"/>
      <c r="Q4732" s="1">
        <v>4730</v>
      </c>
      <c r="R4732" s="1">
        <v>208</v>
      </c>
      <c r="S4732" s="1"/>
    </row>
    <row r="4733" spans="1:20" ht="15.75" customHeight="1" x14ac:dyDescent="0.35">
      <c r="A4733" s="1"/>
      <c r="B4733" s="1"/>
      <c r="C4733" s="1"/>
      <c r="D4733" s="1"/>
      <c r="Q4733" s="1">
        <v>4731</v>
      </c>
      <c r="R4733" s="1">
        <v>216</v>
      </c>
      <c r="S4733" s="1"/>
    </row>
    <row r="4734" spans="1:20" ht="15.75" customHeight="1" x14ac:dyDescent="0.35">
      <c r="A4734" s="1"/>
      <c r="B4734" s="1"/>
      <c r="C4734" s="1"/>
      <c r="D4734" s="1"/>
      <c r="Q4734" s="1">
        <v>4732</v>
      </c>
      <c r="R4734" s="1">
        <v>224</v>
      </c>
      <c r="S4734" s="1"/>
    </row>
    <row r="4735" spans="1:20" ht="15.75" customHeight="1" x14ac:dyDescent="0.35">
      <c r="A4735" s="1"/>
      <c r="B4735" s="1"/>
      <c r="C4735" s="1"/>
      <c r="D4735" s="1"/>
      <c r="Q4735" s="1">
        <v>4733</v>
      </c>
      <c r="R4735" s="1">
        <v>232</v>
      </c>
      <c r="S4735" s="1"/>
    </row>
    <row r="4736" spans="1:20" ht="15.75" customHeight="1" x14ac:dyDescent="0.35">
      <c r="A4736" s="1"/>
      <c r="B4736" s="1"/>
      <c r="C4736" s="1"/>
      <c r="D4736" s="1"/>
      <c r="Q4736" s="1">
        <v>4734</v>
      </c>
      <c r="R4736" s="1">
        <v>210</v>
      </c>
      <c r="S4736" s="1"/>
    </row>
    <row r="4737" spans="1:19" ht="15.75" customHeight="1" x14ac:dyDescent="0.35">
      <c r="A4737" s="1"/>
      <c r="B4737" s="1"/>
      <c r="C4737" s="1"/>
      <c r="D4737" s="1"/>
      <c r="Q4737" s="1">
        <v>4735</v>
      </c>
      <c r="R4737" s="1">
        <v>206</v>
      </c>
      <c r="S4737" s="1"/>
    </row>
    <row r="4738" spans="1:19" ht="15.75" customHeight="1" x14ac:dyDescent="0.35">
      <c r="A4738" s="1"/>
      <c r="B4738" s="1"/>
      <c r="C4738" s="1"/>
      <c r="D4738" s="1"/>
      <c r="Q4738" s="1">
        <v>4736</v>
      </c>
      <c r="R4738" s="1">
        <v>209</v>
      </c>
      <c r="S4738" s="1"/>
    </row>
    <row r="4739" spans="1:19" ht="15.75" customHeight="1" x14ac:dyDescent="0.35">
      <c r="A4739" s="1"/>
      <c r="B4739" s="1"/>
      <c r="C4739" s="1"/>
      <c r="D4739" s="1"/>
      <c r="Q4739" s="1">
        <v>4737</v>
      </c>
      <c r="R4739" s="1">
        <v>219</v>
      </c>
      <c r="S4739" s="1"/>
    </row>
    <row r="4740" spans="1:19" ht="15.75" customHeight="1" x14ac:dyDescent="0.35">
      <c r="A4740" s="1"/>
      <c r="B4740" s="1"/>
      <c r="C4740" s="1"/>
      <c r="D4740" s="1"/>
      <c r="Q4740" s="1">
        <v>4738</v>
      </c>
      <c r="R4740" s="1">
        <v>229</v>
      </c>
      <c r="S4740" s="1"/>
    </row>
    <row r="4741" spans="1:19" ht="15.75" customHeight="1" x14ac:dyDescent="0.35">
      <c r="A4741" s="1"/>
      <c r="B4741" s="1"/>
      <c r="C4741" s="1"/>
      <c r="D4741" s="1"/>
      <c r="Q4741" s="1">
        <v>4739</v>
      </c>
      <c r="R4741" s="1">
        <v>239</v>
      </c>
      <c r="S4741" s="1"/>
    </row>
    <row r="4742" spans="1:19" ht="15.75" customHeight="1" x14ac:dyDescent="0.35">
      <c r="A4742" s="1"/>
      <c r="B4742" s="1"/>
      <c r="C4742" s="1"/>
      <c r="D4742" s="1"/>
      <c r="Q4742" s="1">
        <v>4740</v>
      </c>
      <c r="R4742" s="1">
        <v>208</v>
      </c>
      <c r="S4742" s="1"/>
    </row>
    <row r="4743" spans="1:19" ht="15.75" customHeight="1" x14ac:dyDescent="0.35">
      <c r="A4743" s="1"/>
      <c r="B4743" s="1"/>
      <c r="C4743" s="1"/>
      <c r="D4743" s="1"/>
      <c r="Q4743" s="1">
        <v>4741</v>
      </c>
      <c r="R4743" s="1">
        <v>202</v>
      </c>
      <c r="S4743" s="1"/>
    </row>
    <row r="4744" spans="1:19" ht="15.75" customHeight="1" x14ac:dyDescent="0.35">
      <c r="A4744" s="1"/>
      <c r="B4744" s="1"/>
      <c r="C4744" s="1"/>
      <c r="D4744" s="1"/>
      <c r="Q4744" s="1">
        <v>4742</v>
      </c>
      <c r="R4744" s="1">
        <v>219</v>
      </c>
      <c r="S4744" s="1"/>
    </row>
    <row r="4745" spans="1:19" ht="15.75" customHeight="1" x14ac:dyDescent="0.35">
      <c r="A4745" s="1"/>
      <c r="B4745" s="1"/>
      <c r="C4745" s="1"/>
      <c r="D4745" s="1"/>
      <c r="Q4745" s="1">
        <v>4743</v>
      </c>
      <c r="R4745" s="1">
        <v>229</v>
      </c>
      <c r="S4745" s="1"/>
    </row>
    <row r="4746" spans="1:19" ht="15.75" customHeight="1" x14ac:dyDescent="0.35">
      <c r="A4746" s="1"/>
      <c r="B4746" s="1"/>
      <c r="C4746" s="1"/>
      <c r="D4746" s="1"/>
      <c r="Q4746" s="1">
        <v>4744</v>
      </c>
      <c r="R4746" s="1">
        <v>239</v>
      </c>
      <c r="S4746" s="1"/>
    </row>
    <row r="4747" spans="1:19" ht="15.75" customHeight="1" x14ac:dyDescent="0.35">
      <c r="A4747" s="1"/>
      <c r="B4747" s="1"/>
      <c r="C4747" s="1"/>
      <c r="D4747" s="1"/>
      <c r="Q4747" s="1">
        <v>4745</v>
      </c>
      <c r="R4747" s="1">
        <v>249</v>
      </c>
      <c r="S4747" s="1"/>
    </row>
    <row r="4748" spans="1:19" ht="15.75" customHeight="1" x14ac:dyDescent="0.35">
      <c r="A4748" s="1"/>
      <c r="B4748" s="1"/>
      <c r="C4748" s="1"/>
      <c r="D4748" s="1"/>
      <c r="Q4748" s="1">
        <v>4746</v>
      </c>
      <c r="R4748" s="1">
        <v>221</v>
      </c>
      <c r="S4748" s="1"/>
    </row>
    <row r="4749" spans="1:19" ht="15.75" customHeight="1" x14ac:dyDescent="0.35">
      <c r="A4749" s="1"/>
      <c r="B4749" s="1"/>
      <c r="C4749" s="1"/>
      <c r="D4749" s="1"/>
      <c r="Q4749" s="1">
        <v>4747</v>
      </c>
      <c r="R4749" s="1">
        <v>168</v>
      </c>
      <c r="S4749" s="1"/>
    </row>
    <row r="4750" spans="1:19" ht="15.75" customHeight="1" x14ac:dyDescent="0.35">
      <c r="A4750" s="1"/>
      <c r="B4750" s="1"/>
      <c r="C4750" s="1"/>
      <c r="D4750" s="1"/>
      <c r="Q4750" s="1">
        <v>4748</v>
      </c>
      <c r="R4750" s="1">
        <v>209</v>
      </c>
      <c r="S4750" s="1"/>
    </row>
    <row r="4751" spans="1:19" ht="15.75" customHeight="1" x14ac:dyDescent="0.35">
      <c r="A4751" s="1"/>
      <c r="B4751" s="1"/>
      <c r="C4751" s="1"/>
      <c r="D4751" s="1"/>
      <c r="Q4751" s="1">
        <v>4749</v>
      </c>
      <c r="R4751" s="1">
        <v>219</v>
      </c>
      <c r="S4751" s="1"/>
    </row>
    <row r="4752" spans="1:19" ht="15.75" customHeight="1" x14ac:dyDescent="0.35">
      <c r="A4752" s="1"/>
      <c r="B4752" s="1"/>
      <c r="C4752" s="1"/>
      <c r="D4752" s="1"/>
      <c r="Q4752" s="1">
        <v>4750</v>
      </c>
      <c r="R4752" s="1">
        <v>229</v>
      </c>
      <c r="S4752" s="1"/>
    </row>
    <row r="4753" spans="1:19" ht="15.75" customHeight="1" x14ac:dyDescent="0.35">
      <c r="A4753" s="1"/>
      <c r="B4753" s="1"/>
      <c r="C4753" s="1"/>
      <c r="D4753" s="1"/>
      <c r="Q4753" s="1">
        <v>4751</v>
      </c>
      <c r="R4753" s="1">
        <v>215</v>
      </c>
      <c r="S4753" s="1"/>
    </row>
    <row r="4754" spans="1:19" ht="15.75" customHeight="1" x14ac:dyDescent="0.35">
      <c r="A4754" s="1"/>
      <c r="B4754" s="1"/>
      <c r="C4754" s="1"/>
      <c r="D4754" s="1"/>
      <c r="Q4754" s="1">
        <v>4752</v>
      </c>
      <c r="R4754" s="1">
        <v>162</v>
      </c>
      <c r="S4754" s="1"/>
    </row>
    <row r="4755" spans="1:19" ht="15.75" customHeight="1" x14ac:dyDescent="0.35">
      <c r="A4755" s="1"/>
      <c r="B4755" s="1"/>
      <c r="C4755" s="1"/>
      <c r="D4755" s="1"/>
      <c r="Q4755" s="1">
        <v>4753</v>
      </c>
      <c r="R4755" s="1">
        <v>154</v>
      </c>
      <c r="S4755" s="1"/>
    </row>
    <row r="4756" spans="1:19" ht="15.75" customHeight="1" x14ac:dyDescent="0.35">
      <c r="A4756" s="1"/>
      <c r="B4756" s="1"/>
      <c r="C4756" s="1"/>
      <c r="D4756" s="1"/>
      <c r="Q4756" s="1">
        <v>4754</v>
      </c>
      <c r="R4756" s="1">
        <v>197</v>
      </c>
      <c r="S4756" s="1"/>
    </row>
    <row r="4757" spans="1:19" ht="15.75" customHeight="1" x14ac:dyDescent="0.35">
      <c r="A4757" s="1"/>
      <c r="B4757" s="1"/>
      <c r="C4757" s="1"/>
      <c r="D4757" s="1"/>
      <c r="Q4757" s="1">
        <v>4755</v>
      </c>
      <c r="R4757" s="1">
        <v>207</v>
      </c>
      <c r="S4757" s="1"/>
    </row>
    <row r="4758" spans="1:19" ht="15.75" customHeight="1" x14ac:dyDescent="0.35">
      <c r="A4758" s="1"/>
      <c r="B4758" s="1"/>
      <c r="C4758" s="1"/>
      <c r="D4758" s="1"/>
      <c r="Q4758" s="1">
        <v>4756</v>
      </c>
      <c r="R4758" s="1">
        <v>253</v>
      </c>
      <c r="S4758" s="1"/>
    </row>
    <row r="4759" spans="1:19" ht="15.75" customHeight="1" x14ac:dyDescent="0.35">
      <c r="A4759" s="1"/>
      <c r="B4759" s="1"/>
      <c r="C4759" s="1"/>
      <c r="D4759" s="1"/>
      <c r="Q4759" s="1">
        <v>4757</v>
      </c>
      <c r="R4759" s="1">
        <v>263</v>
      </c>
      <c r="S4759" s="1"/>
    </row>
    <row r="4760" spans="1:19" ht="15.75" customHeight="1" x14ac:dyDescent="0.35">
      <c r="A4760" s="1"/>
      <c r="B4760" s="1"/>
      <c r="C4760" s="1"/>
      <c r="D4760" s="1"/>
      <c r="Q4760" s="1">
        <v>4758</v>
      </c>
      <c r="R4760" s="1">
        <v>210</v>
      </c>
      <c r="S4760" s="1"/>
    </row>
    <row r="4761" spans="1:19" ht="15.75" customHeight="1" x14ac:dyDescent="0.35">
      <c r="A4761" s="1"/>
      <c r="B4761" s="1"/>
      <c r="C4761" s="1"/>
      <c r="D4761" s="1"/>
      <c r="Q4761" s="1">
        <v>4759</v>
      </c>
      <c r="R4761" s="1">
        <v>218</v>
      </c>
      <c r="S4761" s="1"/>
    </row>
    <row r="4762" spans="1:19" ht="15.75" customHeight="1" x14ac:dyDescent="0.35">
      <c r="A4762" s="1"/>
      <c r="B4762" s="1"/>
      <c r="C4762" s="1"/>
      <c r="D4762" s="1"/>
      <c r="Q4762" s="1">
        <v>4760</v>
      </c>
      <c r="R4762" s="1">
        <v>249</v>
      </c>
      <c r="S4762" s="1"/>
    </row>
    <row r="4763" spans="1:19" ht="15.75" customHeight="1" x14ac:dyDescent="0.35">
      <c r="A4763" s="1"/>
      <c r="B4763" s="1"/>
      <c r="C4763" s="1"/>
      <c r="D4763" s="1"/>
      <c r="Q4763" s="1">
        <v>4761</v>
      </c>
      <c r="R4763" s="1">
        <v>223</v>
      </c>
      <c r="S4763" s="1"/>
    </row>
    <row r="4764" spans="1:19" ht="15.75" customHeight="1" x14ac:dyDescent="0.35">
      <c r="A4764" s="1"/>
      <c r="B4764" s="1"/>
      <c r="C4764" s="1"/>
      <c r="D4764" s="1"/>
      <c r="Q4764" s="1">
        <v>4762</v>
      </c>
      <c r="R4764" s="1">
        <v>233</v>
      </c>
      <c r="S4764" s="1"/>
    </row>
    <row r="4765" spans="1:19" ht="15.75" customHeight="1" x14ac:dyDescent="0.35">
      <c r="A4765" s="1"/>
      <c r="B4765" s="1"/>
      <c r="C4765" s="1"/>
      <c r="D4765" s="1"/>
      <c r="Q4765" s="1">
        <v>4763</v>
      </c>
      <c r="R4765" s="1">
        <v>243</v>
      </c>
      <c r="S4765" s="1"/>
    </row>
    <row r="4766" spans="1:19" ht="15.75" customHeight="1" x14ac:dyDescent="0.35">
      <c r="A4766" s="1"/>
      <c r="B4766" s="1"/>
      <c r="C4766" s="1"/>
      <c r="D4766" s="1"/>
      <c r="Q4766" s="1">
        <v>4764</v>
      </c>
      <c r="R4766" s="1">
        <v>198</v>
      </c>
      <c r="S4766" s="1"/>
    </row>
    <row r="4767" spans="1:19" ht="15.75" customHeight="1" x14ac:dyDescent="0.35">
      <c r="A4767" s="1"/>
      <c r="B4767" s="1"/>
      <c r="C4767" s="1"/>
      <c r="D4767" s="1"/>
      <c r="Q4767" s="1">
        <v>4765</v>
      </c>
      <c r="R4767" s="1">
        <v>196</v>
      </c>
      <c r="S4767" s="1"/>
    </row>
    <row r="4768" spans="1:19" ht="15.75" customHeight="1" x14ac:dyDescent="0.35">
      <c r="A4768" s="1"/>
      <c r="B4768" s="1"/>
      <c r="C4768" s="1"/>
      <c r="D4768" s="1"/>
      <c r="Q4768" s="1">
        <v>4766</v>
      </c>
      <c r="R4768" s="1">
        <v>227</v>
      </c>
      <c r="S4768" s="1"/>
    </row>
    <row r="4769" spans="1:19" ht="15.75" customHeight="1" x14ac:dyDescent="0.35">
      <c r="A4769" s="1"/>
      <c r="B4769" s="1"/>
      <c r="C4769" s="1"/>
      <c r="D4769" s="1"/>
      <c r="Q4769" s="1">
        <v>4767</v>
      </c>
      <c r="R4769" s="1">
        <v>335</v>
      </c>
      <c r="S4769" s="1"/>
    </row>
    <row r="4770" spans="1:19" ht="15.75" customHeight="1" x14ac:dyDescent="0.35">
      <c r="A4770" s="1"/>
      <c r="B4770" s="1"/>
      <c r="C4770" s="1"/>
      <c r="D4770" s="1"/>
      <c r="Q4770" s="1">
        <v>4768</v>
      </c>
      <c r="R4770" s="1">
        <v>307</v>
      </c>
      <c r="S4770" s="1"/>
    </row>
    <row r="4771" spans="1:19" ht="15.75" customHeight="1" x14ac:dyDescent="0.35">
      <c r="A4771" s="1"/>
      <c r="B4771" s="1"/>
      <c r="C4771" s="1"/>
      <c r="D4771" s="1"/>
      <c r="Q4771" s="1">
        <v>4769</v>
      </c>
      <c r="R4771" s="1">
        <v>355</v>
      </c>
      <c r="S4771" s="1"/>
    </row>
    <row r="4772" spans="1:19" ht="15.75" customHeight="1" x14ac:dyDescent="0.35">
      <c r="A4772" s="1"/>
      <c r="B4772" s="1"/>
      <c r="C4772" s="1"/>
      <c r="D4772" s="1"/>
      <c r="Q4772" s="1">
        <v>4770</v>
      </c>
      <c r="R4772" s="1">
        <v>351</v>
      </c>
      <c r="S4772" s="1"/>
    </row>
    <row r="4773" spans="1:19" ht="15.75" customHeight="1" x14ac:dyDescent="0.35">
      <c r="A4773" s="1"/>
      <c r="B4773" s="1"/>
      <c r="C4773" s="1"/>
      <c r="D4773" s="1"/>
      <c r="Q4773" s="1">
        <v>4771</v>
      </c>
      <c r="R4773" s="1">
        <v>302</v>
      </c>
      <c r="S4773" s="1"/>
    </row>
    <row r="4774" spans="1:19" ht="15.75" customHeight="1" x14ac:dyDescent="0.35">
      <c r="A4774" s="1"/>
      <c r="B4774" s="1"/>
      <c r="C4774" s="1"/>
      <c r="D4774" s="1"/>
      <c r="Q4774" s="1">
        <v>4772</v>
      </c>
      <c r="R4774" s="1">
        <v>327</v>
      </c>
      <c r="S4774" s="1"/>
    </row>
    <row r="4775" spans="1:19" ht="15.75" customHeight="1" x14ac:dyDescent="0.35">
      <c r="A4775" s="1"/>
      <c r="B4775" s="1"/>
      <c r="C4775" s="1"/>
      <c r="D4775" s="1"/>
      <c r="Q4775" s="1">
        <v>4773</v>
      </c>
      <c r="R4775" s="1">
        <v>233</v>
      </c>
      <c r="S4775" s="1"/>
    </row>
    <row r="4776" spans="1:19" ht="15.75" customHeight="1" x14ac:dyDescent="0.35">
      <c r="A4776" s="1"/>
      <c r="B4776" s="1"/>
      <c r="C4776" s="1"/>
      <c r="D4776" s="1"/>
      <c r="Q4776" s="1">
        <v>4774</v>
      </c>
      <c r="R4776" s="1">
        <v>243</v>
      </c>
      <c r="S4776" s="1"/>
    </row>
    <row r="4777" spans="1:19" ht="15.75" customHeight="1" x14ac:dyDescent="0.35">
      <c r="A4777" s="1"/>
      <c r="B4777" s="1"/>
      <c r="C4777" s="1"/>
      <c r="D4777" s="1"/>
      <c r="Q4777" s="1">
        <v>4775</v>
      </c>
      <c r="R4777" s="1">
        <v>253</v>
      </c>
      <c r="S4777" s="1"/>
    </row>
    <row r="4778" spans="1:19" ht="15.75" customHeight="1" x14ac:dyDescent="0.35">
      <c r="A4778" s="1"/>
      <c r="B4778" s="1"/>
      <c r="C4778" s="1"/>
      <c r="D4778" s="1"/>
      <c r="Q4778" s="1">
        <v>4776</v>
      </c>
      <c r="R4778" s="1">
        <v>263</v>
      </c>
      <c r="S4778" s="1"/>
    </row>
    <row r="4779" spans="1:19" ht="15.75" customHeight="1" x14ac:dyDescent="0.35">
      <c r="A4779" s="1"/>
      <c r="B4779" s="1"/>
      <c r="C4779" s="1"/>
      <c r="D4779" s="1"/>
      <c r="Q4779" s="1">
        <v>4777</v>
      </c>
      <c r="R4779" s="1">
        <v>192</v>
      </c>
      <c r="S4779" s="1"/>
    </row>
    <row r="4780" spans="1:19" ht="15.75" customHeight="1" x14ac:dyDescent="0.35">
      <c r="A4780" s="1"/>
      <c r="B4780" s="1"/>
      <c r="C4780" s="1"/>
      <c r="D4780" s="1"/>
      <c r="Q4780" s="1">
        <v>4778</v>
      </c>
      <c r="R4780" s="1">
        <v>247</v>
      </c>
      <c r="S4780" s="1"/>
    </row>
    <row r="4781" spans="1:19" ht="15.75" customHeight="1" x14ac:dyDescent="0.35">
      <c r="A4781" s="1"/>
      <c r="B4781" s="1"/>
      <c r="C4781" s="1"/>
      <c r="D4781" s="1"/>
      <c r="Q4781" s="1">
        <v>4779</v>
      </c>
      <c r="R4781" s="1">
        <v>257</v>
      </c>
      <c r="S4781" s="1"/>
    </row>
    <row r="4782" spans="1:19" ht="15.75" customHeight="1" x14ac:dyDescent="0.35">
      <c r="A4782" s="1"/>
      <c r="B4782" s="1"/>
      <c r="C4782" s="1"/>
      <c r="D4782" s="1"/>
      <c r="Q4782" s="1">
        <v>4780</v>
      </c>
      <c r="R4782" s="1">
        <v>267</v>
      </c>
      <c r="S4782" s="1"/>
    </row>
    <row r="4783" spans="1:19" ht="15.75" customHeight="1" x14ac:dyDescent="0.35">
      <c r="A4783" s="1"/>
      <c r="B4783" s="1"/>
      <c r="C4783" s="1"/>
      <c r="D4783" s="1"/>
      <c r="Q4783" s="1">
        <v>4781</v>
      </c>
      <c r="R4783" s="1">
        <v>277</v>
      </c>
      <c r="S4783" s="1"/>
    </row>
    <row r="4784" spans="1:19" ht="15.75" customHeight="1" x14ac:dyDescent="0.35">
      <c r="A4784" s="1"/>
      <c r="B4784" s="1"/>
      <c r="C4784" s="1"/>
      <c r="D4784" s="1"/>
      <c r="Q4784" s="1">
        <v>4782</v>
      </c>
      <c r="R4784" s="1">
        <v>287</v>
      </c>
      <c r="S4784" s="1"/>
    </row>
    <row r="4785" spans="1:19" ht="15.75" customHeight="1" x14ac:dyDescent="0.35">
      <c r="A4785" s="1"/>
      <c r="B4785" s="1"/>
      <c r="C4785" s="1"/>
      <c r="D4785" s="1"/>
      <c r="Q4785" s="1">
        <v>4783</v>
      </c>
      <c r="R4785" s="1">
        <v>218</v>
      </c>
      <c r="S4785" s="1"/>
    </row>
    <row r="4786" spans="1:19" ht="15.75" customHeight="1" x14ac:dyDescent="0.35">
      <c r="A4786" s="1"/>
      <c r="B4786" s="1"/>
      <c r="C4786" s="1"/>
      <c r="D4786" s="1"/>
      <c r="Q4786" s="1">
        <v>4784</v>
      </c>
      <c r="R4786" s="1">
        <v>225</v>
      </c>
      <c r="S4786" s="1"/>
    </row>
    <row r="4787" spans="1:19" ht="15.75" customHeight="1" x14ac:dyDescent="0.35">
      <c r="A4787" s="1"/>
      <c r="B4787" s="1"/>
      <c r="C4787" s="1"/>
      <c r="D4787" s="1"/>
      <c r="Q4787" s="1">
        <v>4785</v>
      </c>
      <c r="R4787" s="1">
        <v>235</v>
      </c>
      <c r="S4787" s="1"/>
    </row>
    <row r="4788" spans="1:19" ht="15.75" customHeight="1" x14ac:dyDescent="0.35">
      <c r="A4788" s="1"/>
      <c r="B4788" s="1"/>
      <c r="C4788" s="1"/>
      <c r="D4788" s="1"/>
      <c r="Q4788" s="1">
        <v>4786</v>
      </c>
      <c r="R4788" s="1">
        <v>245</v>
      </c>
      <c r="S4788" s="1"/>
    </row>
    <row r="4789" spans="1:19" ht="15.75" customHeight="1" x14ac:dyDescent="0.35">
      <c r="A4789" s="1"/>
      <c r="B4789" s="1"/>
      <c r="C4789" s="1"/>
      <c r="D4789" s="1"/>
      <c r="Q4789" s="1">
        <v>4787</v>
      </c>
      <c r="R4789" s="1">
        <v>255</v>
      </c>
      <c r="S4789" s="1"/>
    </row>
    <row r="4790" spans="1:19" ht="15.75" customHeight="1" x14ac:dyDescent="0.35">
      <c r="A4790" s="1"/>
      <c r="B4790" s="1"/>
      <c r="C4790" s="1"/>
      <c r="D4790" s="1"/>
      <c r="Q4790" s="1">
        <v>4788</v>
      </c>
      <c r="R4790" s="1">
        <v>265</v>
      </c>
      <c r="S4790" s="1"/>
    </row>
    <row r="4791" spans="1:19" ht="15.75" customHeight="1" x14ac:dyDescent="0.35">
      <c r="A4791" s="1"/>
      <c r="B4791" s="1"/>
      <c r="C4791" s="1"/>
      <c r="D4791" s="1"/>
      <c r="Q4791" s="1">
        <v>4789</v>
      </c>
      <c r="R4791" s="1">
        <v>194</v>
      </c>
      <c r="S4791" s="1"/>
    </row>
    <row r="4792" spans="1:19" ht="15.75" customHeight="1" x14ac:dyDescent="0.35">
      <c r="A4792" s="1"/>
      <c r="B4792" s="1"/>
      <c r="C4792" s="1"/>
      <c r="D4792" s="1"/>
      <c r="Q4792" s="1">
        <v>4790</v>
      </c>
      <c r="R4792" s="1">
        <v>251</v>
      </c>
      <c r="S4792" s="1"/>
    </row>
    <row r="4793" spans="1:19" ht="15.75" customHeight="1" x14ac:dyDescent="0.35">
      <c r="A4793" s="1"/>
      <c r="B4793" s="1"/>
      <c r="C4793" s="1"/>
      <c r="D4793" s="1"/>
      <c r="Q4793" s="1">
        <v>4791</v>
      </c>
      <c r="R4793" s="1">
        <v>261</v>
      </c>
      <c r="S4793" s="1"/>
    </row>
    <row r="4794" spans="1:19" ht="15.75" customHeight="1" x14ac:dyDescent="0.35">
      <c r="A4794" s="1"/>
      <c r="B4794" s="1"/>
      <c r="C4794" s="1"/>
      <c r="D4794" s="1"/>
      <c r="Q4794" s="1">
        <v>4792</v>
      </c>
      <c r="R4794" s="1">
        <v>271</v>
      </c>
      <c r="S4794" s="1"/>
    </row>
    <row r="4795" spans="1:19" ht="15.75" customHeight="1" x14ac:dyDescent="0.35">
      <c r="A4795" s="1"/>
      <c r="B4795" s="1"/>
      <c r="C4795" s="1"/>
      <c r="D4795" s="1"/>
      <c r="Q4795" s="1">
        <v>4793</v>
      </c>
      <c r="R4795" s="1">
        <v>281</v>
      </c>
      <c r="S4795" s="1"/>
    </row>
    <row r="4796" spans="1:19" ht="15.75" customHeight="1" x14ac:dyDescent="0.35">
      <c r="A4796" s="1"/>
      <c r="B4796" s="1"/>
      <c r="C4796" s="1"/>
      <c r="D4796" s="1"/>
      <c r="Q4796" s="1">
        <v>4794</v>
      </c>
      <c r="R4796" s="1">
        <v>291</v>
      </c>
      <c r="S4796" s="1"/>
    </row>
    <row r="4797" spans="1:19" ht="15.75" customHeight="1" x14ac:dyDescent="0.35">
      <c r="A4797" s="1"/>
      <c r="B4797" s="1"/>
      <c r="C4797" s="1"/>
      <c r="D4797" s="1"/>
      <c r="Q4797" s="1">
        <v>4795</v>
      </c>
      <c r="R4797" s="1">
        <v>184</v>
      </c>
      <c r="S4797" s="1"/>
    </row>
    <row r="4798" spans="1:19" ht="15.75" customHeight="1" x14ac:dyDescent="0.35">
      <c r="A4798" s="1"/>
      <c r="B4798" s="1"/>
      <c r="C4798" s="1"/>
      <c r="D4798" s="1"/>
      <c r="Q4798" s="1">
        <v>4796</v>
      </c>
      <c r="R4798" s="1">
        <v>229</v>
      </c>
      <c r="S4798" s="1"/>
    </row>
    <row r="4799" spans="1:19" ht="15.75" customHeight="1" x14ac:dyDescent="0.35">
      <c r="A4799" s="1"/>
      <c r="B4799" s="1"/>
      <c r="C4799" s="1"/>
      <c r="D4799" s="1"/>
      <c r="Q4799" s="1">
        <v>4797</v>
      </c>
      <c r="R4799" s="1">
        <v>239</v>
      </c>
      <c r="S4799" s="1"/>
    </row>
    <row r="4800" spans="1:19" ht="15.75" customHeight="1" x14ac:dyDescent="0.35">
      <c r="A4800" s="1"/>
      <c r="B4800" s="1"/>
      <c r="C4800" s="1"/>
      <c r="D4800" s="1"/>
      <c r="Q4800" s="1">
        <v>4798</v>
      </c>
      <c r="R4800" s="1">
        <v>249</v>
      </c>
      <c r="S4800" s="1"/>
    </row>
    <row r="4801" spans="1:19" ht="15.75" customHeight="1" x14ac:dyDescent="0.35">
      <c r="A4801" s="1"/>
      <c r="B4801" s="1"/>
      <c r="C4801" s="1"/>
      <c r="D4801" s="1"/>
      <c r="Q4801" s="1">
        <v>4799</v>
      </c>
      <c r="R4801" s="1">
        <v>259</v>
      </c>
      <c r="S4801" s="1"/>
    </row>
    <row r="4802" spans="1:19" ht="15.75" customHeight="1" x14ac:dyDescent="0.35">
      <c r="A4802" s="1"/>
      <c r="B4802" s="1"/>
      <c r="C4802" s="1"/>
      <c r="D4802" s="1"/>
      <c r="Q4802" s="1">
        <v>4800</v>
      </c>
      <c r="R4802" s="1">
        <v>269</v>
      </c>
      <c r="S4802" s="1"/>
    </row>
    <row r="4803" spans="1:19" ht="15.75" customHeight="1" x14ac:dyDescent="0.35">
      <c r="A4803" s="1"/>
      <c r="B4803" s="1"/>
      <c r="C4803" s="1"/>
      <c r="D4803" s="1"/>
      <c r="Q4803" s="1">
        <v>4801</v>
      </c>
      <c r="R4803" s="1">
        <v>312</v>
      </c>
      <c r="S4803" s="1"/>
    </row>
    <row r="4804" spans="1:19" ht="15.75" customHeight="1" x14ac:dyDescent="0.35">
      <c r="A4804" s="1"/>
      <c r="B4804" s="1"/>
      <c r="C4804" s="1"/>
      <c r="D4804" s="1"/>
      <c r="Q4804" s="1">
        <v>4802</v>
      </c>
      <c r="R4804" s="1">
        <v>343</v>
      </c>
      <c r="S4804" s="1"/>
    </row>
    <row r="4805" spans="1:19" ht="15.75" customHeight="1" x14ac:dyDescent="0.35">
      <c r="A4805" s="1"/>
      <c r="B4805" s="1"/>
      <c r="C4805" s="1"/>
      <c r="D4805" s="1"/>
      <c r="Q4805" s="1">
        <v>4803</v>
      </c>
      <c r="R4805" s="1">
        <v>353</v>
      </c>
      <c r="S4805" s="1"/>
    </row>
    <row r="4806" spans="1:19" ht="15.75" customHeight="1" x14ac:dyDescent="0.35">
      <c r="A4806" s="1"/>
      <c r="B4806" s="1"/>
      <c r="C4806" s="1"/>
      <c r="D4806" s="1"/>
      <c r="Q4806" s="1">
        <v>4804</v>
      </c>
      <c r="R4806" s="1">
        <v>363</v>
      </c>
      <c r="S4806" s="1"/>
    </row>
    <row r="4807" spans="1:19" ht="15.75" customHeight="1" x14ac:dyDescent="0.35">
      <c r="A4807" s="1"/>
      <c r="B4807" s="1"/>
      <c r="C4807" s="1"/>
      <c r="D4807" s="1"/>
      <c r="Q4807" s="1">
        <v>4805</v>
      </c>
      <c r="R4807" s="1">
        <v>373</v>
      </c>
      <c r="S4807" s="1"/>
    </row>
    <row r="4808" spans="1:19" ht="15.75" customHeight="1" x14ac:dyDescent="0.35">
      <c r="A4808" s="1"/>
      <c r="B4808" s="1"/>
      <c r="C4808" s="1"/>
      <c r="D4808" s="1"/>
      <c r="Q4808" s="1">
        <v>4806</v>
      </c>
      <c r="R4808" s="1">
        <v>383</v>
      </c>
      <c r="S4808" s="1"/>
    </row>
    <row r="4809" spans="1:19" ht="15.75" customHeight="1" x14ac:dyDescent="0.35">
      <c r="A4809" s="1"/>
      <c r="B4809" s="1"/>
      <c r="C4809" s="1"/>
      <c r="D4809" s="1"/>
      <c r="Q4809" s="1">
        <v>4807</v>
      </c>
      <c r="R4809" s="1">
        <v>196</v>
      </c>
      <c r="S4809" s="1"/>
    </row>
    <row r="4810" spans="1:19" ht="15.75" customHeight="1" x14ac:dyDescent="0.35">
      <c r="A4810" s="1"/>
      <c r="B4810" s="1"/>
      <c r="C4810" s="1"/>
      <c r="D4810" s="1"/>
      <c r="Q4810" s="1">
        <v>4808</v>
      </c>
      <c r="R4810" s="1">
        <v>227</v>
      </c>
      <c r="S4810" s="1"/>
    </row>
    <row r="4811" spans="1:19" ht="15.75" customHeight="1" x14ac:dyDescent="0.35">
      <c r="A4811" s="1"/>
      <c r="B4811" s="1"/>
      <c r="C4811" s="1"/>
      <c r="D4811" s="1"/>
      <c r="Q4811" s="1">
        <v>4809</v>
      </c>
      <c r="R4811" s="1">
        <v>237</v>
      </c>
      <c r="S4811" s="1"/>
    </row>
    <row r="4812" spans="1:19" ht="15.75" customHeight="1" x14ac:dyDescent="0.35">
      <c r="A4812" s="1"/>
      <c r="B4812" s="1"/>
      <c r="C4812" s="1"/>
      <c r="D4812" s="1"/>
      <c r="Q4812" s="1">
        <v>4810</v>
      </c>
      <c r="R4812" s="1">
        <v>247</v>
      </c>
      <c r="S4812" s="1"/>
    </row>
    <row r="4813" spans="1:19" ht="15.75" customHeight="1" x14ac:dyDescent="0.35">
      <c r="A4813" s="1"/>
      <c r="B4813" s="1"/>
      <c r="C4813" s="1"/>
      <c r="D4813" s="1"/>
      <c r="Q4813" s="1">
        <v>4811</v>
      </c>
      <c r="R4813" s="1">
        <v>257</v>
      </c>
      <c r="S4813" s="1"/>
    </row>
    <row r="4814" spans="1:19" ht="15.75" customHeight="1" x14ac:dyDescent="0.35">
      <c r="A4814" s="1"/>
      <c r="B4814" s="1"/>
      <c r="C4814" s="1"/>
      <c r="D4814" s="1"/>
      <c r="Q4814" s="1">
        <v>4812</v>
      </c>
      <c r="R4814" s="1">
        <v>281</v>
      </c>
      <c r="S4814" s="1"/>
    </row>
    <row r="4815" spans="1:19" ht="15.75" customHeight="1" x14ac:dyDescent="0.35">
      <c r="A4815" s="1"/>
      <c r="B4815" s="1"/>
      <c r="C4815" s="1"/>
      <c r="D4815" s="1"/>
      <c r="Q4815" s="1">
        <v>4813</v>
      </c>
      <c r="R4815" s="1">
        <v>222</v>
      </c>
      <c r="S4815" s="1"/>
    </row>
    <row r="4816" spans="1:19" ht="15.75" customHeight="1" x14ac:dyDescent="0.35">
      <c r="A4816" s="1"/>
      <c r="B4816" s="1"/>
      <c r="C4816" s="1"/>
      <c r="D4816" s="1"/>
      <c r="Q4816" s="1">
        <v>4814</v>
      </c>
      <c r="R4816" s="1">
        <v>253</v>
      </c>
      <c r="S4816" s="1"/>
    </row>
    <row r="4817" spans="1:19" ht="15.75" customHeight="1" x14ac:dyDescent="0.35">
      <c r="A4817" s="1"/>
      <c r="B4817" s="1"/>
      <c r="C4817" s="1"/>
      <c r="D4817" s="1"/>
      <c r="Q4817" s="1">
        <v>4815</v>
      </c>
      <c r="R4817" s="1">
        <v>263</v>
      </c>
      <c r="S4817" s="1"/>
    </row>
    <row r="4818" spans="1:19" ht="15.75" customHeight="1" x14ac:dyDescent="0.35">
      <c r="A4818" s="1"/>
      <c r="B4818" s="1"/>
      <c r="C4818" s="1"/>
      <c r="D4818" s="1"/>
      <c r="Q4818" s="1">
        <v>4816</v>
      </c>
      <c r="R4818" s="1">
        <v>273</v>
      </c>
      <c r="S4818" s="1"/>
    </row>
    <row r="4819" spans="1:19" ht="15.75" customHeight="1" x14ac:dyDescent="0.35">
      <c r="A4819" s="1"/>
      <c r="B4819" s="1"/>
      <c r="C4819" s="1"/>
      <c r="D4819" s="1"/>
      <c r="Q4819" s="1">
        <v>4817</v>
      </c>
      <c r="R4819" s="1">
        <v>283</v>
      </c>
      <c r="S4819" s="1"/>
    </row>
    <row r="4820" spans="1:19" ht="15.75" customHeight="1" x14ac:dyDescent="0.35">
      <c r="A4820" s="1"/>
      <c r="B4820" s="1"/>
      <c r="C4820" s="1"/>
      <c r="D4820" s="1"/>
      <c r="Q4820" s="1">
        <v>4818</v>
      </c>
      <c r="R4820" s="1">
        <v>257</v>
      </c>
      <c r="S4820" s="1"/>
    </row>
    <row r="4821" spans="1:19" ht="15.75" customHeight="1" x14ac:dyDescent="0.35">
      <c r="A4821" s="1"/>
      <c r="B4821" s="1"/>
      <c r="C4821" s="1"/>
      <c r="D4821" s="1"/>
      <c r="Q4821" s="1">
        <v>4819</v>
      </c>
      <c r="R4821" s="1">
        <v>200</v>
      </c>
      <c r="S4821" s="1"/>
    </row>
    <row r="4822" spans="1:19" ht="15.75" customHeight="1" x14ac:dyDescent="0.35">
      <c r="A4822" s="1"/>
      <c r="B4822" s="1"/>
      <c r="C4822" s="1"/>
      <c r="D4822" s="1"/>
      <c r="Q4822" s="1">
        <v>4820</v>
      </c>
      <c r="R4822" s="1">
        <v>229</v>
      </c>
      <c r="S4822" s="1"/>
    </row>
    <row r="4823" spans="1:19" ht="15.75" customHeight="1" x14ac:dyDescent="0.35">
      <c r="A4823" s="1"/>
      <c r="B4823" s="1"/>
      <c r="C4823" s="1"/>
      <c r="D4823" s="1"/>
      <c r="Q4823" s="1">
        <v>4821</v>
      </c>
      <c r="R4823" s="1">
        <v>239</v>
      </c>
      <c r="S4823" s="1"/>
    </row>
    <row r="4824" spans="1:19" ht="15.75" customHeight="1" x14ac:dyDescent="0.35">
      <c r="A4824" s="1"/>
      <c r="B4824" s="1"/>
      <c r="C4824" s="1"/>
      <c r="D4824" s="1"/>
      <c r="Q4824" s="1">
        <v>4822</v>
      </c>
      <c r="R4824" s="1">
        <v>249</v>
      </c>
      <c r="S4824" s="1"/>
    </row>
    <row r="4825" spans="1:19" ht="15.75" customHeight="1" x14ac:dyDescent="0.35">
      <c r="A4825" s="1"/>
      <c r="B4825" s="1"/>
      <c r="C4825" s="1"/>
      <c r="D4825" s="1"/>
      <c r="Q4825" s="1">
        <v>4823</v>
      </c>
      <c r="R4825" s="1">
        <v>259</v>
      </c>
      <c r="S4825" s="1"/>
    </row>
    <row r="4826" spans="1:19" ht="15.75" customHeight="1" x14ac:dyDescent="0.35">
      <c r="A4826" s="1"/>
      <c r="B4826" s="1"/>
      <c r="C4826" s="1"/>
      <c r="D4826" s="1"/>
      <c r="Q4826" s="1">
        <v>4824</v>
      </c>
      <c r="R4826" s="1">
        <v>375</v>
      </c>
      <c r="S4826" s="1"/>
    </row>
    <row r="4827" spans="1:19" ht="15.75" customHeight="1" x14ac:dyDescent="0.35">
      <c r="A4827" s="1"/>
      <c r="B4827" s="1"/>
      <c r="C4827" s="1"/>
      <c r="D4827" s="1"/>
      <c r="Q4827" s="1">
        <v>4825</v>
      </c>
      <c r="R4827" s="1">
        <v>305</v>
      </c>
      <c r="S4827" s="1"/>
    </row>
    <row r="4828" spans="1:19" ht="15.75" customHeight="1" x14ac:dyDescent="0.35">
      <c r="A4828" s="1"/>
      <c r="B4828" s="1"/>
      <c r="C4828" s="1"/>
      <c r="D4828" s="1"/>
      <c r="Q4828" s="1">
        <v>4826</v>
      </c>
      <c r="R4828" s="1">
        <v>347</v>
      </c>
      <c r="S4828" s="1"/>
    </row>
    <row r="4829" spans="1:19" ht="15.75" customHeight="1" x14ac:dyDescent="0.35">
      <c r="A4829" s="1"/>
      <c r="B4829" s="1"/>
      <c r="C4829" s="1"/>
      <c r="D4829" s="1"/>
      <c r="Q4829" s="1">
        <v>4827</v>
      </c>
      <c r="R4829" s="1">
        <v>341</v>
      </c>
      <c r="S4829" s="1"/>
    </row>
    <row r="4830" spans="1:19" ht="15.75" customHeight="1" x14ac:dyDescent="0.35">
      <c r="A4830" s="1"/>
      <c r="B4830" s="1"/>
      <c r="C4830" s="1"/>
      <c r="D4830" s="1"/>
      <c r="Q4830" s="1">
        <v>4828</v>
      </c>
      <c r="R4830" s="1">
        <v>351</v>
      </c>
      <c r="S4830" s="1"/>
    </row>
    <row r="4831" spans="1:19" ht="15.75" customHeight="1" x14ac:dyDescent="0.35">
      <c r="A4831" s="1"/>
      <c r="B4831" s="1"/>
      <c r="C4831" s="1"/>
      <c r="D4831" s="1"/>
      <c r="Q4831" s="1">
        <v>4829</v>
      </c>
      <c r="R4831" s="1">
        <v>361</v>
      </c>
      <c r="S4831" s="1"/>
    </row>
    <row r="4832" spans="1:19" ht="15.75" customHeight="1" x14ac:dyDescent="0.35">
      <c r="A4832" s="1"/>
      <c r="B4832" s="1"/>
      <c r="C4832" s="1"/>
      <c r="D4832" s="1"/>
      <c r="Q4832" s="1">
        <v>4830</v>
      </c>
      <c r="R4832" s="1">
        <v>223</v>
      </c>
      <c r="S4832" s="1"/>
    </row>
    <row r="4833" spans="1:19" ht="15.75" customHeight="1" x14ac:dyDescent="0.35">
      <c r="A4833" s="1"/>
      <c r="B4833" s="1"/>
      <c r="C4833" s="1"/>
      <c r="D4833" s="1"/>
      <c r="Q4833" s="1">
        <v>4831</v>
      </c>
      <c r="R4833" s="1">
        <v>233</v>
      </c>
      <c r="S4833" s="1"/>
    </row>
    <row r="4834" spans="1:19" ht="15.75" customHeight="1" x14ac:dyDescent="0.35">
      <c r="A4834" s="1"/>
      <c r="B4834" s="1"/>
      <c r="C4834" s="1"/>
      <c r="D4834" s="1"/>
      <c r="Q4834" s="1">
        <v>4832</v>
      </c>
      <c r="R4834" s="1">
        <v>231</v>
      </c>
      <c r="S4834" s="1"/>
    </row>
    <row r="4835" spans="1:19" ht="15.75" customHeight="1" x14ac:dyDescent="0.35">
      <c r="A4835" s="1"/>
      <c r="B4835" s="1"/>
      <c r="C4835" s="1"/>
      <c r="D4835" s="1"/>
      <c r="Q4835" s="1">
        <v>4833</v>
      </c>
      <c r="R4835" s="1">
        <v>241</v>
      </c>
      <c r="S4835" s="1"/>
    </row>
    <row r="4836" spans="1:19" ht="15.75" customHeight="1" x14ac:dyDescent="0.35">
      <c r="A4836" s="1"/>
      <c r="B4836" s="1"/>
      <c r="C4836" s="1"/>
      <c r="D4836" s="1"/>
      <c r="Q4836" s="1">
        <v>4834</v>
      </c>
      <c r="R4836" s="1">
        <v>251</v>
      </c>
      <c r="S4836" s="1"/>
    </row>
    <row r="4837" spans="1:19" ht="15.75" customHeight="1" x14ac:dyDescent="0.35">
      <c r="A4837" s="1"/>
      <c r="B4837" s="1"/>
      <c r="C4837" s="1"/>
      <c r="D4837" s="1"/>
      <c r="Q4837" s="1">
        <v>4835</v>
      </c>
      <c r="R4837" s="1">
        <v>194</v>
      </c>
      <c r="S4837" s="1"/>
    </row>
    <row r="4838" spans="1:19" ht="15.75" customHeight="1" x14ac:dyDescent="0.35">
      <c r="A4838" s="1"/>
      <c r="B4838" s="1"/>
      <c r="C4838" s="1"/>
      <c r="D4838" s="1"/>
      <c r="Q4838" s="1">
        <v>4836</v>
      </c>
      <c r="R4838" s="1">
        <v>339</v>
      </c>
      <c r="S4838" s="1"/>
    </row>
    <row r="4839" spans="1:19" ht="15.75" customHeight="1" x14ac:dyDescent="0.35">
      <c r="A4839" s="1"/>
      <c r="B4839" s="1"/>
      <c r="C4839" s="1"/>
      <c r="D4839" s="1"/>
      <c r="Q4839" s="1">
        <v>4837</v>
      </c>
      <c r="R4839" s="1">
        <v>349</v>
      </c>
      <c r="S4839" s="1"/>
    </row>
    <row r="4840" spans="1:19" ht="15.75" customHeight="1" x14ac:dyDescent="0.35">
      <c r="A4840" s="1"/>
      <c r="B4840" s="1"/>
      <c r="C4840" s="1"/>
      <c r="D4840" s="1"/>
      <c r="Q4840" s="1">
        <v>4838</v>
      </c>
      <c r="R4840" s="1">
        <v>347</v>
      </c>
      <c r="S4840" s="1"/>
    </row>
    <row r="4841" spans="1:19" ht="15.75" customHeight="1" x14ac:dyDescent="0.35">
      <c r="A4841" s="1"/>
      <c r="B4841" s="1"/>
      <c r="C4841" s="1"/>
      <c r="D4841" s="1"/>
      <c r="Q4841" s="1">
        <v>4839</v>
      </c>
      <c r="R4841" s="1">
        <v>357</v>
      </c>
      <c r="S4841" s="1"/>
    </row>
    <row r="4842" spans="1:19" ht="15.75" customHeight="1" x14ac:dyDescent="0.35">
      <c r="A4842" s="1"/>
      <c r="B4842" s="1"/>
      <c r="C4842" s="1"/>
      <c r="D4842" s="1"/>
      <c r="Q4842" s="1">
        <v>4840</v>
      </c>
      <c r="R4842" s="1">
        <v>316</v>
      </c>
      <c r="S4842" s="1"/>
    </row>
    <row r="4843" spans="1:19" ht="15.75" customHeight="1" x14ac:dyDescent="0.35">
      <c r="A4843" s="1"/>
      <c r="B4843" s="1"/>
      <c r="C4843" s="1"/>
      <c r="D4843" s="1"/>
      <c r="Q4843" s="1">
        <v>4841</v>
      </c>
      <c r="R4843" s="1">
        <v>310</v>
      </c>
      <c r="S4843" s="1"/>
    </row>
    <row r="4844" spans="1:19" ht="15.75" customHeight="1" x14ac:dyDescent="0.35">
      <c r="A4844" s="1"/>
      <c r="B4844" s="1"/>
      <c r="C4844" s="1"/>
      <c r="D4844" s="1"/>
      <c r="Q4844" s="1">
        <v>4842</v>
      </c>
      <c r="R4844" s="1">
        <v>213</v>
      </c>
      <c r="S4844" s="1"/>
    </row>
    <row r="4845" spans="1:19" ht="15.75" customHeight="1" x14ac:dyDescent="0.35">
      <c r="A4845" s="1"/>
      <c r="B4845" s="1"/>
      <c r="C4845" s="1"/>
      <c r="D4845" s="1"/>
      <c r="Q4845" s="1">
        <v>4843</v>
      </c>
      <c r="R4845" s="1">
        <v>223</v>
      </c>
      <c r="S4845" s="1"/>
    </row>
    <row r="4846" spans="1:19" ht="15.75" customHeight="1" x14ac:dyDescent="0.35">
      <c r="A4846" s="1"/>
      <c r="B4846" s="1"/>
      <c r="C4846" s="1"/>
      <c r="D4846" s="1"/>
      <c r="Q4846" s="1">
        <v>4844</v>
      </c>
      <c r="R4846" s="1">
        <v>221</v>
      </c>
      <c r="S4846" s="1"/>
    </row>
    <row r="4847" spans="1:19" ht="15.75" customHeight="1" x14ac:dyDescent="0.35">
      <c r="A4847" s="1"/>
      <c r="B4847" s="1"/>
      <c r="C4847" s="1"/>
      <c r="D4847" s="1"/>
      <c r="Q4847" s="1">
        <v>4845</v>
      </c>
      <c r="R4847" s="1">
        <v>231</v>
      </c>
      <c r="S4847" s="1"/>
    </row>
    <row r="4848" spans="1:19" ht="15.75" customHeight="1" x14ac:dyDescent="0.35">
      <c r="A4848" s="1"/>
      <c r="B4848" s="1"/>
      <c r="C4848" s="1"/>
      <c r="D4848" s="1"/>
      <c r="Q4848" s="1">
        <v>4846</v>
      </c>
      <c r="R4848" s="1">
        <v>190</v>
      </c>
      <c r="S4848" s="1"/>
    </row>
    <row r="4849" spans="1:19" ht="15.75" customHeight="1" x14ac:dyDescent="0.35">
      <c r="A4849" s="1"/>
      <c r="B4849" s="1"/>
      <c r="C4849" s="1"/>
      <c r="D4849" s="1"/>
      <c r="Q4849" s="1">
        <v>4847</v>
      </c>
      <c r="R4849" s="1">
        <v>196</v>
      </c>
      <c r="S4849" s="1"/>
    </row>
    <row r="4850" spans="1:19" ht="15.75" customHeight="1" x14ac:dyDescent="0.35">
      <c r="A4850" s="1"/>
      <c r="B4850" s="1"/>
      <c r="C4850" s="1"/>
      <c r="D4850" s="1"/>
      <c r="Q4850" s="1">
        <v>4848</v>
      </c>
      <c r="R4850" s="1">
        <v>227</v>
      </c>
      <c r="S4850" s="1"/>
    </row>
    <row r="4851" spans="1:19" ht="15.75" customHeight="1" x14ac:dyDescent="0.35">
      <c r="A4851" s="1"/>
      <c r="B4851" s="1"/>
      <c r="C4851" s="1"/>
      <c r="D4851" s="1"/>
      <c r="Q4851" s="1">
        <v>4849</v>
      </c>
      <c r="R4851" s="1">
        <v>237</v>
      </c>
      <c r="S4851" s="1"/>
    </row>
    <row r="4852" spans="1:19" ht="15.75" customHeight="1" x14ac:dyDescent="0.35">
      <c r="A4852" s="1"/>
      <c r="B4852" s="1"/>
      <c r="C4852" s="1"/>
      <c r="D4852" s="1"/>
      <c r="Q4852" s="1">
        <v>4850</v>
      </c>
      <c r="R4852" s="1">
        <v>235</v>
      </c>
      <c r="S4852" s="1"/>
    </row>
    <row r="4853" spans="1:19" ht="15.75" customHeight="1" x14ac:dyDescent="0.35">
      <c r="A4853" s="1"/>
      <c r="B4853" s="1"/>
      <c r="C4853" s="1"/>
      <c r="D4853" s="1"/>
      <c r="Q4853" s="1">
        <v>4851</v>
      </c>
      <c r="R4853" s="1">
        <v>245</v>
      </c>
      <c r="S4853" s="1"/>
    </row>
    <row r="4854" spans="1:19" ht="15.75" customHeight="1" x14ac:dyDescent="0.35">
      <c r="A4854" s="1"/>
      <c r="B4854" s="1"/>
      <c r="C4854" s="1"/>
      <c r="D4854" s="1"/>
      <c r="Q4854" s="1">
        <v>4852</v>
      </c>
      <c r="R4854" s="1">
        <v>168</v>
      </c>
      <c r="S4854" s="1"/>
    </row>
    <row r="4855" spans="1:19" ht="15.75" customHeight="1" x14ac:dyDescent="0.35">
      <c r="A4855" s="1"/>
      <c r="B4855" s="1"/>
      <c r="C4855" s="1"/>
      <c r="D4855" s="1"/>
      <c r="Q4855" s="1">
        <v>4853</v>
      </c>
      <c r="R4855" s="1">
        <v>176</v>
      </c>
      <c r="S4855" s="1"/>
    </row>
    <row r="4856" spans="1:19" ht="15.75" customHeight="1" x14ac:dyDescent="0.35">
      <c r="A4856" s="1"/>
      <c r="B4856" s="1"/>
      <c r="C4856" s="1"/>
      <c r="D4856" s="1"/>
      <c r="Q4856" s="1">
        <v>4854</v>
      </c>
      <c r="R4856" s="1">
        <v>168</v>
      </c>
      <c r="S4856" s="1"/>
    </row>
    <row r="4857" spans="1:19" ht="15.75" customHeight="1" x14ac:dyDescent="0.35">
      <c r="A4857" s="1"/>
      <c r="B4857" s="1"/>
      <c r="C4857" s="1"/>
      <c r="D4857" s="1"/>
      <c r="Q4857" s="1">
        <v>4855</v>
      </c>
      <c r="R4857" s="1">
        <v>176</v>
      </c>
      <c r="S4857" s="1"/>
    </row>
    <row r="4858" spans="1:19" ht="15.75" customHeight="1" x14ac:dyDescent="0.35">
      <c r="A4858" s="1"/>
      <c r="B4858" s="1"/>
      <c r="C4858" s="1"/>
      <c r="D4858" s="1"/>
      <c r="Q4858" s="1">
        <v>4856</v>
      </c>
      <c r="R4858" s="1">
        <v>172</v>
      </c>
      <c r="S4858" s="1"/>
    </row>
    <row r="4859" spans="1:19" ht="15.75" customHeight="1" x14ac:dyDescent="0.35">
      <c r="A4859" s="1"/>
      <c r="B4859" s="1"/>
      <c r="C4859" s="1"/>
      <c r="D4859" s="1"/>
      <c r="Q4859" s="1">
        <v>4857</v>
      </c>
      <c r="R4859" s="1">
        <v>180</v>
      </c>
      <c r="S4859" s="1"/>
    </row>
    <row r="4860" spans="1:19" ht="15.75" customHeight="1" x14ac:dyDescent="0.35">
      <c r="A4860" s="1"/>
      <c r="B4860" s="1"/>
      <c r="C4860" s="1"/>
      <c r="D4860" s="1"/>
      <c r="Q4860" s="1">
        <v>4858</v>
      </c>
      <c r="R4860" s="1">
        <v>202</v>
      </c>
      <c r="S4860" s="1"/>
    </row>
    <row r="4861" spans="1:19" ht="15.75" customHeight="1" x14ac:dyDescent="0.35">
      <c r="A4861" s="1"/>
      <c r="B4861" s="1"/>
      <c r="C4861" s="1"/>
      <c r="D4861" s="1"/>
      <c r="Q4861" s="1">
        <v>4859</v>
      </c>
      <c r="R4861" s="1">
        <v>157</v>
      </c>
      <c r="S4861" s="1"/>
    </row>
    <row r="4862" spans="1:19" ht="15.75" customHeight="1" x14ac:dyDescent="0.35">
      <c r="A4862" s="1"/>
      <c r="B4862" s="1"/>
      <c r="C4862" s="1"/>
      <c r="D4862" s="1"/>
      <c r="Q4862" s="1">
        <v>4860</v>
      </c>
      <c r="R4862" s="1">
        <v>163</v>
      </c>
      <c r="S4862" s="1"/>
    </row>
    <row r="4863" spans="1:19" ht="15.75" customHeight="1" x14ac:dyDescent="0.35">
      <c r="A4863" s="1"/>
      <c r="B4863" s="1"/>
      <c r="C4863" s="1"/>
      <c r="D4863" s="1"/>
      <c r="Q4863" s="1">
        <v>4861</v>
      </c>
      <c r="R4863" s="1">
        <v>169</v>
      </c>
      <c r="S4863" s="1"/>
    </row>
    <row r="4864" spans="1:19" ht="15.75" customHeight="1" x14ac:dyDescent="0.35">
      <c r="A4864" s="1"/>
      <c r="B4864" s="1"/>
      <c r="C4864" s="1"/>
      <c r="D4864" s="1"/>
      <c r="Q4864" s="1">
        <v>4862</v>
      </c>
      <c r="R4864" s="1">
        <v>163</v>
      </c>
      <c r="S4864" s="1"/>
    </row>
    <row r="4865" spans="1:19" ht="15.75" customHeight="1" x14ac:dyDescent="0.35">
      <c r="A4865" s="1"/>
      <c r="B4865" s="1"/>
      <c r="C4865" s="1"/>
      <c r="D4865" s="1"/>
      <c r="Q4865" s="1">
        <v>4863</v>
      </c>
      <c r="R4865" s="1">
        <v>169</v>
      </c>
      <c r="S4865" s="1"/>
    </row>
    <row r="4866" spans="1:19" ht="15.75" customHeight="1" x14ac:dyDescent="0.35">
      <c r="A4866" s="1"/>
      <c r="B4866" s="1"/>
      <c r="C4866" s="1"/>
      <c r="D4866" s="1"/>
      <c r="Q4866" s="1">
        <v>4864</v>
      </c>
      <c r="R4866" s="1">
        <v>139</v>
      </c>
      <c r="S4866" s="1"/>
    </row>
    <row r="4867" spans="1:19" ht="15.75" customHeight="1" x14ac:dyDescent="0.35">
      <c r="A4867" s="1"/>
      <c r="B4867" s="1"/>
      <c r="C4867" s="1"/>
      <c r="D4867" s="1"/>
      <c r="Q4867" s="1">
        <v>4865</v>
      </c>
      <c r="R4867" s="1">
        <v>166</v>
      </c>
      <c r="S4867" s="1"/>
    </row>
    <row r="4868" spans="1:19" ht="15.75" customHeight="1" x14ac:dyDescent="0.35">
      <c r="A4868" s="1"/>
      <c r="B4868" s="1"/>
      <c r="C4868" s="1"/>
      <c r="D4868" s="1"/>
      <c r="Q4868" s="1">
        <v>4866</v>
      </c>
      <c r="R4868" s="1">
        <v>174</v>
      </c>
      <c r="S4868" s="1"/>
    </row>
    <row r="4869" spans="1:19" ht="15.75" customHeight="1" x14ac:dyDescent="0.35">
      <c r="A4869" s="1"/>
      <c r="B4869" s="1"/>
      <c r="C4869" s="1"/>
      <c r="D4869" s="1"/>
      <c r="Q4869" s="1">
        <v>4867</v>
      </c>
      <c r="R4869" s="1">
        <v>182</v>
      </c>
      <c r="S4869" s="1"/>
    </row>
    <row r="4870" spans="1:19" ht="15.75" customHeight="1" x14ac:dyDescent="0.35">
      <c r="A4870" s="1"/>
      <c r="B4870" s="1"/>
      <c r="C4870" s="1"/>
      <c r="D4870" s="1"/>
      <c r="Q4870" s="1">
        <v>4868</v>
      </c>
      <c r="R4870" s="1">
        <v>135</v>
      </c>
      <c r="S4870" s="1"/>
    </row>
    <row r="4871" spans="1:19" ht="15.75" customHeight="1" x14ac:dyDescent="0.35">
      <c r="A4871" s="1"/>
      <c r="B4871" s="1"/>
      <c r="C4871" s="1"/>
      <c r="D4871" s="1"/>
      <c r="Q4871" s="1">
        <v>4869</v>
      </c>
      <c r="R4871" s="1">
        <v>141</v>
      </c>
      <c r="S4871" s="1"/>
    </row>
    <row r="4872" spans="1:19" ht="15.75" customHeight="1" x14ac:dyDescent="0.35">
      <c r="A4872" s="1"/>
      <c r="B4872" s="1"/>
      <c r="C4872" s="1"/>
      <c r="D4872" s="1"/>
      <c r="Q4872" s="1">
        <v>4870</v>
      </c>
      <c r="R4872" s="1">
        <v>149</v>
      </c>
      <c r="S4872" s="1"/>
    </row>
    <row r="4873" spans="1:19" ht="15.75" customHeight="1" x14ac:dyDescent="0.35">
      <c r="A4873" s="1"/>
      <c r="B4873" s="1"/>
      <c r="C4873" s="1"/>
      <c r="D4873" s="1"/>
      <c r="Q4873" s="1">
        <v>4871</v>
      </c>
      <c r="R4873" s="1">
        <v>155</v>
      </c>
      <c r="S4873" s="1"/>
    </row>
    <row r="4874" spans="1:19" ht="15.75" customHeight="1" x14ac:dyDescent="0.35">
      <c r="A4874" s="1"/>
      <c r="B4874" s="1"/>
      <c r="C4874" s="1"/>
      <c r="D4874" s="1"/>
      <c r="Q4874" s="1">
        <v>4872</v>
      </c>
      <c r="R4874" s="1">
        <v>161</v>
      </c>
      <c r="S4874" s="1"/>
    </row>
    <row r="4875" spans="1:19" ht="15.75" customHeight="1" x14ac:dyDescent="0.35">
      <c r="A4875" s="1"/>
      <c r="B4875" s="1"/>
      <c r="C4875" s="1"/>
      <c r="D4875" s="1"/>
      <c r="Q4875" s="1">
        <v>4873</v>
      </c>
      <c r="R4875" s="1">
        <v>167</v>
      </c>
      <c r="S4875" s="1"/>
    </row>
    <row r="4876" spans="1:19" ht="15.75" customHeight="1" x14ac:dyDescent="0.35">
      <c r="A4876" s="1"/>
      <c r="B4876" s="1"/>
      <c r="C4876" s="1"/>
      <c r="D4876" s="1"/>
      <c r="Q4876" s="1">
        <v>4874</v>
      </c>
      <c r="R4876" s="1">
        <v>173</v>
      </c>
      <c r="S4876" s="1"/>
    </row>
    <row r="4877" spans="1:19" ht="15.75" customHeight="1" x14ac:dyDescent="0.35">
      <c r="A4877" s="1"/>
      <c r="B4877" s="1"/>
      <c r="C4877" s="1"/>
      <c r="D4877" s="1"/>
      <c r="Q4877" s="1">
        <v>4875</v>
      </c>
      <c r="R4877" s="1">
        <v>179</v>
      </c>
      <c r="S4877" s="1"/>
    </row>
    <row r="4878" spans="1:19" ht="15.75" customHeight="1" x14ac:dyDescent="0.35">
      <c r="A4878" s="1"/>
      <c r="B4878" s="1"/>
      <c r="C4878" s="1"/>
      <c r="D4878" s="1"/>
      <c r="Q4878" s="1">
        <v>4876</v>
      </c>
      <c r="R4878" s="1">
        <v>94</v>
      </c>
      <c r="S4878" s="1"/>
    </row>
    <row r="4879" spans="1:19" ht="15.75" customHeight="1" x14ac:dyDescent="0.35">
      <c r="A4879" s="1"/>
      <c r="B4879" s="1"/>
      <c r="C4879" s="1"/>
      <c r="D4879" s="1"/>
      <c r="Q4879" s="1">
        <v>4877</v>
      </c>
      <c r="R4879" s="1">
        <v>121</v>
      </c>
      <c r="S4879" s="1"/>
    </row>
    <row r="4880" spans="1:19" ht="15.75" customHeight="1" x14ac:dyDescent="0.35">
      <c r="A4880" s="1"/>
      <c r="B4880" s="1"/>
      <c r="C4880" s="1"/>
      <c r="D4880" s="1"/>
      <c r="Q4880" s="1">
        <v>4878</v>
      </c>
      <c r="R4880" s="1">
        <v>127</v>
      </c>
      <c r="S4880" s="1"/>
    </row>
    <row r="4881" spans="1:19" ht="15.75" customHeight="1" x14ac:dyDescent="0.35">
      <c r="A4881" s="1"/>
      <c r="B4881" s="1"/>
      <c r="C4881" s="1"/>
      <c r="D4881" s="1"/>
      <c r="Q4881" s="1">
        <v>4879</v>
      </c>
      <c r="R4881" s="1">
        <v>133</v>
      </c>
      <c r="S4881" s="1"/>
    </row>
    <row r="4882" spans="1:19" ht="15.75" customHeight="1" x14ac:dyDescent="0.35">
      <c r="A4882" s="1"/>
      <c r="B4882" s="1"/>
      <c r="C4882" s="1"/>
      <c r="D4882" s="1"/>
      <c r="Q4882" s="1">
        <v>4880</v>
      </c>
      <c r="R4882" s="1">
        <v>139</v>
      </c>
      <c r="S4882" s="1"/>
    </row>
    <row r="4883" spans="1:19" ht="15.75" customHeight="1" x14ac:dyDescent="0.35">
      <c r="A4883" s="1"/>
      <c r="B4883" s="1"/>
      <c r="C4883" s="1"/>
      <c r="D4883" s="1"/>
      <c r="Q4883" s="1">
        <v>4881</v>
      </c>
      <c r="R4883" s="1">
        <v>251</v>
      </c>
      <c r="S4883" s="1"/>
    </row>
    <row r="4884" spans="1:19" ht="15.75" customHeight="1" x14ac:dyDescent="0.35">
      <c r="A4884" s="1"/>
      <c r="B4884" s="1"/>
      <c r="C4884" s="1"/>
      <c r="D4884" s="1"/>
      <c r="Q4884" s="1">
        <v>4882</v>
      </c>
      <c r="R4884" s="1">
        <v>223</v>
      </c>
      <c r="S4884" s="1"/>
    </row>
    <row r="4885" spans="1:19" ht="15.75" customHeight="1" x14ac:dyDescent="0.35">
      <c r="A4885" s="1"/>
      <c r="B4885" s="1"/>
      <c r="C4885" s="1"/>
      <c r="D4885" s="1"/>
      <c r="Q4885" s="1">
        <v>4883</v>
      </c>
      <c r="R4885" s="1">
        <v>182</v>
      </c>
      <c r="S4885" s="1"/>
    </row>
    <row r="4886" spans="1:19" ht="15.75" customHeight="1" x14ac:dyDescent="0.35">
      <c r="A4886" s="1"/>
      <c r="B4886" s="1"/>
      <c r="C4886" s="1"/>
      <c r="D4886" s="1"/>
      <c r="Q4886" s="1">
        <v>4884</v>
      </c>
      <c r="R4886" s="1">
        <v>176</v>
      </c>
      <c r="S4886" s="1"/>
    </row>
    <row r="4887" spans="1:19" ht="15.75" customHeight="1" x14ac:dyDescent="0.35">
      <c r="A4887" s="1"/>
      <c r="B4887" s="1"/>
      <c r="C4887" s="1"/>
      <c r="D4887" s="1"/>
      <c r="Q4887" s="1">
        <v>4885</v>
      </c>
      <c r="R4887" s="1">
        <v>180</v>
      </c>
      <c r="S4887" s="1"/>
    </row>
    <row r="4888" spans="1:19" ht="15.75" customHeight="1" x14ac:dyDescent="0.35">
      <c r="A4888" s="1"/>
      <c r="B4888" s="1"/>
      <c r="C4888" s="1"/>
      <c r="D4888" s="1"/>
      <c r="Q4888" s="1">
        <v>4886</v>
      </c>
      <c r="R4888" s="1">
        <v>184</v>
      </c>
      <c r="S4888" s="1"/>
    </row>
    <row r="4889" spans="1:19" ht="15.75" customHeight="1" x14ac:dyDescent="0.35">
      <c r="A4889" s="1"/>
      <c r="B4889" s="1"/>
      <c r="C4889" s="1"/>
      <c r="D4889" s="1"/>
      <c r="Q4889" s="1">
        <v>4887</v>
      </c>
      <c r="R4889" s="1">
        <v>68</v>
      </c>
      <c r="S4889" s="1"/>
    </row>
    <row r="4890" spans="1:19" ht="15.75" customHeight="1" x14ac:dyDescent="0.35">
      <c r="A4890" s="1"/>
      <c r="B4890" s="1"/>
      <c r="C4890" s="1"/>
      <c r="D4890" s="1"/>
      <c r="Q4890" s="1">
        <v>4888</v>
      </c>
      <c r="R4890" s="1">
        <v>72</v>
      </c>
      <c r="S4890" s="1"/>
    </row>
    <row r="4891" spans="1:19" ht="15.75" customHeight="1" x14ac:dyDescent="0.35">
      <c r="A4891" s="1"/>
      <c r="B4891" s="1"/>
      <c r="C4891" s="1"/>
      <c r="D4891" s="1"/>
      <c r="Q4891" s="1">
        <v>4889</v>
      </c>
      <c r="R4891" s="1">
        <v>123</v>
      </c>
      <c r="S4891" s="1"/>
    </row>
    <row r="4892" spans="1:19" ht="15.75" customHeight="1" x14ac:dyDescent="0.35">
      <c r="A4892" s="1"/>
      <c r="B4892" s="1"/>
      <c r="C4892" s="1"/>
      <c r="D4892" s="1"/>
      <c r="Q4892" s="1">
        <v>4890</v>
      </c>
      <c r="R4892" s="1">
        <v>129</v>
      </c>
      <c r="S4892" s="1"/>
    </row>
    <row r="4893" spans="1:19" ht="15.75" customHeight="1" x14ac:dyDescent="0.35">
      <c r="A4893" s="1"/>
      <c r="B4893" s="1"/>
      <c r="C4893" s="1"/>
      <c r="D4893" s="1"/>
      <c r="Q4893" s="1">
        <v>4891</v>
      </c>
      <c r="R4893" s="1">
        <v>135</v>
      </c>
      <c r="S4893" s="1"/>
    </row>
    <row r="4894" spans="1:19" ht="15.75" customHeight="1" x14ac:dyDescent="0.35">
      <c r="A4894" s="1"/>
      <c r="B4894" s="1"/>
      <c r="C4894" s="1"/>
      <c r="D4894" s="1"/>
      <c r="Q4894" s="1">
        <v>4892</v>
      </c>
      <c r="R4894" s="1">
        <v>141</v>
      </c>
      <c r="S4894" s="1"/>
    </row>
    <row r="4895" spans="1:19" ht="15.75" customHeight="1" x14ac:dyDescent="0.35">
      <c r="A4895" s="1"/>
      <c r="B4895" s="1"/>
      <c r="C4895" s="1"/>
      <c r="D4895" s="1"/>
      <c r="Q4895" s="1">
        <v>4893</v>
      </c>
      <c r="R4895" s="1">
        <v>161</v>
      </c>
      <c r="S4895" s="1"/>
    </row>
    <row r="4896" spans="1:19" ht="15.75" customHeight="1" x14ac:dyDescent="0.35">
      <c r="A4896" s="1"/>
      <c r="B4896" s="1"/>
      <c r="C4896" s="1"/>
      <c r="D4896" s="1"/>
      <c r="Q4896" s="1">
        <v>4894</v>
      </c>
      <c r="R4896" s="1">
        <v>167</v>
      </c>
      <c r="S4896" s="1"/>
    </row>
    <row r="4897" spans="1:19" ht="15.75" customHeight="1" x14ac:dyDescent="0.35">
      <c r="A4897" s="1"/>
      <c r="B4897" s="1"/>
      <c r="C4897" s="1"/>
      <c r="D4897" s="1"/>
      <c r="Q4897" s="1">
        <v>4895</v>
      </c>
      <c r="R4897" s="1">
        <v>114</v>
      </c>
      <c r="S4897" s="1"/>
    </row>
    <row r="4898" spans="1:19" ht="15.75" customHeight="1" x14ac:dyDescent="0.35">
      <c r="A4898" s="1"/>
      <c r="B4898" s="1"/>
      <c r="C4898" s="1"/>
      <c r="D4898" s="1"/>
      <c r="Q4898" s="1">
        <v>4896</v>
      </c>
      <c r="R4898" s="1">
        <v>118</v>
      </c>
      <c r="S4898" s="1"/>
    </row>
    <row r="4899" spans="1:19" ht="15.75" customHeight="1" x14ac:dyDescent="0.35">
      <c r="A4899" s="1"/>
      <c r="B4899" s="1"/>
      <c r="C4899" s="1"/>
      <c r="D4899" s="1"/>
      <c r="Q4899" s="1">
        <v>4897</v>
      </c>
      <c r="R4899" s="1">
        <v>122</v>
      </c>
      <c r="S4899" s="1"/>
    </row>
    <row r="4900" spans="1:19" ht="15.75" customHeight="1" x14ac:dyDescent="0.35">
      <c r="A4900" s="1"/>
      <c r="B4900" s="1"/>
      <c r="C4900" s="1"/>
      <c r="D4900" s="1"/>
      <c r="Q4900" s="1">
        <v>4898</v>
      </c>
      <c r="R4900" s="1">
        <v>126</v>
      </c>
      <c r="S4900" s="1"/>
    </row>
    <row r="4901" spans="1:19" ht="15.75" customHeight="1" x14ac:dyDescent="0.35">
      <c r="A4901" s="1"/>
      <c r="B4901" s="1"/>
      <c r="C4901" s="1"/>
      <c r="D4901" s="1"/>
      <c r="Q4901" s="1">
        <v>4899</v>
      </c>
      <c r="R4901" s="1">
        <v>94</v>
      </c>
      <c r="S4901" s="1"/>
    </row>
    <row r="4902" spans="1:19" ht="15.75" customHeight="1" x14ac:dyDescent="0.35">
      <c r="A4902" s="1"/>
      <c r="B4902" s="1"/>
      <c r="C4902" s="1"/>
      <c r="D4902" s="1"/>
      <c r="Q4902" s="1">
        <v>4900</v>
      </c>
      <c r="R4902" s="1">
        <v>98</v>
      </c>
      <c r="S4902" s="1"/>
    </row>
    <row r="4903" spans="1:19" ht="15.75" customHeight="1" x14ac:dyDescent="0.35">
      <c r="A4903" s="1"/>
      <c r="B4903" s="1"/>
      <c r="C4903" s="1"/>
      <c r="D4903" s="1"/>
      <c r="Q4903" s="1">
        <v>4901</v>
      </c>
      <c r="R4903" s="1">
        <v>113</v>
      </c>
      <c r="S4903" s="1"/>
    </row>
    <row r="4904" spans="1:19" ht="15.75" customHeight="1" x14ac:dyDescent="0.35">
      <c r="A4904" s="1"/>
      <c r="B4904" s="1"/>
      <c r="C4904" s="1"/>
      <c r="D4904" s="1"/>
      <c r="Q4904" s="1">
        <v>4902</v>
      </c>
      <c r="R4904" s="1">
        <v>119</v>
      </c>
      <c r="S4904" s="1"/>
    </row>
    <row r="4905" spans="1:19" ht="15.75" customHeight="1" x14ac:dyDescent="0.35">
      <c r="A4905" s="1"/>
      <c r="B4905" s="1"/>
      <c r="C4905" s="1"/>
      <c r="D4905" s="1"/>
      <c r="Q4905" s="1">
        <v>4903</v>
      </c>
      <c r="R4905" s="1">
        <v>125</v>
      </c>
      <c r="S4905" s="1"/>
    </row>
    <row r="4906" spans="1:19" ht="15.75" customHeight="1" x14ac:dyDescent="0.35">
      <c r="A4906" s="1"/>
      <c r="B4906" s="1"/>
      <c r="C4906" s="1"/>
      <c r="D4906" s="1"/>
      <c r="Q4906" s="1">
        <v>4904</v>
      </c>
      <c r="R4906" s="1">
        <v>131</v>
      </c>
      <c r="S4906" s="1"/>
    </row>
    <row r="4907" spans="1:19" ht="15.75" customHeight="1" x14ac:dyDescent="0.35">
      <c r="A4907" s="1"/>
      <c r="B4907" s="1"/>
      <c r="C4907" s="1"/>
      <c r="D4907" s="1"/>
      <c r="Q4907" s="1">
        <v>4905</v>
      </c>
      <c r="R4907" s="1">
        <v>149</v>
      </c>
      <c r="S4907" s="1"/>
    </row>
    <row r="4908" spans="1:19" ht="15.75" customHeight="1" x14ac:dyDescent="0.35">
      <c r="A4908" s="1"/>
      <c r="B4908" s="1"/>
      <c r="C4908" s="1"/>
      <c r="D4908" s="1"/>
      <c r="Q4908" s="1">
        <v>4906</v>
      </c>
      <c r="R4908" s="1">
        <v>120</v>
      </c>
      <c r="S4908" s="1"/>
    </row>
    <row r="4909" spans="1:19" ht="15.75" customHeight="1" x14ac:dyDescent="0.35">
      <c r="A4909" s="1"/>
      <c r="B4909" s="1"/>
      <c r="C4909" s="1"/>
      <c r="D4909" s="1"/>
      <c r="Q4909" s="1">
        <v>4907</v>
      </c>
      <c r="R4909" s="1">
        <v>159</v>
      </c>
      <c r="S4909" s="1"/>
    </row>
    <row r="4910" spans="1:19" ht="15.75" customHeight="1" x14ac:dyDescent="0.35">
      <c r="A4910" s="1"/>
      <c r="B4910" s="1"/>
      <c r="C4910" s="1"/>
      <c r="D4910" s="1"/>
      <c r="Q4910" s="1">
        <v>4908</v>
      </c>
      <c r="R4910" s="1">
        <v>165</v>
      </c>
      <c r="S4910" s="1"/>
    </row>
    <row r="4911" spans="1:19" ht="15.75" customHeight="1" x14ac:dyDescent="0.35">
      <c r="A4911" s="1"/>
      <c r="B4911" s="1"/>
      <c r="C4911" s="1"/>
      <c r="D4911" s="1"/>
      <c r="Q4911" s="1">
        <v>4909</v>
      </c>
      <c r="R4911" s="1">
        <v>171</v>
      </c>
      <c r="S4911" s="1"/>
    </row>
    <row r="4912" spans="1:19" ht="15.75" customHeight="1" x14ac:dyDescent="0.35">
      <c r="A4912" s="1"/>
      <c r="B4912" s="1"/>
      <c r="C4912" s="1"/>
      <c r="D4912" s="1"/>
      <c r="Q4912" s="1">
        <v>4910</v>
      </c>
      <c r="R4912" s="1">
        <v>177</v>
      </c>
      <c r="S4912" s="1"/>
    </row>
    <row r="4913" spans="1:19" ht="15.75" customHeight="1" x14ac:dyDescent="0.35">
      <c r="A4913" s="1"/>
      <c r="B4913" s="1"/>
      <c r="C4913" s="1"/>
      <c r="D4913" s="1"/>
      <c r="Q4913" s="1">
        <v>4911</v>
      </c>
      <c r="R4913" s="1">
        <v>147</v>
      </c>
      <c r="S4913" s="1"/>
    </row>
    <row r="4914" spans="1:19" ht="15.75" customHeight="1" x14ac:dyDescent="0.35">
      <c r="A4914" s="1"/>
      <c r="B4914" s="1"/>
      <c r="C4914" s="1"/>
      <c r="D4914" s="1"/>
      <c r="Q4914" s="1">
        <v>4912</v>
      </c>
      <c r="R4914" s="1">
        <v>117</v>
      </c>
      <c r="S4914" s="1"/>
    </row>
    <row r="4915" spans="1:19" ht="15.75" customHeight="1" x14ac:dyDescent="0.35">
      <c r="A4915" s="1"/>
      <c r="B4915" s="1"/>
      <c r="C4915" s="1"/>
      <c r="D4915" s="1"/>
      <c r="Q4915" s="1">
        <v>4913</v>
      </c>
      <c r="R4915" s="1">
        <v>111</v>
      </c>
      <c r="S4915" s="1"/>
    </row>
    <row r="4916" spans="1:19" ht="15.75" customHeight="1" x14ac:dyDescent="0.35">
      <c r="A4916" s="1"/>
      <c r="B4916" s="1"/>
      <c r="C4916" s="1"/>
      <c r="D4916" s="1"/>
      <c r="Q4916" s="1">
        <v>4914</v>
      </c>
      <c r="R4916" s="1">
        <v>117</v>
      </c>
      <c r="S4916" s="1"/>
    </row>
    <row r="4917" spans="1:19" ht="15.75" customHeight="1" x14ac:dyDescent="0.35">
      <c r="A4917" s="1"/>
      <c r="B4917" s="1"/>
      <c r="C4917" s="1"/>
      <c r="D4917" s="1"/>
      <c r="Q4917" s="1">
        <v>4915</v>
      </c>
      <c r="R4917" s="1">
        <v>123</v>
      </c>
      <c r="S4917" s="1"/>
    </row>
    <row r="4918" spans="1:19" ht="15.75" customHeight="1" x14ac:dyDescent="0.35">
      <c r="A4918" s="1"/>
      <c r="B4918" s="1"/>
      <c r="C4918" s="1"/>
      <c r="D4918" s="1"/>
      <c r="Q4918" s="1">
        <v>4916</v>
      </c>
      <c r="R4918" s="1">
        <v>141</v>
      </c>
      <c r="S4918" s="1"/>
    </row>
    <row r="4919" spans="1:19" ht="15.75" customHeight="1" x14ac:dyDescent="0.35">
      <c r="A4919" s="1"/>
      <c r="B4919" s="1"/>
      <c r="C4919" s="1"/>
      <c r="D4919" s="1"/>
      <c r="Q4919" s="1">
        <v>4917</v>
      </c>
      <c r="R4919" s="1">
        <v>116</v>
      </c>
      <c r="S4919" s="1"/>
    </row>
    <row r="4920" spans="1:19" ht="15.75" customHeight="1" x14ac:dyDescent="0.35">
      <c r="A4920" s="1"/>
      <c r="B4920" s="1"/>
      <c r="C4920" s="1"/>
      <c r="D4920" s="1"/>
      <c r="Q4920" s="1">
        <v>4918</v>
      </c>
      <c r="R4920" s="1">
        <v>227</v>
      </c>
      <c r="S4920" s="1"/>
    </row>
    <row r="4921" spans="1:19" ht="15.75" customHeight="1" x14ac:dyDescent="0.35">
      <c r="A4921" s="1"/>
      <c r="B4921" s="1"/>
      <c r="C4921" s="1"/>
      <c r="D4921" s="1"/>
      <c r="Q4921" s="1">
        <v>4919</v>
      </c>
      <c r="R4921" s="1">
        <v>233</v>
      </c>
      <c r="S4921" s="1"/>
    </row>
    <row r="4922" spans="1:19" ht="15.75" customHeight="1" x14ac:dyDescent="0.35">
      <c r="A4922" s="1"/>
      <c r="B4922" s="1"/>
      <c r="C4922" s="1"/>
      <c r="D4922" s="1"/>
      <c r="Q4922" s="1">
        <v>4920</v>
      </c>
      <c r="R4922" s="1">
        <v>239</v>
      </c>
      <c r="S4922" s="1"/>
    </row>
    <row r="4923" spans="1:19" ht="15.75" customHeight="1" x14ac:dyDescent="0.35">
      <c r="A4923" s="1"/>
      <c r="B4923" s="1"/>
      <c r="C4923" s="1"/>
      <c r="D4923" s="1"/>
      <c r="Q4923" s="1">
        <v>4921</v>
      </c>
      <c r="R4923" s="1">
        <v>245</v>
      </c>
      <c r="S4923" s="1"/>
    </row>
    <row r="4924" spans="1:19" ht="15.75" customHeight="1" x14ac:dyDescent="0.35">
      <c r="A4924" s="1"/>
      <c r="B4924" s="1"/>
      <c r="C4924" s="1"/>
      <c r="D4924" s="1"/>
      <c r="Q4924" s="1">
        <v>4922</v>
      </c>
      <c r="R4924" s="1">
        <v>215</v>
      </c>
      <c r="S4924" s="1"/>
    </row>
    <row r="4925" spans="1:19" ht="15.75" customHeight="1" x14ac:dyDescent="0.35">
      <c r="A4925" s="1"/>
      <c r="B4925" s="1"/>
      <c r="C4925" s="1"/>
      <c r="D4925" s="1"/>
      <c r="Q4925" s="1">
        <v>4923</v>
      </c>
      <c r="R4925" s="1">
        <v>221</v>
      </c>
      <c r="S4925" s="1"/>
    </row>
    <row r="4926" spans="1:19" ht="15.75" customHeight="1" x14ac:dyDescent="0.35">
      <c r="A4926" s="1"/>
      <c r="B4926" s="1"/>
      <c r="C4926" s="1"/>
      <c r="D4926" s="1"/>
      <c r="Q4926" s="1">
        <v>4924</v>
      </c>
      <c r="R4926" s="1">
        <v>152</v>
      </c>
      <c r="S4926" s="1"/>
    </row>
    <row r="4927" spans="1:19" ht="15.75" customHeight="1" x14ac:dyDescent="0.35">
      <c r="A4927" s="1"/>
      <c r="B4927" s="1"/>
      <c r="C4927" s="1"/>
      <c r="D4927" s="1"/>
      <c r="Q4927" s="1">
        <v>4925</v>
      </c>
      <c r="R4927" s="1">
        <v>160</v>
      </c>
      <c r="S4927" s="1"/>
    </row>
    <row r="4928" spans="1:19" ht="15.75" customHeight="1" x14ac:dyDescent="0.35">
      <c r="A4928" s="1"/>
      <c r="B4928" s="1"/>
      <c r="C4928" s="1"/>
      <c r="D4928" s="1"/>
      <c r="Q4928" s="1">
        <v>4926</v>
      </c>
      <c r="R4928" s="1">
        <v>168</v>
      </c>
      <c r="S4928" s="1"/>
    </row>
    <row r="4929" spans="1:19" ht="15.75" customHeight="1" x14ac:dyDescent="0.35">
      <c r="A4929" s="1"/>
      <c r="B4929" s="1"/>
      <c r="C4929" s="1"/>
      <c r="D4929" s="1"/>
      <c r="Q4929" s="1">
        <v>4927</v>
      </c>
      <c r="R4929" s="1">
        <v>176</v>
      </c>
      <c r="S4929" s="1"/>
    </row>
    <row r="4930" spans="1:19" ht="15.75" customHeight="1" x14ac:dyDescent="0.35">
      <c r="A4930" s="1"/>
      <c r="B4930" s="1"/>
      <c r="C4930" s="1"/>
      <c r="D4930" s="1"/>
      <c r="Q4930" s="1">
        <v>4928</v>
      </c>
      <c r="R4930" s="1">
        <v>198</v>
      </c>
      <c r="S4930" s="1"/>
    </row>
    <row r="4931" spans="1:19" ht="15.75" customHeight="1" x14ac:dyDescent="0.35">
      <c r="A4931" s="1"/>
      <c r="B4931" s="1"/>
      <c r="C4931" s="1"/>
      <c r="D4931" s="1"/>
      <c r="Q4931" s="1">
        <v>4929</v>
      </c>
      <c r="R4931" s="1">
        <v>109</v>
      </c>
      <c r="S4931" s="1"/>
    </row>
    <row r="4932" spans="1:19" ht="15.75" customHeight="1" x14ac:dyDescent="0.35">
      <c r="A4932" s="1"/>
      <c r="B4932" s="1"/>
      <c r="C4932" s="1"/>
      <c r="D4932" s="1"/>
      <c r="Q4932" s="1">
        <v>4930</v>
      </c>
      <c r="R4932" s="1">
        <v>115</v>
      </c>
      <c r="S4932" s="1"/>
    </row>
    <row r="4933" spans="1:19" ht="15.75" customHeight="1" x14ac:dyDescent="0.35">
      <c r="A4933" s="1"/>
      <c r="B4933" s="1"/>
      <c r="C4933" s="1"/>
      <c r="D4933" s="1"/>
      <c r="Q4933" s="1">
        <v>4931</v>
      </c>
      <c r="R4933" s="1">
        <v>121</v>
      </c>
      <c r="S4933" s="1"/>
    </row>
    <row r="4934" spans="1:19" ht="15.75" customHeight="1" x14ac:dyDescent="0.35">
      <c r="A4934" s="1"/>
      <c r="B4934" s="1"/>
      <c r="C4934" s="1"/>
      <c r="D4934" s="1"/>
      <c r="Q4934" s="1">
        <v>4932</v>
      </c>
      <c r="R4934" s="1">
        <v>127</v>
      </c>
      <c r="S4934" s="1"/>
    </row>
    <row r="4935" spans="1:19" ht="15.75" customHeight="1" x14ac:dyDescent="0.35">
      <c r="A4935" s="1"/>
      <c r="B4935" s="1"/>
      <c r="C4935" s="1"/>
      <c r="D4935" s="1"/>
      <c r="Q4935" s="1">
        <v>4933</v>
      </c>
      <c r="R4935" s="1">
        <v>133</v>
      </c>
      <c r="S4935" s="1"/>
    </row>
    <row r="4936" spans="1:19" ht="15.75" customHeight="1" x14ac:dyDescent="0.35">
      <c r="A4936" s="1"/>
      <c r="B4936" s="1"/>
      <c r="C4936" s="1"/>
      <c r="D4936" s="1"/>
      <c r="Q4936" s="1">
        <v>4934</v>
      </c>
      <c r="R4936" s="1">
        <v>135</v>
      </c>
      <c r="S4936" s="1"/>
    </row>
    <row r="4937" spans="1:19" ht="15.75" customHeight="1" x14ac:dyDescent="0.35">
      <c r="A4937" s="1"/>
      <c r="B4937" s="1"/>
      <c r="C4937" s="1"/>
      <c r="D4937" s="1"/>
      <c r="Q4937" s="1">
        <v>4935</v>
      </c>
      <c r="R4937" s="1">
        <v>162</v>
      </c>
      <c r="S4937" s="1"/>
    </row>
    <row r="4938" spans="1:19" ht="15.75" customHeight="1" x14ac:dyDescent="0.35">
      <c r="A4938" s="1"/>
      <c r="B4938" s="1"/>
      <c r="C4938" s="1"/>
      <c r="D4938" s="1"/>
      <c r="Q4938" s="1">
        <v>4936</v>
      </c>
      <c r="R4938" s="1">
        <v>170</v>
      </c>
      <c r="S4938" s="1"/>
    </row>
    <row r="4939" spans="1:19" ht="15.75" customHeight="1" x14ac:dyDescent="0.35">
      <c r="A4939" s="1"/>
      <c r="B4939" s="1"/>
      <c r="C4939" s="1"/>
      <c r="D4939" s="1"/>
      <c r="Q4939" s="1">
        <v>4937</v>
      </c>
      <c r="R4939" s="1">
        <v>178</v>
      </c>
      <c r="S4939" s="1"/>
    </row>
    <row r="4940" spans="1:19" ht="15.75" customHeight="1" x14ac:dyDescent="0.35">
      <c r="A4940" s="1"/>
      <c r="B4940" s="1"/>
      <c r="C4940" s="1"/>
      <c r="D4940" s="1"/>
      <c r="Q4940" s="1">
        <v>4938</v>
      </c>
      <c r="R4940" s="1">
        <v>186</v>
      </c>
      <c r="S4940" s="1"/>
    </row>
    <row r="4941" spans="1:19" ht="15.75" customHeight="1" x14ac:dyDescent="0.35">
      <c r="A4941" s="1"/>
      <c r="B4941" s="1"/>
      <c r="C4941" s="1"/>
      <c r="D4941" s="1"/>
      <c r="Q4941" s="1">
        <v>4939</v>
      </c>
      <c r="R4941" s="1">
        <v>162</v>
      </c>
      <c r="S4941" s="1"/>
    </row>
    <row r="4942" spans="1:19" ht="15.75" customHeight="1" x14ac:dyDescent="0.35">
      <c r="A4942" s="1"/>
      <c r="B4942" s="1"/>
      <c r="C4942" s="1"/>
      <c r="D4942" s="1"/>
      <c r="Q4942" s="1">
        <v>4940</v>
      </c>
      <c r="R4942" s="1">
        <v>230</v>
      </c>
      <c r="S4942" s="1"/>
    </row>
    <row r="4943" spans="1:19" ht="15.75" customHeight="1" x14ac:dyDescent="0.35">
      <c r="A4943" s="1"/>
      <c r="B4943" s="1"/>
      <c r="C4943" s="1"/>
      <c r="D4943" s="1"/>
      <c r="Q4943" s="1">
        <v>4941</v>
      </c>
      <c r="R4943" s="1">
        <v>194</v>
      </c>
      <c r="S4943" s="1"/>
    </row>
    <row r="4944" spans="1:19" ht="15.75" customHeight="1" x14ac:dyDescent="0.35">
      <c r="A4944" s="1"/>
      <c r="B4944" s="1"/>
      <c r="C4944" s="1"/>
      <c r="D4944" s="1"/>
      <c r="Q4944" s="1">
        <v>4942</v>
      </c>
      <c r="R4944" s="1">
        <v>246</v>
      </c>
      <c r="S4944" s="1"/>
    </row>
    <row r="4945" spans="1:19" ht="15.75" customHeight="1" x14ac:dyDescent="0.35">
      <c r="A4945" s="1"/>
      <c r="B4945" s="1"/>
      <c r="C4945" s="1"/>
      <c r="D4945" s="1"/>
      <c r="Q4945" s="1">
        <v>4943</v>
      </c>
      <c r="R4945" s="1">
        <v>254</v>
      </c>
      <c r="S4945" s="1"/>
    </row>
    <row r="4946" spans="1:19" ht="15.75" customHeight="1" x14ac:dyDescent="0.35">
      <c r="A4946" s="1"/>
      <c r="B4946" s="1"/>
      <c r="C4946" s="1"/>
      <c r="D4946" s="1"/>
      <c r="Q4946" s="1">
        <v>4944</v>
      </c>
      <c r="R4946" s="1">
        <v>274</v>
      </c>
      <c r="S4946" s="1"/>
    </row>
    <row r="4947" spans="1:19" ht="15.75" customHeight="1" x14ac:dyDescent="0.35">
      <c r="A4947" s="1"/>
      <c r="B4947" s="1"/>
      <c r="C4947" s="1"/>
      <c r="D4947" s="1"/>
      <c r="Q4947" s="1">
        <v>4945</v>
      </c>
      <c r="R4947" s="1">
        <v>261</v>
      </c>
      <c r="S4947" s="1"/>
    </row>
    <row r="4948" spans="1:19" ht="15.75" customHeight="1" x14ac:dyDescent="0.35">
      <c r="A4948" s="1"/>
      <c r="B4948" s="1"/>
      <c r="C4948" s="1"/>
      <c r="D4948" s="1"/>
      <c r="Q4948" s="1">
        <v>4946</v>
      </c>
      <c r="R4948" s="1">
        <v>151</v>
      </c>
      <c r="S4948" s="1"/>
    </row>
    <row r="4949" spans="1:19" ht="15.75" customHeight="1" x14ac:dyDescent="0.35">
      <c r="A4949" s="1"/>
      <c r="B4949" s="1"/>
      <c r="C4949" s="1"/>
      <c r="D4949" s="1"/>
      <c r="Q4949" s="1">
        <v>4947</v>
      </c>
      <c r="R4949" s="1">
        <v>157</v>
      </c>
      <c r="S4949" s="1"/>
    </row>
    <row r="4950" spans="1:19" ht="15.75" customHeight="1" x14ac:dyDescent="0.35">
      <c r="A4950" s="1"/>
      <c r="B4950" s="1"/>
      <c r="C4950" s="1"/>
      <c r="D4950" s="1"/>
      <c r="Q4950" s="1">
        <v>4948</v>
      </c>
      <c r="R4950" s="1">
        <v>163</v>
      </c>
      <c r="S4950" s="1"/>
    </row>
    <row r="4951" spans="1:19" ht="15.75" customHeight="1" x14ac:dyDescent="0.35">
      <c r="A4951" s="1"/>
      <c r="B4951" s="1"/>
      <c r="C4951" s="1"/>
      <c r="D4951" s="1"/>
      <c r="Q4951" s="1">
        <v>4949</v>
      </c>
      <c r="R4951" s="1">
        <v>137</v>
      </c>
      <c r="S4951" s="1"/>
    </row>
    <row r="4952" spans="1:19" ht="15.75" customHeight="1" x14ac:dyDescent="0.35">
      <c r="A4952" s="1"/>
      <c r="B4952" s="1"/>
      <c r="C4952" s="1"/>
      <c r="D4952" s="1"/>
      <c r="Q4952" s="1">
        <v>4950</v>
      </c>
      <c r="R4952" s="1">
        <v>143</v>
      </c>
      <c r="S4952" s="1"/>
    </row>
    <row r="4953" spans="1:19" ht="15.75" customHeight="1" x14ac:dyDescent="0.35">
      <c r="A4953" s="1"/>
      <c r="B4953" s="1"/>
      <c r="C4953" s="1"/>
      <c r="D4953" s="1"/>
      <c r="Q4953" s="1">
        <v>4951</v>
      </c>
      <c r="R4953" s="1">
        <v>161</v>
      </c>
      <c r="S4953" s="1"/>
    </row>
    <row r="4954" spans="1:19" ht="15.75" customHeight="1" x14ac:dyDescent="0.35">
      <c r="A4954" s="1"/>
      <c r="B4954" s="1"/>
      <c r="C4954" s="1"/>
      <c r="D4954" s="1"/>
      <c r="Q4954" s="1">
        <v>4952</v>
      </c>
      <c r="R4954" s="1">
        <v>131</v>
      </c>
      <c r="S4954" s="1"/>
    </row>
    <row r="4955" spans="1:19" ht="15.75" customHeight="1" x14ac:dyDescent="0.35">
      <c r="A4955" s="1"/>
      <c r="B4955" s="1"/>
      <c r="C4955" s="1"/>
      <c r="D4955" s="1"/>
      <c r="Q4955" s="1">
        <v>4953</v>
      </c>
      <c r="R4955" s="1">
        <v>137</v>
      </c>
      <c r="S4955" s="1"/>
    </row>
    <row r="4956" spans="1:19" ht="15.75" customHeight="1" x14ac:dyDescent="0.35">
      <c r="A4956" s="1"/>
      <c r="B4956" s="1"/>
      <c r="C4956" s="1"/>
      <c r="D4956" s="1"/>
      <c r="Q4956" s="1">
        <v>4954</v>
      </c>
      <c r="R4956" s="1">
        <v>155</v>
      </c>
      <c r="S4956" s="1"/>
    </row>
    <row r="4957" spans="1:19" ht="15.75" customHeight="1" x14ac:dyDescent="0.35">
      <c r="A4957" s="1"/>
      <c r="B4957" s="1"/>
      <c r="C4957" s="1"/>
      <c r="D4957" s="1"/>
      <c r="Q4957" s="1">
        <v>4955</v>
      </c>
      <c r="R4957" s="1">
        <v>161</v>
      </c>
      <c r="S4957" s="1"/>
    </row>
    <row r="4958" spans="1:19" ht="15.75" customHeight="1" x14ac:dyDescent="0.35">
      <c r="A4958" s="1"/>
      <c r="B4958" s="1"/>
      <c r="C4958" s="1"/>
      <c r="D4958" s="1"/>
      <c r="Q4958" s="1">
        <v>4956</v>
      </c>
      <c r="R4958" s="1">
        <v>167</v>
      </c>
      <c r="S4958" s="1"/>
    </row>
    <row r="4959" spans="1:19" ht="15.75" customHeight="1" x14ac:dyDescent="0.35">
      <c r="A4959" s="1"/>
      <c r="B4959" s="1"/>
      <c r="C4959" s="1"/>
      <c r="D4959" s="1"/>
      <c r="Q4959" s="1">
        <v>4957</v>
      </c>
      <c r="R4959" s="1">
        <v>233</v>
      </c>
      <c r="S4959" s="1"/>
    </row>
    <row r="4960" spans="1:19" ht="15.75" customHeight="1" x14ac:dyDescent="0.35">
      <c r="A4960" s="1"/>
      <c r="B4960" s="1"/>
      <c r="C4960" s="1"/>
      <c r="D4960" s="1"/>
      <c r="Q4960" s="1">
        <v>4958</v>
      </c>
      <c r="R4960" s="1">
        <v>239</v>
      </c>
      <c r="S4960" s="1"/>
    </row>
    <row r="4961" spans="1:19" ht="15.75" customHeight="1" x14ac:dyDescent="0.35">
      <c r="A4961" s="1"/>
      <c r="B4961" s="1"/>
      <c r="C4961" s="1"/>
      <c r="D4961" s="1"/>
      <c r="Q4961" s="1">
        <v>4959</v>
      </c>
      <c r="R4961" s="1">
        <v>213</v>
      </c>
      <c r="S4961" s="1"/>
    </row>
    <row r="4962" spans="1:19" ht="15.75" customHeight="1" x14ac:dyDescent="0.35">
      <c r="A4962" s="1"/>
      <c r="B4962" s="1"/>
      <c r="C4962" s="1"/>
      <c r="D4962" s="1"/>
      <c r="Q4962" s="1">
        <v>4960</v>
      </c>
      <c r="R4962" s="1">
        <v>219</v>
      </c>
      <c r="S4962" s="1"/>
    </row>
    <row r="4963" spans="1:19" ht="15.75" customHeight="1" x14ac:dyDescent="0.35">
      <c r="A4963" s="1"/>
      <c r="B4963" s="1"/>
      <c r="C4963" s="1"/>
      <c r="D4963" s="1"/>
      <c r="Q4963" s="1">
        <v>4961</v>
      </c>
      <c r="R4963" s="1">
        <v>225</v>
      </c>
      <c r="S4963" s="1"/>
    </row>
    <row r="4964" spans="1:19" ht="15.75" customHeight="1" x14ac:dyDescent="0.35">
      <c r="A4964" s="1"/>
      <c r="B4964" s="1"/>
      <c r="C4964" s="1"/>
      <c r="D4964" s="1"/>
      <c r="Q4964" s="1">
        <v>4962</v>
      </c>
      <c r="R4964" s="1">
        <v>231</v>
      </c>
      <c r="S4964" s="1"/>
    </row>
    <row r="4965" spans="1:19" ht="15.75" customHeight="1" x14ac:dyDescent="0.35">
      <c r="A4965" s="1"/>
      <c r="B4965" s="1"/>
      <c r="C4965" s="1"/>
      <c r="D4965" s="1"/>
      <c r="Q4965" s="1">
        <v>4963</v>
      </c>
      <c r="R4965" s="1">
        <v>135</v>
      </c>
      <c r="S4965" s="1"/>
    </row>
    <row r="4966" spans="1:19" ht="15.75" customHeight="1" x14ac:dyDescent="0.35">
      <c r="A4966" s="1"/>
      <c r="B4966" s="1"/>
      <c r="C4966" s="1"/>
      <c r="D4966" s="1"/>
      <c r="Q4966" s="1">
        <v>4964</v>
      </c>
      <c r="R4966" s="1">
        <v>155</v>
      </c>
      <c r="S4966" s="1"/>
    </row>
    <row r="4967" spans="1:19" ht="15.75" customHeight="1" x14ac:dyDescent="0.35">
      <c r="A4967" s="1"/>
      <c r="B4967" s="1"/>
      <c r="C4967" s="1"/>
      <c r="D4967" s="1"/>
      <c r="Q4967" s="1">
        <v>4965</v>
      </c>
      <c r="R4967" s="1">
        <v>161</v>
      </c>
      <c r="S4967" s="1"/>
    </row>
    <row r="4968" spans="1:19" ht="15.75" customHeight="1" x14ac:dyDescent="0.35">
      <c r="A4968" s="1"/>
      <c r="B4968" s="1"/>
      <c r="C4968" s="1"/>
      <c r="D4968" s="1"/>
      <c r="Q4968" s="1">
        <v>4966</v>
      </c>
      <c r="R4968" s="1">
        <v>167</v>
      </c>
      <c r="S4968" s="1"/>
    </row>
    <row r="4969" spans="1:19" ht="15.75" customHeight="1" x14ac:dyDescent="0.35">
      <c r="A4969" s="1"/>
      <c r="B4969" s="1"/>
      <c r="C4969" s="1"/>
      <c r="D4969" s="1"/>
      <c r="Q4969" s="1">
        <v>4967</v>
      </c>
      <c r="R4969" s="1">
        <v>173</v>
      </c>
      <c r="S4969" s="1"/>
    </row>
    <row r="4970" spans="1:19" ht="15.75" customHeight="1" x14ac:dyDescent="0.35">
      <c r="A4970" s="1"/>
      <c r="B4970" s="1"/>
      <c r="C4970" s="1"/>
      <c r="D4970" s="1"/>
      <c r="Q4970" s="1">
        <v>4968</v>
      </c>
      <c r="R4970" s="1">
        <v>134</v>
      </c>
      <c r="S4970" s="1"/>
    </row>
    <row r="4971" spans="1:19" ht="15.75" customHeight="1" x14ac:dyDescent="0.35">
      <c r="A4971" s="1"/>
      <c r="B4971" s="1"/>
      <c r="C4971" s="1"/>
      <c r="D4971" s="1"/>
      <c r="Q4971" s="1">
        <v>4969</v>
      </c>
      <c r="R4971" s="1">
        <v>102</v>
      </c>
      <c r="S4971" s="1"/>
    </row>
    <row r="4972" spans="1:19" ht="15.75" customHeight="1" x14ac:dyDescent="0.35">
      <c r="A4972" s="1"/>
      <c r="B4972" s="1"/>
      <c r="C4972" s="1"/>
      <c r="D4972" s="1"/>
      <c r="Q4972" s="1">
        <v>4970</v>
      </c>
      <c r="R4972" s="1">
        <v>72</v>
      </c>
      <c r="S4972" s="1"/>
    </row>
    <row r="4973" spans="1:19" ht="15.75" customHeight="1" x14ac:dyDescent="0.35">
      <c r="A4973" s="1"/>
      <c r="B4973" s="1"/>
      <c r="C4973" s="1"/>
      <c r="D4973" s="1"/>
      <c r="Q4973" s="1">
        <v>4971</v>
      </c>
      <c r="R4973" s="1">
        <v>76</v>
      </c>
      <c r="S4973" s="1"/>
    </row>
    <row r="4974" spans="1:19" ht="15.75" customHeight="1" x14ac:dyDescent="0.35">
      <c r="A4974" s="1"/>
      <c r="B4974" s="1"/>
      <c r="C4974" s="1"/>
      <c r="D4974" s="1"/>
      <c r="Q4974" s="1">
        <v>4972</v>
      </c>
      <c r="R4974" s="1">
        <v>80</v>
      </c>
      <c r="S4974" s="1"/>
    </row>
    <row r="4975" spans="1:19" ht="15.75" customHeight="1" x14ac:dyDescent="0.35">
      <c r="A4975" s="1"/>
      <c r="B4975" s="1"/>
      <c r="C4975" s="1"/>
      <c r="D4975" s="1"/>
      <c r="Q4975" s="1">
        <v>4973</v>
      </c>
      <c r="R4975" s="1">
        <v>84</v>
      </c>
      <c r="S4975" s="1"/>
    </row>
    <row r="4976" spans="1:19" ht="15.75" customHeight="1" x14ac:dyDescent="0.35">
      <c r="A4976" s="1"/>
      <c r="B4976" s="1"/>
      <c r="C4976" s="1"/>
      <c r="D4976" s="1"/>
      <c r="Q4976" s="1">
        <v>4974</v>
      </c>
      <c r="R4976" s="1">
        <v>88</v>
      </c>
      <c r="S4976" s="1"/>
    </row>
    <row r="4977" spans="1:19" ht="15.75" customHeight="1" x14ac:dyDescent="0.35">
      <c r="A4977" s="1"/>
      <c r="B4977" s="1"/>
      <c r="C4977" s="1"/>
      <c r="D4977" s="1"/>
      <c r="Q4977" s="1">
        <v>4975</v>
      </c>
      <c r="R4977" s="1">
        <v>104</v>
      </c>
      <c r="S4977" s="1"/>
    </row>
    <row r="4978" spans="1:19" ht="15.75" customHeight="1" x14ac:dyDescent="0.35">
      <c r="A4978" s="1"/>
      <c r="B4978" s="1"/>
      <c r="C4978" s="1"/>
      <c r="D4978" s="1"/>
      <c r="Q4978" s="1">
        <v>4976</v>
      </c>
      <c r="R4978" s="1">
        <v>122</v>
      </c>
      <c r="S4978" s="1"/>
    </row>
    <row r="4979" spans="1:19" ht="15.75" customHeight="1" x14ac:dyDescent="0.35">
      <c r="A4979" s="1"/>
      <c r="B4979" s="1"/>
      <c r="C4979" s="1"/>
      <c r="D4979" s="1"/>
      <c r="Q4979" s="1">
        <v>4977</v>
      </c>
      <c r="R4979" s="1">
        <v>126</v>
      </c>
      <c r="S4979" s="1"/>
    </row>
    <row r="4980" spans="1:19" ht="15.75" customHeight="1" x14ac:dyDescent="0.35">
      <c r="A4980" s="1"/>
      <c r="B4980" s="1"/>
      <c r="C4980" s="1"/>
      <c r="D4980" s="1"/>
      <c r="Q4980" s="1">
        <v>4978</v>
      </c>
      <c r="R4980" s="1">
        <v>130</v>
      </c>
      <c r="S4980" s="1"/>
    </row>
    <row r="4981" spans="1:19" ht="15.75" customHeight="1" x14ac:dyDescent="0.35">
      <c r="A4981" s="1"/>
      <c r="B4981" s="1"/>
      <c r="C4981" s="1"/>
      <c r="D4981" s="1"/>
      <c r="Q4981" s="1">
        <v>4979</v>
      </c>
      <c r="R4981" s="1">
        <v>134</v>
      </c>
      <c r="S4981" s="1"/>
    </row>
    <row r="4982" spans="1:19" ht="15.75" customHeight="1" x14ac:dyDescent="0.35">
      <c r="A4982" s="1"/>
      <c r="B4982" s="1"/>
      <c r="C4982" s="1"/>
      <c r="D4982" s="1"/>
      <c r="Q4982" s="1">
        <v>4980</v>
      </c>
      <c r="R4982" s="1">
        <v>102</v>
      </c>
      <c r="S4982" s="1"/>
    </row>
    <row r="4983" spans="1:19" ht="15.75" customHeight="1" x14ac:dyDescent="0.35">
      <c r="A4983" s="1"/>
      <c r="B4983" s="1"/>
      <c r="C4983" s="1"/>
      <c r="D4983" s="1"/>
      <c r="Q4983" s="1">
        <v>4981</v>
      </c>
      <c r="R4983" s="1">
        <v>106</v>
      </c>
      <c r="S4983" s="1"/>
    </row>
    <row r="4984" spans="1:19" ht="15.75" customHeight="1" x14ac:dyDescent="0.35">
      <c r="A4984" s="1"/>
      <c r="B4984" s="1"/>
      <c r="C4984" s="1"/>
      <c r="D4984" s="1"/>
      <c r="Q4984" s="1">
        <v>4982</v>
      </c>
      <c r="R4984" s="1">
        <v>74</v>
      </c>
      <c r="S4984" s="1"/>
    </row>
    <row r="4985" spans="1:19" ht="15.75" customHeight="1" x14ac:dyDescent="0.35">
      <c r="A4985" s="1"/>
      <c r="B4985" s="1"/>
      <c r="C4985" s="1"/>
      <c r="D4985" s="1"/>
      <c r="Q4985" s="1">
        <v>4983</v>
      </c>
      <c r="R4985" s="1">
        <v>78</v>
      </c>
      <c r="S4985" s="1"/>
    </row>
    <row r="4986" spans="1:19" ht="15.75" customHeight="1" x14ac:dyDescent="0.35">
      <c r="A4986" s="1"/>
      <c r="B4986" s="1"/>
      <c r="C4986" s="1"/>
      <c r="D4986" s="1"/>
      <c r="Q4986" s="1">
        <v>4984</v>
      </c>
      <c r="R4986" s="1">
        <v>82</v>
      </c>
      <c r="S4986" s="1"/>
    </row>
    <row r="4987" spans="1:19" ht="15.75" customHeight="1" x14ac:dyDescent="0.35">
      <c r="A4987" s="1"/>
      <c r="B4987" s="1"/>
      <c r="C4987" s="1"/>
      <c r="D4987" s="1"/>
      <c r="Q4987" s="1">
        <v>4985</v>
      </c>
      <c r="R4987" s="1">
        <v>98</v>
      </c>
      <c r="S4987" s="1"/>
    </row>
    <row r="4988" spans="1:19" ht="15.75" customHeight="1" x14ac:dyDescent="0.35">
      <c r="A4988" s="1"/>
      <c r="B4988" s="1"/>
      <c r="C4988" s="1"/>
      <c r="D4988" s="1"/>
      <c r="Q4988" s="1">
        <v>4986</v>
      </c>
      <c r="R4988" s="1">
        <v>102</v>
      </c>
      <c r="S4988" s="1"/>
    </row>
    <row r="4989" spans="1:19" ht="15.75" customHeight="1" x14ac:dyDescent="0.35">
      <c r="A4989" s="1"/>
      <c r="B4989" s="1"/>
      <c r="C4989" s="1"/>
      <c r="D4989" s="1"/>
      <c r="Q4989" s="1">
        <v>4987</v>
      </c>
      <c r="R4989" s="1">
        <v>108</v>
      </c>
      <c r="S4989" s="1"/>
    </row>
    <row r="4990" spans="1:19" ht="15.75" customHeight="1" x14ac:dyDescent="0.35">
      <c r="A4990" s="1"/>
      <c r="B4990" s="1"/>
      <c r="C4990" s="1"/>
      <c r="D4990" s="1"/>
      <c r="Q4990" s="1">
        <v>4988</v>
      </c>
      <c r="R4990" s="1">
        <v>112</v>
      </c>
      <c r="S4990" s="1"/>
    </row>
    <row r="4991" spans="1:19" ht="15.75" customHeight="1" x14ac:dyDescent="0.35">
      <c r="A4991" s="1"/>
      <c r="B4991" s="1"/>
      <c r="C4991" s="1"/>
      <c r="D4991" s="1"/>
      <c r="Q4991" s="1">
        <v>4989</v>
      </c>
      <c r="R4991" s="1">
        <v>116</v>
      </c>
      <c r="S4991" s="1"/>
    </row>
    <row r="4992" spans="1:19" ht="15.75" customHeight="1" x14ac:dyDescent="0.35">
      <c r="A4992" s="1"/>
      <c r="B4992" s="1"/>
      <c r="C4992" s="1"/>
      <c r="D4992" s="1"/>
      <c r="Q4992" s="1">
        <v>4990</v>
      </c>
      <c r="R4992" s="1">
        <v>120</v>
      </c>
      <c r="S4992" s="1"/>
    </row>
    <row r="4993" spans="1:19" ht="15.75" customHeight="1" x14ac:dyDescent="0.35">
      <c r="A4993" s="1"/>
      <c r="B4993" s="1"/>
      <c r="C4993" s="1"/>
      <c r="D4993" s="1"/>
      <c r="Q4993" s="1">
        <v>4991</v>
      </c>
      <c r="R4993" s="1">
        <v>88</v>
      </c>
      <c r="S4993" s="1"/>
    </row>
    <row r="4994" spans="1:19" ht="15.75" customHeight="1" x14ac:dyDescent="0.35">
      <c r="A4994" s="1"/>
      <c r="B4994" s="1"/>
      <c r="C4994" s="1"/>
      <c r="D4994" s="1"/>
      <c r="Q4994" s="1">
        <v>4992</v>
      </c>
      <c r="R4994" s="1">
        <v>68</v>
      </c>
      <c r="S4994" s="1"/>
    </row>
    <row r="4995" spans="1:19" ht="15.75" customHeight="1" x14ac:dyDescent="0.35">
      <c r="A4995" s="1"/>
      <c r="B4995" s="1"/>
      <c r="C4995" s="1"/>
      <c r="D4995" s="1"/>
      <c r="Q4995" s="1">
        <v>4993</v>
      </c>
      <c r="R4995" s="1">
        <v>72</v>
      </c>
      <c r="S4995" s="1"/>
    </row>
    <row r="4996" spans="1:19" ht="15.75" customHeight="1" x14ac:dyDescent="0.35">
      <c r="A4996" s="1"/>
      <c r="B4996" s="1"/>
      <c r="C4996" s="1"/>
      <c r="D4996" s="1"/>
      <c r="Q4996" s="1">
        <v>4994</v>
      </c>
      <c r="R4996" s="1">
        <v>76</v>
      </c>
      <c r="S4996" s="1"/>
    </row>
    <row r="4997" spans="1:19" ht="15.75" customHeight="1" x14ac:dyDescent="0.35">
      <c r="A4997" s="1"/>
      <c r="B4997" s="1"/>
      <c r="C4997" s="1"/>
      <c r="D4997" s="1"/>
      <c r="Q4997" s="1">
        <v>4995</v>
      </c>
      <c r="R4997" s="1">
        <v>80</v>
      </c>
      <c r="S4997" s="1"/>
    </row>
    <row r="4998" spans="1:19" ht="15.75" customHeight="1" x14ac:dyDescent="0.35">
      <c r="A4998" s="1"/>
      <c r="B4998" s="1"/>
      <c r="C4998" s="1"/>
      <c r="D4998" s="1"/>
      <c r="Q4998" s="1">
        <v>4996</v>
      </c>
      <c r="R4998" s="1">
        <v>84</v>
      </c>
      <c r="S4998" s="1"/>
    </row>
    <row r="4999" spans="1:19" ht="15.75" customHeight="1" x14ac:dyDescent="0.35">
      <c r="A4999" s="1"/>
      <c r="B4999" s="1"/>
      <c r="C4999" s="1"/>
      <c r="D4999" s="1"/>
      <c r="Q4999" s="1">
        <v>4997</v>
      </c>
      <c r="R4999" s="1">
        <v>155</v>
      </c>
      <c r="S4999" s="1"/>
    </row>
    <row r="5000" spans="1:19" ht="15.75" customHeight="1" x14ac:dyDescent="0.35">
      <c r="A5000" s="1"/>
      <c r="B5000" s="1"/>
      <c r="C5000" s="1"/>
      <c r="D5000" s="1"/>
      <c r="Q5000" s="1">
        <v>4998</v>
      </c>
      <c r="R5000" s="1">
        <v>157</v>
      </c>
      <c r="S5000" s="1"/>
    </row>
    <row r="5001" spans="1:19" ht="15.75" customHeight="1" x14ac:dyDescent="0.35">
      <c r="A5001" s="1"/>
      <c r="B5001" s="1"/>
      <c r="C5001" s="1"/>
      <c r="D5001" s="1"/>
      <c r="Q5001" s="1">
        <v>4999</v>
      </c>
      <c r="R5001" s="1">
        <v>159</v>
      </c>
      <c r="S5001" s="1"/>
    </row>
    <row r="5002" spans="1:19" ht="15.75" customHeight="1" x14ac:dyDescent="0.35">
      <c r="A5002" s="1"/>
      <c r="B5002" s="1"/>
      <c r="C5002" s="1"/>
      <c r="D5002" s="1"/>
      <c r="Q5002" s="1">
        <v>5000</v>
      </c>
      <c r="R5002" s="1">
        <v>161</v>
      </c>
      <c r="S5002" s="1"/>
    </row>
    <row r="5003" spans="1:19" ht="15.75" customHeight="1" x14ac:dyDescent="0.35">
      <c r="A5003" s="1"/>
      <c r="B5003" s="1"/>
      <c r="C5003" s="1"/>
      <c r="D5003" s="1"/>
      <c r="Q5003" s="1">
        <v>5001</v>
      </c>
      <c r="R5003" s="1">
        <v>163</v>
      </c>
      <c r="S5003" s="1"/>
    </row>
    <row r="5004" spans="1:19" ht="15.75" customHeight="1" x14ac:dyDescent="0.35">
      <c r="A5004" s="1"/>
      <c r="B5004" s="1"/>
      <c r="C5004" s="1"/>
      <c r="D5004" s="1"/>
      <c r="Q5004" s="1">
        <v>5002</v>
      </c>
      <c r="R5004" s="1">
        <v>165</v>
      </c>
      <c r="S5004" s="1"/>
    </row>
    <row r="5005" spans="1:19" ht="15.75" customHeight="1" x14ac:dyDescent="0.35">
      <c r="A5005" s="1"/>
      <c r="B5005" s="1"/>
      <c r="C5005" s="1"/>
      <c r="D5005" s="1"/>
      <c r="Q5005" s="1">
        <v>5003</v>
      </c>
      <c r="R5005" s="1">
        <v>37</v>
      </c>
      <c r="S5005" s="1"/>
    </row>
    <row r="5006" spans="1:19" ht="15.75" customHeight="1" x14ac:dyDescent="0.35">
      <c r="A5006" s="1"/>
      <c r="B5006" s="1"/>
      <c r="C5006" s="1"/>
      <c r="D5006" s="1"/>
      <c r="Q5006" s="1">
        <v>5004</v>
      </c>
      <c r="R5006" s="1">
        <v>39</v>
      </c>
      <c r="S5006" s="1"/>
    </row>
    <row r="5007" spans="1:19" ht="15.75" customHeight="1" x14ac:dyDescent="0.35">
      <c r="A5007" s="1"/>
      <c r="B5007" s="1"/>
      <c r="C5007" s="1"/>
      <c r="D5007" s="1"/>
      <c r="Q5007" s="1">
        <v>5005</v>
      </c>
      <c r="R5007" s="1">
        <v>41</v>
      </c>
      <c r="S5007" s="1"/>
    </row>
    <row r="5008" spans="1:19" ht="15.75" customHeight="1" x14ac:dyDescent="0.35">
      <c r="A5008" s="1"/>
      <c r="B5008" s="1"/>
      <c r="C5008" s="1"/>
      <c r="D5008" s="1"/>
      <c r="Q5008" s="1">
        <v>5006</v>
      </c>
      <c r="R5008" s="1">
        <v>43</v>
      </c>
      <c r="S5008" s="1"/>
    </row>
    <row r="5009" spans="1:19" ht="15.75" customHeight="1" x14ac:dyDescent="0.35">
      <c r="A5009" s="1"/>
      <c r="B5009" s="1"/>
      <c r="C5009" s="1"/>
      <c r="D5009" s="1"/>
      <c r="Q5009" s="1">
        <v>5007</v>
      </c>
      <c r="R5009" s="1">
        <v>45</v>
      </c>
      <c r="S5009" s="1"/>
    </row>
    <row r="5010" spans="1:19" ht="15.75" customHeight="1" x14ac:dyDescent="0.35">
      <c r="A5010" s="1"/>
      <c r="B5010" s="1"/>
      <c r="C5010" s="1"/>
      <c r="D5010" s="1"/>
      <c r="Q5010" s="1">
        <v>5008</v>
      </c>
      <c r="R5010" s="1">
        <v>47</v>
      </c>
      <c r="S5010" s="1"/>
    </row>
    <row r="5011" spans="1:19" ht="15.75" customHeight="1" x14ac:dyDescent="0.35">
      <c r="A5011" s="1"/>
      <c r="B5011" s="1"/>
      <c r="C5011" s="1"/>
      <c r="D5011" s="1"/>
      <c r="Q5011" s="1">
        <v>5009</v>
      </c>
      <c r="R5011" s="1">
        <v>61</v>
      </c>
      <c r="S5011" s="1"/>
    </row>
    <row r="5012" spans="1:19" ht="15.75" customHeight="1" x14ac:dyDescent="0.35">
      <c r="A5012" s="1"/>
      <c r="B5012" s="1"/>
      <c r="C5012" s="1"/>
      <c r="D5012" s="1"/>
      <c r="Q5012" s="1">
        <v>5010</v>
      </c>
      <c r="R5012" s="1">
        <v>63</v>
      </c>
      <c r="S5012" s="1"/>
    </row>
    <row r="5013" spans="1:19" ht="15.75" customHeight="1" x14ac:dyDescent="0.35">
      <c r="A5013" s="1"/>
      <c r="B5013" s="1"/>
      <c r="C5013" s="1"/>
      <c r="D5013" s="1"/>
      <c r="Q5013" s="1">
        <v>5011</v>
      </c>
      <c r="R5013" s="1">
        <v>65</v>
      </c>
      <c r="S5013" s="1"/>
    </row>
    <row r="5014" spans="1:19" ht="15.75" customHeight="1" x14ac:dyDescent="0.35">
      <c r="A5014" s="1"/>
      <c r="B5014" s="1"/>
      <c r="C5014" s="1"/>
      <c r="D5014" s="1"/>
      <c r="Q5014" s="1">
        <v>5012</v>
      </c>
      <c r="R5014" s="1">
        <v>67</v>
      </c>
      <c r="S5014" s="1"/>
    </row>
    <row r="5015" spans="1:19" ht="15.75" customHeight="1" x14ac:dyDescent="0.35">
      <c r="A5015" s="1"/>
      <c r="B5015" s="1"/>
      <c r="C5015" s="1"/>
      <c r="D5015" s="1"/>
      <c r="Q5015" s="1">
        <v>5013</v>
      </c>
      <c r="R5015" s="1">
        <v>69</v>
      </c>
      <c r="S5015" s="1"/>
    </row>
    <row r="5016" spans="1:19" ht="15.75" customHeight="1" x14ac:dyDescent="0.35">
      <c r="A5016" s="1"/>
      <c r="B5016" s="1"/>
      <c r="C5016" s="1"/>
      <c r="D5016" s="1"/>
      <c r="Q5016" s="1">
        <v>5014</v>
      </c>
      <c r="R5016" s="1">
        <v>71</v>
      </c>
      <c r="S5016" s="1"/>
    </row>
    <row r="5017" spans="1:19" ht="15.75" customHeight="1" x14ac:dyDescent="0.35">
      <c r="A5017" s="1"/>
      <c r="B5017" s="1"/>
      <c r="C5017" s="1"/>
      <c r="D5017" s="1"/>
      <c r="Q5017" s="1">
        <v>5015</v>
      </c>
      <c r="R5017" s="1">
        <v>37</v>
      </c>
      <c r="S5017" s="1"/>
    </row>
    <row r="5018" spans="1:19" ht="15.75" customHeight="1" x14ac:dyDescent="0.35">
      <c r="A5018" s="1"/>
      <c r="B5018" s="1"/>
      <c r="C5018" s="1"/>
      <c r="D5018" s="1"/>
      <c r="Q5018" s="1">
        <v>5016</v>
      </c>
      <c r="R5018" s="1">
        <v>39</v>
      </c>
      <c r="S5018" s="1"/>
    </row>
    <row r="5019" spans="1:19" ht="15.75" customHeight="1" x14ac:dyDescent="0.35">
      <c r="A5019" s="1"/>
      <c r="B5019" s="1"/>
      <c r="C5019" s="1"/>
      <c r="D5019" s="1"/>
      <c r="Q5019" s="1">
        <v>5017</v>
      </c>
      <c r="R5019" s="1">
        <v>41</v>
      </c>
      <c r="S5019" s="1"/>
    </row>
    <row r="5020" spans="1:19" ht="15.75" customHeight="1" x14ac:dyDescent="0.35">
      <c r="A5020" s="1"/>
      <c r="B5020" s="1"/>
      <c r="C5020" s="1"/>
      <c r="D5020" s="1"/>
      <c r="Q5020" s="1">
        <v>5018</v>
      </c>
      <c r="R5020" s="1">
        <v>43</v>
      </c>
      <c r="S5020" s="1"/>
    </row>
    <row r="5021" spans="1:19" ht="15.75" customHeight="1" x14ac:dyDescent="0.35">
      <c r="A5021" s="1"/>
      <c r="B5021" s="1"/>
      <c r="C5021" s="1"/>
      <c r="D5021" s="1"/>
      <c r="Q5021" s="1">
        <v>5019</v>
      </c>
      <c r="R5021" s="1">
        <v>45</v>
      </c>
      <c r="S5021" s="1"/>
    </row>
    <row r="5022" spans="1:19" ht="15.75" customHeight="1" x14ac:dyDescent="0.35">
      <c r="A5022" s="1"/>
      <c r="B5022" s="1"/>
      <c r="C5022" s="1"/>
      <c r="D5022" s="1"/>
      <c r="Q5022" s="1">
        <v>5020</v>
      </c>
      <c r="R5022" s="1">
        <v>47</v>
      </c>
      <c r="S5022" s="1"/>
    </row>
    <row r="5023" spans="1:19" ht="15.75" customHeight="1" x14ac:dyDescent="0.35">
      <c r="A5023" s="1"/>
      <c r="B5023" s="1"/>
      <c r="C5023" s="1"/>
      <c r="D5023" s="1"/>
      <c r="Q5023" s="1">
        <v>5021</v>
      </c>
      <c r="R5023" s="1">
        <v>49</v>
      </c>
      <c r="S5023" s="1"/>
    </row>
    <row r="5024" spans="1:19" ht="15.75" customHeight="1" x14ac:dyDescent="0.35">
      <c r="A5024" s="1"/>
      <c r="B5024" s="1"/>
      <c r="C5024" s="1"/>
      <c r="D5024" s="1"/>
      <c r="Q5024" s="1">
        <v>5022</v>
      </c>
      <c r="R5024" s="1">
        <v>51</v>
      </c>
      <c r="S5024" s="1"/>
    </row>
    <row r="5025" spans="1:19" ht="15.75" customHeight="1" x14ac:dyDescent="0.35">
      <c r="A5025" s="1"/>
      <c r="B5025" s="1"/>
      <c r="C5025" s="1"/>
      <c r="D5025" s="1"/>
      <c r="Q5025" s="1">
        <v>5023</v>
      </c>
      <c r="R5025" s="1">
        <v>53</v>
      </c>
      <c r="S5025" s="1"/>
    </row>
    <row r="5026" spans="1:19" ht="15.75" customHeight="1" x14ac:dyDescent="0.35">
      <c r="A5026" s="1"/>
      <c r="B5026" s="1"/>
      <c r="C5026" s="1"/>
      <c r="D5026" s="1"/>
      <c r="Q5026" s="1">
        <v>5024</v>
      </c>
      <c r="R5026" s="1">
        <v>55</v>
      </c>
      <c r="S5026" s="1"/>
    </row>
    <row r="5027" spans="1:19" ht="15.75" customHeight="1" x14ac:dyDescent="0.35">
      <c r="A5027" s="1"/>
      <c r="B5027" s="1"/>
      <c r="C5027" s="1"/>
      <c r="D5027" s="1"/>
      <c r="Q5027" s="1">
        <v>5025</v>
      </c>
      <c r="R5027" s="1">
        <v>33</v>
      </c>
      <c r="S5027" s="1"/>
    </row>
    <row r="5028" spans="1:19" ht="15.75" customHeight="1" x14ac:dyDescent="0.35">
      <c r="A5028" s="1"/>
      <c r="B5028" s="1"/>
      <c r="C5028" s="1"/>
      <c r="D5028" s="1"/>
      <c r="Q5028" s="1">
        <v>5026</v>
      </c>
      <c r="R5028" s="1">
        <v>35</v>
      </c>
      <c r="S5028" s="1"/>
    </row>
    <row r="5029" spans="1:19" ht="15.75" customHeight="1" x14ac:dyDescent="0.35">
      <c r="A5029" s="1"/>
      <c r="B5029" s="1"/>
      <c r="C5029" s="1"/>
      <c r="D5029" s="1"/>
      <c r="Q5029" s="1">
        <v>5027</v>
      </c>
      <c r="R5029" s="1">
        <v>37</v>
      </c>
      <c r="S5029" s="1"/>
    </row>
    <row r="5030" spans="1:19" ht="15.75" customHeight="1" x14ac:dyDescent="0.35">
      <c r="A5030" s="1"/>
      <c r="B5030" s="1"/>
      <c r="C5030" s="1"/>
      <c r="D5030" s="1"/>
      <c r="Q5030" s="1">
        <v>5028</v>
      </c>
      <c r="R5030" s="1">
        <v>39</v>
      </c>
      <c r="S5030" s="1"/>
    </row>
    <row r="5031" spans="1:19" ht="15.75" customHeight="1" x14ac:dyDescent="0.35">
      <c r="A5031" s="1"/>
      <c r="B5031" s="1"/>
      <c r="C5031" s="1"/>
      <c r="D5031" s="1"/>
      <c r="Q5031" s="1">
        <v>5029</v>
      </c>
      <c r="R5031" s="1">
        <v>41</v>
      </c>
      <c r="S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358"/>
  <sheetViews>
    <sheetView topLeftCell="D4" workbookViewId="0">
      <selection activeCell="J16" sqref="J16:K16"/>
    </sheetView>
  </sheetViews>
  <sheetFormatPr defaultColWidth="14.453125" defaultRowHeight="15" customHeight="1" x14ac:dyDescent="0.35"/>
  <cols>
    <col min="1" max="7" width="14.453125" customWidth="1"/>
    <col min="9" max="9" width="20.81640625" customWidth="1"/>
  </cols>
  <sheetData>
    <row r="1" spans="1:21" ht="14.5" x14ac:dyDescent="0.3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1" ht="15.5" x14ac:dyDescent="0.35">
      <c r="A2" s="1">
        <v>0</v>
      </c>
      <c r="B2" s="1">
        <v>5</v>
      </c>
      <c r="C2" s="1">
        <f>VARP(B2:B2396)</f>
        <v>57.169950619113408</v>
      </c>
      <c r="D2" s="1">
        <v>18</v>
      </c>
      <c r="F2" s="22">
        <f ca="1">IFERROR(__xludf.DUMMYFUNCTION("FILTER(D2:D2396,D2:D2396&lt;&gt;0)"),18)</f>
        <v>18</v>
      </c>
      <c r="G2" s="1">
        <f ca="1">VARP(F2:F2279)</f>
        <v>59.507184420817978</v>
      </c>
      <c r="I2" s="1" t="s">
        <v>8</v>
      </c>
      <c r="J2" s="1">
        <v>4357</v>
      </c>
      <c r="K2" s="1">
        <v>4240</v>
      </c>
      <c r="L2" s="1">
        <f t="shared" ref="L2:L3" si="0">1-K2/J2</f>
        <v>2.6853339453752567E-2</v>
      </c>
      <c r="M2" s="1"/>
      <c r="N2" s="1"/>
      <c r="O2" s="1"/>
      <c r="P2" s="1"/>
      <c r="Q2" s="1">
        <v>0</v>
      </c>
      <c r="R2" s="1">
        <v>5</v>
      </c>
      <c r="S2" s="1">
        <f>_xlfn.VAR.P(R2:R4358)</f>
        <v>165563.51392773777</v>
      </c>
      <c r="T2" s="1">
        <v>31</v>
      </c>
      <c r="U2" s="1">
        <f>_xlfn.VAR.P(T2:T4241)</f>
        <v>159677.77884456213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IFERROR(__xludf.DUMMYFUNCTION("""COMPUTED_VALUE"""),18)</f>
        <v>18</v>
      </c>
      <c r="I3" s="1" t="s">
        <v>9</v>
      </c>
      <c r="J3" s="15">
        <v>30879000000</v>
      </c>
      <c r="K3" s="15">
        <v>30871000000</v>
      </c>
      <c r="L3" s="15">
        <f t="shared" si="0"/>
        <v>2.5907574727157545E-4</v>
      </c>
      <c r="M3" s="15"/>
      <c r="N3" s="15"/>
      <c r="O3" s="15"/>
      <c r="P3" s="15"/>
      <c r="Q3" s="1">
        <v>1</v>
      </c>
      <c r="R3" s="1">
        <v>6</v>
      </c>
      <c r="S3" s="1"/>
      <c r="T3" s="1">
        <v>134</v>
      </c>
    </row>
    <row r="4" spans="1:21" ht="14.5" x14ac:dyDescent="0.35">
      <c r="A4" s="1">
        <v>2</v>
      </c>
      <c r="B4" s="1">
        <v>3</v>
      </c>
      <c r="C4" s="1"/>
      <c r="D4" s="1">
        <v>0</v>
      </c>
      <c r="F4" s="1">
        <f ca="1">IFERROR(__xludf.DUMMYFUNCTION("""COMPUTED_VALUE"""),18)</f>
        <v>18</v>
      </c>
      <c r="I4" s="1" t="s">
        <v>10</v>
      </c>
      <c r="J4" s="7">
        <v>708721</v>
      </c>
      <c r="K4" s="7">
        <v>728089</v>
      </c>
      <c r="L4" s="1">
        <f>K4/J4-1</f>
        <v>2.7328102313886493E-2</v>
      </c>
      <c r="M4" s="1"/>
      <c r="N4" s="1"/>
      <c r="O4" s="1"/>
      <c r="P4" s="1"/>
      <c r="Q4" s="1">
        <v>2</v>
      </c>
      <c r="R4" s="1">
        <v>13</v>
      </c>
      <c r="S4" s="1"/>
      <c r="T4" s="1">
        <v>201</v>
      </c>
    </row>
    <row r="5" spans="1:21" ht="14.5" x14ac:dyDescent="0.35">
      <c r="A5" s="1">
        <v>3</v>
      </c>
      <c r="B5" s="1">
        <v>4</v>
      </c>
      <c r="C5" s="1"/>
      <c r="D5" s="1">
        <v>0</v>
      </c>
      <c r="F5" s="1">
        <f ca="1">IFERROR(__xludf.DUMMYFUNCTION("""COMPUTED_VALUE"""),1)</f>
        <v>1</v>
      </c>
      <c r="Q5" s="1">
        <v>3</v>
      </c>
      <c r="R5" s="1">
        <v>24</v>
      </c>
      <c r="S5" s="1"/>
      <c r="T5" s="1">
        <v>8</v>
      </c>
    </row>
    <row r="6" spans="1:21" ht="14.5" x14ac:dyDescent="0.35">
      <c r="A6" s="1">
        <v>4</v>
      </c>
      <c r="B6" s="1">
        <v>4</v>
      </c>
      <c r="C6" s="1"/>
      <c r="D6" s="1">
        <v>0</v>
      </c>
      <c r="F6" s="1">
        <f ca="1">IFERROR(__xludf.DUMMYFUNCTION("""COMPUTED_VALUE"""),18)</f>
        <v>18</v>
      </c>
      <c r="Q6" s="1">
        <v>4</v>
      </c>
      <c r="R6" s="1">
        <v>24</v>
      </c>
      <c r="S6" s="1"/>
      <c r="T6" s="1">
        <v>189</v>
      </c>
    </row>
    <row r="7" spans="1:21" ht="14.5" x14ac:dyDescent="0.35">
      <c r="A7" s="1">
        <v>5</v>
      </c>
      <c r="B7" s="1">
        <v>4</v>
      </c>
      <c r="C7" s="1"/>
      <c r="D7" s="1">
        <v>18</v>
      </c>
      <c r="F7" s="1">
        <f ca="1">IFERROR(__xludf.DUMMYFUNCTION("""COMPUTED_VALUE"""),18)</f>
        <v>18</v>
      </c>
      <c r="Q7" s="1">
        <v>5</v>
      </c>
      <c r="R7" s="1">
        <v>24</v>
      </c>
      <c r="S7" s="1"/>
      <c r="T7" s="1">
        <v>236</v>
      </c>
    </row>
    <row r="8" spans="1:21" ht="14.5" x14ac:dyDescent="0.35">
      <c r="A8" s="1">
        <v>6</v>
      </c>
      <c r="B8" s="1">
        <v>5</v>
      </c>
      <c r="C8" s="1"/>
      <c r="D8" s="1">
        <v>0</v>
      </c>
      <c r="F8" s="1">
        <f ca="1">IFERROR(__xludf.DUMMYFUNCTION("""COMPUTED_VALUE"""),18)</f>
        <v>18</v>
      </c>
      <c r="Q8" s="1">
        <v>6</v>
      </c>
      <c r="R8" s="1">
        <v>41</v>
      </c>
      <c r="S8" s="1"/>
      <c r="T8" s="1">
        <v>198</v>
      </c>
    </row>
    <row r="9" spans="1:21" ht="14.5" x14ac:dyDescent="0.35">
      <c r="A9" s="1">
        <v>7</v>
      </c>
      <c r="B9" s="1">
        <v>6</v>
      </c>
      <c r="C9" s="1"/>
      <c r="D9" s="1">
        <v>0</v>
      </c>
      <c r="F9" s="1">
        <f ca="1">IFERROR(__xludf.DUMMYFUNCTION("""COMPUTED_VALUE"""),1)</f>
        <v>1</v>
      </c>
      <c r="Q9" s="1">
        <v>7</v>
      </c>
      <c r="R9" s="1">
        <v>54</v>
      </c>
      <c r="S9" s="1"/>
      <c r="T9" s="1">
        <v>35</v>
      </c>
    </row>
    <row r="10" spans="1:21" ht="14.5" x14ac:dyDescent="0.35">
      <c r="A10" s="1">
        <v>8</v>
      </c>
      <c r="B10" s="1">
        <v>7</v>
      </c>
      <c r="C10" s="1"/>
      <c r="D10" s="1">
        <v>18</v>
      </c>
      <c r="F10" s="1">
        <f ca="1">IFERROR(__xludf.DUMMYFUNCTION("""COMPUTED_VALUE"""),2)</f>
        <v>2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57</v>
      </c>
      <c r="S10" s="1"/>
      <c r="T10" s="1">
        <v>45</v>
      </c>
    </row>
    <row r="11" spans="1:21" ht="14.5" x14ac:dyDescent="0.35">
      <c r="A11" s="1">
        <v>9</v>
      </c>
      <c r="B11" s="1">
        <v>5</v>
      </c>
      <c r="C11" s="1"/>
      <c r="D11" s="1">
        <v>0</v>
      </c>
      <c r="F11" s="1">
        <f ca="1">IFERROR(__xludf.DUMMYFUNCTION("""COMPUTED_VALUE"""),18)</f>
        <v>18</v>
      </c>
      <c r="I11" s="18">
        <f>COUNTIF(B2:B2396,"&lt;&gt;")</f>
        <v>2395</v>
      </c>
      <c r="J11" s="19">
        <v>4357</v>
      </c>
      <c r="K11" s="20">
        <f>I11/J11</f>
        <v>0.54969015377553365</v>
      </c>
      <c r="Q11" s="1">
        <v>9</v>
      </c>
      <c r="R11" s="1">
        <v>61</v>
      </c>
      <c r="S11" s="1"/>
      <c r="T11" s="1">
        <v>263</v>
      </c>
    </row>
    <row r="12" spans="1:21" thickBot="1" x14ac:dyDescent="0.4">
      <c r="A12" s="1">
        <v>10</v>
      </c>
      <c r="B12" s="1">
        <v>6</v>
      </c>
      <c r="C12" s="1"/>
      <c r="D12" s="1">
        <v>1</v>
      </c>
      <c r="F12" s="1">
        <f ca="1">IFERROR(__xludf.DUMMYFUNCTION("""COMPUTED_VALUE"""),18)</f>
        <v>18</v>
      </c>
      <c r="Q12" s="1">
        <v>10</v>
      </c>
      <c r="R12" s="1">
        <v>64</v>
      </c>
      <c r="S12" s="1"/>
      <c r="T12" s="1">
        <v>213</v>
      </c>
    </row>
    <row r="13" spans="1:21" ht="47" thickBot="1" x14ac:dyDescent="0.4">
      <c r="A13" s="1">
        <v>11</v>
      </c>
      <c r="B13" s="1">
        <v>7</v>
      </c>
      <c r="C13" s="1"/>
      <c r="D13" s="1">
        <v>18</v>
      </c>
      <c r="F13" s="1">
        <f ca="1">IFERROR(__xludf.DUMMYFUNCTION("""COMPUTED_VALUE"""),1)</f>
        <v>1</v>
      </c>
      <c r="I13" s="46" t="s">
        <v>61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93</v>
      </c>
      <c r="S13" s="1"/>
      <c r="T13" s="1">
        <v>36</v>
      </c>
    </row>
    <row r="14" spans="1:21" ht="32" thickTop="1" thickBot="1" x14ac:dyDescent="0.4">
      <c r="A14" s="1">
        <v>12</v>
      </c>
      <c r="B14" s="1">
        <v>7</v>
      </c>
      <c r="C14" s="1"/>
      <c r="D14" s="1">
        <v>0</v>
      </c>
      <c r="F14" s="1">
        <f ca="1">IFERROR(__xludf.DUMMYFUNCTION("""COMPUTED_VALUE"""),18)</f>
        <v>18</v>
      </c>
      <c r="I14" s="48" t="s">
        <v>43</v>
      </c>
      <c r="J14" s="62">
        <v>1655635139</v>
      </c>
      <c r="K14" s="63">
        <v>1596777788</v>
      </c>
      <c r="L14" s="51" t="s">
        <v>62</v>
      </c>
      <c r="Q14" s="1">
        <v>12</v>
      </c>
      <c r="R14" s="1">
        <v>63</v>
      </c>
      <c r="S14" s="1"/>
      <c r="T14" s="1">
        <v>175</v>
      </c>
    </row>
    <row r="15" spans="1:21" ht="16" thickBot="1" x14ac:dyDescent="0.4">
      <c r="A15" s="1">
        <v>13</v>
      </c>
      <c r="B15" s="1">
        <v>6</v>
      </c>
      <c r="C15" s="1"/>
      <c r="D15" s="1">
        <v>0</v>
      </c>
      <c r="F15" s="1">
        <f ca="1">IFERROR(__xludf.DUMMYFUNCTION("""COMPUTED_VALUE"""),1)</f>
        <v>1</v>
      </c>
      <c r="I15" s="52" t="s">
        <v>47</v>
      </c>
      <c r="J15" s="53">
        <v>4357</v>
      </c>
      <c r="K15" s="54">
        <v>4240</v>
      </c>
      <c r="L15" s="55">
        <v>2.5999999999999999E-2</v>
      </c>
      <c r="Q15" s="1">
        <v>13</v>
      </c>
      <c r="R15" s="1">
        <v>68</v>
      </c>
      <c r="S15" s="1"/>
      <c r="T15" s="1">
        <v>34</v>
      </c>
    </row>
    <row r="16" spans="1:21" ht="31.5" thickBot="1" x14ac:dyDescent="0.4">
      <c r="A16" s="1">
        <v>14</v>
      </c>
      <c r="B16" s="1">
        <v>4</v>
      </c>
      <c r="C16" s="1"/>
      <c r="D16" s="1">
        <v>18</v>
      </c>
      <c r="F16" s="1">
        <f ca="1">IFERROR(__xludf.DUMMYFUNCTION("""COMPUTED_VALUE"""),4)</f>
        <v>4</v>
      </c>
      <c r="I16" s="52" t="s">
        <v>67</v>
      </c>
      <c r="J16" s="56">
        <v>57.168999999999997</v>
      </c>
      <c r="K16" s="57">
        <v>59.506999999999998</v>
      </c>
      <c r="L16" s="58">
        <v>0.04</v>
      </c>
      <c r="Q16" s="1">
        <v>14</v>
      </c>
      <c r="R16" s="1">
        <v>44</v>
      </c>
      <c r="S16" s="1"/>
      <c r="T16" s="1">
        <v>106</v>
      </c>
    </row>
    <row r="17" spans="1:20" ht="31.5" thickBot="1" x14ac:dyDescent="0.4">
      <c r="A17" s="1">
        <v>15</v>
      </c>
      <c r="B17" s="1">
        <v>6</v>
      </c>
      <c r="C17" s="1"/>
      <c r="D17" s="1">
        <v>0</v>
      </c>
      <c r="F17" s="1">
        <f ca="1">IFERROR(__xludf.DUMMYFUNCTION("""COMPUTED_VALUE"""),3)</f>
        <v>3</v>
      </c>
      <c r="I17" s="52" t="s">
        <v>48</v>
      </c>
      <c r="J17" s="53">
        <v>308790</v>
      </c>
      <c r="K17" s="54">
        <v>308710</v>
      </c>
      <c r="L17" s="55">
        <v>2.59</v>
      </c>
      <c r="Q17" s="1">
        <v>15</v>
      </c>
      <c r="R17" s="1">
        <v>72</v>
      </c>
      <c r="S17" s="1"/>
      <c r="T17" s="1">
        <v>68</v>
      </c>
    </row>
    <row r="18" spans="1:20" ht="47" thickBot="1" x14ac:dyDescent="0.4">
      <c r="A18" s="1">
        <v>16</v>
      </c>
      <c r="B18" s="1">
        <v>7</v>
      </c>
      <c r="C18" s="1"/>
      <c r="D18" s="1">
        <v>0</v>
      </c>
      <c r="F18" s="1">
        <f ca="1">IFERROR(__xludf.DUMMYFUNCTION("""COMPUTED_VALUE"""),2)</f>
        <v>2</v>
      </c>
      <c r="I18" s="52" t="s">
        <v>49</v>
      </c>
      <c r="J18" s="56">
        <v>708.721</v>
      </c>
      <c r="K18" s="57">
        <v>728.08900000000006</v>
      </c>
      <c r="L18" s="58">
        <v>2.7E-2</v>
      </c>
      <c r="Q18" s="1">
        <v>16</v>
      </c>
      <c r="R18" s="1">
        <v>91</v>
      </c>
      <c r="S18" s="1"/>
      <c r="T18" s="1">
        <v>47</v>
      </c>
    </row>
    <row r="19" spans="1:20" ht="14.5" x14ac:dyDescent="0.35">
      <c r="A19" s="1">
        <v>17</v>
      </c>
      <c r="B19" s="1">
        <v>6</v>
      </c>
      <c r="C19" s="1"/>
      <c r="D19" s="1">
        <v>18</v>
      </c>
      <c r="F19" s="1">
        <f ca="1">IFERROR(__xludf.DUMMYFUNCTION("""COMPUTED_VALUE"""),18)</f>
        <v>18</v>
      </c>
      <c r="Q19" s="1">
        <v>17</v>
      </c>
      <c r="R19" s="1">
        <v>74</v>
      </c>
      <c r="S19" s="1"/>
      <c r="T19" s="1">
        <v>256</v>
      </c>
    </row>
    <row r="20" spans="1:20" ht="14.5" x14ac:dyDescent="0.35">
      <c r="A20" s="1">
        <v>18</v>
      </c>
      <c r="B20" s="1">
        <v>7</v>
      </c>
      <c r="C20" s="1"/>
      <c r="D20" s="1">
        <v>1</v>
      </c>
      <c r="F20" s="1">
        <f ca="1">IFERROR(__xludf.DUMMYFUNCTION("""COMPUTED_VALUE"""),2)</f>
        <v>2</v>
      </c>
      <c r="Q20" s="1">
        <v>18</v>
      </c>
      <c r="R20" s="1">
        <v>81</v>
      </c>
      <c r="S20" s="1"/>
      <c r="T20" s="1">
        <v>51</v>
      </c>
    </row>
    <row r="21" spans="1:20" ht="15.75" customHeight="1" x14ac:dyDescent="0.35">
      <c r="A21" s="1">
        <v>19</v>
      </c>
      <c r="B21" s="1">
        <v>9</v>
      </c>
      <c r="C21" s="1"/>
      <c r="D21" s="1">
        <v>2</v>
      </c>
      <c r="F21" s="1">
        <f ca="1">IFERROR(__xludf.DUMMYFUNCTION("""COMPUTED_VALUE"""),18)</f>
        <v>18</v>
      </c>
      <c r="Q21" s="1">
        <v>19</v>
      </c>
      <c r="R21" s="1">
        <v>141</v>
      </c>
      <c r="S21" s="1"/>
      <c r="T21" s="1">
        <v>291</v>
      </c>
    </row>
    <row r="22" spans="1:20" ht="15.75" customHeight="1" x14ac:dyDescent="0.35">
      <c r="A22" s="1">
        <v>20</v>
      </c>
      <c r="B22" s="1">
        <v>11</v>
      </c>
      <c r="C22" s="1"/>
      <c r="D22" s="1">
        <v>18</v>
      </c>
      <c r="F22" s="1">
        <f ca="1">IFERROR(__xludf.DUMMYFUNCTION("""COMPUTED_VALUE"""),3)</f>
        <v>3</v>
      </c>
      <c r="Q22" s="1">
        <v>20</v>
      </c>
      <c r="R22" s="1">
        <v>169</v>
      </c>
      <c r="S22" s="1"/>
      <c r="T22" s="1">
        <v>63</v>
      </c>
    </row>
    <row r="23" spans="1:20" ht="15.75" customHeight="1" x14ac:dyDescent="0.35">
      <c r="A23" s="1">
        <v>21</v>
      </c>
      <c r="B23" s="1">
        <v>13</v>
      </c>
      <c r="C23" s="1"/>
      <c r="D23" s="1">
        <v>18</v>
      </c>
      <c r="F23" s="1">
        <f ca="1">IFERROR(__xludf.DUMMYFUNCTION("""COMPUTED_VALUE"""),3)</f>
        <v>3</v>
      </c>
      <c r="Q23" s="1">
        <v>21</v>
      </c>
      <c r="R23" s="1">
        <v>169</v>
      </c>
      <c r="S23" s="1"/>
      <c r="T23" s="1">
        <v>63</v>
      </c>
    </row>
    <row r="24" spans="1:20" ht="15.75" customHeight="1" x14ac:dyDescent="0.35">
      <c r="A24" s="1">
        <v>22</v>
      </c>
      <c r="B24" s="1">
        <v>8</v>
      </c>
      <c r="C24" s="1"/>
      <c r="D24" s="1">
        <v>1</v>
      </c>
      <c r="F24" s="1">
        <f ca="1">IFERROR(__xludf.DUMMYFUNCTION("""COMPUTED_VALUE"""),18)</f>
        <v>18</v>
      </c>
      <c r="Q24" s="1">
        <v>22</v>
      </c>
      <c r="R24" s="1">
        <v>104</v>
      </c>
      <c r="S24" s="1"/>
      <c r="T24" s="1">
        <v>230</v>
      </c>
    </row>
    <row r="25" spans="1:20" ht="15.75" customHeight="1" x14ac:dyDescent="0.35">
      <c r="A25" s="1">
        <v>23</v>
      </c>
      <c r="B25" s="1">
        <v>9</v>
      </c>
      <c r="C25" s="1"/>
      <c r="D25" s="1">
        <v>18</v>
      </c>
      <c r="F25" s="1">
        <f ca="1">IFERROR(__xludf.DUMMYFUNCTION("""COMPUTED_VALUE"""),2)</f>
        <v>2</v>
      </c>
      <c r="Q25" s="1">
        <v>23</v>
      </c>
      <c r="R25" s="1">
        <v>125</v>
      </c>
      <c r="S25" s="1"/>
      <c r="T25" s="1">
        <v>62</v>
      </c>
    </row>
    <row r="26" spans="1:20" ht="15.75" customHeight="1" x14ac:dyDescent="0.35">
      <c r="A26" s="1">
        <v>24</v>
      </c>
      <c r="B26" s="1">
        <v>6</v>
      </c>
      <c r="C26" s="1"/>
      <c r="D26" s="1">
        <v>1</v>
      </c>
      <c r="F26" s="1">
        <f ca="1">IFERROR(__xludf.DUMMYFUNCTION("""COMPUTED_VALUE"""),4)</f>
        <v>4</v>
      </c>
      <c r="Q26" s="1">
        <v>24</v>
      </c>
      <c r="R26" s="1">
        <v>88</v>
      </c>
      <c r="S26" s="1"/>
      <c r="T26" s="1">
        <v>86</v>
      </c>
    </row>
    <row r="27" spans="1:20" ht="15.75" customHeight="1" x14ac:dyDescent="0.35">
      <c r="A27" s="1">
        <v>25</v>
      </c>
      <c r="B27" s="1">
        <v>8</v>
      </c>
      <c r="C27" s="1"/>
      <c r="D27" s="1">
        <v>4</v>
      </c>
      <c r="F27" s="1">
        <f ca="1">IFERROR(__xludf.DUMMYFUNCTION("""COMPUTED_VALUE"""),6)</f>
        <v>6</v>
      </c>
      <c r="Q27" s="1">
        <v>25</v>
      </c>
      <c r="R27" s="1">
        <v>136</v>
      </c>
      <c r="S27" s="1"/>
      <c r="T27" s="1">
        <v>148</v>
      </c>
    </row>
    <row r="28" spans="1:20" ht="15.75" customHeight="1" x14ac:dyDescent="0.35">
      <c r="A28" s="1">
        <v>26</v>
      </c>
      <c r="B28" s="1">
        <v>6</v>
      </c>
      <c r="C28" s="1"/>
      <c r="D28" s="1">
        <v>3</v>
      </c>
      <c r="F28" s="1">
        <f ca="1">IFERROR(__xludf.DUMMYFUNCTION("""COMPUTED_VALUE"""),5)</f>
        <v>5</v>
      </c>
      <c r="Q28" s="1">
        <v>26</v>
      </c>
      <c r="R28" s="1">
        <v>92</v>
      </c>
      <c r="S28" s="1"/>
      <c r="T28" s="1">
        <v>102</v>
      </c>
    </row>
    <row r="29" spans="1:20" ht="15.75" customHeight="1" x14ac:dyDescent="0.35">
      <c r="A29" s="1">
        <v>27</v>
      </c>
      <c r="B29" s="1">
        <v>5</v>
      </c>
      <c r="C29" s="1"/>
      <c r="D29" s="1">
        <v>2</v>
      </c>
      <c r="F29" s="1">
        <f ca="1">IFERROR(__xludf.DUMMYFUNCTION("""COMPUTED_VALUE"""),18)</f>
        <v>18</v>
      </c>
      <c r="Q29" s="1">
        <v>27</v>
      </c>
      <c r="R29" s="1">
        <v>71</v>
      </c>
      <c r="S29" s="1"/>
      <c r="T29" s="1">
        <v>321</v>
      </c>
    </row>
    <row r="30" spans="1:20" ht="15.75" customHeight="1" x14ac:dyDescent="0.35">
      <c r="A30" s="1">
        <v>28</v>
      </c>
      <c r="B30" s="1">
        <v>6</v>
      </c>
      <c r="C30" s="1"/>
      <c r="D30" s="1">
        <v>18</v>
      </c>
      <c r="F30" s="1">
        <f ca="1">IFERROR(__xludf.DUMMYFUNCTION("""COMPUTED_VALUE"""),18)</f>
        <v>18</v>
      </c>
      <c r="Q30" s="1">
        <v>28</v>
      </c>
      <c r="R30" s="1">
        <v>98</v>
      </c>
      <c r="S30" s="1"/>
      <c r="T30" s="1">
        <v>304</v>
      </c>
    </row>
    <row r="31" spans="1:20" ht="15.75" customHeight="1" x14ac:dyDescent="0.35">
      <c r="A31" s="1">
        <v>29</v>
      </c>
      <c r="B31" s="1">
        <v>7</v>
      </c>
      <c r="C31" s="1"/>
      <c r="D31" s="1">
        <v>0</v>
      </c>
      <c r="F31" s="1">
        <f ca="1">IFERROR(__xludf.DUMMYFUNCTION("""COMPUTED_VALUE"""),1)</f>
        <v>1</v>
      </c>
      <c r="Q31" s="1">
        <v>29</v>
      </c>
      <c r="R31" s="1">
        <v>91</v>
      </c>
      <c r="S31" s="1"/>
      <c r="T31" s="1">
        <v>39</v>
      </c>
    </row>
    <row r="32" spans="1:20" ht="15.75" customHeight="1" x14ac:dyDescent="0.35">
      <c r="A32" s="1">
        <v>30</v>
      </c>
      <c r="B32" s="1">
        <v>5</v>
      </c>
      <c r="C32" s="1"/>
      <c r="D32" s="1">
        <v>2</v>
      </c>
      <c r="F32" s="1">
        <f ca="1">IFERROR(__xludf.DUMMYFUNCTION("""COMPUTED_VALUE"""),6)</f>
        <v>6</v>
      </c>
      <c r="Q32" s="1">
        <v>30</v>
      </c>
      <c r="R32" s="1">
        <v>91</v>
      </c>
      <c r="S32" s="1"/>
      <c r="T32" s="1">
        <v>158</v>
      </c>
    </row>
    <row r="33" spans="1:20" ht="15.75" customHeight="1" x14ac:dyDescent="0.35">
      <c r="A33" s="1">
        <v>31</v>
      </c>
      <c r="B33" s="1">
        <v>7</v>
      </c>
      <c r="C33" s="1"/>
      <c r="D33" s="1">
        <v>18</v>
      </c>
      <c r="F33" s="1">
        <f ca="1">IFERROR(__xludf.DUMMYFUNCTION("""COMPUTED_VALUE"""),18)</f>
        <v>18</v>
      </c>
      <c r="Q33" s="1">
        <v>31</v>
      </c>
      <c r="R33" s="1">
        <v>125</v>
      </c>
      <c r="S33" s="1"/>
      <c r="T33" s="1">
        <v>344</v>
      </c>
    </row>
    <row r="34" spans="1:20" ht="15.75" customHeight="1" x14ac:dyDescent="0.35">
      <c r="A34" s="1">
        <v>32</v>
      </c>
      <c r="B34" s="1">
        <v>5</v>
      </c>
      <c r="C34" s="1"/>
      <c r="D34" s="1">
        <v>0</v>
      </c>
      <c r="F34" s="1">
        <f ca="1">IFERROR(__xludf.DUMMYFUNCTION("""COMPUTED_VALUE"""),2)</f>
        <v>2</v>
      </c>
      <c r="Q34" s="1">
        <v>32</v>
      </c>
      <c r="R34" s="1">
        <v>95</v>
      </c>
      <c r="S34" s="1"/>
      <c r="T34" s="1">
        <v>73</v>
      </c>
    </row>
    <row r="35" spans="1:20" ht="15.75" customHeight="1" x14ac:dyDescent="0.35">
      <c r="A35" s="1">
        <v>33</v>
      </c>
      <c r="B35" s="1">
        <v>7</v>
      </c>
      <c r="C35" s="1"/>
      <c r="D35" s="1">
        <v>3</v>
      </c>
      <c r="F35" s="1">
        <f ca="1">IFERROR(__xludf.DUMMYFUNCTION("""COMPUTED_VALUE"""),15)</f>
        <v>15</v>
      </c>
      <c r="Q35" s="1">
        <v>33</v>
      </c>
      <c r="R35" s="1">
        <v>119</v>
      </c>
      <c r="S35" s="1"/>
      <c r="T35" s="1">
        <v>290</v>
      </c>
    </row>
    <row r="36" spans="1:20" ht="15.75" customHeight="1" x14ac:dyDescent="0.35">
      <c r="A36" s="1">
        <v>34</v>
      </c>
      <c r="B36" s="1">
        <v>5</v>
      </c>
      <c r="C36" s="1"/>
      <c r="D36" s="1">
        <v>3</v>
      </c>
      <c r="F36" s="1">
        <f ca="1">IFERROR(__xludf.DUMMYFUNCTION("""COMPUTED_VALUE"""),3)</f>
        <v>3</v>
      </c>
      <c r="Q36" s="1">
        <v>34</v>
      </c>
      <c r="R36" s="1">
        <v>87</v>
      </c>
      <c r="S36" s="1"/>
      <c r="T36" s="1">
        <v>103</v>
      </c>
    </row>
    <row r="37" spans="1:20" ht="15.75" customHeight="1" x14ac:dyDescent="0.35">
      <c r="A37" s="1">
        <v>35</v>
      </c>
      <c r="B37" s="1">
        <v>6</v>
      </c>
      <c r="C37" s="1"/>
      <c r="D37" s="1">
        <v>18</v>
      </c>
      <c r="F37" s="1">
        <f ca="1">IFERROR(__xludf.DUMMYFUNCTION("""COMPUTED_VALUE"""),5)</f>
        <v>5</v>
      </c>
      <c r="Q37" s="1">
        <v>35</v>
      </c>
      <c r="R37" s="1">
        <v>100</v>
      </c>
      <c r="S37" s="1"/>
      <c r="T37" s="1">
        <v>96</v>
      </c>
    </row>
    <row r="38" spans="1:20" ht="15.75" customHeight="1" x14ac:dyDescent="0.35">
      <c r="A38" s="1">
        <v>36</v>
      </c>
      <c r="B38" s="1">
        <v>6</v>
      </c>
      <c r="C38" s="1"/>
      <c r="D38" s="1">
        <v>2</v>
      </c>
      <c r="F38" s="1">
        <f ca="1">IFERROR(__xludf.DUMMYFUNCTION("""COMPUTED_VALUE"""),15)</f>
        <v>15</v>
      </c>
      <c r="Q38" s="1">
        <v>36</v>
      </c>
      <c r="R38" s="1">
        <v>116</v>
      </c>
      <c r="S38" s="1"/>
      <c r="T38" s="1">
        <v>310</v>
      </c>
    </row>
    <row r="39" spans="1:20" ht="15.75" customHeight="1" x14ac:dyDescent="0.35">
      <c r="A39" s="1">
        <v>37</v>
      </c>
      <c r="B39" s="1">
        <v>8</v>
      </c>
      <c r="C39" s="1"/>
      <c r="D39" s="1">
        <v>4</v>
      </c>
      <c r="F39" s="1">
        <f ca="1">IFERROR(__xludf.DUMMYFUNCTION("""COMPUTED_VALUE"""),3)</f>
        <v>3</v>
      </c>
      <c r="Q39" s="1">
        <v>37</v>
      </c>
      <c r="R39" s="1">
        <v>134</v>
      </c>
      <c r="S39" s="1"/>
      <c r="T39" s="1">
        <v>102</v>
      </c>
    </row>
    <row r="40" spans="1:20" ht="15.75" customHeight="1" x14ac:dyDescent="0.35">
      <c r="A40" s="1">
        <v>38</v>
      </c>
      <c r="B40" s="1">
        <v>8</v>
      </c>
      <c r="C40" s="1"/>
      <c r="D40" s="1">
        <v>6</v>
      </c>
      <c r="F40" s="1">
        <f ca="1">IFERROR(__xludf.DUMMYFUNCTION("""COMPUTED_VALUE"""),6)</f>
        <v>6</v>
      </c>
      <c r="Q40" s="1">
        <v>38</v>
      </c>
      <c r="R40" s="1">
        <v>164</v>
      </c>
      <c r="S40" s="1"/>
      <c r="T40" s="1">
        <v>122</v>
      </c>
    </row>
    <row r="41" spans="1:20" ht="15.75" customHeight="1" x14ac:dyDescent="0.35">
      <c r="A41" s="1">
        <v>39</v>
      </c>
      <c r="B41" s="1">
        <v>8</v>
      </c>
      <c r="C41" s="1"/>
      <c r="D41" s="1">
        <v>5</v>
      </c>
      <c r="F41" s="1">
        <f ca="1">IFERROR(__xludf.DUMMYFUNCTION("""COMPUTED_VALUE"""),18)</f>
        <v>18</v>
      </c>
      <c r="Q41" s="1">
        <v>39</v>
      </c>
      <c r="R41" s="1">
        <v>128</v>
      </c>
      <c r="S41" s="1"/>
      <c r="T41" s="1">
        <v>378</v>
      </c>
    </row>
    <row r="42" spans="1:20" ht="15.75" customHeight="1" x14ac:dyDescent="0.35">
      <c r="A42" s="1">
        <v>40</v>
      </c>
      <c r="B42" s="1">
        <v>7</v>
      </c>
      <c r="C42" s="1"/>
      <c r="D42" s="1">
        <v>18</v>
      </c>
      <c r="F42" s="1">
        <f ca="1">IFERROR(__xludf.DUMMYFUNCTION("""COMPUTED_VALUE"""),1)</f>
        <v>1</v>
      </c>
      <c r="Q42" s="1">
        <v>40</v>
      </c>
      <c r="R42" s="1">
        <v>141</v>
      </c>
      <c r="S42" s="1"/>
      <c r="T42" s="1">
        <v>42</v>
      </c>
    </row>
    <row r="43" spans="1:20" ht="15.75" customHeight="1" x14ac:dyDescent="0.35">
      <c r="A43" s="1">
        <v>41</v>
      </c>
      <c r="B43" s="1">
        <v>10</v>
      </c>
      <c r="C43" s="1"/>
      <c r="D43" s="1">
        <v>0</v>
      </c>
      <c r="F43" s="1">
        <f ca="1">IFERROR(__xludf.DUMMYFUNCTION("""COMPUTED_VALUE"""),5)</f>
        <v>5</v>
      </c>
      <c r="Q43" s="1">
        <v>41</v>
      </c>
      <c r="R43" s="1">
        <v>178</v>
      </c>
      <c r="S43" s="1"/>
      <c r="T43" s="1">
        <v>94</v>
      </c>
    </row>
    <row r="44" spans="1:20" ht="15.75" customHeight="1" x14ac:dyDescent="0.35">
      <c r="A44" s="1">
        <v>42</v>
      </c>
      <c r="B44" s="1">
        <v>8</v>
      </c>
      <c r="C44" s="1"/>
      <c r="D44" s="1">
        <v>18</v>
      </c>
      <c r="F44" s="1">
        <f ca="1">IFERROR(__xludf.DUMMYFUNCTION("""COMPUTED_VALUE"""),5)</f>
        <v>5</v>
      </c>
      <c r="Q44" s="1">
        <v>42</v>
      </c>
      <c r="R44" s="1">
        <v>168</v>
      </c>
      <c r="S44" s="1"/>
      <c r="T44" s="1">
        <v>124</v>
      </c>
    </row>
    <row r="45" spans="1:20" ht="15.75" customHeight="1" x14ac:dyDescent="0.35">
      <c r="A45" s="1">
        <v>43</v>
      </c>
      <c r="B45" s="1">
        <v>9</v>
      </c>
      <c r="C45" s="1"/>
      <c r="D45" s="1">
        <v>1</v>
      </c>
      <c r="F45" s="1">
        <f ca="1">IFERROR(__xludf.DUMMYFUNCTION("""COMPUTED_VALUE"""),15)</f>
        <v>15</v>
      </c>
      <c r="Q45" s="1">
        <v>43</v>
      </c>
      <c r="R45" s="1">
        <v>161</v>
      </c>
      <c r="S45" s="1"/>
      <c r="T45" s="1">
        <v>310</v>
      </c>
    </row>
    <row r="46" spans="1:20" ht="15.75" customHeight="1" x14ac:dyDescent="0.35">
      <c r="A46" s="1">
        <v>44</v>
      </c>
      <c r="B46" s="1">
        <v>10</v>
      </c>
      <c r="C46" s="1"/>
      <c r="D46" s="1">
        <v>6</v>
      </c>
      <c r="F46" s="1">
        <f ca="1">IFERROR(__xludf.DUMMYFUNCTION("""COMPUTED_VALUE"""),3)</f>
        <v>3</v>
      </c>
      <c r="Q46" s="1">
        <v>44</v>
      </c>
      <c r="R46" s="1">
        <v>198</v>
      </c>
      <c r="S46" s="1"/>
      <c r="T46" s="1">
        <v>109</v>
      </c>
    </row>
    <row r="47" spans="1:20" ht="15.75" customHeight="1" x14ac:dyDescent="0.35">
      <c r="A47" s="1">
        <v>45</v>
      </c>
      <c r="B47" s="1">
        <v>10</v>
      </c>
      <c r="C47" s="1"/>
      <c r="D47" s="1">
        <v>18</v>
      </c>
      <c r="F47" s="1">
        <f ca="1">IFERROR(__xludf.DUMMYFUNCTION("""COMPUTED_VALUE"""),4)</f>
        <v>4</v>
      </c>
      <c r="Q47" s="1">
        <v>45</v>
      </c>
      <c r="R47" s="1">
        <v>190</v>
      </c>
      <c r="S47" s="1"/>
      <c r="T47" s="1">
        <v>78</v>
      </c>
    </row>
    <row r="48" spans="1:20" ht="15.75" customHeight="1" x14ac:dyDescent="0.35">
      <c r="A48" s="1">
        <v>46</v>
      </c>
      <c r="B48" s="1">
        <v>9</v>
      </c>
      <c r="C48" s="1"/>
      <c r="D48" s="1">
        <v>2</v>
      </c>
      <c r="F48" s="1">
        <f ca="1">IFERROR(__xludf.DUMMYFUNCTION("""COMPUTED_VALUE"""),7)</f>
        <v>7</v>
      </c>
      <c r="Q48" s="1">
        <v>46</v>
      </c>
      <c r="R48" s="1">
        <v>197</v>
      </c>
      <c r="S48" s="1"/>
      <c r="T48" s="1">
        <v>184</v>
      </c>
    </row>
    <row r="49" spans="1:20" ht="15.75" customHeight="1" x14ac:dyDescent="0.35">
      <c r="A49" s="1">
        <v>47</v>
      </c>
      <c r="B49" s="1">
        <v>8</v>
      </c>
      <c r="C49" s="1"/>
      <c r="D49" s="1">
        <v>15</v>
      </c>
      <c r="F49" s="1">
        <f ca="1">IFERROR(__xludf.DUMMYFUNCTION("""COMPUTED_VALUE"""),7)</f>
        <v>7</v>
      </c>
      <c r="Q49" s="1">
        <v>47</v>
      </c>
      <c r="R49" s="1">
        <v>154</v>
      </c>
      <c r="S49" s="1"/>
      <c r="T49" s="1">
        <v>132</v>
      </c>
    </row>
    <row r="50" spans="1:20" ht="15.75" customHeight="1" x14ac:dyDescent="0.35">
      <c r="A50" s="1">
        <v>48</v>
      </c>
      <c r="B50" s="1">
        <v>9</v>
      </c>
      <c r="C50" s="1"/>
      <c r="D50" s="1">
        <v>3</v>
      </c>
      <c r="F50" s="1">
        <f ca="1">IFERROR(__xludf.DUMMYFUNCTION("""COMPUTED_VALUE"""),9)</f>
        <v>9</v>
      </c>
      <c r="Q50" s="1">
        <v>48</v>
      </c>
      <c r="R50" s="1">
        <v>215</v>
      </c>
      <c r="S50" s="1"/>
      <c r="T50" s="1">
        <v>232</v>
      </c>
    </row>
    <row r="51" spans="1:20" ht="15.75" customHeight="1" x14ac:dyDescent="0.35">
      <c r="A51" s="1">
        <v>49</v>
      </c>
      <c r="B51" s="1">
        <v>8</v>
      </c>
      <c r="C51" s="1"/>
      <c r="D51" s="1">
        <v>5</v>
      </c>
      <c r="F51" s="1">
        <f ca="1">IFERROR(__xludf.DUMMYFUNCTION("""COMPUTED_VALUE"""),10)</f>
        <v>10</v>
      </c>
      <c r="Q51" s="1">
        <v>49</v>
      </c>
      <c r="R51" s="1">
        <v>156</v>
      </c>
      <c r="S51" s="1"/>
      <c r="T51" s="1">
        <v>245</v>
      </c>
    </row>
    <row r="52" spans="1:20" ht="15.75" customHeight="1" x14ac:dyDescent="0.35">
      <c r="A52" s="1">
        <v>50</v>
      </c>
      <c r="B52" s="1">
        <v>8</v>
      </c>
      <c r="C52" s="1"/>
      <c r="D52" s="1">
        <v>15</v>
      </c>
      <c r="F52" s="1">
        <f ca="1">IFERROR(__xludf.DUMMYFUNCTION("""COMPUTED_VALUE"""),18)</f>
        <v>18</v>
      </c>
      <c r="Q52" s="1">
        <v>50</v>
      </c>
      <c r="R52" s="1">
        <v>176</v>
      </c>
      <c r="S52" s="1"/>
      <c r="T52" s="1">
        <v>380</v>
      </c>
    </row>
    <row r="53" spans="1:20" ht="15.75" customHeight="1" x14ac:dyDescent="0.35">
      <c r="A53" s="1">
        <v>51</v>
      </c>
      <c r="B53" s="1">
        <v>8</v>
      </c>
      <c r="C53" s="1"/>
      <c r="D53" s="1">
        <v>3</v>
      </c>
      <c r="F53" s="1">
        <f ca="1">IFERROR(__xludf.DUMMYFUNCTION("""COMPUTED_VALUE"""),18)</f>
        <v>18</v>
      </c>
      <c r="Q53" s="1">
        <v>51</v>
      </c>
      <c r="R53" s="1">
        <v>194</v>
      </c>
      <c r="S53" s="1"/>
      <c r="T53" s="1">
        <v>390</v>
      </c>
    </row>
    <row r="54" spans="1:20" ht="15.75" customHeight="1" x14ac:dyDescent="0.35">
      <c r="A54" s="1">
        <v>52</v>
      </c>
      <c r="B54" s="1">
        <v>8</v>
      </c>
      <c r="C54" s="1"/>
      <c r="D54" s="1">
        <v>6</v>
      </c>
      <c r="F54" s="1">
        <f ca="1">IFERROR(__xludf.DUMMYFUNCTION("""COMPUTED_VALUE"""),3)</f>
        <v>3</v>
      </c>
      <c r="Q54" s="1">
        <v>52</v>
      </c>
      <c r="R54" s="1">
        <v>164</v>
      </c>
      <c r="S54" s="1"/>
      <c r="T54" s="1">
        <v>104</v>
      </c>
    </row>
    <row r="55" spans="1:20" ht="15.75" customHeight="1" x14ac:dyDescent="0.35">
      <c r="A55" s="1">
        <v>53</v>
      </c>
      <c r="B55" s="1">
        <v>6</v>
      </c>
      <c r="C55" s="1"/>
      <c r="D55" s="1">
        <v>18</v>
      </c>
      <c r="F55" s="1">
        <f ca="1">IFERROR(__xludf.DUMMYFUNCTION("""COMPUTED_VALUE"""),6)</f>
        <v>6</v>
      </c>
      <c r="Q55" s="1">
        <v>53</v>
      </c>
      <c r="R55" s="1">
        <v>134</v>
      </c>
      <c r="S55" s="1"/>
      <c r="T55" s="1">
        <v>140</v>
      </c>
    </row>
    <row r="56" spans="1:20" ht="15.75" customHeight="1" x14ac:dyDescent="0.35">
      <c r="A56" s="1">
        <v>54</v>
      </c>
      <c r="B56" s="1">
        <v>8</v>
      </c>
      <c r="C56" s="1"/>
      <c r="D56" s="1">
        <v>1</v>
      </c>
      <c r="F56" s="1">
        <f ca="1">IFERROR(__xludf.DUMMYFUNCTION("""COMPUTED_VALUE"""),9)</f>
        <v>9</v>
      </c>
      <c r="Q56" s="1">
        <v>54</v>
      </c>
      <c r="R56" s="1">
        <v>184</v>
      </c>
      <c r="S56" s="1"/>
      <c r="T56" s="1">
        <v>211</v>
      </c>
    </row>
    <row r="57" spans="1:20" ht="15.75" customHeight="1" x14ac:dyDescent="0.35">
      <c r="A57" s="1">
        <v>55</v>
      </c>
      <c r="B57" s="1">
        <v>8</v>
      </c>
      <c r="C57" s="1"/>
      <c r="D57" s="1">
        <v>5</v>
      </c>
      <c r="F57" s="1">
        <f ca="1">IFERROR(__xludf.DUMMYFUNCTION("""COMPUTED_VALUE"""),7)</f>
        <v>7</v>
      </c>
      <c r="Q57" s="1">
        <v>55</v>
      </c>
      <c r="R57" s="1">
        <v>156</v>
      </c>
      <c r="S57" s="1"/>
      <c r="T57" s="1">
        <v>135</v>
      </c>
    </row>
    <row r="58" spans="1:20" ht="15.75" customHeight="1" x14ac:dyDescent="0.35">
      <c r="A58" s="1">
        <v>56</v>
      </c>
      <c r="B58" s="1">
        <v>6</v>
      </c>
      <c r="C58" s="1"/>
      <c r="D58" s="1">
        <v>5</v>
      </c>
      <c r="F58" s="1">
        <f ca="1">IFERROR(__xludf.DUMMYFUNCTION("""COMPUTED_VALUE"""),7)</f>
        <v>7</v>
      </c>
      <c r="Q58" s="1">
        <v>56</v>
      </c>
      <c r="R58" s="1">
        <v>144</v>
      </c>
      <c r="S58" s="1"/>
      <c r="T58" s="1">
        <v>169</v>
      </c>
    </row>
    <row r="59" spans="1:20" ht="15.75" customHeight="1" x14ac:dyDescent="0.35">
      <c r="A59" s="1">
        <v>57</v>
      </c>
      <c r="B59" s="1">
        <v>6</v>
      </c>
      <c r="C59" s="1"/>
      <c r="D59" s="1">
        <v>15</v>
      </c>
      <c r="F59" s="1">
        <f ca="1">IFERROR(__xludf.DUMMYFUNCTION("""COMPUTED_VALUE"""),18)</f>
        <v>18</v>
      </c>
      <c r="Q59" s="1">
        <v>57</v>
      </c>
      <c r="R59" s="1">
        <v>124</v>
      </c>
      <c r="S59" s="1"/>
      <c r="T59" s="1">
        <v>368</v>
      </c>
    </row>
    <row r="60" spans="1:20" ht="15.75" customHeight="1" x14ac:dyDescent="0.35">
      <c r="A60" s="1">
        <v>58</v>
      </c>
      <c r="B60" s="1">
        <v>7</v>
      </c>
      <c r="C60" s="1"/>
      <c r="D60" s="1">
        <v>3</v>
      </c>
      <c r="F60" s="1">
        <f ca="1">IFERROR(__xludf.DUMMYFUNCTION("""COMPUTED_VALUE"""),3)</f>
        <v>3</v>
      </c>
      <c r="Q60" s="1">
        <v>58</v>
      </c>
      <c r="R60" s="1">
        <v>185</v>
      </c>
      <c r="S60" s="1"/>
      <c r="T60" s="1">
        <v>100</v>
      </c>
    </row>
    <row r="61" spans="1:20" ht="15.75" customHeight="1" x14ac:dyDescent="0.35">
      <c r="A61" s="1">
        <v>59</v>
      </c>
      <c r="B61" s="1">
        <v>6</v>
      </c>
      <c r="C61" s="1"/>
      <c r="D61" s="1">
        <v>4</v>
      </c>
      <c r="F61" s="1">
        <f ca="1">IFERROR(__xludf.DUMMYFUNCTION("""COMPUTED_VALUE"""),5)</f>
        <v>5</v>
      </c>
      <c r="Q61" s="1">
        <v>59</v>
      </c>
      <c r="R61" s="1">
        <v>120</v>
      </c>
      <c r="S61" s="1"/>
      <c r="T61" s="1">
        <v>84</v>
      </c>
    </row>
    <row r="62" spans="1:20" ht="15.75" customHeight="1" x14ac:dyDescent="0.35">
      <c r="A62" s="1">
        <v>60</v>
      </c>
      <c r="B62" s="1">
        <v>8</v>
      </c>
      <c r="C62" s="1"/>
      <c r="D62" s="1">
        <v>7</v>
      </c>
      <c r="F62" s="1">
        <f ca="1">IFERROR(__xludf.DUMMYFUNCTION("""COMPUTED_VALUE"""),8)</f>
        <v>8</v>
      </c>
      <c r="Q62" s="1">
        <v>60</v>
      </c>
      <c r="R62" s="1">
        <v>204</v>
      </c>
      <c r="S62" s="1"/>
      <c r="T62" s="1">
        <v>199</v>
      </c>
    </row>
    <row r="63" spans="1:20" ht="15.75" customHeight="1" x14ac:dyDescent="0.35">
      <c r="A63" s="1">
        <v>61</v>
      </c>
      <c r="B63" s="1">
        <v>8</v>
      </c>
      <c r="C63" s="1"/>
      <c r="D63" s="1">
        <v>7</v>
      </c>
      <c r="F63" s="1">
        <f ca="1">IFERROR(__xludf.DUMMYFUNCTION("""COMPUTED_VALUE"""),9)</f>
        <v>9</v>
      </c>
      <c r="Q63" s="1">
        <v>61</v>
      </c>
      <c r="R63" s="1">
        <v>152</v>
      </c>
      <c r="S63" s="1"/>
      <c r="T63" s="1">
        <v>224</v>
      </c>
    </row>
    <row r="64" spans="1:20" ht="15.75" customHeight="1" x14ac:dyDescent="0.35">
      <c r="A64" s="1">
        <v>62</v>
      </c>
      <c r="B64" s="1">
        <v>10</v>
      </c>
      <c r="C64" s="1"/>
      <c r="D64" s="1">
        <v>9</v>
      </c>
      <c r="F64" s="1">
        <f ca="1">IFERROR(__xludf.DUMMYFUNCTION("""COMPUTED_VALUE"""),18)</f>
        <v>18</v>
      </c>
      <c r="Q64" s="1">
        <v>62</v>
      </c>
      <c r="R64" s="1">
        <v>256</v>
      </c>
      <c r="S64" s="1"/>
      <c r="T64" s="1">
        <v>368</v>
      </c>
    </row>
    <row r="65" spans="1:20" ht="15.75" customHeight="1" x14ac:dyDescent="0.35">
      <c r="A65" s="1">
        <v>63</v>
      </c>
      <c r="B65" s="1">
        <v>11</v>
      </c>
      <c r="C65" s="1"/>
      <c r="D65" s="1">
        <v>10</v>
      </c>
      <c r="F65" s="1">
        <f ca="1">IFERROR(__xludf.DUMMYFUNCTION("""COMPUTED_VALUE"""),1)</f>
        <v>1</v>
      </c>
      <c r="Q65" s="1">
        <v>63</v>
      </c>
      <c r="R65" s="1">
        <v>269</v>
      </c>
      <c r="S65" s="1"/>
      <c r="T65" s="1">
        <v>39</v>
      </c>
    </row>
    <row r="66" spans="1:20" ht="15.75" customHeight="1" x14ac:dyDescent="0.35">
      <c r="A66" s="1">
        <v>64</v>
      </c>
      <c r="B66" s="1">
        <v>12</v>
      </c>
      <c r="C66" s="1"/>
      <c r="D66" s="1">
        <v>18</v>
      </c>
      <c r="F66" s="1">
        <f ca="1">IFERROR(__xludf.DUMMYFUNCTION("""COMPUTED_VALUE"""),18)</f>
        <v>18</v>
      </c>
      <c r="Q66" s="1">
        <v>64</v>
      </c>
      <c r="R66" s="1">
        <v>286</v>
      </c>
      <c r="S66" s="1"/>
      <c r="T66" s="1">
        <v>414</v>
      </c>
    </row>
    <row r="67" spans="1:20" ht="15.75" customHeight="1" x14ac:dyDescent="0.35">
      <c r="A67" s="1">
        <v>65</v>
      </c>
      <c r="B67" s="1">
        <v>10</v>
      </c>
      <c r="C67" s="1"/>
      <c r="D67" s="1">
        <v>18</v>
      </c>
      <c r="F67" s="1">
        <f ca="1">IFERROR(__xludf.DUMMYFUNCTION("""COMPUTED_VALUE"""),16)</f>
        <v>16</v>
      </c>
      <c r="Q67" s="1">
        <v>65</v>
      </c>
      <c r="R67" s="1">
        <v>198</v>
      </c>
      <c r="S67" s="1"/>
      <c r="T67" s="1">
        <v>342</v>
      </c>
    </row>
    <row r="68" spans="1:20" ht="15.75" customHeight="1" x14ac:dyDescent="0.35">
      <c r="A68" s="1">
        <v>66</v>
      </c>
      <c r="B68" s="1">
        <v>8</v>
      </c>
      <c r="C68" s="1"/>
      <c r="D68" s="1">
        <v>3</v>
      </c>
      <c r="F68" s="1">
        <f ca="1">IFERROR(__xludf.DUMMYFUNCTION("""COMPUTED_VALUE"""),5)</f>
        <v>5</v>
      </c>
      <c r="Q68" s="1">
        <v>66</v>
      </c>
      <c r="R68" s="1">
        <v>198</v>
      </c>
      <c r="S68" s="1"/>
      <c r="T68" s="1">
        <v>173</v>
      </c>
    </row>
    <row r="69" spans="1:20" ht="15.75" customHeight="1" x14ac:dyDescent="0.35">
      <c r="A69" s="1">
        <v>67</v>
      </c>
      <c r="B69" s="1">
        <v>8</v>
      </c>
      <c r="C69" s="1"/>
      <c r="D69" s="1">
        <v>6</v>
      </c>
      <c r="F69" s="1">
        <f ca="1">IFERROR(__xludf.DUMMYFUNCTION("""COMPUTED_VALUE"""),5)</f>
        <v>5</v>
      </c>
      <c r="Q69" s="1">
        <v>67</v>
      </c>
      <c r="R69" s="1">
        <v>178</v>
      </c>
      <c r="S69" s="1"/>
      <c r="T69" s="1">
        <v>88</v>
      </c>
    </row>
    <row r="70" spans="1:20" ht="15.75" customHeight="1" x14ac:dyDescent="0.35">
      <c r="A70" s="1">
        <v>68</v>
      </c>
      <c r="B70" s="1">
        <v>11</v>
      </c>
      <c r="C70" s="1"/>
      <c r="D70" s="1">
        <v>9</v>
      </c>
      <c r="F70" s="1">
        <f ca="1">IFERROR(__xludf.DUMMYFUNCTION("""COMPUTED_VALUE"""),10)</f>
        <v>10</v>
      </c>
      <c r="Q70" s="1">
        <v>68</v>
      </c>
      <c r="R70" s="1">
        <v>253</v>
      </c>
      <c r="S70" s="1"/>
      <c r="T70" s="1">
        <v>254</v>
      </c>
    </row>
    <row r="71" spans="1:20" ht="15.75" customHeight="1" x14ac:dyDescent="0.35">
      <c r="A71" s="1">
        <v>69</v>
      </c>
      <c r="B71" s="1">
        <v>9</v>
      </c>
      <c r="C71" s="1"/>
      <c r="D71" s="1">
        <v>7</v>
      </c>
      <c r="F71" s="1">
        <f ca="1">IFERROR(__xludf.DUMMYFUNCTION("""COMPUTED_VALUE"""),7)</f>
        <v>7</v>
      </c>
      <c r="Q71" s="1">
        <v>69</v>
      </c>
      <c r="R71" s="1">
        <v>177</v>
      </c>
      <c r="S71" s="1"/>
      <c r="T71" s="1">
        <v>131</v>
      </c>
    </row>
    <row r="72" spans="1:20" ht="15.75" customHeight="1" x14ac:dyDescent="0.35">
      <c r="A72" s="1">
        <v>70</v>
      </c>
      <c r="B72" s="1">
        <v>9</v>
      </c>
      <c r="C72" s="1"/>
      <c r="D72" s="1">
        <v>7</v>
      </c>
      <c r="F72" s="1">
        <f ca="1">IFERROR(__xludf.DUMMYFUNCTION("""COMPUTED_VALUE"""),18)</f>
        <v>18</v>
      </c>
      <c r="Q72" s="1">
        <v>70</v>
      </c>
      <c r="R72" s="1">
        <v>215</v>
      </c>
      <c r="S72" s="1"/>
      <c r="T72" s="1">
        <v>396</v>
      </c>
    </row>
    <row r="73" spans="1:20" ht="15.75" customHeight="1" x14ac:dyDescent="0.35">
      <c r="A73" s="1">
        <v>71</v>
      </c>
      <c r="B73" s="1">
        <v>8</v>
      </c>
      <c r="C73" s="1"/>
      <c r="D73" s="1">
        <v>18</v>
      </c>
      <c r="F73" s="1">
        <f ca="1">IFERROR(__xludf.DUMMYFUNCTION("""COMPUTED_VALUE"""),1)</f>
        <v>1</v>
      </c>
      <c r="Q73" s="1">
        <v>71</v>
      </c>
      <c r="R73" s="1">
        <v>176</v>
      </c>
      <c r="S73" s="1"/>
      <c r="T73" s="1">
        <v>43</v>
      </c>
    </row>
    <row r="74" spans="1:20" ht="15.75" customHeight="1" x14ac:dyDescent="0.35">
      <c r="A74" s="1">
        <v>72</v>
      </c>
      <c r="B74" s="1">
        <v>8</v>
      </c>
      <c r="C74" s="1"/>
      <c r="D74" s="1">
        <v>3</v>
      </c>
      <c r="F74" s="1">
        <f ca="1">IFERROR(__xludf.DUMMYFUNCTION("""COMPUTED_VALUE"""),9)</f>
        <v>9</v>
      </c>
      <c r="Q74" s="1">
        <v>72</v>
      </c>
      <c r="R74" s="1">
        <v>196</v>
      </c>
      <c r="S74" s="1"/>
      <c r="T74" s="1">
        <v>229</v>
      </c>
    </row>
    <row r="75" spans="1:20" ht="15.75" customHeight="1" x14ac:dyDescent="0.35">
      <c r="A75" s="1">
        <v>73</v>
      </c>
      <c r="B75" s="1">
        <v>8</v>
      </c>
      <c r="C75" s="1"/>
      <c r="D75" s="1">
        <v>5</v>
      </c>
      <c r="F75" s="1">
        <f ca="1">IFERROR(__xludf.DUMMYFUNCTION("""COMPUTED_VALUE"""),7)</f>
        <v>7</v>
      </c>
      <c r="Q75" s="1">
        <v>73</v>
      </c>
      <c r="R75" s="1">
        <v>140</v>
      </c>
      <c r="S75" s="1"/>
      <c r="T75" s="1">
        <v>142</v>
      </c>
    </row>
    <row r="76" spans="1:20" ht="15.75" customHeight="1" x14ac:dyDescent="0.35">
      <c r="A76" s="1">
        <v>74</v>
      </c>
      <c r="B76" s="1">
        <v>9</v>
      </c>
      <c r="C76" s="1"/>
      <c r="D76" s="1">
        <v>8</v>
      </c>
      <c r="F76" s="1">
        <f ca="1">IFERROR(__xludf.DUMMYFUNCTION("""COMPUTED_VALUE"""),18)</f>
        <v>18</v>
      </c>
      <c r="Q76" s="1">
        <v>74</v>
      </c>
      <c r="R76" s="1">
        <v>219</v>
      </c>
      <c r="S76" s="1"/>
      <c r="T76" s="1">
        <v>384</v>
      </c>
    </row>
    <row r="77" spans="1:20" ht="15.75" customHeight="1" x14ac:dyDescent="0.35">
      <c r="A77" s="1">
        <v>75</v>
      </c>
      <c r="B77" s="1">
        <v>10</v>
      </c>
      <c r="C77" s="1"/>
      <c r="D77" s="1">
        <v>9</v>
      </c>
      <c r="F77" s="1">
        <f ca="1">IFERROR(__xludf.DUMMYFUNCTION("""COMPUTED_VALUE"""),1)</f>
        <v>1</v>
      </c>
      <c r="Q77" s="1">
        <v>75</v>
      </c>
      <c r="R77" s="1">
        <v>244</v>
      </c>
      <c r="S77" s="1"/>
      <c r="T77" s="1">
        <v>40</v>
      </c>
    </row>
    <row r="78" spans="1:20" ht="15.75" customHeight="1" x14ac:dyDescent="0.35">
      <c r="A78" s="1">
        <v>76</v>
      </c>
      <c r="B78" s="1">
        <v>8</v>
      </c>
      <c r="C78" s="1"/>
      <c r="D78" s="1">
        <v>18</v>
      </c>
      <c r="F78" s="1">
        <f ca="1">IFERROR(__xludf.DUMMYFUNCTION("""COMPUTED_VALUE"""),18)</f>
        <v>18</v>
      </c>
      <c r="Q78" s="1">
        <v>76</v>
      </c>
      <c r="R78" s="1">
        <v>186</v>
      </c>
      <c r="S78" s="1"/>
      <c r="T78" s="1">
        <v>398</v>
      </c>
    </row>
    <row r="79" spans="1:20" ht="15.75" customHeight="1" x14ac:dyDescent="0.35">
      <c r="A79" s="1">
        <v>77</v>
      </c>
      <c r="B79" s="1">
        <v>9</v>
      </c>
      <c r="C79" s="1"/>
      <c r="D79" s="1">
        <v>1</v>
      </c>
      <c r="F79" s="1">
        <f ca="1">IFERROR(__xludf.DUMMYFUNCTION("""COMPUTED_VALUE"""),12)</f>
        <v>12</v>
      </c>
      <c r="Q79" s="1">
        <v>77</v>
      </c>
      <c r="R79" s="1">
        <v>189</v>
      </c>
      <c r="S79" s="1"/>
      <c r="T79" s="1">
        <v>213</v>
      </c>
    </row>
    <row r="80" spans="1:20" ht="15.75" customHeight="1" x14ac:dyDescent="0.35">
      <c r="A80" s="1">
        <v>78</v>
      </c>
      <c r="B80" s="1">
        <v>14</v>
      </c>
      <c r="C80" s="1"/>
      <c r="D80" s="1">
        <v>18</v>
      </c>
      <c r="F80" s="1">
        <f ca="1">IFERROR(__xludf.DUMMYFUNCTION("""COMPUTED_VALUE"""),7)</f>
        <v>7</v>
      </c>
      <c r="Q80" s="1">
        <v>78</v>
      </c>
      <c r="R80" s="1">
        <v>338</v>
      </c>
      <c r="S80" s="1"/>
      <c r="T80" s="1">
        <v>234</v>
      </c>
    </row>
    <row r="81" spans="1:20" ht="15.75" customHeight="1" x14ac:dyDescent="0.35">
      <c r="A81" s="1">
        <v>79</v>
      </c>
      <c r="B81" s="1">
        <v>10</v>
      </c>
      <c r="C81" s="1"/>
      <c r="D81" s="1">
        <v>16</v>
      </c>
      <c r="F81" s="1">
        <f ca="1">IFERROR(__xludf.DUMMYFUNCTION("""COMPUTED_VALUE"""),7)</f>
        <v>7</v>
      </c>
      <c r="Q81" s="1">
        <v>79</v>
      </c>
      <c r="R81" s="1">
        <v>220</v>
      </c>
      <c r="S81" s="1"/>
      <c r="T81" s="1">
        <v>141</v>
      </c>
    </row>
    <row r="82" spans="1:20" ht="15.75" customHeight="1" x14ac:dyDescent="0.35">
      <c r="A82" s="1">
        <v>80</v>
      </c>
      <c r="B82" s="1">
        <v>11</v>
      </c>
      <c r="C82" s="1"/>
      <c r="D82" s="1">
        <v>5</v>
      </c>
      <c r="F82" s="1">
        <f ca="1">IFERROR(__xludf.DUMMYFUNCTION("""COMPUTED_VALUE"""),11)</f>
        <v>11</v>
      </c>
      <c r="Q82" s="1">
        <v>80</v>
      </c>
      <c r="R82" s="1">
        <v>293</v>
      </c>
      <c r="S82" s="1"/>
      <c r="T82" s="1">
        <v>266</v>
      </c>
    </row>
    <row r="83" spans="1:20" ht="15.75" customHeight="1" x14ac:dyDescent="0.35">
      <c r="A83" s="1">
        <v>81</v>
      </c>
      <c r="B83" s="1">
        <v>8</v>
      </c>
      <c r="C83" s="1"/>
      <c r="D83" s="1">
        <v>5</v>
      </c>
      <c r="F83" s="1">
        <f ca="1">IFERROR(__xludf.DUMMYFUNCTION("""COMPUTED_VALUE"""),8)</f>
        <v>8</v>
      </c>
      <c r="Q83" s="1">
        <v>81</v>
      </c>
      <c r="R83" s="1">
        <v>146</v>
      </c>
      <c r="S83" s="1"/>
      <c r="T83" s="1">
        <v>159</v>
      </c>
    </row>
    <row r="84" spans="1:20" ht="15.75" customHeight="1" x14ac:dyDescent="0.35">
      <c r="A84" s="1">
        <v>82</v>
      </c>
      <c r="B84" s="1">
        <v>12</v>
      </c>
      <c r="C84" s="1"/>
      <c r="D84" s="1">
        <v>10</v>
      </c>
      <c r="F84" s="1">
        <f ca="1">IFERROR(__xludf.DUMMYFUNCTION("""COMPUTED_VALUE"""),18)</f>
        <v>18</v>
      </c>
      <c r="Q84" s="1">
        <v>82</v>
      </c>
      <c r="R84" s="1">
        <v>292</v>
      </c>
      <c r="S84" s="1"/>
      <c r="T84" s="1">
        <v>427</v>
      </c>
    </row>
    <row r="85" spans="1:20" ht="15.75" customHeight="1" x14ac:dyDescent="0.35">
      <c r="A85" s="1">
        <v>83</v>
      </c>
      <c r="B85" s="1">
        <v>9</v>
      </c>
      <c r="C85" s="1"/>
      <c r="D85" s="1">
        <v>7</v>
      </c>
      <c r="F85" s="1">
        <f ca="1">IFERROR(__xludf.DUMMYFUNCTION("""COMPUTED_VALUE"""),18)</f>
        <v>18</v>
      </c>
      <c r="Q85" s="1">
        <v>83</v>
      </c>
      <c r="R85" s="1">
        <v>169</v>
      </c>
      <c r="S85" s="1"/>
      <c r="T85" s="1">
        <v>332</v>
      </c>
    </row>
    <row r="86" spans="1:20" ht="15.75" customHeight="1" x14ac:dyDescent="0.35">
      <c r="A86" s="1">
        <v>84</v>
      </c>
      <c r="B86" s="1">
        <v>8</v>
      </c>
      <c r="C86" s="1"/>
      <c r="D86" s="1">
        <v>18</v>
      </c>
      <c r="F86" s="1">
        <f ca="1">IFERROR(__xludf.DUMMYFUNCTION("""COMPUTED_VALUE"""),18)</f>
        <v>18</v>
      </c>
      <c r="Q86" s="1">
        <v>84</v>
      </c>
      <c r="R86" s="1">
        <v>220</v>
      </c>
      <c r="S86" s="1"/>
      <c r="T86" s="1">
        <v>417</v>
      </c>
    </row>
    <row r="87" spans="1:20" ht="15.75" customHeight="1" x14ac:dyDescent="0.35">
      <c r="A87" s="1">
        <v>85</v>
      </c>
      <c r="B87" s="1">
        <v>7</v>
      </c>
      <c r="C87" s="1"/>
      <c r="D87" s="1">
        <v>1</v>
      </c>
      <c r="F87" s="1">
        <f ca="1">IFERROR(__xludf.DUMMYFUNCTION("""COMPUTED_VALUE"""),1)</f>
        <v>1</v>
      </c>
      <c r="Q87" s="1">
        <v>85</v>
      </c>
      <c r="R87" s="1">
        <v>149</v>
      </c>
      <c r="S87" s="1"/>
      <c r="T87" s="1">
        <v>39</v>
      </c>
    </row>
    <row r="88" spans="1:20" ht="15.75" customHeight="1" x14ac:dyDescent="0.35">
      <c r="A88" s="1">
        <v>86</v>
      </c>
      <c r="B88" s="1">
        <v>11</v>
      </c>
      <c r="C88" s="1"/>
      <c r="D88" s="1">
        <v>9</v>
      </c>
      <c r="F88" s="1">
        <f ca="1">IFERROR(__xludf.DUMMYFUNCTION("""COMPUTED_VALUE"""),18)</f>
        <v>18</v>
      </c>
      <c r="Q88" s="1">
        <v>86</v>
      </c>
      <c r="R88" s="1">
        <v>267</v>
      </c>
      <c r="S88" s="1"/>
      <c r="T88" s="1">
        <v>411</v>
      </c>
    </row>
    <row r="89" spans="1:20" ht="15.75" customHeight="1" x14ac:dyDescent="0.35">
      <c r="A89" s="1">
        <v>87</v>
      </c>
      <c r="B89" s="1">
        <v>8</v>
      </c>
      <c r="C89" s="1"/>
      <c r="D89" s="1">
        <v>7</v>
      </c>
      <c r="F89" s="1">
        <f ca="1">IFERROR(__xludf.DUMMYFUNCTION("""COMPUTED_VALUE"""),18)</f>
        <v>18</v>
      </c>
      <c r="Q89" s="1">
        <v>87</v>
      </c>
      <c r="R89" s="1">
        <v>158</v>
      </c>
      <c r="S89" s="1"/>
      <c r="T89" s="1">
        <v>346</v>
      </c>
    </row>
    <row r="90" spans="1:20" ht="15.75" customHeight="1" x14ac:dyDescent="0.35">
      <c r="A90" s="1">
        <v>88</v>
      </c>
      <c r="B90" s="1">
        <v>10</v>
      </c>
      <c r="C90" s="1"/>
      <c r="D90" s="1">
        <v>18</v>
      </c>
      <c r="F90" s="1">
        <f ca="1">IFERROR(__xludf.DUMMYFUNCTION("""COMPUTED_VALUE"""),4)</f>
        <v>4</v>
      </c>
      <c r="Q90" s="1">
        <v>88</v>
      </c>
      <c r="R90" s="1">
        <v>230</v>
      </c>
      <c r="S90" s="1"/>
      <c r="T90" s="1">
        <v>149</v>
      </c>
    </row>
    <row r="91" spans="1:20" ht="15.75" customHeight="1" x14ac:dyDescent="0.35">
      <c r="A91" s="1">
        <v>89</v>
      </c>
      <c r="B91" s="1">
        <v>8</v>
      </c>
      <c r="C91" s="1"/>
      <c r="D91" s="1">
        <v>1</v>
      </c>
      <c r="F91" s="1">
        <f ca="1">IFERROR(__xludf.DUMMYFUNCTION("""COMPUTED_VALUE"""),18)</f>
        <v>18</v>
      </c>
      <c r="Q91" s="1">
        <v>89</v>
      </c>
      <c r="R91" s="1">
        <v>172</v>
      </c>
      <c r="S91" s="1"/>
      <c r="T91" s="1">
        <v>329</v>
      </c>
    </row>
    <row r="92" spans="1:20" ht="15.75" customHeight="1" x14ac:dyDescent="0.35">
      <c r="A92" s="1">
        <v>90</v>
      </c>
      <c r="B92" s="1">
        <v>12</v>
      </c>
      <c r="C92" s="1"/>
      <c r="D92" s="1">
        <v>18</v>
      </c>
      <c r="F92" s="1">
        <f ca="1">IFERROR(__xludf.DUMMYFUNCTION("""COMPUTED_VALUE"""),18)</f>
        <v>18</v>
      </c>
      <c r="Q92" s="1">
        <v>90</v>
      </c>
      <c r="R92" s="1">
        <v>288</v>
      </c>
      <c r="S92" s="1"/>
      <c r="T92" s="1">
        <v>404</v>
      </c>
    </row>
    <row r="93" spans="1:20" ht="15.75" customHeight="1" x14ac:dyDescent="0.35">
      <c r="A93" s="1">
        <v>91</v>
      </c>
      <c r="B93" s="1">
        <v>9</v>
      </c>
      <c r="C93" s="1"/>
      <c r="D93" s="1">
        <v>12</v>
      </c>
      <c r="F93" s="1">
        <f ca="1">IFERROR(__xludf.DUMMYFUNCTION("""COMPUTED_VALUE"""),2)</f>
        <v>2</v>
      </c>
      <c r="Q93" s="1">
        <v>91</v>
      </c>
      <c r="R93" s="1">
        <v>185</v>
      </c>
      <c r="S93" s="1"/>
      <c r="T93" s="1">
        <v>71</v>
      </c>
    </row>
    <row r="94" spans="1:20" ht="15.75" customHeight="1" x14ac:dyDescent="0.35">
      <c r="A94" s="1">
        <v>92</v>
      </c>
      <c r="B94" s="1">
        <v>12</v>
      </c>
      <c r="C94" s="1"/>
      <c r="D94" s="1">
        <v>7</v>
      </c>
      <c r="F94" s="1">
        <f ca="1">IFERROR(__xludf.DUMMYFUNCTION("""COMPUTED_VALUE"""),18)</f>
        <v>18</v>
      </c>
      <c r="Q94" s="1">
        <v>92</v>
      </c>
      <c r="R94" s="1">
        <v>304</v>
      </c>
      <c r="S94" s="1"/>
      <c r="T94" s="1">
        <v>395</v>
      </c>
    </row>
    <row r="95" spans="1:20" ht="15.75" customHeight="1" x14ac:dyDescent="0.35">
      <c r="A95" s="1">
        <v>93</v>
      </c>
      <c r="B95" s="1">
        <v>11</v>
      </c>
      <c r="C95" s="1"/>
      <c r="D95" s="1">
        <v>7</v>
      </c>
      <c r="F95" s="1">
        <f ca="1">IFERROR(__xludf.DUMMYFUNCTION("""COMPUTED_VALUE"""),18)</f>
        <v>18</v>
      </c>
      <c r="Q95" s="1">
        <v>93</v>
      </c>
      <c r="R95" s="1">
        <v>199</v>
      </c>
      <c r="S95" s="1"/>
      <c r="T95" s="1">
        <v>306</v>
      </c>
    </row>
    <row r="96" spans="1:20" ht="15.75" customHeight="1" x14ac:dyDescent="0.35">
      <c r="A96" s="1">
        <v>94</v>
      </c>
      <c r="B96" s="1">
        <v>12</v>
      </c>
      <c r="C96" s="1"/>
      <c r="D96" s="1">
        <v>11</v>
      </c>
      <c r="F96" s="1">
        <f ca="1">IFERROR(__xludf.DUMMYFUNCTION("""COMPUTED_VALUE"""),18)</f>
        <v>18</v>
      </c>
      <c r="Q96" s="1">
        <v>94</v>
      </c>
      <c r="R96" s="1">
        <v>288</v>
      </c>
      <c r="S96" s="1"/>
      <c r="T96" s="1">
        <v>408</v>
      </c>
    </row>
    <row r="97" spans="1:20" ht="15.75" customHeight="1" x14ac:dyDescent="0.35">
      <c r="A97" s="1">
        <v>95</v>
      </c>
      <c r="B97" s="1">
        <v>9</v>
      </c>
      <c r="C97" s="1"/>
      <c r="D97" s="1">
        <v>8</v>
      </c>
      <c r="F97" s="1">
        <f ca="1">IFERROR(__xludf.DUMMYFUNCTION("""COMPUTED_VALUE"""),18)</f>
        <v>18</v>
      </c>
      <c r="Q97" s="1">
        <v>95</v>
      </c>
      <c r="R97" s="1">
        <v>185</v>
      </c>
      <c r="S97" s="1"/>
      <c r="T97" s="1">
        <v>348</v>
      </c>
    </row>
    <row r="98" spans="1:20" ht="15.75" customHeight="1" x14ac:dyDescent="0.35">
      <c r="A98" s="1">
        <v>96</v>
      </c>
      <c r="B98" s="1">
        <v>13</v>
      </c>
      <c r="C98" s="1"/>
      <c r="D98" s="1">
        <v>18</v>
      </c>
      <c r="F98" s="1">
        <f ca="1">IFERROR(__xludf.DUMMYFUNCTION("""COMPUTED_VALUE"""),3)</f>
        <v>3</v>
      </c>
      <c r="Q98" s="1">
        <v>96</v>
      </c>
      <c r="R98" s="1">
        <v>329</v>
      </c>
      <c r="S98" s="1"/>
      <c r="T98" s="1">
        <v>114</v>
      </c>
    </row>
    <row r="99" spans="1:20" ht="15.75" customHeight="1" x14ac:dyDescent="0.35">
      <c r="A99" s="1">
        <v>97</v>
      </c>
      <c r="B99" s="1">
        <v>12</v>
      </c>
      <c r="C99" s="1"/>
      <c r="D99" s="1">
        <v>18</v>
      </c>
      <c r="F99" s="1">
        <f ca="1">IFERROR(__xludf.DUMMYFUNCTION("""COMPUTED_VALUE"""),18)</f>
        <v>18</v>
      </c>
      <c r="Q99" s="1">
        <v>97</v>
      </c>
      <c r="R99" s="1">
        <v>246</v>
      </c>
      <c r="S99" s="1"/>
      <c r="T99" s="1">
        <v>327</v>
      </c>
    </row>
    <row r="100" spans="1:20" ht="15.75" customHeight="1" x14ac:dyDescent="0.35">
      <c r="A100" s="1">
        <v>98</v>
      </c>
      <c r="B100" s="1">
        <v>17</v>
      </c>
      <c r="C100" s="1"/>
      <c r="D100" s="1">
        <v>18</v>
      </c>
      <c r="F100" s="1">
        <f ca="1">IFERROR(__xludf.DUMMYFUNCTION("""COMPUTED_VALUE"""),18)</f>
        <v>18</v>
      </c>
      <c r="Q100" s="1">
        <v>98</v>
      </c>
      <c r="R100" s="1">
        <v>383</v>
      </c>
      <c r="S100" s="1"/>
      <c r="T100" s="1">
        <v>389</v>
      </c>
    </row>
    <row r="101" spans="1:20" ht="15.75" customHeight="1" x14ac:dyDescent="0.35">
      <c r="A101" s="1">
        <v>99</v>
      </c>
      <c r="B101" s="1">
        <v>11</v>
      </c>
      <c r="C101" s="1"/>
      <c r="D101" s="1">
        <v>1</v>
      </c>
      <c r="F101" s="1">
        <f ca="1">IFERROR(__xludf.DUMMYFUNCTION("""COMPUTED_VALUE"""),18)</f>
        <v>18</v>
      </c>
      <c r="Q101" s="1">
        <v>99</v>
      </c>
      <c r="R101" s="1">
        <v>233</v>
      </c>
      <c r="S101" s="1"/>
      <c r="T101" s="1">
        <v>356</v>
      </c>
    </row>
    <row r="102" spans="1:20" ht="15.75" customHeight="1" x14ac:dyDescent="0.35">
      <c r="A102" s="1">
        <v>100</v>
      </c>
      <c r="B102" s="1">
        <v>13</v>
      </c>
      <c r="C102" s="1"/>
      <c r="D102" s="1">
        <v>18</v>
      </c>
      <c r="F102" s="1">
        <f ca="1">IFERROR(__xludf.DUMMYFUNCTION("""COMPUTED_VALUE"""),18)</f>
        <v>18</v>
      </c>
      <c r="Q102" s="1">
        <v>100</v>
      </c>
      <c r="R102" s="1">
        <v>321</v>
      </c>
      <c r="S102" s="1"/>
      <c r="T102" s="1">
        <v>317</v>
      </c>
    </row>
    <row r="103" spans="1:20" ht="15.75" customHeight="1" x14ac:dyDescent="0.35">
      <c r="A103" s="1">
        <v>101</v>
      </c>
      <c r="B103" s="1">
        <v>12</v>
      </c>
      <c r="C103" s="1"/>
      <c r="D103" s="1">
        <v>18</v>
      </c>
      <c r="F103" s="1">
        <f ca="1">IFERROR(__xludf.DUMMYFUNCTION("""COMPUTED_VALUE"""),1)</f>
        <v>1</v>
      </c>
      <c r="Q103" s="1">
        <v>101</v>
      </c>
      <c r="R103" s="1">
        <v>236</v>
      </c>
      <c r="S103" s="1"/>
      <c r="T103" s="1">
        <v>41</v>
      </c>
    </row>
    <row r="104" spans="1:20" ht="15.75" customHeight="1" x14ac:dyDescent="0.35">
      <c r="A104" s="1">
        <v>102</v>
      </c>
      <c r="B104" s="1">
        <v>15</v>
      </c>
      <c r="C104" s="1"/>
      <c r="D104" s="1">
        <v>4</v>
      </c>
      <c r="F104" s="1">
        <f ca="1">IFERROR(__xludf.DUMMYFUNCTION("""COMPUTED_VALUE"""),18)</f>
        <v>18</v>
      </c>
      <c r="Q104" s="1">
        <v>102</v>
      </c>
      <c r="R104" s="1">
        <v>343</v>
      </c>
      <c r="S104" s="1"/>
      <c r="T104" s="1">
        <v>380</v>
      </c>
    </row>
    <row r="105" spans="1:20" ht="15.75" customHeight="1" x14ac:dyDescent="0.35">
      <c r="A105" s="1">
        <v>103</v>
      </c>
      <c r="B105" s="1">
        <v>13</v>
      </c>
      <c r="C105" s="1"/>
      <c r="D105" s="1">
        <v>18</v>
      </c>
      <c r="F105" s="1">
        <f ca="1">IFERROR(__xludf.DUMMYFUNCTION("""COMPUTED_VALUE"""),18)</f>
        <v>18</v>
      </c>
      <c r="Q105" s="1">
        <v>103</v>
      </c>
      <c r="R105" s="1">
        <v>249</v>
      </c>
      <c r="S105" s="1"/>
      <c r="T105" s="1">
        <v>287</v>
      </c>
    </row>
    <row r="106" spans="1:20" ht="15.75" customHeight="1" x14ac:dyDescent="0.35">
      <c r="A106" s="1">
        <v>104</v>
      </c>
      <c r="B106" s="1">
        <v>14</v>
      </c>
      <c r="C106" s="1"/>
      <c r="D106" s="1">
        <v>18</v>
      </c>
      <c r="F106" s="1">
        <f ca="1">IFERROR(__xludf.DUMMYFUNCTION("""COMPUTED_VALUE"""),18)</f>
        <v>18</v>
      </c>
      <c r="Q106" s="1">
        <v>104</v>
      </c>
      <c r="R106" s="1">
        <v>328</v>
      </c>
      <c r="S106" s="1"/>
      <c r="T106" s="1">
        <v>388</v>
      </c>
    </row>
    <row r="107" spans="1:20" ht="15.75" customHeight="1" x14ac:dyDescent="0.35">
      <c r="A107" s="1">
        <v>105</v>
      </c>
      <c r="B107" s="1">
        <v>11</v>
      </c>
      <c r="C107" s="1"/>
      <c r="D107" s="1">
        <v>2</v>
      </c>
      <c r="F107" s="1">
        <f ca="1">IFERROR(__xludf.DUMMYFUNCTION("""COMPUTED_VALUE"""),18)</f>
        <v>18</v>
      </c>
      <c r="Q107" s="1">
        <v>105</v>
      </c>
      <c r="R107" s="1">
        <v>219</v>
      </c>
      <c r="S107" s="1"/>
      <c r="T107" s="1">
        <v>327</v>
      </c>
    </row>
    <row r="108" spans="1:20" ht="15.75" customHeight="1" x14ac:dyDescent="0.35">
      <c r="A108" s="1">
        <v>106</v>
      </c>
      <c r="B108" s="1">
        <v>15</v>
      </c>
      <c r="C108" s="1"/>
      <c r="D108" s="1">
        <v>18</v>
      </c>
      <c r="F108" s="1">
        <f ca="1">IFERROR(__xludf.DUMMYFUNCTION("""COMPUTED_VALUE"""),18)</f>
        <v>18</v>
      </c>
      <c r="Q108" s="1">
        <v>106</v>
      </c>
      <c r="R108" s="1">
        <v>343</v>
      </c>
      <c r="S108" s="1"/>
      <c r="T108" s="1">
        <v>299</v>
      </c>
    </row>
    <row r="109" spans="1:20" ht="15.75" customHeight="1" x14ac:dyDescent="0.35">
      <c r="A109" s="1">
        <v>107</v>
      </c>
      <c r="B109" s="1">
        <v>14</v>
      </c>
      <c r="C109" s="1"/>
      <c r="D109" s="1">
        <v>18</v>
      </c>
      <c r="F109" s="1">
        <f ca="1">IFERROR(__xludf.DUMMYFUNCTION("""COMPUTED_VALUE"""),3)</f>
        <v>3</v>
      </c>
      <c r="Q109" s="1">
        <v>107</v>
      </c>
      <c r="R109" s="1">
        <v>268</v>
      </c>
      <c r="S109" s="1"/>
      <c r="T109" s="1">
        <v>110</v>
      </c>
    </row>
    <row r="110" spans="1:20" ht="15.75" customHeight="1" x14ac:dyDescent="0.35">
      <c r="A110" s="1">
        <v>108</v>
      </c>
      <c r="B110" s="1">
        <v>16</v>
      </c>
      <c r="C110" s="1"/>
      <c r="D110" s="1">
        <v>18</v>
      </c>
      <c r="F110" s="1">
        <f ca="1">IFERROR(__xludf.DUMMYFUNCTION("""COMPUTED_VALUE"""),18)</f>
        <v>18</v>
      </c>
      <c r="Q110" s="1">
        <v>108</v>
      </c>
      <c r="R110" s="1">
        <v>360</v>
      </c>
      <c r="S110" s="1"/>
      <c r="T110" s="1">
        <v>306</v>
      </c>
    </row>
    <row r="111" spans="1:20" ht="15.75" customHeight="1" x14ac:dyDescent="0.35">
      <c r="A111" s="1">
        <v>109</v>
      </c>
      <c r="B111" s="1">
        <v>14</v>
      </c>
      <c r="C111" s="1"/>
      <c r="D111" s="1">
        <v>18</v>
      </c>
      <c r="F111" s="1">
        <f ca="1">IFERROR(__xludf.DUMMYFUNCTION("""COMPUTED_VALUE"""),18)</f>
        <v>18</v>
      </c>
      <c r="Q111" s="1">
        <v>109</v>
      </c>
      <c r="R111" s="1">
        <v>266</v>
      </c>
      <c r="S111" s="1"/>
      <c r="T111" s="1">
        <v>237</v>
      </c>
    </row>
    <row r="112" spans="1:20" ht="15.75" customHeight="1" x14ac:dyDescent="0.35">
      <c r="A112" s="1">
        <v>110</v>
      </c>
      <c r="B112" s="1">
        <v>14</v>
      </c>
      <c r="C112" s="1"/>
      <c r="D112" s="1">
        <v>3</v>
      </c>
      <c r="F112" s="1">
        <f ca="1">IFERROR(__xludf.DUMMYFUNCTION("""COMPUTED_VALUE"""),18)</f>
        <v>18</v>
      </c>
      <c r="Q112" s="1">
        <v>110</v>
      </c>
      <c r="R112" s="1">
        <v>310</v>
      </c>
      <c r="S112" s="1"/>
      <c r="T112" s="1">
        <v>306</v>
      </c>
    </row>
    <row r="113" spans="1:20" ht="15.75" customHeight="1" x14ac:dyDescent="0.35">
      <c r="A113" s="1">
        <v>111</v>
      </c>
      <c r="B113" s="1">
        <v>13</v>
      </c>
      <c r="C113" s="1"/>
      <c r="D113" s="1">
        <v>18</v>
      </c>
      <c r="F113" s="1">
        <f ca="1">IFERROR(__xludf.DUMMYFUNCTION("""COMPUTED_VALUE"""),18)</f>
        <v>18</v>
      </c>
      <c r="Q113" s="1">
        <v>111</v>
      </c>
      <c r="R113" s="1">
        <v>251</v>
      </c>
      <c r="S113" s="1"/>
      <c r="T113" s="1">
        <v>284</v>
      </c>
    </row>
    <row r="114" spans="1:20" ht="15.75" customHeight="1" x14ac:dyDescent="0.35">
      <c r="A114" s="1">
        <v>112</v>
      </c>
      <c r="B114" s="1">
        <v>15</v>
      </c>
      <c r="C114" s="1"/>
      <c r="D114" s="1">
        <v>18</v>
      </c>
      <c r="F114" s="1">
        <f ca="1">IFERROR(__xludf.DUMMYFUNCTION("""COMPUTED_VALUE"""),2)</f>
        <v>2</v>
      </c>
      <c r="Q114" s="1">
        <v>112</v>
      </c>
      <c r="R114" s="1">
        <v>341</v>
      </c>
      <c r="S114" s="1"/>
      <c r="T114" s="1">
        <v>75</v>
      </c>
    </row>
    <row r="115" spans="1:20" ht="15.75" customHeight="1" x14ac:dyDescent="0.35">
      <c r="A115" s="1">
        <v>113</v>
      </c>
      <c r="B115" s="1">
        <v>16</v>
      </c>
      <c r="C115" s="1"/>
      <c r="D115" s="1">
        <v>18</v>
      </c>
      <c r="F115" s="1">
        <f ca="1">IFERROR(__xludf.DUMMYFUNCTION("""COMPUTED_VALUE"""),18)</f>
        <v>18</v>
      </c>
      <c r="Q115" s="1">
        <v>113</v>
      </c>
      <c r="R115" s="1">
        <v>314</v>
      </c>
      <c r="S115" s="1"/>
      <c r="T115" s="1">
        <v>250</v>
      </c>
    </row>
    <row r="116" spans="1:20" ht="15.75" customHeight="1" x14ac:dyDescent="0.35">
      <c r="A116" s="1">
        <v>114</v>
      </c>
      <c r="B116" s="1">
        <v>17</v>
      </c>
      <c r="C116" s="1"/>
      <c r="D116" s="1">
        <v>18</v>
      </c>
      <c r="F116" s="1">
        <f ca="1">IFERROR(__xludf.DUMMYFUNCTION("""COMPUTED_VALUE"""),18)</f>
        <v>18</v>
      </c>
      <c r="Q116" s="1">
        <v>114</v>
      </c>
      <c r="R116" s="1">
        <v>327</v>
      </c>
      <c r="S116" s="1"/>
      <c r="T116" s="1">
        <v>275</v>
      </c>
    </row>
    <row r="117" spans="1:20" ht="15.75" customHeight="1" x14ac:dyDescent="0.35">
      <c r="A117" s="1">
        <v>115</v>
      </c>
      <c r="B117" s="1">
        <v>13</v>
      </c>
      <c r="C117" s="1"/>
      <c r="D117" s="1">
        <v>1</v>
      </c>
      <c r="F117" s="1">
        <f ca="1">IFERROR(__xludf.DUMMYFUNCTION("""COMPUTED_VALUE"""),18)</f>
        <v>18</v>
      </c>
      <c r="Q117" s="1">
        <v>115</v>
      </c>
      <c r="R117" s="1">
        <v>225</v>
      </c>
      <c r="S117" s="1"/>
      <c r="T117" s="1">
        <v>315</v>
      </c>
    </row>
    <row r="118" spans="1:20" ht="15.75" customHeight="1" x14ac:dyDescent="0.35">
      <c r="A118" s="1">
        <v>116</v>
      </c>
      <c r="B118" s="1">
        <v>16</v>
      </c>
      <c r="C118" s="1"/>
      <c r="D118" s="1">
        <v>18</v>
      </c>
      <c r="F118" s="1">
        <f ca="1">IFERROR(__xludf.DUMMYFUNCTION("""COMPUTED_VALUE"""),18)</f>
        <v>18</v>
      </c>
      <c r="Q118" s="1">
        <v>116</v>
      </c>
      <c r="R118" s="1">
        <v>342</v>
      </c>
      <c r="S118" s="1"/>
      <c r="T118" s="1">
        <v>316</v>
      </c>
    </row>
    <row r="119" spans="1:20" ht="15.75" customHeight="1" x14ac:dyDescent="0.35">
      <c r="A119" s="1">
        <v>117</v>
      </c>
      <c r="B119" s="1">
        <v>15</v>
      </c>
      <c r="C119" s="1"/>
      <c r="D119" s="1">
        <v>18</v>
      </c>
      <c r="F119" s="1">
        <f ca="1">IFERROR(__xludf.DUMMYFUNCTION("""COMPUTED_VALUE"""),18)</f>
        <v>18</v>
      </c>
      <c r="Q119" s="1">
        <v>117</v>
      </c>
      <c r="R119" s="1">
        <v>283</v>
      </c>
      <c r="S119" s="1"/>
      <c r="T119" s="1">
        <v>319</v>
      </c>
    </row>
    <row r="120" spans="1:20" ht="15.75" customHeight="1" x14ac:dyDescent="0.35">
      <c r="A120" s="1">
        <v>118</v>
      </c>
      <c r="B120" s="1">
        <v>16</v>
      </c>
      <c r="C120" s="1"/>
      <c r="D120" s="1">
        <v>18</v>
      </c>
      <c r="F120" s="1">
        <f ca="1">IFERROR(__xludf.DUMMYFUNCTION("""COMPUTED_VALUE"""),22)</f>
        <v>22</v>
      </c>
      <c r="Q120" s="1">
        <v>118</v>
      </c>
      <c r="R120" s="1">
        <v>322</v>
      </c>
      <c r="S120" s="1"/>
      <c r="T120" s="1">
        <v>378</v>
      </c>
    </row>
    <row r="121" spans="1:20" ht="15.75" customHeight="1" x14ac:dyDescent="0.35">
      <c r="A121" s="1">
        <v>119</v>
      </c>
      <c r="B121" s="1">
        <v>15</v>
      </c>
      <c r="C121" s="1"/>
      <c r="D121" s="1">
        <v>18</v>
      </c>
      <c r="F121" s="1">
        <f ca="1">IFERROR(__xludf.DUMMYFUNCTION("""COMPUTED_VALUE"""),23)</f>
        <v>23</v>
      </c>
      <c r="Q121" s="1">
        <v>119</v>
      </c>
      <c r="R121" s="1">
        <v>269</v>
      </c>
      <c r="S121" s="1"/>
      <c r="T121" s="1">
        <v>389</v>
      </c>
    </row>
    <row r="122" spans="1:20" ht="15.75" customHeight="1" x14ac:dyDescent="0.35">
      <c r="A122" s="1">
        <v>120</v>
      </c>
      <c r="B122" s="1">
        <v>15</v>
      </c>
      <c r="C122" s="1"/>
      <c r="D122" s="1">
        <v>18</v>
      </c>
      <c r="F122" s="1">
        <f ca="1">IFERROR(__xludf.DUMMYFUNCTION("""COMPUTED_VALUE"""),22)</f>
        <v>22</v>
      </c>
      <c r="Q122" s="1">
        <v>120</v>
      </c>
      <c r="R122" s="1">
        <v>271</v>
      </c>
      <c r="S122" s="1"/>
      <c r="T122" s="1">
        <v>384</v>
      </c>
    </row>
    <row r="123" spans="1:20" ht="15.75" customHeight="1" x14ac:dyDescent="0.35">
      <c r="A123" s="1">
        <v>121</v>
      </c>
      <c r="B123" s="1">
        <v>16</v>
      </c>
      <c r="C123" s="1"/>
      <c r="D123" s="1">
        <v>3</v>
      </c>
      <c r="F123" s="1">
        <f ca="1">IFERROR(__xludf.DUMMYFUNCTION("""COMPUTED_VALUE"""),22)</f>
        <v>22</v>
      </c>
      <c r="Q123" s="1">
        <v>121</v>
      </c>
      <c r="R123" s="1">
        <v>302</v>
      </c>
      <c r="S123" s="1"/>
      <c r="T123" s="1">
        <v>382</v>
      </c>
    </row>
    <row r="124" spans="1:20" ht="15.75" customHeight="1" x14ac:dyDescent="0.35">
      <c r="A124" s="1">
        <v>122</v>
      </c>
      <c r="B124" s="1">
        <v>16</v>
      </c>
      <c r="C124" s="1"/>
      <c r="D124" s="1">
        <v>18</v>
      </c>
      <c r="F124" s="1">
        <f ca="1">IFERROR(__xludf.DUMMYFUNCTION("""COMPUTED_VALUE"""),20)</f>
        <v>20</v>
      </c>
      <c r="Q124" s="1">
        <v>122</v>
      </c>
      <c r="R124" s="1">
        <v>280</v>
      </c>
      <c r="S124" s="1"/>
      <c r="T124" s="1">
        <v>348</v>
      </c>
    </row>
    <row r="125" spans="1:20" ht="15.75" customHeight="1" x14ac:dyDescent="0.35">
      <c r="A125" s="1">
        <v>123</v>
      </c>
      <c r="B125" s="1">
        <v>15</v>
      </c>
      <c r="C125" s="1"/>
      <c r="D125" s="1">
        <v>18</v>
      </c>
      <c r="F125" s="1">
        <f ca="1">IFERROR(__xludf.DUMMYFUNCTION("""COMPUTED_VALUE"""),20)</f>
        <v>20</v>
      </c>
      <c r="Q125" s="1">
        <v>123</v>
      </c>
      <c r="R125" s="1">
        <v>225</v>
      </c>
      <c r="S125" s="1"/>
      <c r="T125" s="1">
        <v>372</v>
      </c>
    </row>
    <row r="126" spans="1:20" ht="15.75" customHeight="1" x14ac:dyDescent="0.35">
      <c r="A126" s="1">
        <v>124</v>
      </c>
      <c r="B126" s="1">
        <v>14</v>
      </c>
      <c r="C126" s="1"/>
      <c r="D126" s="1">
        <v>18</v>
      </c>
      <c r="F126" s="1">
        <f ca="1">IFERROR(__xludf.DUMMYFUNCTION("""COMPUTED_VALUE"""),18)</f>
        <v>18</v>
      </c>
      <c r="Q126" s="1">
        <v>124</v>
      </c>
      <c r="R126" s="1">
        <v>228</v>
      </c>
      <c r="S126" s="1"/>
      <c r="T126" s="1">
        <v>318</v>
      </c>
    </row>
    <row r="127" spans="1:20" ht="15.75" customHeight="1" x14ac:dyDescent="0.35">
      <c r="A127" s="1">
        <v>125</v>
      </c>
      <c r="B127" s="1">
        <v>14</v>
      </c>
      <c r="C127" s="1"/>
      <c r="D127" s="1">
        <v>18</v>
      </c>
      <c r="F127" s="1">
        <f ca="1">IFERROR(__xludf.DUMMYFUNCTION("""COMPUTED_VALUE"""),18)</f>
        <v>18</v>
      </c>
      <c r="Q127" s="1">
        <v>125</v>
      </c>
      <c r="R127" s="1">
        <v>226</v>
      </c>
      <c r="S127" s="1"/>
      <c r="T127" s="1">
        <v>346</v>
      </c>
    </row>
    <row r="128" spans="1:20" ht="15.75" customHeight="1" x14ac:dyDescent="0.35">
      <c r="A128" s="1">
        <v>126</v>
      </c>
      <c r="B128" s="1">
        <v>15</v>
      </c>
      <c r="C128" s="1"/>
      <c r="D128" s="1">
        <v>2</v>
      </c>
      <c r="F128" s="1">
        <f ca="1">IFERROR(__xludf.DUMMYFUNCTION("""COMPUTED_VALUE"""),18)</f>
        <v>18</v>
      </c>
      <c r="Q128" s="1">
        <v>126</v>
      </c>
      <c r="R128" s="1">
        <v>241</v>
      </c>
      <c r="S128" s="1"/>
      <c r="T128" s="1">
        <v>344</v>
      </c>
    </row>
    <row r="129" spans="1:20" ht="15.75" customHeight="1" x14ac:dyDescent="0.35">
      <c r="A129" s="1">
        <v>127</v>
      </c>
      <c r="B129" s="1">
        <v>16</v>
      </c>
      <c r="C129" s="1"/>
      <c r="D129" s="1">
        <v>18</v>
      </c>
      <c r="F129" s="1">
        <f ca="1">IFERROR(__xludf.DUMMYFUNCTION("""COMPUTED_VALUE"""),18)</f>
        <v>18</v>
      </c>
      <c r="Q129" s="1">
        <v>127</v>
      </c>
      <c r="R129" s="1">
        <v>244</v>
      </c>
      <c r="S129" s="1"/>
      <c r="T129" s="1">
        <v>338</v>
      </c>
    </row>
    <row r="130" spans="1:20" ht="15.75" customHeight="1" x14ac:dyDescent="0.35">
      <c r="A130" s="1">
        <v>128</v>
      </c>
      <c r="B130" s="1">
        <v>17</v>
      </c>
      <c r="C130" s="1"/>
      <c r="D130" s="1">
        <v>18</v>
      </c>
      <c r="F130" s="1">
        <f ca="1">IFERROR(__xludf.DUMMYFUNCTION("""COMPUTED_VALUE"""),18)</f>
        <v>18</v>
      </c>
      <c r="Q130" s="1">
        <v>128</v>
      </c>
      <c r="R130" s="1">
        <v>265</v>
      </c>
      <c r="S130" s="1"/>
      <c r="T130" s="1">
        <v>359</v>
      </c>
    </row>
    <row r="131" spans="1:20" ht="15.75" customHeight="1" x14ac:dyDescent="0.35">
      <c r="A131" s="1">
        <v>129</v>
      </c>
      <c r="B131" s="1">
        <v>19</v>
      </c>
      <c r="C131" s="1"/>
      <c r="D131" s="1">
        <v>18</v>
      </c>
      <c r="F131" s="1">
        <f ca="1">IFERROR(__xludf.DUMMYFUNCTION("""COMPUTED_VALUE"""),18)</f>
        <v>18</v>
      </c>
      <c r="Q131" s="1">
        <v>129</v>
      </c>
      <c r="R131" s="1">
        <v>315</v>
      </c>
      <c r="S131" s="1"/>
      <c r="T131" s="1">
        <v>365</v>
      </c>
    </row>
    <row r="132" spans="1:20" ht="15.75" customHeight="1" x14ac:dyDescent="0.35">
      <c r="A132" s="1">
        <v>130</v>
      </c>
      <c r="B132" s="1">
        <v>20</v>
      </c>
      <c r="C132" s="1"/>
      <c r="D132" s="1">
        <v>18</v>
      </c>
      <c r="F132" s="1">
        <f ca="1">IFERROR(__xludf.DUMMYFUNCTION("""COMPUTED_VALUE"""),18)</f>
        <v>18</v>
      </c>
      <c r="Q132" s="1">
        <v>130</v>
      </c>
      <c r="R132" s="1">
        <v>340</v>
      </c>
      <c r="S132" s="1"/>
      <c r="T132" s="1">
        <v>390</v>
      </c>
    </row>
    <row r="133" spans="1:20" ht="15.75" customHeight="1" x14ac:dyDescent="0.35">
      <c r="A133" s="1">
        <v>131</v>
      </c>
      <c r="B133" s="1">
        <v>21</v>
      </c>
      <c r="C133" s="1"/>
      <c r="D133" s="1">
        <v>18</v>
      </c>
      <c r="F133" s="1">
        <f ca="1">IFERROR(__xludf.DUMMYFUNCTION("""COMPUTED_VALUE"""),18)</f>
        <v>18</v>
      </c>
      <c r="Q133" s="1">
        <v>131</v>
      </c>
      <c r="R133" s="1">
        <v>355</v>
      </c>
      <c r="S133" s="1"/>
      <c r="T133" s="1">
        <v>400</v>
      </c>
    </row>
    <row r="134" spans="1:20" ht="15.75" customHeight="1" x14ac:dyDescent="0.35">
      <c r="A134" s="1">
        <v>132</v>
      </c>
      <c r="B134" s="1">
        <v>22</v>
      </c>
      <c r="C134" s="1"/>
      <c r="D134" s="1">
        <v>22</v>
      </c>
      <c r="F134" s="1">
        <f ca="1">IFERROR(__xludf.DUMMYFUNCTION("""COMPUTED_VALUE"""),18)</f>
        <v>18</v>
      </c>
      <c r="Q134" s="1">
        <v>132</v>
      </c>
      <c r="R134" s="1">
        <v>378</v>
      </c>
      <c r="S134" s="1"/>
      <c r="T134" s="1">
        <v>344</v>
      </c>
    </row>
    <row r="135" spans="1:20" ht="15.75" customHeight="1" x14ac:dyDescent="0.35">
      <c r="A135" s="1">
        <v>133</v>
      </c>
      <c r="B135" s="1">
        <v>23</v>
      </c>
      <c r="C135" s="1"/>
      <c r="D135" s="1">
        <v>23</v>
      </c>
      <c r="F135" s="1">
        <f ca="1">IFERROR(__xludf.DUMMYFUNCTION("""COMPUTED_VALUE"""),18)</f>
        <v>18</v>
      </c>
      <c r="Q135" s="1">
        <v>133</v>
      </c>
      <c r="R135" s="1">
        <v>389</v>
      </c>
      <c r="S135" s="1"/>
      <c r="T135" s="1">
        <v>349</v>
      </c>
    </row>
    <row r="136" spans="1:20" ht="15.75" customHeight="1" x14ac:dyDescent="0.35">
      <c r="A136" s="1">
        <v>134</v>
      </c>
      <c r="B136" s="1">
        <v>22</v>
      </c>
      <c r="C136" s="1"/>
      <c r="D136" s="1">
        <v>22</v>
      </c>
      <c r="F136" s="1">
        <f ca="1">IFERROR(__xludf.DUMMYFUNCTION("""COMPUTED_VALUE"""),18)</f>
        <v>18</v>
      </c>
      <c r="Q136" s="1">
        <v>134</v>
      </c>
      <c r="R136" s="1">
        <v>384</v>
      </c>
      <c r="S136" s="1"/>
      <c r="T136" s="1">
        <v>358</v>
      </c>
    </row>
    <row r="137" spans="1:20" ht="15.75" customHeight="1" x14ac:dyDescent="0.35">
      <c r="A137" s="1">
        <v>135</v>
      </c>
      <c r="B137" s="1">
        <v>22</v>
      </c>
      <c r="C137" s="1"/>
      <c r="D137" s="1">
        <v>22</v>
      </c>
      <c r="F137" s="1">
        <f ca="1">IFERROR(__xludf.DUMMYFUNCTION("""COMPUTED_VALUE"""),18)</f>
        <v>18</v>
      </c>
      <c r="Q137" s="1">
        <v>135</v>
      </c>
      <c r="R137" s="1">
        <v>382</v>
      </c>
      <c r="S137" s="1"/>
      <c r="T137" s="1">
        <v>310</v>
      </c>
    </row>
    <row r="138" spans="1:20" ht="15.75" customHeight="1" x14ac:dyDescent="0.35">
      <c r="A138" s="1">
        <v>136</v>
      </c>
      <c r="B138" s="1">
        <v>20</v>
      </c>
      <c r="C138" s="1"/>
      <c r="D138" s="1">
        <v>20</v>
      </c>
      <c r="F138" s="1">
        <f ca="1">IFERROR(__xludf.DUMMYFUNCTION("""COMPUTED_VALUE"""),18)</f>
        <v>18</v>
      </c>
      <c r="Q138" s="1">
        <v>136</v>
      </c>
      <c r="R138" s="1">
        <v>348</v>
      </c>
      <c r="S138" s="1"/>
      <c r="T138" s="1">
        <v>307</v>
      </c>
    </row>
    <row r="139" spans="1:20" ht="15.75" customHeight="1" x14ac:dyDescent="0.35">
      <c r="A139" s="1">
        <v>137</v>
      </c>
      <c r="B139" s="1">
        <v>20</v>
      </c>
      <c r="C139" s="1"/>
      <c r="D139" s="1">
        <v>20</v>
      </c>
      <c r="F139" s="1">
        <f ca="1">IFERROR(__xludf.DUMMYFUNCTION("""COMPUTED_VALUE"""),18)</f>
        <v>18</v>
      </c>
      <c r="Q139" s="1">
        <v>137</v>
      </c>
      <c r="R139" s="1">
        <v>372</v>
      </c>
      <c r="S139" s="1"/>
      <c r="T139" s="1">
        <v>267</v>
      </c>
    </row>
    <row r="140" spans="1:20" ht="15.75" customHeight="1" x14ac:dyDescent="0.35">
      <c r="A140" s="1">
        <v>138</v>
      </c>
      <c r="B140" s="1">
        <v>18</v>
      </c>
      <c r="C140" s="1"/>
      <c r="D140" s="1">
        <v>18</v>
      </c>
      <c r="F140" s="1">
        <f ca="1">IFERROR(__xludf.DUMMYFUNCTION("""COMPUTED_VALUE"""),18)</f>
        <v>18</v>
      </c>
      <c r="Q140" s="1">
        <v>138</v>
      </c>
      <c r="R140" s="1">
        <v>318</v>
      </c>
      <c r="S140" s="1"/>
      <c r="T140" s="1">
        <v>278</v>
      </c>
    </row>
    <row r="141" spans="1:20" ht="15.75" customHeight="1" x14ac:dyDescent="0.35">
      <c r="A141" s="1">
        <v>139</v>
      </c>
      <c r="B141" s="1">
        <v>18</v>
      </c>
      <c r="C141" s="1"/>
      <c r="D141" s="1">
        <v>18</v>
      </c>
      <c r="F141" s="1">
        <f ca="1">IFERROR(__xludf.DUMMYFUNCTION("""COMPUTED_VALUE"""),18)</f>
        <v>18</v>
      </c>
      <c r="Q141" s="1">
        <v>139</v>
      </c>
      <c r="R141" s="1">
        <v>346</v>
      </c>
      <c r="S141" s="1"/>
      <c r="T141" s="1">
        <v>254</v>
      </c>
    </row>
    <row r="142" spans="1:20" ht="15.75" customHeight="1" x14ac:dyDescent="0.35">
      <c r="A142" s="1">
        <v>140</v>
      </c>
      <c r="B142" s="1">
        <v>18</v>
      </c>
      <c r="C142" s="1"/>
      <c r="D142" s="1">
        <v>18</v>
      </c>
      <c r="F142" s="1">
        <f ca="1">IFERROR(__xludf.DUMMYFUNCTION("""COMPUTED_VALUE"""),18)</f>
        <v>18</v>
      </c>
      <c r="Q142" s="1">
        <v>140</v>
      </c>
      <c r="R142" s="1">
        <v>344</v>
      </c>
      <c r="S142" s="1"/>
      <c r="T142" s="1">
        <v>200</v>
      </c>
    </row>
    <row r="143" spans="1:20" ht="15.75" customHeight="1" x14ac:dyDescent="0.35">
      <c r="A143" s="1">
        <v>141</v>
      </c>
      <c r="B143" s="1">
        <v>16</v>
      </c>
      <c r="C143" s="1"/>
      <c r="D143" s="1">
        <v>18</v>
      </c>
      <c r="F143" s="1">
        <f ca="1">IFERROR(__xludf.DUMMYFUNCTION("""COMPUTED_VALUE"""),18)</f>
        <v>18</v>
      </c>
      <c r="Q143" s="1">
        <v>141</v>
      </c>
      <c r="R143" s="1">
        <v>326</v>
      </c>
      <c r="S143" s="1"/>
      <c r="T143" s="1">
        <v>245</v>
      </c>
    </row>
    <row r="144" spans="1:20" ht="15.75" customHeight="1" x14ac:dyDescent="0.35">
      <c r="A144" s="1">
        <v>142</v>
      </c>
      <c r="B144" s="1">
        <v>17</v>
      </c>
      <c r="C144" s="1"/>
      <c r="D144" s="1">
        <v>18</v>
      </c>
      <c r="F144" s="1">
        <f ca="1">IFERROR(__xludf.DUMMYFUNCTION("""COMPUTED_VALUE"""),18)</f>
        <v>18</v>
      </c>
      <c r="Q144" s="1">
        <v>142</v>
      </c>
      <c r="R144" s="1">
        <v>351</v>
      </c>
      <c r="S144" s="1"/>
      <c r="T144" s="1">
        <v>186</v>
      </c>
    </row>
    <row r="145" spans="1:20" ht="15.75" customHeight="1" x14ac:dyDescent="0.35">
      <c r="A145" s="1">
        <v>143</v>
      </c>
      <c r="B145" s="1">
        <v>15</v>
      </c>
      <c r="C145" s="1"/>
      <c r="D145" s="1">
        <v>18</v>
      </c>
      <c r="F145" s="1">
        <f ca="1">IFERROR(__xludf.DUMMYFUNCTION("""COMPUTED_VALUE"""),18)</f>
        <v>18</v>
      </c>
      <c r="Q145" s="1">
        <v>143</v>
      </c>
      <c r="R145" s="1">
        <v>315</v>
      </c>
      <c r="S145" s="1"/>
      <c r="T145" s="1">
        <v>217</v>
      </c>
    </row>
    <row r="146" spans="1:20" ht="15.75" customHeight="1" x14ac:dyDescent="0.35">
      <c r="A146" s="1">
        <v>144</v>
      </c>
      <c r="B146" s="1">
        <v>16</v>
      </c>
      <c r="C146" s="1"/>
      <c r="D146" s="1">
        <v>18</v>
      </c>
      <c r="F146" s="1">
        <f ca="1">IFERROR(__xludf.DUMMYFUNCTION("""COMPUTED_VALUE"""),18)</f>
        <v>18</v>
      </c>
      <c r="Q146" s="1">
        <v>144</v>
      </c>
      <c r="R146" s="1">
        <v>336</v>
      </c>
      <c r="S146" s="1"/>
      <c r="T146" s="1">
        <v>174</v>
      </c>
    </row>
    <row r="147" spans="1:20" ht="15.75" customHeight="1" x14ac:dyDescent="0.35">
      <c r="A147" s="1">
        <v>145</v>
      </c>
      <c r="B147" s="1">
        <v>14</v>
      </c>
      <c r="C147" s="1"/>
      <c r="D147" s="1">
        <v>18</v>
      </c>
      <c r="F147" s="1">
        <f ca="1">IFERROR(__xludf.DUMMYFUNCTION("""COMPUTED_VALUE"""),18)</f>
        <v>18</v>
      </c>
      <c r="Q147" s="1">
        <v>145</v>
      </c>
      <c r="R147" s="1">
        <v>294</v>
      </c>
      <c r="S147" s="1"/>
      <c r="T147" s="1">
        <v>172</v>
      </c>
    </row>
    <row r="148" spans="1:20" ht="15.75" customHeight="1" x14ac:dyDescent="0.35">
      <c r="A148" s="1">
        <v>146</v>
      </c>
      <c r="B148" s="1">
        <v>14</v>
      </c>
      <c r="C148" s="1"/>
      <c r="D148" s="1">
        <v>18</v>
      </c>
      <c r="F148" s="1">
        <f ca="1">IFERROR(__xludf.DUMMYFUNCTION("""COMPUTED_VALUE"""),18)</f>
        <v>18</v>
      </c>
      <c r="Q148" s="1">
        <v>146</v>
      </c>
      <c r="R148" s="1">
        <v>286</v>
      </c>
      <c r="S148" s="1"/>
      <c r="T148" s="1">
        <v>149</v>
      </c>
    </row>
    <row r="149" spans="1:20" ht="15.75" customHeight="1" x14ac:dyDescent="0.35">
      <c r="A149" s="1">
        <v>147</v>
      </c>
      <c r="B149" s="1">
        <v>13</v>
      </c>
      <c r="C149" s="1"/>
      <c r="D149" s="1">
        <v>0</v>
      </c>
      <c r="F149" s="1">
        <f ca="1">IFERROR(__xludf.DUMMYFUNCTION("""COMPUTED_VALUE"""),18)</f>
        <v>18</v>
      </c>
      <c r="Q149" s="1">
        <v>147</v>
      </c>
      <c r="R149" s="1">
        <v>267</v>
      </c>
      <c r="S149" s="1"/>
      <c r="T149" s="1">
        <v>152</v>
      </c>
    </row>
    <row r="150" spans="1:20" ht="15.75" customHeight="1" x14ac:dyDescent="0.35">
      <c r="A150" s="1">
        <v>148</v>
      </c>
      <c r="B150" s="1">
        <v>13</v>
      </c>
      <c r="C150" s="1"/>
      <c r="D150" s="1">
        <v>18</v>
      </c>
      <c r="F150" s="1">
        <f ca="1">IFERROR(__xludf.DUMMYFUNCTION("""COMPUTED_VALUE"""),18)</f>
        <v>18</v>
      </c>
      <c r="Q150" s="1">
        <v>148</v>
      </c>
      <c r="R150" s="1">
        <v>259</v>
      </c>
      <c r="S150" s="1"/>
      <c r="T150" s="1">
        <v>230</v>
      </c>
    </row>
    <row r="151" spans="1:20" ht="15.75" customHeight="1" x14ac:dyDescent="0.35">
      <c r="A151" s="1">
        <v>149</v>
      </c>
      <c r="B151" s="1">
        <v>12</v>
      </c>
      <c r="C151" s="1"/>
      <c r="D151" s="1">
        <v>18</v>
      </c>
      <c r="F151" s="1">
        <f ca="1">IFERROR(__xludf.DUMMYFUNCTION("""COMPUTED_VALUE"""),18)</f>
        <v>18</v>
      </c>
      <c r="Q151" s="1">
        <v>149</v>
      </c>
      <c r="R151" s="1">
        <v>240</v>
      </c>
      <c r="S151" s="1"/>
      <c r="T151" s="1">
        <v>216</v>
      </c>
    </row>
    <row r="152" spans="1:20" ht="15.75" customHeight="1" x14ac:dyDescent="0.35">
      <c r="A152" s="1">
        <v>150</v>
      </c>
      <c r="B152" s="1">
        <v>12</v>
      </c>
      <c r="C152" s="1"/>
      <c r="D152" s="1">
        <v>0</v>
      </c>
      <c r="F152" s="1">
        <f ca="1">IFERROR(__xludf.DUMMYFUNCTION("""COMPUTED_VALUE"""),18)</f>
        <v>18</v>
      </c>
      <c r="Q152" s="1">
        <v>150</v>
      </c>
      <c r="R152" s="1">
        <v>230</v>
      </c>
      <c r="S152" s="1"/>
      <c r="T152" s="1">
        <v>250</v>
      </c>
    </row>
    <row r="153" spans="1:20" ht="15.75" customHeight="1" x14ac:dyDescent="0.35">
      <c r="A153" s="1">
        <v>151</v>
      </c>
      <c r="B153" s="1">
        <v>12</v>
      </c>
      <c r="C153" s="1"/>
      <c r="D153" s="1">
        <v>18</v>
      </c>
      <c r="F153" s="1">
        <f ca="1">IFERROR(__xludf.DUMMYFUNCTION("""COMPUTED_VALUE"""),18)</f>
        <v>18</v>
      </c>
      <c r="Q153" s="1">
        <v>151</v>
      </c>
      <c r="R153" s="1">
        <v>216</v>
      </c>
      <c r="S153" s="1"/>
      <c r="T153" s="1">
        <v>278</v>
      </c>
    </row>
    <row r="154" spans="1:20" ht="15.75" customHeight="1" x14ac:dyDescent="0.35">
      <c r="A154" s="1">
        <v>152</v>
      </c>
      <c r="B154" s="1">
        <v>11</v>
      </c>
      <c r="C154" s="1"/>
      <c r="D154" s="1">
        <v>18</v>
      </c>
      <c r="F154" s="1">
        <f ca="1">IFERROR(__xludf.DUMMYFUNCTION("""COMPUTED_VALUE"""),18)</f>
        <v>18</v>
      </c>
      <c r="Q154" s="1">
        <v>152</v>
      </c>
      <c r="R154" s="1">
        <v>201</v>
      </c>
      <c r="S154" s="1"/>
      <c r="T154" s="1">
        <v>289</v>
      </c>
    </row>
    <row r="155" spans="1:20" ht="15.75" customHeight="1" x14ac:dyDescent="0.35">
      <c r="A155" s="1">
        <v>153</v>
      </c>
      <c r="B155" s="1">
        <v>12</v>
      </c>
      <c r="C155" s="1"/>
      <c r="D155" s="1">
        <v>0</v>
      </c>
      <c r="F155" s="1">
        <f ca="1">IFERROR(__xludf.DUMMYFUNCTION("""COMPUTED_VALUE"""),6)</f>
        <v>6</v>
      </c>
      <c r="Q155" s="1">
        <v>153</v>
      </c>
      <c r="R155" s="1">
        <v>198</v>
      </c>
      <c r="S155" s="1"/>
      <c r="T155" s="1">
        <v>141</v>
      </c>
    </row>
    <row r="156" spans="1:20" ht="15.75" customHeight="1" x14ac:dyDescent="0.35">
      <c r="A156" s="1">
        <v>154</v>
      </c>
      <c r="B156" s="1">
        <v>11</v>
      </c>
      <c r="C156" s="1"/>
      <c r="D156" s="1">
        <v>18</v>
      </c>
      <c r="F156" s="1">
        <f ca="1">IFERROR(__xludf.DUMMYFUNCTION("""COMPUTED_VALUE"""),18)</f>
        <v>18</v>
      </c>
      <c r="Q156" s="1">
        <v>154</v>
      </c>
      <c r="R156" s="1">
        <v>183</v>
      </c>
      <c r="S156" s="1"/>
      <c r="T156" s="1">
        <v>346</v>
      </c>
    </row>
    <row r="157" spans="1:20" ht="15.75" customHeight="1" x14ac:dyDescent="0.35">
      <c r="A157" s="1">
        <v>155</v>
      </c>
      <c r="B157" s="1">
        <v>12</v>
      </c>
      <c r="C157" s="1"/>
      <c r="D157" s="1">
        <v>18</v>
      </c>
      <c r="F157" s="1">
        <f ca="1">IFERROR(__xludf.DUMMYFUNCTION("""COMPUTED_VALUE"""),18)</f>
        <v>18</v>
      </c>
      <c r="Q157" s="1">
        <v>155</v>
      </c>
      <c r="R157" s="1">
        <v>180</v>
      </c>
      <c r="S157" s="1"/>
      <c r="T157" s="1">
        <v>331</v>
      </c>
    </row>
    <row r="158" spans="1:20" ht="15.75" customHeight="1" x14ac:dyDescent="0.35">
      <c r="A158" s="1">
        <v>156</v>
      </c>
      <c r="B158" s="1">
        <v>11</v>
      </c>
      <c r="C158" s="1"/>
      <c r="D158" s="1">
        <v>0</v>
      </c>
      <c r="F158" s="1">
        <f ca="1">IFERROR(__xludf.DUMMYFUNCTION("""COMPUTED_VALUE"""),7)</f>
        <v>7</v>
      </c>
      <c r="Q158" s="1">
        <v>156</v>
      </c>
      <c r="R158" s="1">
        <v>163</v>
      </c>
      <c r="S158" s="1"/>
      <c r="T158" s="1">
        <v>172</v>
      </c>
    </row>
    <row r="159" spans="1:20" ht="15.75" customHeight="1" x14ac:dyDescent="0.35">
      <c r="A159" s="1">
        <v>157</v>
      </c>
      <c r="B159" s="1">
        <v>12</v>
      </c>
      <c r="C159" s="1"/>
      <c r="D159" s="1">
        <v>18</v>
      </c>
      <c r="F159" s="1">
        <f ca="1">IFERROR(__xludf.DUMMYFUNCTION("""COMPUTED_VALUE"""),7)</f>
        <v>7</v>
      </c>
      <c r="Q159" s="1">
        <v>157</v>
      </c>
      <c r="R159" s="1">
        <v>170</v>
      </c>
      <c r="S159" s="1"/>
      <c r="T159" s="1">
        <v>171</v>
      </c>
    </row>
    <row r="160" spans="1:20" ht="15.75" customHeight="1" x14ac:dyDescent="0.35">
      <c r="A160" s="1">
        <v>158</v>
      </c>
      <c r="B160" s="1">
        <v>11</v>
      </c>
      <c r="C160" s="1"/>
      <c r="D160" s="1">
        <v>0</v>
      </c>
      <c r="F160" s="1">
        <f ca="1">IFERROR(__xludf.DUMMYFUNCTION("""COMPUTED_VALUE"""),18)</f>
        <v>18</v>
      </c>
      <c r="Q160" s="1">
        <v>158</v>
      </c>
      <c r="R160" s="1">
        <v>163</v>
      </c>
      <c r="S160" s="1"/>
      <c r="T160" s="1">
        <v>386</v>
      </c>
    </row>
    <row r="161" spans="1:20" ht="15.75" customHeight="1" x14ac:dyDescent="0.35">
      <c r="A161" s="1">
        <v>159</v>
      </c>
      <c r="B161" s="1">
        <v>12</v>
      </c>
      <c r="C161" s="1"/>
      <c r="D161" s="1">
        <v>18</v>
      </c>
      <c r="F161" s="1">
        <f ca="1">IFERROR(__xludf.DUMMYFUNCTION("""COMPUTED_VALUE"""),18)</f>
        <v>18</v>
      </c>
      <c r="Q161" s="1">
        <v>159</v>
      </c>
      <c r="R161" s="1">
        <v>158</v>
      </c>
      <c r="S161" s="1"/>
      <c r="T161" s="1">
        <v>336</v>
      </c>
    </row>
    <row r="162" spans="1:20" ht="15.75" customHeight="1" x14ac:dyDescent="0.35">
      <c r="A162" s="1">
        <v>160</v>
      </c>
      <c r="B162" s="1">
        <v>11</v>
      </c>
      <c r="C162" s="1"/>
      <c r="D162" s="1">
        <v>18</v>
      </c>
      <c r="F162" s="1">
        <f ca="1">IFERROR(__xludf.DUMMYFUNCTION("""COMPUTED_VALUE"""),8)</f>
        <v>8</v>
      </c>
      <c r="Q162" s="1">
        <v>160</v>
      </c>
      <c r="R162" s="1">
        <v>141</v>
      </c>
      <c r="S162" s="1"/>
      <c r="T162" s="1">
        <v>210</v>
      </c>
    </row>
    <row r="163" spans="1:20" ht="15.75" customHeight="1" x14ac:dyDescent="0.35">
      <c r="A163" s="1">
        <v>161</v>
      </c>
      <c r="B163" s="1">
        <v>11</v>
      </c>
      <c r="C163" s="1"/>
      <c r="D163" s="1">
        <v>0</v>
      </c>
      <c r="F163" s="1">
        <f ca="1">IFERROR(__xludf.DUMMYFUNCTION("""COMPUTED_VALUE"""),9)</f>
        <v>9</v>
      </c>
      <c r="Q163" s="1">
        <v>161</v>
      </c>
      <c r="R163" s="1">
        <v>135</v>
      </c>
      <c r="S163" s="1"/>
      <c r="T163" s="1">
        <v>219</v>
      </c>
    </row>
    <row r="164" spans="1:20" ht="15.75" customHeight="1" x14ac:dyDescent="0.35">
      <c r="A164" s="1">
        <v>162</v>
      </c>
      <c r="B164" s="1">
        <v>10</v>
      </c>
      <c r="C164" s="1"/>
      <c r="D164" s="1">
        <v>18</v>
      </c>
      <c r="F164" s="1">
        <f ca="1">IFERROR(__xludf.DUMMYFUNCTION("""COMPUTED_VALUE"""),8)</f>
        <v>8</v>
      </c>
      <c r="Q164" s="1">
        <v>162</v>
      </c>
      <c r="R164" s="1">
        <v>118</v>
      </c>
      <c r="S164" s="1"/>
      <c r="T164" s="1">
        <v>204</v>
      </c>
    </row>
    <row r="165" spans="1:20" ht="15.75" customHeight="1" x14ac:dyDescent="0.35">
      <c r="A165" s="1">
        <v>163</v>
      </c>
      <c r="B165" s="1">
        <v>11</v>
      </c>
      <c r="C165" s="1"/>
      <c r="D165" s="1">
        <v>18</v>
      </c>
      <c r="F165" s="1">
        <f ca="1">IFERROR(__xludf.DUMMYFUNCTION("""COMPUTED_VALUE"""),18)</f>
        <v>18</v>
      </c>
      <c r="Q165" s="1">
        <v>163</v>
      </c>
      <c r="R165" s="1">
        <v>115</v>
      </c>
      <c r="S165" s="1"/>
      <c r="T165" s="1">
        <v>391</v>
      </c>
    </row>
    <row r="166" spans="1:20" ht="15.75" customHeight="1" x14ac:dyDescent="0.35">
      <c r="A166" s="1">
        <v>164</v>
      </c>
      <c r="B166" s="1">
        <v>9</v>
      </c>
      <c r="C166" s="1"/>
      <c r="D166" s="1">
        <v>0</v>
      </c>
      <c r="F166" s="1">
        <f ca="1">IFERROR(__xludf.DUMMYFUNCTION("""COMPUTED_VALUE"""),18)</f>
        <v>18</v>
      </c>
      <c r="Q166" s="1">
        <v>164</v>
      </c>
      <c r="R166" s="1">
        <v>97</v>
      </c>
      <c r="S166" s="1"/>
      <c r="T166" s="1">
        <v>356</v>
      </c>
    </row>
    <row r="167" spans="1:20" ht="15.75" customHeight="1" x14ac:dyDescent="0.35">
      <c r="A167" s="1">
        <v>165</v>
      </c>
      <c r="B167" s="1">
        <v>10</v>
      </c>
      <c r="C167" s="1"/>
      <c r="D167" s="1">
        <v>18</v>
      </c>
      <c r="F167" s="1">
        <f ca="1">IFERROR(__xludf.DUMMYFUNCTION("""COMPUTED_VALUE"""),9)</f>
        <v>9</v>
      </c>
      <c r="Q167" s="1">
        <v>165</v>
      </c>
      <c r="R167" s="1">
        <v>104</v>
      </c>
      <c r="S167" s="1"/>
      <c r="T167" s="1">
        <v>224</v>
      </c>
    </row>
    <row r="168" spans="1:20" ht="15.75" customHeight="1" x14ac:dyDescent="0.35">
      <c r="A168" s="1">
        <v>166</v>
      </c>
      <c r="B168" s="1">
        <v>10</v>
      </c>
      <c r="C168" s="1"/>
      <c r="D168" s="1">
        <v>0</v>
      </c>
      <c r="F168" s="1">
        <f ca="1">IFERROR(__xludf.DUMMYFUNCTION("""COMPUTED_VALUE"""),18)</f>
        <v>18</v>
      </c>
      <c r="Q168" s="1">
        <v>166</v>
      </c>
      <c r="R168" s="1">
        <v>102</v>
      </c>
      <c r="S168" s="1"/>
      <c r="T168" s="1">
        <v>366</v>
      </c>
    </row>
    <row r="169" spans="1:20" ht="15.75" customHeight="1" x14ac:dyDescent="0.35">
      <c r="A169" s="1">
        <v>167</v>
      </c>
      <c r="B169" s="1">
        <v>10</v>
      </c>
      <c r="C169" s="1"/>
      <c r="D169" s="1">
        <v>18</v>
      </c>
      <c r="F169" s="1">
        <f ca="1">IFERROR(__xludf.DUMMYFUNCTION("""COMPUTED_VALUE"""),18)</f>
        <v>18</v>
      </c>
      <c r="Q169" s="1">
        <v>167</v>
      </c>
      <c r="R169" s="1">
        <v>104</v>
      </c>
      <c r="S169" s="1"/>
      <c r="T169" s="1">
        <v>363</v>
      </c>
    </row>
    <row r="170" spans="1:20" ht="15.75" customHeight="1" x14ac:dyDescent="0.35">
      <c r="A170" s="1">
        <v>168</v>
      </c>
      <c r="B170" s="1">
        <v>10</v>
      </c>
      <c r="C170" s="1"/>
      <c r="D170" s="1">
        <v>0</v>
      </c>
      <c r="F170" s="1">
        <f ca="1">IFERROR(__xludf.DUMMYFUNCTION("""COMPUTED_VALUE"""),1)</f>
        <v>1</v>
      </c>
      <c r="Q170" s="1">
        <v>168</v>
      </c>
      <c r="R170" s="1">
        <v>106</v>
      </c>
      <c r="S170" s="1"/>
      <c r="T170" s="1">
        <v>41</v>
      </c>
    </row>
    <row r="171" spans="1:20" ht="15.75" customHeight="1" x14ac:dyDescent="0.35">
      <c r="A171" s="1">
        <v>169</v>
      </c>
      <c r="B171" s="1">
        <v>11</v>
      </c>
      <c r="C171" s="1"/>
      <c r="D171" s="1">
        <v>18</v>
      </c>
      <c r="F171" s="1">
        <f ca="1">IFERROR(__xludf.DUMMYFUNCTION("""COMPUTED_VALUE"""),18)</f>
        <v>18</v>
      </c>
      <c r="Q171" s="1">
        <v>169</v>
      </c>
      <c r="R171" s="1">
        <v>109</v>
      </c>
      <c r="S171" s="1"/>
      <c r="T171" s="1">
        <v>301</v>
      </c>
    </row>
    <row r="172" spans="1:20" ht="15.75" customHeight="1" x14ac:dyDescent="0.35">
      <c r="A172" s="1">
        <v>170</v>
      </c>
      <c r="B172" s="1">
        <v>10</v>
      </c>
      <c r="C172" s="1"/>
      <c r="D172" s="1">
        <v>0</v>
      </c>
      <c r="F172" s="1">
        <f ca="1">IFERROR(__xludf.DUMMYFUNCTION("""COMPUTED_VALUE"""),18)</f>
        <v>18</v>
      </c>
      <c r="Q172" s="1">
        <v>170</v>
      </c>
      <c r="R172" s="1">
        <v>92</v>
      </c>
      <c r="S172" s="1"/>
      <c r="T172" s="1">
        <v>350</v>
      </c>
    </row>
    <row r="173" spans="1:20" ht="15.75" customHeight="1" x14ac:dyDescent="0.35">
      <c r="A173" s="1">
        <v>171</v>
      </c>
      <c r="B173" s="1">
        <v>10</v>
      </c>
      <c r="C173" s="1"/>
      <c r="D173" s="1">
        <v>18</v>
      </c>
      <c r="F173" s="1">
        <f ca="1">IFERROR(__xludf.DUMMYFUNCTION("""COMPUTED_VALUE"""),18)</f>
        <v>18</v>
      </c>
      <c r="Q173" s="1">
        <v>171</v>
      </c>
      <c r="R173" s="1">
        <v>100</v>
      </c>
      <c r="S173" s="1"/>
      <c r="T173" s="1">
        <v>344</v>
      </c>
    </row>
    <row r="174" spans="1:20" ht="15.75" customHeight="1" x14ac:dyDescent="0.35">
      <c r="A174" s="1">
        <v>172</v>
      </c>
      <c r="B174" s="1">
        <v>10</v>
      </c>
      <c r="C174" s="1"/>
      <c r="D174" s="1">
        <v>18</v>
      </c>
      <c r="F174" s="1">
        <f ca="1">IFERROR(__xludf.DUMMYFUNCTION("""COMPUTED_VALUE"""),18)</f>
        <v>18</v>
      </c>
      <c r="Q174" s="1">
        <v>172</v>
      </c>
      <c r="R174" s="1">
        <v>100</v>
      </c>
      <c r="S174" s="1"/>
      <c r="T174" s="1">
        <v>322</v>
      </c>
    </row>
    <row r="175" spans="1:20" ht="15.75" customHeight="1" x14ac:dyDescent="0.35">
      <c r="A175" s="1">
        <v>173</v>
      </c>
      <c r="B175" s="1">
        <v>10</v>
      </c>
      <c r="C175" s="1"/>
      <c r="D175" s="1">
        <v>0</v>
      </c>
      <c r="F175" s="1">
        <f ca="1">IFERROR(__xludf.DUMMYFUNCTION("""COMPUTED_VALUE"""),18)</f>
        <v>18</v>
      </c>
      <c r="Q175" s="1">
        <v>173</v>
      </c>
      <c r="R175" s="1">
        <v>118</v>
      </c>
      <c r="S175" s="1"/>
      <c r="T175" s="1">
        <v>341</v>
      </c>
    </row>
    <row r="176" spans="1:20" ht="15.75" customHeight="1" x14ac:dyDescent="0.35">
      <c r="A176" s="1">
        <v>174</v>
      </c>
      <c r="B176" s="1">
        <v>10</v>
      </c>
      <c r="C176" s="1"/>
      <c r="D176" s="1">
        <v>18</v>
      </c>
      <c r="F176" s="1">
        <f ca="1">IFERROR(__xludf.DUMMYFUNCTION("""COMPUTED_VALUE"""),18)</f>
        <v>18</v>
      </c>
      <c r="Q176" s="1">
        <v>174</v>
      </c>
      <c r="R176" s="1">
        <v>122</v>
      </c>
      <c r="S176" s="1"/>
      <c r="T176" s="1">
        <v>324</v>
      </c>
    </row>
    <row r="177" spans="1:20" ht="15.75" customHeight="1" x14ac:dyDescent="0.35">
      <c r="A177" s="1">
        <v>175</v>
      </c>
      <c r="B177" s="1">
        <v>11</v>
      </c>
      <c r="C177" s="1"/>
      <c r="D177" s="1">
        <v>0</v>
      </c>
      <c r="F177" s="1">
        <f ca="1">IFERROR(__xludf.DUMMYFUNCTION("""COMPUTED_VALUE"""),18)</f>
        <v>18</v>
      </c>
      <c r="Q177" s="1">
        <v>175</v>
      </c>
      <c r="R177" s="1">
        <v>141</v>
      </c>
      <c r="S177" s="1"/>
      <c r="T177" s="1">
        <v>340</v>
      </c>
    </row>
    <row r="178" spans="1:20" ht="15.75" customHeight="1" x14ac:dyDescent="0.35">
      <c r="A178" s="1">
        <v>176</v>
      </c>
      <c r="B178" s="1">
        <v>10</v>
      </c>
      <c r="C178" s="1"/>
      <c r="D178" s="1">
        <v>18</v>
      </c>
      <c r="F178" s="1">
        <f ca="1">IFERROR(__xludf.DUMMYFUNCTION("""COMPUTED_VALUE"""),1)</f>
        <v>1</v>
      </c>
      <c r="Q178" s="1">
        <v>176</v>
      </c>
      <c r="R178" s="1">
        <v>140</v>
      </c>
      <c r="S178" s="1"/>
      <c r="T178" s="1">
        <v>45</v>
      </c>
    </row>
    <row r="179" spans="1:20" ht="15.75" customHeight="1" x14ac:dyDescent="0.35">
      <c r="A179" s="1">
        <v>177</v>
      </c>
      <c r="B179" s="1">
        <v>11</v>
      </c>
      <c r="C179" s="1"/>
      <c r="D179" s="1">
        <v>0</v>
      </c>
      <c r="F179" s="1">
        <f ca="1">IFERROR(__xludf.DUMMYFUNCTION("""COMPUTED_VALUE"""),18)</f>
        <v>18</v>
      </c>
      <c r="Q179" s="1">
        <v>177</v>
      </c>
      <c r="R179" s="1">
        <v>163</v>
      </c>
      <c r="S179" s="1"/>
      <c r="T179" s="1">
        <v>318</v>
      </c>
    </row>
    <row r="180" spans="1:20" ht="15.75" customHeight="1" x14ac:dyDescent="0.35">
      <c r="A180" s="1">
        <v>178</v>
      </c>
      <c r="B180" s="1">
        <v>10</v>
      </c>
      <c r="C180" s="1"/>
      <c r="D180" s="1">
        <v>18</v>
      </c>
      <c r="F180" s="1">
        <f ca="1">IFERROR(__xludf.DUMMYFUNCTION("""COMPUTED_VALUE"""),18)</f>
        <v>18</v>
      </c>
      <c r="Q180" s="1">
        <v>178</v>
      </c>
      <c r="R180" s="1">
        <v>158</v>
      </c>
      <c r="S180" s="1"/>
      <c r="T180" s="1">
        <v>364</v>
      </c>
    </row>
    <row r="181" spans="1:20" ht="15.75" customHeight="1" x14ac:dyDescent="0.35">
      <c r="A181" s="1">
        <v>179</v>
      </c>
      <c r="B181" s="1">
        <v>11</v>
      </c>
      <c r="C181" s="1"/>
      <c r="D181" s="1">
        <v>18</v>
      </c>
      <c r="F181" s="1">
        <f ca="1">IFERROR(__xludf.DUMMYFUNCTION("""COMPUTED_VALUE"""),18)</f>
        <v>18</v>
      </c>
      <c r="Q181" s="1">
        <v>179</v>
      </c>
      <c r="R181" s="1">
        <v>181</v>
      </c>
      <c r="S181" s="1"/>
      <c r="T181" s="1">
        <v>371</v>
      </c>
    </row>
    <row r="182" spans="1:20" ht="15.75" customHeight="1" x14ac:dyDescent="0.35">
      <c r="A182" s="1">
        <v>180</v>
      </c>
      <c r="B182" s="1">
        <v>10</v>
      </c>
      <c r="C182" s="1"/>
      <c r="D182" s="1">
        <v>0</v>
      </c>
      <c r="F182" s="1">
        <f ca="1">IFERROR(__xludf.DUMMYFUNCTION("""COMPUTED_VALUE"""),18)</f>
        <v>18</v>
      </c>
      <c r="Q182" s="1">
        <v>180</v>
      </c>
      <c r="R182" s="1">
        <v>176</v>
      </c>
      <c r="S182" s="1"/>
      <c r="T182" s="1">
        <v>379</v>
      </c>
    </row>
    <row r="183" spans="1:20" ht="15.75" customHeight="1" x14ac:dyDescent="0.35">
      <c r="A183" s="1">
        <v>181</v>
      </c>
      <c r="B183" s="1">
        <v>11</v>
      </c>
      <c r="C183" s="1"/>
      <c r="D183" s="1">
        <v>6</v>
      </c>
      <c r="F183" s="1">
        <f ca="1">IFERROR(__xludf.DUMMYFUNCTION("""COMPUTED_VALUE"""),18)</f>
        <v>18</v>
      </c>
      <c r="Q183" s="1">
        <v>181</v>
      </c>
      <c r="R183" s="1">
        <v>199</v>
      </c>
      <c r="S183" s="1"/>
      <c r="T183" s="1">
        <v>405</v>
      </c>
    </row>
    <row r="184" spans="1:20" ht="15.75" customHeight="1" x14ac:dyDescent="0.35">
      <c r="A184" s="1">
        <v>182</v>
      </c>
      <c r="B184" s="1">
        <v>10</v>
      </c>
      <c r="C184" s="1"/>
      <c r="D184" s="1">
        <v>18</v>
      </c>
      <c r="F184" s="1">
        <f ca="1">IFERROR(__xludf.DUMMYFUNCTION("""COMPUTED_VALUE"""),18)</f>
        <v>18</v>
      </c>
      <c r="Q184" s="1">
        <v>182</v>
      </c>
      <c r="R184" s="1">
        <v>194</v>
      </c>
      <c r="S184" s="1"/>
      <c r="T184" s="1">
        <v>371</v>
      </c>
    </row>
    <row r="185" spans="1:20" ht="15.75" customHeight="1" x14ac:dyDescent="0.35">
      <c r="A185" s="1">
        <v>183</v>
      </c>
      <c r="B185" s="1">
        <v>11</v>
      </c>
      <c r="C185" s="1"/>
      <c r="D185" s="1">
        <v>18</v>
      </c>
      <c r="F185" s="1">
        <f ca="1">IFERROR(__xludf.DUMMYFUNCTION("""COMPUTED_VALUE"""),18)</f>
        <v>18</v>
      </c>
      <c r="Q185" s="1">
        <v>183</v>
      </c>
      <c r="R185" s="1">
        <v>217</v>
      </c>
      <c r="S185" s="1"/>
      <c r="T185" s="1">
        <v>380</v>
      </c>
    </row>
    <row r="186" spans="1:20" ht="15.75" customHeight="1" x14ac:dyDescent="0.35">
      <c r="A186" s="1">
        <v>184</v>
      </c>
      <c r="B186" s="1">
        <v>10</v>
      </c>
      <c r="C186" s="1"/>
      <c r="D186" s="1">
        <v>0</v>
      </c>
      <c r="F186" s="1">
        <f ca="1">IFERROR(__xludf.DUMMYFUNCTION("""COMPUTED_VALUE"""),18)</f>
        <v>18</v>
      </c>
      <c r="Q186" s="1">
        <v>184</v>
      </c>
      <c r="R186" s="1">
        <v>208</v>
      </c>
      <c r="S186" s="1"/>
      <c r="T186" s="1">
        <v>361</v>
      </c>
    </row>
    <row r="187" spans="1:20" ht="15.75" customHeight="1" x14ac:dyDescent="0.35">
      <c r="A187" s="1">
        <v>185</v>
      </c>
      <c r="B187" s="1">
        <v>10</v>
      </c>
      <c r="C187" s="1"/>
      <c r="D187" s="1">
        <v>7</v>
      </c>
      <c r="F187" s="1">
        <f ca="1">IFERROR(__xludf.DUMMYFUNCTION("""COMPUTED_VALUE"""),18)</f>
        <v>18</v>
      </c>
      <c r="Q187" s="1">
        <v>185</v>
      </c>
      <c r="R187" s="1">
        <v>208</v>
      </c>
      <c r="S187" s="1"/>
      <c r="T187" s="1">
        <v>345</v>
      </c>
    </row>
    <row r="188" spans="1:20" ht="15.75" customHeight="1" x14ac:dyDescent="0.35">
      <c r="A188" s="1">
        <v>186</v>
      </c>
      <c r="B188" s="1">
        <v>9</v>
      </c>
      <c r="C188" s="1"/>
      <c r="D188" s="1">
        <v>7</v>
      </c>
      <c r="F188" s="1">
        <f ca="1">IFERROR(__xludf.DUMMYFUNCTION("""COMPUTED_VALUE"""),2)</f>
        <v>2</v>
      </c>
      <c r="Q188" s="1">
        <v>186</v>
      </c>
      <c r="R188" s="1">
        <v>201</v>
      </c>
      <c r="S188" s="1"/>
      <c r="T188" s="1">
        <v>71</v>
      </c>
    </row>
    <row r="189" spans="1:20" ht="15.75" customHeight="1" x14ac:dyDescent="0.35">
      <c r="A189" s="1">
        <v>187</v>
      </c>
      <c r="B189" s="1">
        <v>10</v>
      </c>
      <c r="C189" s="1"/>
      <c r="D189" s="1">
        <v>18</v>
      </c>
      <c r="F189" s="1">
        <f ca="1">IFERROR(__xludf.DUMMYFUNCTION("""COMPUTED_VALUE"""),18)</f>
        <v>18</v>
      </c>
      <c r="Q189" s="1">
        <v>187</v>
      </c>
      <c r="R189" s="1">
        <v>218</v>
      </c>
      <c r="S189" s="1"/>
      <c r="T189" s="1">
        <v>356</v>
      </c>
    </row>
    <row r="190" spans="1:20" ht="15.75" customHeight="1" x14ac:dyDescent="0.35">
      <c r="A190" s="1">
        <v>188</v>
      </c>
      <c r="B190" s="1">
        <v>10</v>
      </c>
      <c r="C190" s="1"/>
      <c r="D190" s="1">
        <v>18</v>
      </c>
      <c r="F190" s="1">
        <f ca="1">IFERROR(__xludf.DUMMYFUNCTION("""COMPUTED_VALUE"""),18)</f>
        <v>18</v>
      </c>
      <c r="Q190" s="1">
        <v>188</v>
      </c>
      <c r="R190" s="1">
        <v>218</v>
      </c>
      <c r="S190" s="1"/>
      <c r="T190" s="1">
        <v>381</v>
      </c>
    </row>
    <row r="191" spans="1:20" ht="15.75" customHeight="1" x14ac:dyDescent="0.35">
      <c r="A191" s="1">
        <v>189</v>
      </c>
      <c r="B191" s="1">
        <v>10</v>
      </c>
      <c r="C191" s="1"/>
      <c r="D191" s="1">
        <v>0</v>
      </c>
      <c r="F191" s="1">
        <f ca="1">IFERROR(__xludf.DUMMYFUNCTION("""COMPUTED_VALUE"""),18)</f>
        <v>18</v>
      </c>
      <c r="Q191" s="1">
        <v>189</v>
      </c>
      <c r="R191" s="1">
        <v>226</v>
      </c>
      <c r="S191" s="1"/>
      <c r="T191" s="1">
        <v>358</v>
      </c>
    </row>
    <row r="192" spans="1:20" ht="15.75" customHeight="1" x14ac:dyDescent="0.35">
      <c r="A192" s="1">
        <v>190</v>
      </c>
      <c r="B192" s="1">
        <v>10</v>
      </c>
      <c r="C192" s="1"/>
      <c r="D192" s="1">
        <v>8</v>
      </c>
      <c r="F192" s="1">
        <f ca="1">IFERROR(__xludf.DUMMYFUNCTION("""COMPUTED_VALUE"""),18)</f>
        <v>18</v>
      </c>
      <c r="Q192" s="1">
        <v>190</v>
      </c>
      <c r="R192" s="1">
        <v>230</v>
      </c>
      <c r="S192" s="1"/>
      <c r="T192" s="1">
        <v>431</v>
      </c>
    </row>
    <row r="193" spans="1:20" ht="15.75" customHeight="1" x14ac:dyDescent="0.35">
      <c r="A193" s="1">
        <v>191</v>
      </c>
      <c r="B193" s="1">
        <v>11</v>
      </c>
      <c r="C193" s="1"/>
      <c r="D193" s="1">
        <v>9</v>
      </c>
      <c r="F193" s="1">
        <f ca="1">IFERROR(__xludf.DUMMYFUNCTION("""COMPUTED_VALUE"""),20)</f>
        <v>20</v>
      </c>
      <c r="Q193" s="1">
        <v>191</v>
      </c>
      <c r="R193" s="1">
        <v>243</v>
      </c>
      <c r="S193" s="1"/>
      <c r="T193" s="1">
        <v>394</v>
      </c>
    </row>
    <row r="194" spans="1:20" ht="15.75" customHeight="1" x14ac:dyDescent="0.35">
      <c r="A194" s="1">
        <v>192</v>
      </c>
      <c r="B194" s="1">
        <v>10</v>
      </c>
      <c r="C194" s="1"/>
      <c r="D194" s="1">
        <v>8</v>
      </c>
      <c r="F194" s="1">
        <f ca="1">IFERROR(__xludf.DUMMYFUNCTION("""COMPUTED_VALUE"""),18)</f>
        <v>18</v>
      </c>
      <c r="Q194" s="1">
        <v>192</v>
      </c>
      <c r="R194" s="1">
        <v>230</v>
      </c>
      <c r="S194" s="1"/>
      <c r="T194" s="1">
        <v>422</v>
      </c>
    </row>
    <row r="195" spans="1:20" ht="15.75" customHeight="1" x14ac:dyDescent="0.35">
      <c r="A195" s="1">
        <v>193</v>
      </c>
      <c r="B195" s="1">
        <v>11</v>
      </c>
      <c r="C195" s="1"/>
      <c r="D195" s="1">
        <v>18</v>
      </c>
      <c r="F195" s="1">
        <f ca="1">IFERROR(__xludf.DUMMYFUNCTION("""COMPUTED_VALUE"""),21)</f>
        <v>21</v>
      </c>
      <c r="Q195" s="1">
        <v>193</v>
      </c>
      <c r="R195" s="1">
        <v>241</v>
      </c>
      <c r="S195" s="1"/>
      <c r="T195" s="1">
        <v>427</v>
      </c>
    </row>
    <row r="196" spans="1:20" ht="15.75" customHeight="1" x14ac:dyDescent="0.35">
      <c r="A196" s="1">
        <v>194</v>
      </c>
      <c r="B196" s="1">
        <v>10</v>
      </c>
      <c r="C196" s="1"/>
      <c r="D196" s="1">
        <v>18</v>
      </c>
      <c r="F196" s="1">
        <f ca="1">IFERROR(__xludf.DUMMYFUNCTION("""COMPUTED_VALUE"""),24)</f>
        <v>24</v>
      </c>
      <c r="Q196" s="1">
        <v>194</v>
      </c>
      <c r="R196" s="1">
        <v>226</v>
      </c>
      <c r="S196" s="1"/>
      <c r="T196" s="1">
        <v>548</v>
      </c>
    </row>
    <row r="197" spans="1:20" ht="15.75" customHeight="1" x14ac:dyDescent="0.35">
      <c r="A197" s="1">
        <v>195</v>
      </c>
      <c r="B197" s="1">
        <v>11</v>
      </c>
      <c r="C197" s="1"/>
      <c r="D197" s="1">
        <v>0</v>
      </c>
      <c r="F197" s="1">
        <f ca="1">IFERROR(__xludf.DUMMYFUNCTION("""COMPUTED_VALUE"""),24)</f>
        <v>24</v>
      </c>
      <c r="Q197" s="1">
        <v>195</v>
      </c>
      <c r="R197" s="1">
        <v>253</v>
      </c>
      <c r="S197" s="1"/>
      <c r="T197" s="1">
        <v>492</v>
      </c>
    </row>
    <row r="198" spans="1:20" ht="15.75" customHeight="1" x14ac:dyDescent="0.35">
      <c r="A198" s="1">
        <v>196</v>
      </c>
      <c r="B198" s="1">
        <v>12</v>
      </c>
      <c r="C198" s="1"/>
      <c r="D198" s="1">
        <v>9</v>
      </c>
      <c r="F198" s="1">
        <f ca="1">IFERROR(__xludf.DUMMYFUNCTION("""COMPUTED_VALUE"""),25)</f>
        <v>25</v>
      </c>
      <c r="Q198" s="1">
        <v>196</v>
      </c>
      <c r="R198" s="1">
        <v>252</v>
      </c>
      <c r="S198" s="1"/>
      <c r="T198" s="1">
        <v>613</v>
      </c>
    </row>
    <row r="199" spans="1:20" ht="15.75" customHeight="1" x14ac:dyDescent="0.35">
      <c r="A199" s="1">
        <v>197</v>
      </c>
      <c r="B199" s="1">
        <v>12</v>
      </c>
      <c r="C199" s="1"/>
      <c r="D199" s="1">
        <v>18</v>
      </c>
      <c r="F199" s="1">
        <f ca="1">IFERROR(__xludf.DUMMYFUNCTION("""COMPUTED_VALUE"""),28)</f>
        <v>28</v>
      </c>
      <c r="Q199" s="1">
        <v>197</v>
      </c>
      <c r="R199" s="1">
        <v>262</v>
      </c>
      <c r="S199" s="1"/>
      <c r="T199" s="1">
        <v>536</v>
      </c>
    </row>
    <row r="200" spans="1:20" ht="15.75" customHeight="1" x14ac:dyDescent="0.35">
      <c r="A200" s="1">
        <v>198</v>
      </c>
      <c r="B200" s="1">
        <v>13</v>
      </c>
      <c r="C200" s="1"/>
      <c r="D200" s="1">
        <v>18</v>
      </c>
      <c r="F200" s="1">
        <f ca="1">IFERROR(__xludf.DUMMYFUNCTION("""COMPUTED_VALUE"""),23)</f>
        <v>23</v>
      </c>
      <c r="Q200" s="1">
        <v>198</v>
      </c>
      <c r="R200" s="1">
        <v>255</v>
      </c>
      <c r="S200" s="1"/>
      <c r="T200" s="1">
        <v>581</v>
      </c>
    </row>
    <row r="201" spans="1:20" ht="15.75" customHeight="1" x14ac:dyDescent="0.35">
      <c r="A201" s="1">
        <v>199</v>
      </c>
      <c r="B201" s="1">
        <v>13</v>
      </c>
      <c r="C201" s="1"/>
      <c r="D201" s="1">
        <v>1</v>
      </c>
      <c r="F201" s="1">
        <f ca="1">IFERROR(__xludf.DUMMYFUNCTION("""COMPUTED_VALUE"""),27)</f>
        <v>27</v>
      </c>
      <c r="Q201" s="1">
        <v>199</v>
      </c>
      <c r="R201" s="1">
        <v>269</v>
      </c>
      <c r="S201" s="1"/>
      <c r="T201" s="1">
        <v>593</v>
      </c>
    </row>
    <row r="202" spans="1:20" ht="15.75" customHeight="1" x14ac:dyDescent="0.35">
      <c r="A202" s="1">
        <v>200</v>
      </c>
      <c r="B202" s="1">
        <v>13</v>
      </c>
      <c r="C202" s="1"/>
      <c r="D202" s="1">
        <v>18</v>
      </c>
      <c r="F202" s="1">
        <f ca="1">IFERROR(__xludf.DUMMYFUNCTION("""COMPUTED_VALUE"""),32)</f>
        <v>32</v>
      </c>
      <c r="Q202" s="1">
        <v>200</v>
      </c>
      <c r="R202" s="1">
        <v>245</v>
      </c>
      <c r="S202" s="1"/>
      <c r="T202" s="1">
        <v>739</v>
      </c>
    </row>
    <row r="203" spans="1:20" ht="15.75" customHeight="1" x14ac:dyDescent="0.35">
      <c r="A203" s="1">
        <v>201</v>
      </c>
      <c r="B203" s="1">
        <v>14</v>
      </c>
      <c r="C203" s="1"/>
      <c r="D203" s="1">
        <v>18</v>
      </c>
      <c r="F203" s="1">
        <f ca="1">IFERROR(__xludf.DUMMYFUNCTION("""COMPUTED_VALUE"""),29)</f>
        <v>29</v>
      </c>
      <c r="Q203" s="1">
        <v>201</v>
      </c>
      <c r="R203" s="1">
        <v>270</v>
      </c>
      <c r="S203" s="1"/>
      <c r="T203" s="1">
        <v>696</v>
      </c>
    </row>
    <row r="204" spans="1:20" ht="15.75" customHeight="1" x14ac:dyDescent="0.35">
      <c r="A204" s="1">
        <v>202</v>
      </c>
      <c r="B204" s="1">
        <v>16</v>
      </c>
      <c r="C204" s="1"/>
      <c r="D204" s="1">
        <v>18</v>
      </c>
      <c r="F204" s="1">
        <f ca="1">IFERROR(__xludf.DUMMYFUNCTION("""COMPUTED_VALUE"""),27)</f>
        <v>27</v>
      </c>
      <c r="Q204" s="1">
        <v>202</v>
      </c>
      <c r="R204" s="1">
        <v>286</v>
      </c>
      <c r="S204" s="1"/>
      <c r="T204" s="1">
        <v>830</v>
      </c>
    </row>
    <row r="205" spans="1:20" ht="15.75" customHeight="1" x14ac:dyDescent="0.35">
      <c r="A205" s="1">
        <v>203</v>
      </c>
      <c r="B205" s="1">
        <v>16</v>
      </c>
      <c r="C205" s="1"/>
      <c r="D205" s="1">
        <v>18</v>
      </c>
      <c r="F205" s="1">
        <f ca="1">IFERROR(__xludf.DUMMYFUNCTION("""COMPUTED_VALUE"""),27)</f>
        <v>27</v>
      </c>
      <c r="Q205" s="1">
        <v>203</v>
      </c>
      <c r="R205" s="1">
        <v>302</v>
      </c>
      <c r="S205" s="1"/>
      <c r="T205" s="1">
        <v>759</v>
      </c>
    </row>
    <row r="206" spans="1:20" ht="15.75" customHeight="1" x14ac:dyDescent="0.35">
      <c r="A206" s="1">
        <v>204</v>
      </c>
      <c r="B206" s="1">
        <v>17</v>
      </c>
      <c r="C206" s="1"/>
      <c r="D206" s="1">
        <v>18</v>
      </c>
      <c r="F206" s="1">
        <f ca="1">IFERROR(__xludf.DUMMYFUNCTION("""COMPUTED_VALUE"""),27)</f>
        <v>27</v>
      </c>
      <c r="Q206" s="1">
        <v>204</v>
      </c>
      <c r="R206" s="1">
        <v>305</v>
      </c>
      <c r="S206" s="1"/>
      <c r="T206" s="1">
        <v>758</v>
      </c>
    </row>
    <row r="207" spans="1:20" ht="15.75" customHeight="1" x14ac:dyDescent="0.35">
      <c r="A207" s="1">
        <v>205</v>
      </c>
      <c r="B207" s="1">
        <v>18</v>
      </c>
      <c r="C207" s="1"/>
      <c r="D207" s="1">
        <v>18</v>
      </c>
      <c r="F207" s="1">
        <f ca="1">IFERROR(__xludf.DUMMYFUNCTION("""COMPUTED_VALUE"""),26)</f>
        <v>26</v>
      </c>
      <c r="Q207" s="1">
        <v>205</v>
      </c>
      <c r="R207" s="1">
        <v>328</v>
      </c>
      <c r="S207" s="1"/>
      <c r="T207" s="1">
        <v>764</v>
      </c>
    </row>
    <row r="208" spans="1:20" ht="15.75" customHeight="1" x14ac:dyDescent="0.35">
      <c r="A208" s="1">
        <v>206</v>
      </c>
      <c r="B208" s="1">
        <v>16</v>
      </c>
      <c r="C208" s="1"/>
      <c r="D208" s="1">
        <v>18</v>
      </c>
      <c r="F208" s="1">
        <f ca="1">IFERROR(__xludf.DUMMYFUNCTION("""COMPUTED_VALUE"""),26)</f>
        <v>26</v>
      </c>
      <c r="Q208" s="1">
        <v>206</v>
      </c>
      <c r="R208" s="1">
        <v>296</v>
      </c>
      <c r="S208" s="1"/>
      <c r="T208" s="1">
        <v>899</v>
      </c>
    </row>
    <row r="209" spans="1:20" ht="15.75" customHeight="1" x14ac:dyDescent="0.35">
      <c r="A209" s="1">
        <v>207</v>
      </c>
      <c r="B209" s="1">
        <v>17</v>
      </c>
      <c r="C209" s="1"/>
      <c r="D209" s="1">
        <v>1</v>
      </c>
      <c r="F209" s="1">
        <f ca="1">IFERROR(__xludf.DUMMYFUNCTION("""COMPUTED_VALUE"""),26)</f>
        <v>26</v>
      </c>
      <c r="Q209" s="1">
        <v>207</v>
      </c>
      <c r="R209" s="1">
        <v>335</v>
      </c>
      <c r="S209" s="1"/>
      <c r="T209" s="1">
        <v>809</v>
      </c>
    </row>
    <row r="210" spans="1:20" ht="15.75" customHeight="1" x14ac:dyDescent="0.35">
      <c r="A210" s="1">
        <v>208</v>
      </c>
      <c r="B210" s="1">
        <v>16</v>
      </c>
      <c r="C210" s="1"/>
      <c r="D210" s="1">
        <v>18</v>
      </c>
      <c r="F210" s="1">
        <f ca="1">IFERROR(__xludf.DUMMYFUNCTION("""COMPUTED_VALUE"""),28)</f>
        <v>28</v>
      </c>
      <c r="Q210" s="1">
        <v>208</v>
      </c>
      <c r="R210" s="1">
        <v>304</v>
      </c>
      <c r="S210" s="1"/>
      <c r="T210" s="1">
        <v>921</v>
      </c>
    </row>
    <row r="211" spans="1:20" ht="15.75" customHeight="1" x14ac:dyDescent="0.35">
      <c r="A211" s="1">
        <v>209</v>
      </c>
      <c r="B211" s="1">
        <v>16</v>
      </c>
      <c r="C211" s="1"/>
      <c r="D211" s="1">
        <v>18</v>
      </c>
      <c r="F211" s="1">
        <f ca="1">IFERROR(__xludf.DUMMYFUNCTION("""COMPUTED_VALUE"""),28)</f>
        <v>28</v>
      </c>
      <c r="Q211" s="1">
        <v>209</v>
      </c>
      <c r="R211" s="1">
        <v>336</v>
      </c>
      <c r="S211" s="1"/>
      <c r="T211" s="1">
        <v>851</v>
      </c>
    </row>
    <row r="212" spans="1:20" ht="15.75" customHeight="1" x14ac:dyDescent="0.35">
      <c r="A212" s="1">
        <v>210</v>
      </c>
      <c r="B212" s="1">
        <v>17</v>
      </c>
      <c r="C212" s="1"/>
      <c r="D212" s="1">
        <v>18</v>
      </c>
      <c r="F212" s="1">
        <f ca="1">IFERROR(__xludf.DUMMYFUNCTION("""COMPUTED_VALUE"""),30)</f>
        <v>30</v>
      </c>
      <c r="Q212" s="1">
        <v>210</v>
      </c>
      <c r="R212" s="1">
        <v>321</v>
      </c>
      <c r="S212" s="1"/>
      <c r="T212" s="1">
        <v>894</v>
      </c>
    </row>
    <row r="213" spans="1:20" ht="15.75" customHeight="1" x14ac:dyDescent="0.35">
      <c r="A213" s="1">
        <v>211</v>
      </c>
      <c r="B213" s="1">
        <v>15</v>
      </c>
      <c r="C213" s="1"/>
      <c r="D213" s="1">
        <v>18</v>
      </c>
      <c r="F213" s="1">
        <f ca="1">IFERROR(__xludf.DUMMYFUNCTION("""COMPUTED_VALUE"""),28)</f>
        <v>28</v>
      </c>
      <c r="Q213" s="1">
        <v>211</v>
      </c>
      <c r="R213" s="1">
        <v>327</v>
      </c>
      <c r="S213" s="1"/>
      <c r="T213" s="1">
        <v>909</v>
      </c>
    </row>
    <row r="214" spans="1:20" ht="15.75" customHeight="1" x14ac:dyDescent="0.35">
      <c r="A214" s="1">
        <v>212</v>
      </c>
      <c r="B214" s="1">
        <v>15</v>
      </c>
      <c r="C214" s="1"/>
      <c r="D214" s="1">
        <v>18</v>
      </c>
      <c r="F214" s="1">
        <f ca="1">IFERROR(__xludf.DUMMYFUNCTION("""COMPUTED_VALUE"""),26)</f>
        <v>26</v>
      </c>
      <c r="Q214" s="1">
        <v>212</v>
      </c>
      <c r="R214" s="1">
        <v>313</v>
      </c>
      <c r="S214" s="1"/>
      <c r="T214" s="1">
        <v>1071</v>
      </c>
    </row>
    <row r="215" spans="1:20" ht="15.75" customHeight="1" x14ac:dyDescent="0.35">
      <c r="A215" s="1">
        <v>213</v>
      </c>
      <c r="B215" s="1">
        <v>17</v>
      </c>
      <c r="C215" s="1"/>
      <c r="D215" s="1">
        <v>18</v>
      </c>
      <c r="F215" s="1">
        <f ca="1">IFERROR(__xludf.DUMMYFUNCTION("""COMPUTED_VALUE"""),27)</f>
        <v>27</v>
      </c>
      <c r="Q215" s="1">
        <v>213</v>
      </c>
      <c r="R215" s="1">
        <v>359</v>
      </c>
      <c r="S215" s="1"/>
      <c r="T215" s="1">
        <v>974</v>
      </c>
    </row>
    <row r="216" spans="1:20" ht="15.75" customHeight="1" x14ac:dyDescent="0.35">
      <c r="A216" s="1">
        <v>214</v>
      </c>
      <c r="B216" s="1">
        <v>16</v>
      </c>
      <c r="C216" s="1"/>
      <c r="D216" s="1">
        <v>18</v>
      </c>
      <c r="F216" s="1">
        <f ca="1">IFERROR(__xludf.DUMMYFUNCTION("""COMPUTED_VALUE"""),26)</f>
        <v>26</v>
      </c>
      <c r="Q216" s="1">
        <v>214</v>
      </c>
      <c r="R216" s="1">
        <v>330</v>
      </c>
      <c r="S216" s="1"/>
      <c r="T216" s="1">
        <v>1130</v>
      </c>
    </row>
    <row r="217" spans="1:20" ht="15.75" customHeight="1" x14ac:dyDescent="0.35">
      <c r="A217" s="1">
        <v>215</v>
      </c>
      <c r="B217" s="1">
        <v>17</v>
      </c>
      <c r="C217" s="1"/>
      <c r="D217" s="1">
        <v>18</v>
      </c>
      <c r="F217" s="1">
        <f ca="1">IFERROR(__xludf.DUMMYFUNCTION("""COMPUTED_VALUE"""),27)</f>
        <v>27</v>
      </c>
      <c r="Q217" s="1">
        <v>215</v>
      </c>
      <c r="R217" s="1">
        <v>375</v>
      </c>
      <c r="S217" s="1"/>
      <c r="T217" s="1">
        <v>1028</v>
      </c>
    </row>
    <row r="218" spans="1:20" ht="15.75" customHeight="1" x14ac:dyDescent="0.35">
      <c r="A218" s="1">
        <v>216</v>
      </c>
      <c r="B218" s="1">
        <v>19</v>
      </c>
      <c r="C218" s="1"/>
      <c r="D218" s="1">
        <v>18</v>
      </c>
      <c r="F218" s="1">
        <f ca="1">IFERROR(__xludf.DUMMYFUNCTION("""COMPUTED_VALUE"""),27)</f>
        <v>27</v>
      </c>
      <c r="Q218" s="1">
        <v>216</v>
      </c>
      <c r="R218" s="1">
        <v>351</v>
      </c>
      <c r="S218" s="1"/>
      <c r="T218" s="1">
        <v>1081</v>
      </c>
    </row>
    <row r="219" spans="1:20" ht="15.75" customHeight="1" x14ac:dyDescent="0.35">
      <c r="A219" s="1">
        <v>217</v>
      </c>
      <c r="B219" s="1">
        <v>15</v>
      </c>
      <c r="C219" s="1"/>
      <c r="D219" s="1">
        <v>2</v>
      </c>
      <c r="F219" s="1">
        <f ca="1">IFERROR(__xludf.DUMMYFUNCTION("""COMPUTED_VALUE"""),28)</f>
        <v>28</v>
      </c>
      <c r="Q219" s="1">
        <v>217</v>
      </c>
      <c r="R219" s="1">
        <v>331</v>
      </c>
      <c r="S219" s="1"/>
      <c r="T219" s="1">
        <v>1076</v>
      </c>
    </row>
    <row r="220" spans="1:20" ht="15.75" customHeight="1" x14ac:dyDescent="0.35">
      <c r="A220" s="1">
        <v>218</v>
      </c>
      <c r="B220" s="1">
        <v>16</v>
      </c>
      <c r="C220" s="1"/>
      <c r="D220" s="1">
        <v>18</v>
      </c>
      <c r="F220" s="1">
        <f ca="1">IFERROR(__xludf.DUMMYFUNCTION("""COMPUTED_VALUE"""),28)</f>
        <v>28</v>
      </c>
      <c r="Q220" s="1">
        <v>218</v>
      </c>
      <c r="R220" s="1">
        <v>334</v>
      </c>
      <c r="S220" s="1"/>
      <c r="T220" s="1">
        <v>1269</v>
      </c>
    </row>
    <row r="221" spans="1:20" ht="15.75" customHeight="1" x14ac:dyDescent="0.35">
      <c r="A221" s="1">
        <v>219</v>
      </c>
      <c r="B221" s="1">
        <v>19</v>
      </c>
      <c r="C221" s="1"/>
      <c r="D221" s="1">
        <v>18</v>
      </c>
      <c r="F221" s="1">
        <f ca="1">IFERROR(__xludf.DUMMYFUNCTION("""COMPUTED_VALUE"""),28)</f>
        <v>28</v>
      </c>
      <c r="Q221" s="1">
        <v>219</v>
      </c>
      <c r="R221" s="1">
        <v>409</v>
      </c>
      <c r="S221" s="1"/>
      <c r="T221" s="1">
        <v>1130</v>
      </c>
    </row>
    <row r="222" spans="1:20" ht="15.75" customHeight="1" x14ac:dyDescent="0.35">
      <c r="A222" s="1">
        <v>220</v>
      </c>
      <c r="B222" s="1">
        <v>18</v>
      </c>
      <c r="C222" s="1"/>
      <c r="D222" s="1">
        <v>18</v>
      </c>
      <c r="F222" s="1">
        <f ca="1">IFERROR(__xludf.DUMMYFUNCTION("""COMPUTED_VALUE"""),23)</f>
        <v>23</v>
      </c>
      <c r="Q222" s="1">
        <v>220</v>
      </c>
      <c r="R222" s="1">
        <v>356</v>
      </c>
      <c r="S222" s="1"/>
      <c r="T222" s="1">
        <v>1269</v>
      </c>
    </row>
    <row r="223" spans="1:20" ht="15.75" customHeight="1" x14ac:dyDescent="0.35">
      <c r="A223" s="1">
        <v>221</v>
      </c>
      <c r="B223" s="1">
        <v>19</v>
      </c>
      <c r="C223" s="1"/>
      <c r="D223" s="1">
        <v>18</v>
      </c>
      <c r="F223" s="1">
        <f ca="1">IFERROR(__xludf.DUMMYFUNCTION("""COMPUTED_VALUE"""),24)</f>
        <v>24</v>
      </c>
      <c r="Q223" s="1">
        <v>221</v>
      </c>
      <c r="R223" s="1">
        <v>437</v>
      </c>
      <c r="S223" s="1"/>
      <c r="T223" s="1">
        <v>1145</v>
      </c>
    </row>
    <row r="224" spans="1:20" ht="15.75" customHeight="1" x14ac:dyDescent="0.35">
      <c r="A224" s="1">
        <v>222</v>
      </c>
      <c r="B224" s="1">
        <v>22</v>
      </c>
      <c r="C224" s="1"/>
      <c r="D224" s="1">
        <v>20</v>
      </c>
      <c r="F224" s="1">
        <f ca="1">IFERROR(__xludf.DUMMYFUNCTION("""COMPUTED_VALUE"""),24)</f>
        <v>24</v>
      </c>
      <c r="Q224" s="1">
        <v>222</v>
      </c>
      <c r="R224" s="1">
        <v>410</v>
      </c>
      <c r="S224" s="1"/>
      <c r="T224" s="1">
        <v>1201</v>
      </c>
    </row>
    <row r="225" spans="1:20" ht="15.75" customHeight="1" x14ac:dyDescent="0.35">
      <c r="A225" s="1">
        <v>223</v>
      </c>
      <c r="B225" s="1">
        <v>18</v>
      </c>
      <c r="C225" s="1"/>
      <c r="D225" s="1">
        <v>18</v>
      </c>
      <c r="F225" s="1">
        <f ca="1">IFERROR(__xludf.DUMMYFUNCTION("""COMPUTED_VALUE"""),25)</f>
        <v>25</v>
      </c>
      <c r="Q225" s="1">
        <v>223</v>
      </c>
      <c r="R225" s="1">
        <v>422</v>
      </c>
      <c r="S225" s="1"/>
      <c r="T225" s="1">
        <v>1208</v>
      </c>
    </row>
    <row r="226" spans="1:20" ht="15.75" customHeight="1" x14ac:dyDescent="0.35">
      <c r="A226" s="1">
        <v>224</v>
      </c>
      <c r="B226" s="1">
        <v>21</v>
      </c>
      <c r="C226" s="1"/>
      <c r="D226" s="1">
        <v>21</v>
      </c>
      <c r="F226" s="1">
        <f ca="1">IFERROR(__xludf.DUMMYFUNCTION("""COMPUTED_VALUE"""),26)</f>
        <v>26</v>
      </c>
      <c r="Q226" s="1">
        <v>224</v>
      </c>
      <c r="R226" s="1">
        <v>427</v>
      </c>
      <c r="S226" s="1"/>
      <c r="T226" s="1">
        <v>1389</v>
      </c>
    </row>
    <row r="227" spans="1:20" ht="15.75" customHeight="1" x14ac:dyDescent="0.35">
      <c r="A227" s="1">
        <v>225</v>
      </c>
      <c r="B227" s="1">
        <v>24</v>
      </c>
      <c r="C227" s="1"/>
      <c r="D227" s="1">
        <v>24</v>
      </c>
      <c r="F227" s="1">
        <f ca="1">IFERROR(__xludf.DUMMYFUNCTION("""COMPUTED_VALUE"""),27)</f>
        <v>27</v>
      </c>
      <c r="Q227" s="1">
        <v>225</v>
      </c>
      <c r="R227" s="1">
        <v>548</v>
      </c>
      <c r="S227" s="1"/>
      <c r="T227" s="1">
        <v>1249</v>
      </c>
    </row>
    <row r="228" spans="1:20" ht="15.75" customHeight="1" x14ac:dyDescent="0.35">
      <c r="A228" s="1">
        <v>226</v>
      </c>
      <c r="B228" s="1">
        <v>24</v>
      </c>
      <c r="C228" s="1"/>
      <c r="D228" s="1">
        <v>24</v>
      </c>
      <c r="F228" s="1">
        <f ca="1">IFERROR(__xludf.DUMMYFUNCTION("""COMPUTED_VALUE"""),28)</f>
        <v>28</v>
      </c>
      <c r="Q228" s="1">
        <v>226</v>
      </c>
      <c r="R228" s="1">
        <v>492</v>
      </c>
      <c r="S228" s="1"/>
      <c r="T228" s="1">
        <v>1376</v>
      </c>
    </row>
    <row r="229" spans="1:20" ht="15.75" customHeight="1" x14ac:dyDescent="0.35">
      <c r="A229" s="1">
        <v>227</v>
      </c>
      <c r="B229" s="1">
        <v>25</v>
      </c>
      <c r="C229" s="1"/>
      <c r="D229" s="1">
        <v>25</v>
      </c>
      <c r="F229" s="1">
        <f ca="1">IFERROR(__xludf.DUMMYFUNCTION("""COMPUTED_VALUE"""),29)</f>
        <v>29</v>
      </c>
      <c r="Q229" s="1">
        <v>227</v>
      </c>
      <c r="R229" s="1">
        <v>613</v>
      </c>
      <c r="S229" s="1"/>
      <c r="T229" s="1">
        <v>1258</v>
      </c>
    </row>
    <row r="230" spans="1:20" ht="15.75" customHeight="1" x14ac:dyDescent="0.35">
      <c r="A230" s="1">
        <v>228</v>
      </c>
      <c r="B230" s="1">
        <v>28</v>
      </c>
      <c r="C230" s="1"/>
      <c r="D230" s="1">
        <v>28</v>
      </c>
      <c r="F230" s="1">
        <f ca="1">IFERROR(__xludf.DUMMYFUNCTION("""COMPUTED_VALUE"""),27)</f>
        <v>27</v>
      </c>
      <c r="Q230" s="1">
        <v>228</v>
      </c>
      <c r="R230" s="1">
        <v>536</v>
      </c>
      <c r="S230" s="1"/>
      <c r="T230" s="1">
        <v>1303</v>
      </c>
    </row>
    <row r="231" spans="1:20" ht="15.75" customHeight="1" x14ac:dyDescent="0.35">
      <c r="A231" s="1">
        <v>229</v>
      </c>
      <c r="B231" s="1">
        <v>23</v>
      </c>
      <c r="C231" s="1"/>
      <c r="D231" s="1">
        <v>23</v>
      </c>
      <c r="F231" s="1">
        <f ca="1">IFERROR(__xludf.DUMMYFUNCTION("""COMPUTED_VALUE"""),26)</f>
        <v>26</v>
      </c>
      <c r="Q231" s="1">
        <v>229</v>
      </c>
      <c r="R231" s="1">
        <v>581</v>
      </c>
      <c r="S231" s="1"/>
      <c r="T231" s="1">
        <v>1259</v>
      </c>
    </row>
    <row r="232" spans="1:20" ht="15.75" customHeight="1" x14ac:dyDescent="0.35">
      <c r="A232" s="1">
        <v>230</v>
      </c>
      <c r="B232" s="1">
        <v>27</v>
      </c>
      <c r="C232" s="1"/>
      <c r="D232" s="1">
        <v>27</v>
      </c>
      <c r="F232" s="1">
        <f ca="1">IFERROR(__xludf.DUMMYFUNCTION("""COMPUTED_VALUE"""),26)</f>
        <v>26</v>
      </c>
      <c r="Q232" s="1">
        <v>230</v>
      </c>
      <c r="R232" s="1">
        <v>593</v>
      </c>
      <c r="S232" s="1"/>
      <c r="T232" s="1">
        <v>1403</v>
      </c>
    </row>
    <row r="233" spans="1:20" ht="15.75" customHeight="1" x14ac:dyDescent="0.35">
      <c r="A233" s="1">
        <v>232</v>
      </c>
      <c r="B233" s="1">
        <v>32</v>
      </c>
      <c r="C233" s="1"/>
      <c r="D233" s="1">
        <v>32</v>
      </c>
      <c r="F233" s="1">
        <f ca="1">IFERROR(__xludf.DUMMYFUNCTION("""COMPUTED_VALUE"""),26)</f>
        <v>26</v>
      </c>
      <c r="Q233" s="1">
        <v>231</v>
      </c>
      <c r="R233" s="1">
        <v>739</v>
      </c>
      <c r="S233" s="1"/>
      <c r="T233" s="1">
        <v>1247</v>
      </c>
    </row>
    <row r="234" spans="1:20" ht="15.75" customHeight="1" x14ac:dyDescent="0.35">
      <c r="A234" s="1">
        <v>292</v>
      </c>
      <c r="B234" s="1">
        <v>29</v>
      </c>
      <c r="C234" s="1"/>
      <c r="D234" s="1">
        <v>29</v>
      </c>
      <c r="F234" s="1">
        <f ca="1">IFERROR(__xludf.DUMMYFUNCTION("""COMPUTED_VALUE"""),27)</f>
        <v>27</v>
      </c>
      <c r="Q234" s="1">
        <v>232</v>
      </c>
      <c r="R234" s="1">
        <v>696</v>
      </c>
      <c r="S234" s="1"/>
      <c r="T234" s="1">
        <v>1381</v>
      </c>
    </row>
    <row r="235" spans="1:20" ht="15.75" customHeight="1" x14ac:dyDescent="0.35">
      <c r="A235" s="1">
        <v>293</v>
      </c>
      <c r="B235" s="1">
        <v>27</v>
      </c>
      <c r="C235" s="1"/>
      <c r="D235" s="1">
        <v>27</v>
      </c>
      <c r="F235" s="1">
        <f ca="1">IFERROR(__xludf.DUMMYFUNCTION("""COMPUTED_VALUE"""),27)</f>
        <v>27</v>
      </c>
      <c r="Q235" s="1">
        <v>233</v>
      </c>
      <c r="R235" s="1">
        <v>830</v>
      </c>
      <c r="S235" s="1"/>
      <c r="T235" s="1">
        <v>1214</v>
      </c>
    </row>
    <row r="236" spans="1:20" ht="15.75" customHeight="1" x14ac:dyDescent="0.35">
      <c r="A236" s="1">
        <v>294</v>
      </c>
      <c r="B236" s="1">
        <v>27</v>
      </c>
      <c r="C236" s="1"/>
      <c r="D236" s="1">
        <v>27</v>
      </c>
      <c r="F236" s="1">
        <f ca="1">IFERROR(__xludf.DUMMYFUNCTION("""COMPUTED_VALUE"""),27)</f>
        <v>27</v>
      </c>
      <c r="Q236" s="1">
        <v>234</v>
      </c>
      <c r="R236" s="1">
        <v>759</v>
      </c>
      <c r="S236" s="1"/>
      <c r="T236" s="1">
        <v>1323</v>
      </c>
    </row>
    <row r="237" spans="1:20" ht="15.75" customHeight="1" x14ac:dyDescent="0.35">
      <c r="A237" s="1">
        <v>295</v>
      </c>
      <c r="B237" s="1">
        <v>27</v>
      </c>
      <c r="C237" s="1"/>
      <c r="D237" s="1">
        <v>27</v>
      </c>
      <c r="F237" s="1">
        <f ca="1">IFERROR(__xludf.DUMMYFUNCTION("""COMPUTED_VALUE"""),25)</f>
        <v>25</v>
      </c>
      <c r="Q237" s="1">
        <v>235</v>
      </c>
      <c r="R237" s="1">
        <v>758</v>
      </c>
      <c r="S237" s="1"/>
      <c r="T237" s="1">
        <v>1236</v>
      </c>
    </row>
    <row r="238" spans="1:20" ht="15.75" customHeight="1" x14ac:dyDescent="0.35">
      <c r="A238" s="1">
        <v>296</v>
      </c>
      <c r="B238" s="1">
        <v>26</v>
      </c>
      <c r="C238" s="1"/>
      <c r="D238" s="1">
        <v>26</v>
      </c>
      <c r="F238" s="1">
        <f ca="1">IFERROR(__xludf.DUMMYFUNCTION("""COMPUTED_VALUE"""),26)</f>
        <v>26</v>
      </c>
      <c r="Q238" s="1">
        <v>236</v>
      </c>
      <c r="R238" s="1">
        <v>764</v>
      </c>
      <c r="S238" s="1"/>
      <c r="T238" s="1">
        <v>1442</v>
      </c>
    </row>
    <row r="239" spans="1:20" ht="15.75" customHeight="1" x14ac:dyDescent="0.35">
      <c r="A239" s="1">
        <v>297</v>
      </c>
      <c r="B239" s="1">
        <v>26</v>
      </c>
      <c r="C239" s="1"/>
      <c r="D239" s="1">
        <v>26</v>
      </c>
      <c r="F239" s="1">
        <f ca="1">IFERROR(__xludf.DUMMYFUNCTION("""COMPUTED_VALUE"""),27)</f>
        <v>27</v>
      </c>
      <c r="Q239" s="1">
        <v>237</v>
      </c>
      <c r="R239" s="1">
        <v>899</v>
      </c>
      <c r="S239" s="1"/>
      <c r="T239" s="1">
        <v>1253</v>
      </c>
    </row>
    <row r="240" spans="1:20" ht="15.75" customHeight="1" x14ac:dyDescent="0.35">
      <c r="A240" s="1">
        <v>298</v>
      </c>
      <c r="B240" s="1">
        <v>26</v>
      </c>
      <c r="C240" s="1"/>
      <c r="D240" s="1">
        <v>26</v>
      </c>
      <c r="F240" s="1">
        <f ca="1">IFERROR(__xludf.DUMMYFUNCTION("""COMPUTED_VALUE"""),29)</f>
        <v>29</v>
      </c>
      <c r="Q240" s="1">
        <v>238</v>
      </c>
      <c r="R240" s="1">
        <v>809</v>
      </c>
      <c r="S240" s="1"/>
      <c r="T240" s="1">
        <v>1369</v>
      </c>
    </row>
    <row r="241" spans="1:20" ht="15.75" customHeight="1" x14ac:dyDescent="0.35">
      <c r="A241" s="1">
        <v>299</v>
      </c>
      <c r="B241" s="1">
        <v>28</v>
      </c>
      <c r="C241" s="1"/>
      <c r="D241" s="1">
        <v>28</v>
      </c>
      <c r="F241" s="1">
        <f ca="1">IFERROR(__xludf.DUMMYFUNCTION("""COMPUTED_VALUE"""),28)</f>
        <v>28</v>
      </c>
      <c r="Q241" s="1">
        <v>239</v>
      </c>
      <c r="R241" s="1">
        <v>921</v>
      </c>
      <c r="S241" s="1"/>
      <c r="T241" s="1">
        <v>1174</v>
      </c>
    </row>
    <row r="242" spans="1:20" ht="15.75" customHeight="1" x14ac:dyDescent="0.35">
      <c r="A242" s="1">
        <v>300</v>
      </c>
      <c r="B242" s="1">
        <v>28</v>
      </c>
      <c r="C242" s="1"/>
      <c r="D242" s="1">
        <v>28</v>
      </c>
      <c r="F242" s="1">
        <f ca="1">IFERROR(__xludf.DUMMYFUNCTION("""COMPUTED_VALUE"""),27)</f>
        <v>27</v>
      </c>
      <c r="Q242" s="1">
        <v>240</v>
      </c>
      <c r="R242" s="1">
        <v>851</v>
      </c>
      <c r="S242" s="1"/>
      <c r="T242" s="1">
        <v>1318</v>
      </c>
    </row>
    <row r="243" spans="1:20" ht="15.75" customHeight="1" x14ac:dyDescent="0.35">
      <c r="A243" s="1">
        <v>301</v>
      </c>
      <c r="B243" s="1">
        <v>30</v>
      </c>
      <c r="C243" s="1"/>
      <c r="D243" s="1">
        <v>30</v>
      </c>
      <c r="F243" s="1">
        <f ca="1">IFERROR(__xludf.DUMMYFUNCTION("""COMPUTED_VALUE"""),25)</f>
        <v>25</v>
      </c>
      <c r="Q243" s="1">
        <v>241</v>
      </c>
      <c r="R243" s="1">
        <v>894</v>
      </c>
      <c r="S243" s="1"/>
      <c r="T243" s="1">
        <v>1234</v>
      </c>
    </row>
    <row r="244" spans="1:20" ht="15.75" customHeight="1" x14ac:dyDescent="0.35">
      <c r="A244" s="1">
        <v>315</v>
      </c>
      <c r="B244" s="1">
        <v>28</v>
      </c>
      <c r="C244" s="1"/>
      <c r="D244" s="1">
        <v>28</v>
      </c>
      <c r="F244" s="1">
        <f ca="1">IFERROR(__xludf.DUMMYFUNCTION("""COMPUTED_VALUE"""),25)</f>
        <v>25</v>
      </c>
      <c r="Q244" s="1">
        <v>242</v>
      </c>
      <c r="R244" s="1">
        <v>909</v>
      </c>
      <c r="S244" s="1"/>
      <c r="T244" s="1">
        <v>1436</v>
      </c>
    </row>
    <row r="245" spans="1:20" ht="15.75" customHeight="1" x14ac:dyDescent="0.35">
      <c r="A245" s="1">
        <v>317</v>
      </c>
      <c r="B245" s="1">
        <v>26</v>
      </c>
      <c r="C245" s="1"/>
      <c r="D245" s="1">
        <v>26</v>
      </c>
      <c r="F245" s="1">
        <f ca="1">IFERROR(__xludf.DUMMYFUNCTION("""COMPUTED_VALUE"""),23)</f>
        <v>23</v>
      </c>
      <c r="Q245" s="1">
        <v>243</v>
      </c>
      <c r="R245" s="1">
        <v>1071</v>
      </c>
      <c r="S245" s="1"/>
      <c r="T245" s="1">
        <v>1317</v>
      </c>
    </row>
    <row r="246" spans="1:20" ht="15.75" customHeight="1" x14ac:dyDescent="0.35">
      <c r="A246" s="1">
        <v>318</v>
      </c>
      <c r="B246" s="1">
        <v>27</v>
      </c>
      <c r="C246" s="1"/>
      <c r="D246" s="1">
        <v>27</v>
      </c>
      <c r="F246" s="1">
        <f ca="1">IFERROR(__xludf.DUMMYFUNCTION("""COMPUTED_VALUE"""),24)</f>
        <v>24</v>
      </c>
      <c r="Q246" s="1">
        <v>244</v>
      </c>
      <c r="R246" s="1">
        <v>974</v>
      </c>
      <c r="S246" s="1"/>
      <c r="T246" s="1">
        <v>1477</v>
      </c>
    </row>
    <row r="247" spans="1:20" ht="15.75" customHeight="1" x14ac:dyDescent="0.35">
      <c r="A247" s="1">
        <v>319</v>
      </c>
      <c r="B247" s="1">
        <v>26</v>
      </c>
      <c r="C247" s="1"/>
      <c r="D247" s="1">
        <v>26</v>
      </c>
      <c r="F247" s="1">
        <f ca="1">IFERROR(__xludf.DUMMYFUNCTION("""COMPUTED_VALUE"""),22)</f>
        <v>22</v>
      </c>
      <c r="Q247" s="1">
        <v>245</v>
      </c>
      <c r="R247" s="1">
        <v>1130</v>
      </c>
      <c r="S247" s="1"/>
      <c r="T247" s="1">
        <v>1315</v>
      </c>
    </row>
    <row r="248" spans="1:20" ht="15.75" customHeight="1" x14ac:dyDescent="0.35">
      <c r="A248" s="1">
        <v>320</v>
      </c>
      <c r="B248" s="1">
        <v>27</v>
      </c>
      <c r="C248" s="1"/>
      <c r="D248" s="1">
        <v>27</v>
      </c>
      <c r="F248" s="1">
        <f ca="1">IFERROR(__xludf.DUMMYFUNCTION("""COMPUTED_VALUE"""),24)</f>
        <v>24</v>
      </c>
      <c r="Q248" s="1">
        <v>246</v>
      </c>
      <c r="R248" s="1">
        <v>1028</v>
      </c>
      <c r="S248" s="1"/>
      <c r="T248" s="1">
        <v>1397</v>
      </c>
    </row>
    <row r="249" spans="1:20" ht="15.75" customHeight="1" x14ac:dyDescent="0.35">
      <c r="A249" s="1">
        <v>321</v>
      </c>
      <c r="B249" s="1">
        <v>27</v>
      </c>
      <c r="C249" s="1"/>
      <c r="D249" s="1">
        <v>27</v>
      </c>
      <c r="F249" s="1">
        <f ca="1">IFERROR(__xludf.DUMMYFUNCTION("""COMPUTED_VALUE"""),23)</f>
        <v>23</v>
      </c>
      <c r="Q249" s="1">
        <v>247</v>
      </c>
      <c r="R249" s="1">
        <v>1081</v>
      </c>
      <c r="S249" s="1"/>
      <c r="T249" s="1">
        <v>1268</v>
      </c>
    </row>
    <row r="250" spans="1:20" ht="15.75" customHeight="1" x14ac:dyDescent="0.35">
      <c r="A250" s="1">
        <v>322</v>
      </c>
      <c r="B250" s="1">
        <v>28</v>
      </c>
      <c r="C250" s="1"/>
      <c r="D250" s="1">
        <v>28</v>
      </c>
      <c r="F250" s="1">
        <f ca="1">IFERROR(__xludf.DUMMYFUNCTION("""COMPUTED_VALUE"""),24)</f>
        <v>24</v>
      </c>
      <c r="Q250" s="1">
        <v>248</v>
      </c>
      <c r="R250" s="1">
        <v>1076</v>
      </c>
      <c r="S250" s="1"/>
      <c r="T250" s="1">
        <v>1287</v>
      </c>
    </row>
    <row r="251" spans="1:20" ht="15.75" customHeight="1" x14ac:dyDescent="0.35">
      <c r="A251" s="1">
        <v>323</v>
      </c>
      <c r="B251" s="1">
        <v>28</v>
      </c>
      <c r="C251" s="1"/>
      <c r="D251" s="1">
        <v>28</v>
      </c>
      <c r="F251" s="1">
        <f ca="1">IFERROR(__xludf.DUMMYFUNCTION("""COMPUTED_VALUE"""),23)</f>
        <v>23</v>
      </c>
      <c r="Q251" s="1">
        <v>249</v>
      </c>
      <c r="R251" s="1">
        <v>1269</v>
      </c>
      <c r="S251" s="1"/>
      <c r="T251" s="1">
        <v>1209</v>
      </c>
    </row>
    <row r="252" spans="1:20" ht="15.75" customHeight="1" x14ac:dyDescent="0.35">
      <c r="A252" s="1">
        <v>348</v>
      </c>
      <c r="B252" s="1">
        <v>28</v>
      </c>
      <c r="C252" s="1"/>
      <c r="D252" s="1">
        <v>28</v>
      </c>
      <c r="F252" s="1">
        <f ca="1">IFERROR(__xludf.DUMMYFUNCTION("""COMPUTED_VALUE"""),24)</f>
        <v>24</v>
      </c>
      <c r="Q252" s="1">
        <v>250</v>
      </c>
      <c r="R252" s="1">
        <v>1130</v>
      </c>
      <c r="S252" s="1"/>
      <c r="T252" s="1">
        <v>1264</v>
      </c>
    </row>
    <row r="253" spans="1:20" ht="15.75" customHeight="1" x14ac:dyDescent="0.35">
      <c r="A253" s="1">
        <v>349</v>
      </c>
      <c r="B253" s="1">
        <v>23</v>
      </c>
      <c r="C253" s="1"/>
      <c r="D253" s="1">
        <v>23</v>
      </c>
      <c r="F253" s="1">
        <f ca="1">IFERROR(__xludf.DUMMYFUNCTION("""COMPUTED_VALUE"""),24)</f>
        <v>24</v>
      </c>
      <c r="Q253" s="1">
        <v>251</v>
      </c>
      <c r="R253" s="1">
        <v>1269</v>
      </c>
      <c r="S253" s="1"/>
      <c r="T253" s="1">
        <v>1187</v>
      </c>
    </row>
    <row r="254" spans="1:20" ht="15.75" customHeight="1" x14ac:dyDescent="0.35">
      <c r="A254" s="1">
        <v>350</v>
      </c>
      <c r="B254" s="1">
        <v>24</v>
      </c>
      <c r="C254" s="1"/>
      <c r="D254" s="1">
        <v>24</v>
      </c>
      <c r="F254" s="1">
        <f ca="1">IFERROR(__xludf.DUMMYFUNCTION("""COMPUTED_VALUE"""),24)</f>
        <v>24</v>
      </c>
      <c r="Q254" s="1">
        <v>252</v>
      </c>
      <c r="R254" s="1">
        <v>1145</v>
      </c>
      <c r="S254" s="1"/>
      <c r="T254" s="1">
        <v>1163</v>
      </c>
    </row>
    <row r="255" spans="1:20" ht="15.75" customHeight="1" x14ac:dyDescent="0.35">
      <c r="A255" s="1">
        <v>351</v>
      </c>
      <c r="B255" s="1">
        <v>24</v>
      </c>
      <c r="C255" s="1"/>
      <c r="D255" s="1">
        <v>24</v>
      </c>
      <c r="F255" s="1">
        <f ca="1">IFERROR(__xludf.DUMMYFUNCTION("""COMPUTED_VALUE"""),23)</f>
        <v>23</v>
      </c>
      <c r="Q255" s="1">
        <v>253</v>
      </c>
      <c r="R255" s="1">
        <v>1201</v>
      </c>
      <c r="S255" s="1"/>
      <c r="T255" s="1">
        <v>1127</v>
      </c>
    </row>
    <row r="256" spans="1:20" ht="15.75" customHeight="1" x14ac:dyDescent="0.35">
      <c r="A256" s="1">
        <v>352</v>
      </c>
      <c r="B256" s="1">
        <v>25</v>
      </c>
      <c r="C256" s="1"/>
      <c r="D256" s="1">
        <v>25</v>
      </c>
      <c r="F256" s="1">
        <f ca="1">IFERROR(__xludf.DUMMYFUNCTION("""COMPUTED_VALUE"""),23)</f>
        <v>23</v>
      </c>
      <c r="Q256" s="1">
        <v>254</v>
      </c>
      <c r="R256" s="1">
        <v>1208</v>
      </c>
      <c r="S256" s="1"/>
      <c r="T256" s="1">
        <v>1093</v>
      </c>
    </row>
    <row r="257" spans="1:20" ht="15.75" customHeight="1" x14ac:dyDescent="0.35">
      <c r="A257" s="1">
        <v>353</v>
      </c>
      <c r="B257" s="1">
        <v>26</v>
      </c>
      <c r="C257" s="1"/>
      <c r="D257" s="1">
        <v>26</v>
      </c>
      <c r="F257" s="1">
        <f ca="1">IFERROR(__xludf.DUMMYFUNCTION("""COMPUTED_VALUE"""),22)</f>
        <v>22</v>
      </c>
      <c r="Q257" s="1">
        <v>255</v>
      </c>
      <c r="R257" s="1">
        <v>1389</v>
      </c>
      <c r="S257" s="1"/>
      <c r="T257" s="1">
        <v>1032</v>
      </c>
    </row>
    <row r="258" spans="1:20" ht="15.75" customHeight="1" x14ac:dyDescent="0.35">
      <c r="A258" s="1">
        <v>354</v>
      </c>
      <c r="B258" s="1">
        <v>27</v>
      </c>
      <c r="C258" s="1"/>
      <c r="D258" s="1">
        <v>27</v>
      </c>
      <c r="F258" s="1">
        <f ca="1">IFERROR(__xludf.DUMMYFUNCTION("""COMPUTED_VALUE"""),24)</f>
        <v>24</v>
      </c>
      <c r="Q258" s="1">
        <v>256</v>
      </c>
      <c r="R258" s="1">
        <v>1249</v>
      </c>
      <c r="S258" s="1"/>
      <c r="T258" s="1">
        <v>1041</v>
      </c>
    </row>
    <row r="259" spans="1:20" ht="15.75" customHeight="1" x14ac:dyDescent="0.35">
      <c r="A259" s="1">
        <v>363</v>
      </c>
      <c r="B259" s="1">
        <v>28</v>
      </c>
      <c r="C259" s="1"/>
      <c r="D259" s="1">
        <v>28</v>
      </c>
      <c r="F259" s="1">
        <f ca="1">IFERROR(__xludf.DUMMYFUNCTION("""COMPUTED_VALUE"""),25)</f>
        <v>25</v>
      </c>
      <c r="Q259" s="1">
        <v>257</v>
      </c>
      <c r="R259" s="1">
        <v>1376</v>
      </c>
      <c r="S259" s="1"/>
      <c r="T259" s="1">
        <v>973</v>
      </c>
    </row>
    <row r="260" spans="1:20" ht="15.75" customHeight="1" x14ac:dyDescent="0.35">
      <c r="A260" s="1">
        <v>365</v>
      </c>
      <c r="B260" s="1">
        <v>29</v>
      </c>
      <c r="C260" s="1"/>
      <c r="D260" s="1">
        <v>29</v>
      </c>
      <c r="F260" s="1">
        <f ca="1">IFERROR(__xludf.DUMMYFUNCTION("""COMPUTED_VALUE"""),27)</f>
        <v>27</v>
      </c>
      <c r="Q260" s="1">
        <v>258</v>
      </c>
      <c r="R260" s="1">
        <v>1258</v>
      </c>
      <c r="S260" s="1"/>
      <c r="T260" s="1">
        <v>900</v>
      </c>
    </row>
    <row r="261" spans="1:20" ht="15.75" customHeight="1" x14ac:dyDescent="0.35">
      <c r="A261" s="1">
        <v>401</v>
      </c>
      <c r="B261" s="1">
        <v>27</v>
      </c>
      <c r="C261" s="1"/>
      <c r="D261" s="1">
        <v>27</v>
      </c>
      <c r="F261" s="1">
        <f ca="1">IFERROR(__xludf.DUMMYFUNCTION("""COMPUTED_VALUE"""),28)</f>
        <v>28</v>
      </c>
      <c r="Q261" s="1">
        <v>259</v>
      </c>
      <c r="R261" s="1">
        <v>1303</v>
      </c>
      <c r="S261" s="1"/>
      <c r="T261" s="1">
        <v>809</v>
      </c>
    </row>
    <row r="262" spans="1:20" ht="15.75" customHeight="1" x14ac:dyDescent="0.35">
      <c r="A262" s="1">
        <v>402</v>
      </c>
      <c r="B262" s="1">
        <v>26</v>
      </c>
      <c r="C262" s="1"/>
      <c r="D262" s="1">
        <v>26</v>
      </c>
      <c r="F262" s="1">
        <f ca="1">IFERROR(__xludf.DUMMYFUNCTION("""COMPUTED_VALUE"""),28)</f>
        <v>28</v>
      </c>
      <c r="Q262" s="1">
        <v>260</v>
      </c>
      <c r="R262" s="1">
        <v>1259</v>
      </c>
      <c r="S262" s="1"/>
      <c r="T262" s="1">
        <v>743</v>
      </c>
    </row>
    <row r="263" spans="1:20" ht="15.75" customHeight="1" x14ac:dyDescent="0.35">
      <c r="A263" s="1">
        <v>403</v>
      </c>
      <c r="B263" s="1">
        <v>26</v>
      </c>
      <c r="C263" s="1"/>
      <c r="D263" s="1">
        <v>26</v>
      </c>
      <c r="F263" s="1">
        <f ca="1">IFERROR(__xludf.DUMMYFUNCTION("""COMPUTED_VALUE"""),26)</f>
        <v>26</v>
      </c>
      <c r="Q263" s="1">
        <v>261</v>
      </c>
      <c r="R263" s="1">
        <v>1403</v>
      </c>
      <c r="S263" s="1"/>
      <c r="T263" s="1">
        <v>661</v>
      </c>
    </row>
    <row r="264" spans="1:20" ht="15.75" customHeight="1" x14ac:dyDescent="0.35">
      <c r="A264" s="1">
        <v>404</v>
      </c>
      <c r="B264" s="1">
        <v>26</v>
      </c>
      <c r="C264" s="1"/>
      <c r="D264" s="1">
        <v>26</v>
      </c>
      <c r="F264" s="1">
        <f ca="1">IFERROR(__xludf.DUMMYFUNCTION("""COMPUTED_VALUE"""),23)</f>
        <v>23</v>
      </c>
      <c r="Q264" s="1">
        <v>262</v>
      </c>
      <c r="R264" s="1">
        <v>1247</v>
      </c>
      <c r="S264" s="1"/>
      <c r="T264" s="1">
        <v>643</v>
      </c>
    </row>
    <row r="265" spans="1:20" ht="15.75" customHeight="1" x14ac:dyDescent="0.35">
      <c r="A265" s="1">
        <v>405</v>
      </c>
      <c r="B265" s="1">
        <v>27</v>
      </c>
      <c r="C265" s="1"/>
      <c r="D265" s="1">
        <v>27</v>
      </c>
      <c r="F265" s="1">
        <f ca="1">IFERROR(__xludf.DUMMYFUNCTION("""COMPUTED_VALUE"""),22)</f>
        <v>22</v>
      </c>
      <c r="Q265" s="1">
        <v>263</v>
      </c>
      <c r="R265" s="1">
        <v>1381</v>
      </c>
      <c r="S265" s="1"/>
      <c r="T265" s="1">
        <v>621</v>
      </c>
    </row>
    <row r="266" spans="1:20" ht="15.75" customHeight="1" x14ac:dyDescent="0.35">
      <c r="A266" s="1">
        <v>406</v>
      </c>
      <c r="B266" s="1">
        <v>27</v>
      </c>
      <c r="C266" s="1"/>
      <c r="D266" s="1">
        <v>27</v>
      </c>
      <c r="F266" s="1">
        <f ca="1">IFERROR(__xludf.DUMMYFUNCTION("""COMPUTED_VALUE"""),20)</f>
        <v>20</v>
      </c>
      <c r="Q266" s="1">
        <v>264</v>
      </c>
      <c r="R266" s="1">
        <v>1214</v>
      </c>
      <c r="S266" s="1"/>
      <c r="T266" s="1">
        <v>643</v>
      </c>
    </row>
    <row r="267" spans="1:20" ht="15.75" customHeight="1" x14ac:dyDescent="0.35">
      <c r="A267" s="1">
        <v>407</v>
      </c>
      <c r="B267" s="1">
        <v>27</v>
      </c>
      <c r="C267" s="1"/>
      <c r="D267" s="1">
        <v>27</v>
      </c>
      <c r="F267" s="1">
        <f ca="1">IFERROR(__xludf.DUMMYFUNCTION("""COMPUTED_VALUE"""),20)</f>
        <v>20</v>
      </c>
      <c r="Q267" s="1">
        <v>265</v>
      </c>
      <c r="R267" s="1">
        <v>1323</v>
      </c>
      <c r="S267" s="1"/>
      <c r="T267" s="1">
        <v>608</v>
      </c>
    </row>
    <row r="268" spans="1:20" ht="15.75" customHeight="1" x14ac:dyDescent="0.35">
      <c r="A268" s="1">
        <v>408</v>
      </c>
      <c r="B268" s="1">
        <v>25</v>
      </c>
      <c r="C268" s="1"/>
      <c r="D268" s="1">
        <v>25</v>
      </c>
      <c r="F268" s="1">
        <f ca="1">IFERROR(__xludf.DUMMYFUNCTION("""COMPUTED_VALUE"""),19)</f>
        <v>19</v>
      </c>
      <c r="Q268" s="1">
        <v>266</v>
      </c>
      <c r="R268" s="1">
        <v>1236</v>
      </c>
      <c r="S268" s="1"/>
      <c r="T268" s="1">
        <v>594</v>
      </c>
    </row>
    <row r="269" spans="1:20" ht="15.75" customHeight="1" x14ac:dyDescent="0.35">
      <c r="A269" s="1">
        <v>409</v>
      </c>
      <c r="B269" s="1">
        <v>26</v>
      </c>
      <c r="C269" s="1"/>
      <c r="D269" s="1">
        <v>26</v>
      </c>
      <c r="F269" s="1">
        <f ca="1">IFERROR(__xludf.DUMMYFUNCTION("""COMPUTED_VALUE"""),18)</f>
        <v>18</v>
      </c>
      <c r="Q269" s="1">
        <v>267</v>
      </c>
      <c r="R269" s="1">
        <v>1442</v>
      </c>
      <c r="S269" s="1"/>
      <c r="T269" s="1">
        <v>624</v>
      </c>
    </row>
    <row r="270" spans="1:20" ht="15.75" customHeight="1" x14ac:dyDescent="0.35">
      <c r="A270" s="1">
        <v>410</v>
      </c>
      <c r="B270" s="1">
        <v>27</v>
      </c>
      <c r="C270" s="1"/>
      <c r="D270" s="1">
        <v>27</v>
      </c>
      <c r="F270" s="1">
        <f ca="1">IFERROR(__xludf.DUMMYFUNCTION("""COMPUTED_VALUE"""),19)</f>
        <v>19</v>
      </c>
      <c r="Q270" s="1">
        <v>268</v>
      </c>
      <c r="R270" s="1">
        <v>1253</v>
      </c>
      <c r="S270" s="1"/>
      <c r="T270" s="1">
        <v>632</v>
      </c>
    </row>
    <row r="271" spans="1:20" ht="15.75" customHeight="1" x14ac:dyDescent="0.35">
      <c r="A271" s="1">
        <v>433</v>
      </c>
      <c r="B271" s="1">
        <v>29</v>
      </c>
      <c r="C271" s="1"/>
      <c r="D271" s="1">
        <v>29</v>
      </c>
      <c r="F271" s="1">
        <f ca="1">IFERROR(__xludf.DUMMYFUNCTION("""COMPUTED_VALUE"""),18)</f>
        <v>18</v>
      </c>
      <c r="Q271" s="1">
        <v>269</v>
      </c>
      <c r="R271" s="1">
        <v>1369</v>
      </c>
      <c r="S271" s="1"/>
      <c r="T271" s="1">
        <v>678</v>
      </c>
    </row>
    <row r="272" spans="1:20" ht="15.75" customHeight="1" x14ac:dyDescent="0.35">
      <c r="A272" s="1">
        <v>434</v>
      </c>
      <c r="B272" s="1">
        <v>28</v>
      </c>
      <c r="C272" s="1"/>
      <c r="D272" s="1">
        <v>28</v>
      </c>
      <c r="F272" s="1">
        <f ca="1">IFERROR(__xludf.DUMMYFUNCTION("""COMPUTED_VALUE"""),21)</f>
        <v>21</v>
      </c>
      <c r="Q272" s="1">
        <v>270</v>
      </c>
      <c r="R272" s="1">
        <v>1174</v>
      </c>
      <c r="S272" s="1"/>
      <c r="T272" s="1">
        <v>672</v>
      </c>
    </row>
    <row r="273" spans="1:20" ht="15.75" customHeight="1" x14ac:dyDescent="0.35">
      <c r="A273" s="1">
        <v>435</v>
      </c>
      <c r="B273" s="1">
        <v>27</v>
      </c>
      <c r="C273" s="1"/>
      <c r="D273" s="1">
        <v>27</v>
      </c>
      <c r="F273" s="1">
        <f ca="1">IFERROR(__xludf.DUMMYFUNCTION("""COMPUTED_VALUE"""),22)</f>
        <v>22</v>
      </c>
      <c r="Q273" s="1">
        <v>271</v>
      </c>
      <c r="R273" s="1">
        <v>1318</v>
      </c>
      <c r="S273" s="1"/>
      <c r="T273" s="1">
        <v>725</v>
      </c>
    </row>
    <row r="274" spans="1:20" ht="15.75" customHeight="1" x14ac:dyDescent="0.35">
      <c r="A274" s="1">
        <v>436</v>
      </c>
      <c r="B274" s="1">
        <v>25</v>
      </c>
      <c r="C274" s="1"/>
      <c r="D274" s="1">
        <v>25</v>
      </c>
      <c r="F274" s="1">
        <f ca="1">IFERROR(__xludf.DUMMYFUNCTION("""COMPUTED_VALUE"""),25)</f>
        <v>25</v>
      </c>
      <c r="Q274" s="1">
        <v>272</v>
      </c>
      <c r="R274" s="1">
        <v>1234</v>
      </c>
      <c r="S274" s="1"/>
      <c r="T274" s="1">
        <v>727</v>
      </c>
    </row>
    <row r="275" spans="1:20" ht="15.75" customHeight="1" x14ac:dyDescent="0.35">
      <c r="A275" s="1">
        <v>437</v>
      </c>
      <c r="B275" s="1">
        <v>25</v>
      </c>
      <c r="C275" s="1"/>
      <c r="D275" s="1">
        <v>25</v>
      </c>
      <c r="F275" s="1">
        <f ca="1">IFERROR(__xludf.DUMMYFUNCTION("""COMPUTED_VALUE"""),23)</f>
        <v>23</v>
      </c>
      <c r="Q275" s="1">
        <v>273</v>
      </c>
      <c r="R275" s="1">
        <v>1436</v>
      </c>
      <c r="S275" s="1"/>
      <c r="T275" s="1">
        <v>791</v>
      </c>
    </row>
    <row r="276" spans="1:20" ht="15.75" customHeight="1" x14ac:dyDescent="0.35">
      <c r="A276" s="1">
        <v>438</v>
      </c>
      <c r="B276" s="1">
        <v>23</v>
      </c>
      <c r="C276" s="1"/>
      <c r="D276" s="1">
        <v>23</v>
      </c>
      <c r="F276" s="1">
        <f ca="1">IFERROR(__xludf.DUMMYFUNCTION("""COMPUTED_VALUE"""),24)</f>
        <v>24</v>
      </c>
      <c r="Q276" s="1">
        <v>274</v>
      </c>
      <c r="R276" s="1">
        <v>1317</v>
      </c>
      <c r="S276" s="1"/>
      <c r="T276" s="1">
        <v>807</v>
      </c>
    </row>
    <row r="277" spans="1:20" ht="15.75" customHeight="1" x14ac:dyDescent="0.35">
      <c r="A277" s="1">
        <v>439</v>
      </c>
      <c r="B277" s="1">
        <v>24</v>
      </c>
      <c r="C277" s="1"/>
      <c r="D277" s="1">
        <v>24</v>
      </c>
      <c r="F277" s="1">
        <f ca="1">IFERROR(__xludf.DUMMYFUNCTION("""COMPUTED_VALUE"""),24)</f>
        <v>24</v>
      </c>
      <c r="Q277" s="1">
        <v>275</v>
      </c>
      <c r="R277" s="1">
        <v>1477</v>
      </c>
      <c r="S277" s="1"/>
      <c r="T277" s="1">
        <v>861</v>
      </c>
    </row>
    <row r="278" spans="1:20" ht="15.75" customHeight="1" x14ac:dyDescent="0.35">
      <c r="A278" s="1">
        <v>440</v>
      </c>
      <c r="B278" s="1">
        <v>22</v>
      </c>
      <c r="C278" s="1"/>
      <c r="D278" s="1">
        <v>22</v>
      </c>
      <c r="F278" s="1">
        <f ca="1">IFERROR(__xludf.DUMMYFUNCTION("""COMPUTED_VALUE"""),24)</f>
        <v>24</v>
      </c>
      <c r="Q278" s="1">
        <v>276</v>
      </c>
      <c r="R278" s="1">
        <v>1315</v>
      </c>
      <c r="S278" s="1"/>
      <c r="T278" s="1">
        <v>868</v>
      </c>
    </row>
    <row r="279" spans="1:20" ht="15.75" customHeight="1" x14ac:dyDescent="0.35">
      <c r="A279" s="1">
        <v>441</v>
      </c>
      <c r="B279" s="1">
        <v>24</v>
      </c>
      <c r="C279" s="1"/>
      <c r="D279" s="1">
        <v>24</v>
      </c>
      <c r="F279" s="1">
        <f ca="1">IFERROR(__xludf.DUMMYFUNCTION("""COMPUTED_VALUE"""),26)</f>
        <v>26</v>
      </c>
      <c r="Q279" s="1">
        <v>277</v>
      </c>
      <c r="R279" s="1">
        <v>1397</v>
      </c>
      <c r="S279" s="1"/>
      <c r="T279" s="1">
        <v>879</v>
      </c>
    </row>
    <row r="280" spans="1:20" ht="15.75" customHeight="1" x14ac:dyDescent="0.35">
      <c r="A280" s="1">
        <v>442</v>
      </c>
      <c r="B280" s="1">
        <v>23</v>
      </c>
      <c r="C280" s="1"/>
      <c r="D280" s="1">
        <v>23</v>
      </c>
      <c r="F280" s="1">
        <f ca="1">IFERROR(__xludf.DUMMYFUNCTION("""COMPUTED_VALUE"""),26)</f>
        <v>26</v>
      </c>
      <c r="Q280" s="1">
        <v>278</v>
      </c>
      <c r="R280" s="1">
        <v>1268</v>
      </c>
      <c r="S280" s="1"/>
      <c r="T280" s="1">
        <v>830</v>
      </c>
    </row>
    <row r="281" spans="1:20" ht="15.75" customHeight="1" x14ac:dyDescent="0.35">
      <c r="A281" s="1">
        <v>443</v>
      </c>
      <c r="B281" s="1">
        <v>24</v>
      </c>
      <c r="C281" s="1"/>
      <c r="D281" s="1">
        <v>24</v>
      </c>
      <c r="F281" s="1">
        <f ca="1">IFERROR(__xludf.DUMMYFUNCTION("""COMPUTED_VALUE"""),28)</f>
        <v>28</v>
      </c>
      <c r="Q281" s="1">
        <v>279</v>
      </c>
      <c r="R281" s="1">
        <v>1287</v>
      </c>
      <c r="S281" s="1"/>
      <c r="T281" s="1">
        <v>823</v>
      </c>
    </row>
    <row r="282" spans="1:20" ht="15.75" customHeight="1" x14ac:dyDescent="0.35">
      <c r="A282" s="1">
        <v>444</v>
      </c>
      <c r="B282" s="1">
        <v>23</v>
      </c>
      <c r="C282" s="1"/>
      <c r="D282" s="1">
        <v>23</v>
      </c>
      <c r="F282" s="1">
        <f ca="1">IFERROR(__xludf.DUMMYFUNCTION("""COMPUTED_VALUE"""),26)</f>
        <v>26</v>
      </c>
      <c r="Q282" s="1">
        <v>280</v>
      </c>
      <c r="R282" s="1">
        <v>1209</v>
      </c>
      <c r="S282" s="1"/>
      <c r="T282" s="1">
        <v>751</v>
      </c>
    </row>
    <row r="283" spans="1:20" ht="15.75" customHeight="1" x14ac:dyDescent="0.35">
      <c r="A283" s="1">
        <v>445</v>
      </c>
      <c r="B283" s="1">
        <v>24</v>
      </c>
      <c r="C283" s="1"/>
      <c r="D283" s="1">
        <v>24</v>
      </c>
      <c r="F283" s="1">
        <f ca="1">IFERROR(__xludf.DUMMYFUNCTION("""COMPUTED_VALUE"""),27)</f>
        <v>27</v>
      </c>
      <c r="Q283" s="1">
        <v>281</v>
      </c>
      <c r="R283" s="1">
        <v>1264</v>
      </c>
      <c r="S283" s="1"/>
      <c r="T283" s="1">
        <v>737</v>
      </c>
    </row>
    <row r="284" spans="1:20" ht="15.75" customHeight="1" x14ac:dyDescent="0.35">
      <c r="A284" s="1">
        <v>446</v>
      </c>
      <c r="B284" s="1">
        <v>24</v>
      </c>
      <c r="C284" s="1"/>
      <c r="D284" s="1">
        <v>24</v>
      </c>
      <c r="F284" s="1">
        <f ca="1">IFERROR(__xludf.DUMMYFUNCTION("""COMPUTED_VALUE"""),24)</f>
        <v>24</v>
      </c>
      <c r="Q284" s="1">
        <v>282</v>
      </c>
      <c r="R284" s="1">
        <v>1187</v>
      </c>
      <c r="S284" s="1"/>
      <c r="T284" s="1">
        <v>716</v>
      </c>
    </row>
    <row r="285" spans="1:20" ht="15.75" customHeight="1" x14ac:dyDescent="0.35">
      <c r="A285" s="1">
        <v>447</v>
      </c>
      <c r="B285" s="1">
        <v>24</v>
      </c>
      <c r="C285" s="1"/>
      <c r="D285" s="1">
        <v>24</v>
      </c>
      <c r="F285" s="1">
        <f ca="1">IFERROR(__xludf.DUMMYFUNCTION("""COMPUTED_VALUE"""),24)</f>
        <v>24</v>
      </c>
      <c r="Q285" s="1">
        <v>283</v>
      </c>
      <c r="R285" s="1">
        <v>1163</v>
      </c>
      <c r="S285" s="1"/>
      <c r="T285" s="1">
        <v>736</v>
      </c>
    </row>
    <row r="286" spans="1:20" ht="15.75" customHeight="1" x14ac:dyDescent="0.35">
      <c r="A286" s="1">
        <v>448</v>
      </c>
      <c r="B286" s="1">
        <v>23</v>
      </c>
      <c r="C286" s="1"/>
      <c r="D286" s="1">
        <v>23</v>
      </c>
      <c r="F286" s="1">
        <f ca="1">IFERROR(__xludf.DUMMYFUNCTION("""COMPUTED_VALUE"""),22)</f>
        <v>22</v>
      </c>
      <c r="Q286" s="1">
        <v>284</v>
      </c>
      <c r="R286" s="1">
        <v>1127</v>
      </c>
      <c r="S286" s="1"/>
      <c r="T286" s="1">
        <v>708</v>
      </c>
    </row>
    <row r="287" spans="1:20" ht="15.75" customHeight="1" x14ac:dyDescent="0.35">
      <c r="A287" s="1">
        <v>449</v>
      </c>
      <c r="B287" s="1">
        <v>23</v>
      </c>
      <c r="C287" s="1"/>
      <c r="D287" s="1">
        <v>23</v>
      </c>
      <c r="F287" s="1">
        <f ca="1">IFERROR(__xludf.DUMMYFUNCTION("""COMPUTED_VALUE"""),20)</f>
        <v>20</v>
      </c>
      <c r="Q287" s="1">
        <v>285</v>
      </c>
      <c r="R287" s="1">
        <v>1093</v>
      </c>
      <c r="S287" s="1"/>
      <c r="T287" s="1">
        <v>710</v>
      </c>
    </row>
    <row r="288" spans="1:20" ht="15.75" customHeight="1" x14ac:dyDescent="0.35">
      <c r="A288" s="1">
        <v>450</v>
      </c>
      <c r="B288" s="1">
        <v>22</v>
      </c>
      <c r="C288" s="1"/>
      <c r="D288" s="1">
        <v>22</v>
      </c>
      <c r="F288" s="1">
        <f ca="1">IFERROR(__xludf.DUMMYFUNCTION("""COMPUTED_VALUE"""),20)</f>
        <v>20</v>
      </c>
      <c r="Q288" s="1">
        <v>286</v>
      </c>
      <c r="R288" s="1">
        <v>1032</v>
      </c>
      <c r="S288" s="1"/>
      <c r="T288" s="1">
        <v>644</v>
      </c>
    </row>
    <row r="289" spans="1:20" ht="15.75" customHeight="1" x14ac:dyDescent="0.35">
      <c r="A289" s="1">
        <v>451</v>
      </c>
      <c r="B289" s="1">
        <v>24</v>
      </c>
      <c r="C289" s="1"/>
      <c r="D289" s="1">
        <v>24</v>
      </c>
      <c r="F289" s="1">
        <f ca="1">IFERROR(__xludf.DUMMYFUNCTION("""COMPUTED_VALUE"""),18)</f>
        <v>18</v>
      </c>
      <c r="Q289" s="1">
        <v>287</v>
      </c>
      <c r="R289" s="1">
        <v>1041</v>
      </c>
      <c r="S289" s="1"/>
      <c r="T289" s="1">
        <v>679</v>
      </c>
    </row>
    <row r="290" spans="1:20" ht="15.75" customHeight="1" x14ac:dyDescent="0.35">
      <c r="A290" s="1">
        <v>452</v>
      </c>
      <c r="B290" s="1">
        <v>25</v>
      </c>
      <c r="C290" s="1"/>
      <c r="D290" s="1">
        <v>25</v>
      </c>
      <c r="F290" s="1">
        <f ca="1">IFERROR(__xludf.DUMMYFUNCTION("""COMPUTED_VALUE"""),18)</f>
        <v>18</v>
      </c>
      <c r="Q290" s="1">
        <v>288</v>
      </c>
      <c r="R290" s="1">
        <v>973</v>
      </c>
      <c r="S290" s="1"/>
      <c r="T290" s="1">
        <v>642</v>
      </c>
    </row>
    <row r="291" spans="1:20" ht="15.75" customHeight="1" x14ac:dyDescent="0.35">
      <c r="A291" s="1">
        <v>453</v>
      </c>
      <c r="B291" s="1">
        <v>27</v>
      </c>
      <c r="C291" s="1"/>
      <c r="D291" s="1">
        <v>27</v>
      </c>
      <c r="F291" s="1">
        <f ca="1">IFERROR(__xludf.DUMMYFUNCTION("""COMPUTED_VALUE"""),18)</f>
        <v>18</v>
      </c>
      <c r="Q291" s="1">
        <v>289</v>
      </c>
      <c r="R291" s="1">
        <v>900</v>
      </c>
      <c r="S291" s="1"/>
      <c r="T291" s="1">
        <v>657</v>
      </c>
    </row>
    <row r="292" spans="1:20" ht="15.75" customHeight="1" x14ac:dyDescent="0.35">
      <c r="A292" s="1">
        <v>454</v>
      </c>
      <c r="B292" s="1">
        <v>28</v>
      </c>
      <c r="C292" s="1"/>
      <c r="D292" s="1">
        <v>28</v>
      </c>
      <c r="F292" s="1">
        <f ca="1">IFERROR(__xludf.DUMMYFUNCTION("""COMPUTED_VALUE"""),18)</f>
        <v>18</v>
      </c>
      <c r="Q292" s="1">
        <v>290</v>
      </c>
      <c r="R292" s="1">
        <v>809</v>
      </c>
      <c r="S292" s="1"/>
      <c r="T292" s="1">
        <v>657</v>
      </c>
    </row>
    <row r="293" spans="1:20" ht="15.75" customHeight="1" x14ac:dyDescent="0.35">
      <c r="A293" s="1">
        <v>476</v>
      </c>
      <c r="B293" s="1">
        <v>28</v>
      </c>
      <c r="C293" s="1"/>
      <c r="D293" s="1">
        <v>28</v>
      </c>
      <c r="F293" s="1">
        <f ca="1">IFERROR(__xludf.DUMMYFUNCTION("""COMPUTED_VALUE"""),18)</f>
        <v>18</v>
      </c>
      <c r="Q293" s="1">
        <v>291</v>
      </c>
      <c r="R293" s="1">
        <v>743</v>
      </c>
      <c r="S293" s="1"/>
      <c r="T293" s="1">
        <v>700</v>
      </c>
    </row>
    <row r="294" spans="1:20" ht="15.75" customHeight="1" x14ac:dyDescent="0.35">
      <c r="A294" s="1">
        <v>477</v>
      </c>
      <c r="B294" s="1">
        <v>26</v>
      </c>
      <c r="C294" s="1"/>
      <c r="D294" s="1">
        <v>26</v>
      </c>
      <c r="F294" s="1">
        <f ca="1">IFERROR(__xludf.DUMMYFUNCTION("""COMPUTED_VALUE"""),18)</f>
        <v>18</v>
      </c>
      <c r="Q294" s="1">
        <v>292</v>
      </c>
      <c r="R294" s="1">
        <v>661</v>
      </c>
      <c r="S294" s="1"/>
      <c r="T294" s="1">
        <v>700</v>
      </c>
    </row>
    <row r="295" spans="1:20" ht="15.75" customHeight="1" x14ac:dyDescent="0.35">
      <c r="A295" s="1">
        <v>478</v>
      </c>
      <c r="B295" s="1">
        <v>23</v>
      </c>
      <c r="C295" s="1"/>
      <c r="D295" s="1">
        <v>23</v>
      </c>
      <c r="F295" s="1">
        <f ca="1">IFERROR(__xludf.DUMMYFUNCTION("""COMPUTED_VALUE"""),18)</f>
        <v>18</v>
      </c>
      <c r="Q295" s="1">
        <v>293</v>
      </c>
      <c r="R295" s="1">
        <v>643</v>
      </c>
      <c r="S295" s="1"/>
      <c r="T295" s="1">
        <v>759</v>
      </c>
    </row>
    <row r="296" spans="1:20" ht="15.75" customHeight="1" x14ac:dyDescent="0.35">
      <c r="A296" s="1">
        <v>479</v>
      </c>
      <c r="B296" s="1">
        <v>22</v>
      </c>
      <c r="C296" s="1"/>
      <c r="D296" s="1">
        <v>22</v>
      </c>
      <c r="F296" s="1">
        <f ca="1">IFERROR(__xludf.DUMMYFUNCTION("""COMPUTED_VALUE"""),18)</f>
        <v>18</v>
      </c>
      <c r="Q296" s="1">
        <v>294</v>
      </c>
      <c r="R296" s="1">
        <v>621</v>
      </c>
      <c r="S296" s="1"/>
      <c r="T296" s="1">
        <v>771</v>
      </c>
    </row>
    <row r="297" spans="1:20" ht="15.75" customHeight="1" x14ac:dyDescent="0.35">
      <c r="A297" s="1">
        <v>480</v>
      </c>
      <c r="B297" s="1">
        <v>20</v>
      </c>
      <c r="C297" s="1"/>
      <c r="D297" s="1">
        <v>20</v>
      </c>
      <c r="F297" s="1">
        <f ca="1">IFERROR(__xludf.DUMMYFUNCTION("""COMPUTED_VALUE"""),18)</f>
        <v>18</v>
      </c>
      <c r="Q297" s="1">
        <v>295</v>
      </c>
      <c r="R297" s="1">
        <v>643</v>
      </c>
      <c r="S297" s="1"/>
      <c r="T297" s="1">
        <v>777</v>
      </c>
    </row>
    <row r="298" spans="1:20" ht="15.75" customHeight="1" x14ac:dyDescent="0.35">
      <c r="A298" s="1">
        <v>481</v>
      </c>
      <c r="B298" s="1">
        <v>20</v>
      </c>
      <c r="C298" s="1"/>
      <c r="D298" s="1">
        <v>20</v>
      </c>
      <c r="F298" s="1">
        <f ca="1">IFERROR(__xludf.DUMMYFUNCTION("""COMPUTED_VALUE"""),18)</f>
        <v>18</v>
      </c>
      <c r="Q298" s="1">
        <v>296</v>
      </c>
      <c r="R298" s="1">
        <v>608</v>
      </c>
      <c r="S298" s="1"/>
      <c r="T298" s="1">
        <v>831</v>
      </c>
    </row>
    <row r="299" spans="1:20" ht="15.75" customHeight="1" x14ac:dyDescent="0.35">
      <c r="A299" s="1">
        <v>482</v>
      </c>
      <c r="B299" s="1">
        <v>19</v>
      </c>
      <c r="C299" s="1"/>
      <c r="D299" s="1">
        <v>19</v>
      </c>
      <c r="F299" s="1">
        <f ca="1">IFERROR(__xludf.DUMMYFUNCTION("""COMPUTED_VALUE"""),18)</f>
        <v>18</v>
      </c>
      <c r="Q299" s="1">
        <v>297</v>
      </c>
      <c r="R299" s="1">
        <v>594</v>
      </c>
      <c r="S299" s="1"/>
      <c r="T299" s="1">
        <v>831</v>
      </c>
    </row>
    <row r="300" spans="1:20" ht="15.75" customHeight="1" x14ac:dyDescent="0.35">
      <c r="A300" s="1">
        <v>483</v>
      </c>
      <c r="B300" s="1">
        <v>18</v>
      </c>
      <c r="C300" s="1"/>
      <c r="D300" s="1">
        <v>18</v>
      </c>
      <c r="F300" s="1">
        <f ca="1">IFERROR(__xludf.DUMMYFUNCTION("""COMPUTED_VALUE"""),18)</f>
        <v>18</v>
      </c>
      <c r="Q300" s="1">
        <v>298</v>
      </c>
      <c r="R300" s="1">
        <v>624</v>
      </c>
      <c r="S300" s="1"/>
      <c r="T300" s="1">
        <v>909</v>
      </c>
    </row>
    <row r="301" spans="1:20" ht="15.75" customHeight="1" x14ac:dyDescent="0.35">
      <c r="A301" s="1">
        <v>484</v>
      </c>
      <c r="B301" s="1">
        <v>19</v>
      </c>
      <c r="C301" s="1"/>
      <c r="D301" s="1">
        <v>19</v>
      </c>
      <c r="F301" s="1">
        <f ca="1">IFERROR(__xludf.DUMMYFUNCTION("""COMPUTED_VALUE"""),23)</f>
        <v>23</v>
      </c>
      <c r="Q301" s="1">
        <v>299</v>
      </c>
      <c r="R301" s="1">
        <v>632</v>
      </c>
      <c r="S301" s="1"/>
      <c r="T301" s="1">
        <v>957</v>
      </c>
    </row>
    <row r="302" spans="1:20" ht="15.75" customHeight="1" x14ac:dyDescent="0.35">
      <c r="A302" s="1">
        <v>485</v>
      </c>
      <c r="B302" s="1">
        <v>18</v>
      </c>
      <c r="C302" s="1"/>
      <c r="D302" s="1">
        <v>18</v>
      </c>
      <c r="F302" s="1">
        <f ca="1">IFERROR(__xludf.DUMMYFUNCTION("""COMPUTED_VALUE"""),24)</f>
        <v>24</v>
      </c>
      <c r="Q302" s="1">
        <v>300</v>
      </c>
      <c r="R302" s="1">
        <v>678</v>
      </c>
      <c r="S302" s="1"/>
      <c r="T302" s="1">
        <v>1012</v>
      </c>
    </row>
    <row r="303" spans="1:20" ht="15.75" customHeight="1" x14ac:dyDescent="0.35">
      <c r="A303" s="1">
        <v>486</v>
      </c>
      <c r="B303" s="1">
        <v>21</v>
      </c>
      <c r="C303" s="1"/>
      <c r="D303" s="1">
        <v>21</v>
      </c>
      <c r="F303" s="1">
        <f ca="1">IFERROR(__xludf.DUMMYFUNCTION("""COMPUTED_VALUE"""),22)</f>
        <v>22</v>
      </c>
      <c r="Q303" s="1">
        <v>301</v>
      </c>
      <c r="R303" s="1">
        <v>672</v>
      </c>
      <c r="S303" s="1"/>
      <c r="T303" s="1">
        <v>1079</v>
      </c>
    </row>
    <row r="304" spans="1:20" ht="15.75" customHeight="1" x14ac:dyDescent="0.35">
      <c r="A304" s="1">
        <v>487</v>
      </c>
      <c r="B304" s="1">
        <v>22</v>
      </c>
      <c r="C304" s="1"/>
      <c r="D304" s="1">
        <v>22</v>
      </c>
      <c r="F304" s="1">
        <f ca="1">IFERROR(__xludf.DUMMYFUNCTION("""COMPUTED_VALUE"""),24)</f>
        <v>24</v>
      </c>
      <c r="Q304" s="1">
        <v>302</v>
      </c>
      <c r="R304" s="1">
        <v>725</v>
      </c>
      <c r="S304" s="1"/>
      <c r="T304" s="1">
        <v>1167</v>
      </c>
    </row>
    <row r="305" spans="1:20" ht="15.75" customHeight="1" x14ac:dyDescent="0.35">
      <c r="A305" s="1">
        <v>488</v>
      </c>
      <c r="B305" s="1">
        <v>25</v>
      </c>
      <c r="C305" s="1"/>
      <c r="D305" s="1">
        <v>25</v>
      </c>
      <c r="F305" s="1">
        <f ca="1">IFERROR(__xludf.DUMMYFUNCTION("""COMPUTED_VALUE"""),22)</f>
        <v>22</v>
      </c>
      <c r="Q305" s="1">
        <v>303</v>
      </c>
      <c r="R305" s="1">
        <v>727</v>
      </c>
      <c r="S305" s="1"/>
      <c r="T305" s="1">
        <v>1209</v>
      </c>
    </row>
    <row r="306" spans="1:20" ht="15.75" customHeight="1" x14ac:dyDescent="0.35">
      <c r="A306" s="1">
        <v>489</v>
      </c>
      <c r="B306" s="1">
        <v>23</v>
      </c>
      <c r="C306" s="1"/>
      <c r="D306" s="1">
        <v>23</v>
      </c>
      <c r="F306" s="1">
        <f ca="1">IFERROR(__xludf.DUMMYFUNCTION("""COMPUTED_VALUE"""),25)</f>
        <v>25</v>
      </c>
      <c r="Q306" s="1">
        <v>304</v>
      </c>
      <c r="R306" s="1">
        <v>791</v>
      </c>
      <c r="S306" s="1"/>
      <c r="T306" s="1">
        <v>1263</v>
      </c>
    </row>
    <row r="307" spans="1:20" ht="15.75" customHeight="1" x14ac:dyDescent="0.35">
      <c r="A307" s="1">
        <v>490</v>
      </c>
      <c r="B307" s="1">
        <v>24</v>
      </c>
      <c r="C307" s="1"/>
      <c r="D307" s="1">
        <v>24</v>
      </c>
      <c r="F307" s="1">
        <f ca="1">IFERROR(__xludf.DUMMYFUNCTION("""COMPUTED_VALUE"""),27)</f>
        <v>27</v>
      </c>
      <c r="Q307" s="1">
        <v>305</v>
      </c>
      <c r="R307" s="1">
        <v>807</v>
      </c>
      <c r="S307" s="1"/>
      <c r="T307" s="1">
        <v>1279</v>
      </c>
    </row>
    <row r="308" spans="1:20" ht="15.75" customHeight="1" x14ac:dyDescent="0.35">
      <c r="A308" s="1">
        <v>491</v>
      </c>
      <c r="B308" s="1">
        <v>24</v>
      </c>
      <c r="C308" s="1"/>
      <c r="D308" s="1">
        <v>24</v>
      </c>
      <c r="F308" s="1">
        <f ca="1">IFERROR(__xludf.DUMMYFUNCTION("""COMPUTED_VALUE"""),28)</f>
        <v>28</v>
      </c>
      <c r="Q308" s="1">
        <v>306</v>
      </c>
      <c r="R308" s="1">
        <v>861</v>
      </c>
      <c r="S308" s="1"/>
      <c r="T308" s="1">
        <v>1313</v>
      </c>
    </row>
    <row r="309" spans="1:20" ht="15.75" customHeight="1" x14ac:dyDescent="0.35">
      <c r="A309" s="1">
        <v>492</v>
      </c>
      <c r="B309" s="1">
        <v>24</v>
      </c>
      <c r="C309" s="1"/>
      <c r="D309" s="1">
        <v>24</v>
      </c>
      <c r="F309" s="1">
        <f ca="1">IFERROR(__xludf.DUMMYFUNCTION("""COMPUTED_VALUE"""),28)</f>
        <v>28</v>
      </c>
      <c r="Q309" s="1">
        <v>307</v>
      </c>
      <c r="R309" s="1">
        <v>868</v>
      </c>
      <c r="S309" s="1"/>
      <c r="T309" s="1">
        <v>1252</v>
      </c>
    </row>
    <row r="310" spans="1:20" ht="15.75" customHeight="1" x14ac:dyDescent="0.35">
      <c r="A310" s="1">
        <v>493</v>
      </c>
      <c r="B310" s="1">
        <v>26</v>
      </c>
      <c r="C310" s="1"/>
      <c r="D310" s="1">
        <v>26</v>
      </c>
      <c r="F310" s="1">
        <f ca="1">IFERROR(__xludf.DUMMYFUNCTION("""COMPUTED_VALUE"""),28)</f>
        <v>28</v>
      </c>
      <c r="Q310" s="1">
        <v>308</v>
      </c>
      <c r="R310" s="1">
        <v>879</v>
      </c>
      <c r="S310" s="1"/>
      <c r="T310" s="1">
        <v>1294</v>
      </c>
    </row>
    <row r="311" spans="1:20" ht="15.75" customHeight="1" x14ac:dyDescent="0.35">
      <c r="A311" s="1">
        <v>494</v>
      </c>
      <c r="B311" s="1">
        <v>26</v>
      </c>
      <c r="C311" s="1"/>
      <c r="D311" s="1">
        <v>26</v>
      </c>
      <c r="F311" s="1">
        <f ca="1">IFERROR(__xludf.DUMMYFUNCTION("""COMPUTED_VALUE"""),27)</f>
        <v>27</v>
      </c>
      <c r="Q311" s="1">
        <v>309</v>
      </c>
      <c r="R311" s="1">
        <v>830</v>
      </c>
      <c r="S311" s="1"/>
      <c r="T311" s="1">
        <v>1243</v>
      </c>
    </row>
    <row r="312" spans="1:20" ht="15.75" customHeight="1" x14ac:dyDescent="0.35">
      <c r="A312" s="1">
        <v>495</v>
      </c>
      <c r="B312" s="1">
        <v>28</v>
      </c>
      <c r="C312" s="1"/>
      <c r="D312" s="1">
        <v>28</v>
      </c>
      <c r="F312" s="1">
        <f ca="1">IFERROR(__xludf.DUMMYFUNCTION("""COMPUTED_VALUE"""),27)</f>
        <v>27</v>
      </c>
      <c r="Q312" s="1">
        <v>310</v>
      </c>
      <c r="R312" s="1">
        <v>823</v>
      </c>
      <c r="S312" s="1"/>
      <c r="T312" s="1">
        <v>1248</v>
      </c>
    </row>
    <row r="313" spans="1:20" ht="15.75" customHeight="1" x14ac:dyDescent="0.35">
      <c r="A313" s="1">
        <v>508</v>
      </c>
      <c r="B313" s="1">
        <v>26</v>
      </c>
      <c r="C313" s="1"/>
      <c r="D313" s="1">
        <v>26</v>
      </c>
      <c r="F313" s="1">
        <f ca="1">IFERROR(__xludf.DUMMYFUNCTION("""COMPUTED_VALUE"""),26)</f>
        <v>26</v>
      </c>
      <c r="Q313" s="1">
        <v>311</v>
      </c>
      <c r="R313" s="1">
        <v>751</v>
      </c>
      <c r="S313" s="1"/>
      <c r="T313" s="1">
        <v>1121</v>
      </c>
    </row>
    <row r="314" spans="1:20" ht="15.75" customHeight="1" x14ac:dyDescent="0.35">
      <c r="A314" s="1">
        <v>509</v>
      </c>
      <c r="B314" s="1">
        <v>27</v>
      </c>
      <c r="C314" s="1"/>
      <c r="D314" s="1">
        <v>27</v>
      </c>
      <c r="F314" s="1">
        <f ca="1">IFERROR(__xludf.DUMMYFUNCTION("""COMPUTED_VALUE"""),25)</f>
        <v>25</v>
      </c>
      <c r="Q314" s="1">
        <v>312</v>
      </c>
      <c r="R314" s="1">
        <v>737</v>
      </c>
      <c r="S314" s="1"/>
      <c r="T314" s="1">
        <v>1072</v>
      </c>
    </row>
    <row r="315" spans="1:20" ht="15.75" customHeight="1" x14ac:dyDescent="0.35">
      <c r="A315" s="1">
        <v>510</v>
      </c>
      <c r="B315" s="1">
        <v>24</v>
      </c>
      <c r="C315" s="1"/>
      <c r="D315" s="1">
        <v>24</v>
      </c>
      <c r="F315" s="1">
        <f ca="1">IFERROR(__xludf.DUMMYFUNCTION("""COMPUTED_VALUE"""),25)</f>
        <v>25</v>
      </c>
      <c r="Q315" s="1">
        <v>313</v>
      </c>
      <c r="R315" s="1">
        <v>716</v>
      </c>
      <c r="S315" s="1"/>
      <c r="T315" s="1">
        <v>983</v>
      </c>
    </row>
    <row r="316" spans="1:20" ht="15.75" customHeight="1" x14ac:dyDescent="0.35">
      <c r="A316" s="1">
        <v>511</v>
      </c>
      <c r="B316" s="1">
        <v>24</v>
      </c>
      <c r="C316" s="1"/>
      <c r="D316" s="1">
        <v>24</v>
      </c>
      <c r="F316" s="1">
        <f ca="1">IFERROR(__xludf.DUMMYFUNCTION("""COMPUTED_VALUE"""),24)</f>
        <v>24</v>
      </c>
      <c r="Q316" s="1">
        <v>314</v>
      </c>
      <c r="R316" s="1">
        <v>736</v>
      </c>
      <c r="S316" s="1"/>
      <c r="T316" s="1">
        <v>921</v>
      </c>
    </row>
    <row r="317" spans="1:20" ht="15.75" customHeight="1" x14ac:dyDescent="0.35">
      <c r="A317" s="1">
        <v>512</v>
      </c>
      <c r="B317" s="1">
        <v>22</v>
      </c>
      <c r="C317" s="1"/>
      <c r="D317" s="1">
        <v>22</v>
      </c>
      <c r="F317" s="1">
        <f ca="1">IFERROR(__xludf.DUMMYFUNCTION("""COMPUTED_VALUE"""),25)</f>
        <v>25</v>
      </c>
      <c r="Q317" s="1">
        <v>315</v>
      </c>
      <c r="R317" s="1">
        <v>708</v>
      </c>
      <c r="S317" s="1"/>
      <c r="T317" s="1">
        <v>841</v>
      </c>
    </row>
    <row r="318" spans="1:20" ht="15.75" customHeight="1" x14ac:dyDescent="0.35">
      <c r="A318" s="1">
        <v>513</v>
      </c>
      <c r="B318" s="1">
        <v>20</v>
      </c>
      <c r="C318" s="1"/>
      <c r="D318" s="1">
        <v>20</v>
      </c>
      <c r="F318" s="1">
        <f ca="1">IFERROR(__xludf.DUMMYFUNCTION("""COMPUTED_VALUE"""),25)</f>
        <v>25</v>
      </c>
      <c r="Q318" s="1">
        <v>316</v>
      </c>
      <c r="R318" s="1">
        <v>710</v>
      </c>
      <c r="S318" s="1"/>
      <c r="T318" s="1">
        <v>741</v>
      </c>
    </row>
    <row r="319" spans="1:20" ht="15.75" customHeight="1" x14ac:dyDescent="0.35">
      <c r="A319" s="1">
        <v>514</v>
      </c>
      <c r="B319" s="1">
        <v>20</v>
      </c>
      <c r="C319" s="1"/>
      <c r="D319" s="1">
        <v>20</v>
      </c>
      <c r="F319" s="1">
        <f ca="1">IFERROR(__xludf.DUMMYFUNCTION("""COMPUTED_VALUE"""),25)</f>
        <v>25</v>
      </c>
      <c r="Q319" s="1">
        <v>317</v>
      </c>
      <c r="R319" s="1">
        <v>644</v>
      </c>
      <c r="S319" s="1"/>
      <c r="T319" s="1">
        <v>652</v>
      </c>
    </row>
    <row r="320" spans="1:20" ht="15.75" customHeight="1" x14ac:dyDescent="0.35">
      <c r="A320" s="1">
        <v>515</v>
      </c>
      <c r="B320" s="1">
        <v>18</v>
      </c>
      <c r="C320" s="1"/>
      <c r="D320" s="1">
        <v>18</v>
      </c>
      <c r="F320" s="1">
        <f ca="1">IFERROR(__xludf.DUMMYFUNCTION("""COMPUTED_VALUE"""),25)</f>
        <v>25</v>
      </c>
      <c r="Q320" s="1">
        <v>318</v>
      </c>
      <c r="R320" s="1">
        <v>679</v>
      </c>
      <c r="S320" s="1"/>
      <c r="T320" s="1">
        <v>569</v>
      </c>
    </row>
    <row r="321" spans="1:20" ht="15.75" customHeight="1" x14ac:dyDescent="0.35">
      <c r="A321" s="1">
        <v>516</v>
      </c>
      <c r="B321" s="1">
        <v>18</v>
      </c>
      <c r="C321" s="1"/>
      <c r="D321" s="1">
        <v>18</v>
      </c>
      <c r="F321" s="1">
        <f ca="1">IFERROR(__xludf.DUMMYFUNCTION("""COMPUTED_VALUE"""),25)</f>
        <v>25</v>
      </c>
      <c r="Q321" s="1">
        <v>319</v>
      </c>
      <c r="R321" s="1">
        <v>642</v>
      </c>
      <c r="S321" s="1"/>
      <c r="T321" s="1">
        <v>580</v>
      </c>
    </row>
    <row r="322" spans="1:20" ht="15.75" customHeight="1" x14ac:dyDescent="0.35">
      <c r="A322" s="1">
        <v>517</v>
      </c>
      <c r="B322" s="1">
        <v>16</v>
      </c>
      <c r="C322" s="1"/>
      <c r="D322" s="1">
        <v>18</v>
      </c>
      <c r="F322" s="1">
        <f ca="1">IFERROR(__xludf.DUMMYFUNCTION("""COMPUTED_VALUE"""),25)</f>
        <v>25</v>
      </c>
      <c r="Q322" s="1">
        <v>320</v>
      </c>
      <c r="R322" s="1">
        <v>657</v>
      </c>
      <c r="S322" s="1"/>
      <c r="T322" s="1">
        <v>598</v>
      </c>
    </row>
    <row r="323" spans="1:20" ht="15.75" customHeight="1" x14ac:dyDescent="0.35">
      <c r="A323" s="1">
        <v>518</v>
      </c>
      <c r="B323" s="1">
        <v>16</v>
      </c>
      <c r="C323" s="1"/>
      <c r="D323" s="1">
        <v>18</v>
      </c>
      <c r="F323" s="1">
        <f ca="1">IFERROR(__xludf.DUMMYFUNCTION("""COMPUTED_VALUE"""),25)</f>
        <v>25</v>
      </c>
      <c r="Q323" s="1">
        <v>321</v>
      </c>
      <c r="R323" s="1">
        <v>657</v>
      </c>
      <c r="S323" s="1"/>
      <c r="T323" s="1">
        <v>627</v>
      </c>
    </row>
    <row r="324" spans="1:20" ht="15.75" customHeight="1" x14ac:dyDescent="0.35">
      <c r="A324" s="1">
        <v>519</v>
      </c>
      <c r="B324" s="1">
        <v>16</v>
      </c>
      <c r="C324" s="1"/>
      <c r="D324" s="1">
        <v>18</v>
      </c>
      <c r="F324" s="1">
        <f ca="1">IFERROR(__xludf.DUMMYFUNCTION("""COMPUTED_VALUE"""),26)</f>
        <v>26</v>
      </c>
      <c r="Q324" s="1">
        <v>322</v>
      </c>
      <c r="R324" s="1">
        <v>700</v>
      </c>
      <c r="S324" s="1"/>
      <c r="T324" s="1">
        <v>662</v>
      </c>
    </row>
    <row r="325" spans="1:20" ht="15.75" customHeight="1" x14ac:dyDescent="0.35">
      <c r="A325" s="1">
        <v>520</v>
      </c>
      <c r="B325" s="1">
        <v>15</v>
      </c>
      <c r="C325" s="1"/>
      <c r="D325" s="1">
        <v>18</v>
      </c>
      <c r="F325" s="1">
        <f ca="1">IFERROR(__xludf.DUMMYFUNCTION("""COMPUTED_VALUE"""),26)</f>
        <v>26</v>
      </c>
      <c r="Q325" s="1">
        <v>323</v>
      </c>
      <c r="R325" s="1">
        <v>700</v>
      </c>
      <c r="S325" s="1"/>
      <c r="T325" s="1">
        <v>691</v>
      </c>
    </row>
    <row r="326" spans="1:20" ht="15.75" customHeight="1" x14ac:dyDescent="0.35">
      <c r="A326" s="1">
        <v>521</v>
      </c>
      <c r="B326" s="1">
        <v>15</v>
      </c>
      <c r="C326" s="1"/>
      <c r="D326" s="1">
        <v>18</v>
      </c>
      <c r="F326" s="1">
        <f ca="1">IFERROR(__xludf.DUMMYFUNCTION("""COMPUTED_VALUE"""),26)</f>
        <v>26</v>
      </c>
      <c r="Q326" s="1">
        <v>324</v>
      </c>
      <c r="R326" s="1">
        <v>759</v>
      </c>
      <c r="S326" s="1"/>
      <c r="T326" s="1">
        <v>743</v>
      </c>
    </row>
    <row r="327" spans="1:20" ht="15.75" customHeight="1" x14ac:dyDescent="0.35">
      <c r="A327" s="1">
        <v>522</v>
      </c>
      <c r="B327" s="1">
        <v>17</v>
      </c>
      <c r="C327" s="1"/>
      <c r="D327" s="1">
        <v>18</v>
      </c>
      <c r="F327" s="1">
        <f ca="1">IFERROR(__xludf.DUMMYFUNCTION("""COMPUTED_VALUE"""),24)</f>
        <v>24</v>
      </c>
      <c r="Q327" s="1">
        <v>325</v>
      </c>
      <c r="R327" s="1">
        <v>771</v>
      </c>
      <c r="S327" s="1"/>
      <c r="T327" s="1">
        <v>727</v>
      </c>
    </row>
    <row r="328" spans="1:20" ht="15.75" customHeight="1" x14ac:dyDescent="0.35">
      <c r="A328" s="1">
        <v>523</v>
      </c>
      <c r="B328" s="1">
        <v>17</v>
      </c>
      <c r="C328" s="1"/>
      <c r="D328" s="1">
        <v>18</v>
      </c>
      <c r="F328" s="1">
        <f ca="1">IFERROR(__xludf.DUMMYFUNCTION("""COMPUTED_VALUE"""),24)</f>
        <v>24</v>
      </c>
      <c r="Q328" s="1">
        <v>326</v>
      </c>
      <c r="R328" s="1">
        <v>777</v>
      </c>
      <c r="S328" s="1"/>
      <c r="T328" s="1">
        <v>727</v>
      </c>
    </row>
    <row r="329" spans="1:20" ht="15.75" customHeight="1" x14ac:dyDescent="0.35">
      <c r="A329" s="1">
        <v>524</v>
      </c>
      <c r="B329" s="1">
        <v>21</v>
      </c>
      <c r="C329" s="1"/>
      <c r="D329" s="1">
        <v>18</v>
      </c>
      <c r="F329" s="1">
        <f ca="1">IFERROR(__xludf.DUMMYFUNCTION("""COMPUTED_VALUE"""),22)</f>
        <v>22</v>
      </c>
      <c r="Q329" s="1">
        <v>327</v>
      </c>
      <c r="R329" s="1">
        <v>831</v>
      </c>
      <c r="S329" s="1"/>
      <c r="T329" s="1">
        <v>741</v>
      </c>
    </row>
    <row r="330" spans="1:20" ht="15.75" customHeight="1" x14ac:dyDescent="0.35">
      <c r="A330" s="1">
        <v>525</v>
      </c>
      <c r="B330" s="1">
        <v>21</v>
      </c>
      <c r="C330" s="1"/>
      <c r="D330" s="1">
        <v>18</v>
      </c>
      <c r="F330" s="1">
        <f ca="1">IFERROR(__xludf.DUMMYFUNCTION("""COMPUTED_VALUE"""),23)</f>
        <v>23</v>
      </c>
      <c r="Q330" s="1">
        <v>328</v>
      </c>
      <c r="R330" s="1">
        <v>831</v>
      </c>
      <c r="S330" s="1"/>
      <c r="T330" s="1">
        <v>727</v>
      </c>
    </row>
    <row r="331" spans="1:20" ht="15.75" customHeight="1" x14ac:dyDescent="0.35">
      <c r="A331" s="1">
        <v>526</v>
      </c>
      <c r="B331" s="1">
        <v>25</v>
      </c>
      <c r="C331" s="1"/>
      <c r="D331" s="1">
        <v>18</v>
      </c>
      <c r="F331" s="1">
        <f ca="1">IFERROR(__xludf.DUMMYFUNCTION("""COMPUTED_VALUE"""),21)</f>
        <v>21</v>
      </c>
      <c r="Q331" s="1">
        <v>329</v>
      </c>
      <c r="R331" s="1">
        <v>909</v>
      </c>
      <c r="S331" s="1"/>
      <c r="T331" s="1">
        <v>745</v>
      </c>
    </row>
    <row r="332" spans="1:20" ht="15.75" customHeight="1" x14ac:dyDescent="0.35">
      <c r="A332" s="1">
        <v>527</v>
      </c>
      <c r="B332" s="1">
        <v>24</v>
      </c>
      <c r="C332" s="1"/>
      <c r="D332" s="1">
        <v>23</v>
      </c>
      <c r="F332" s="1">
        <f ca="1">IFERROR(__xludf.DUMMYFUNCTION("""COMPUTED_VALUE"""),23)</f>
        <v>23</v>
      </c>
      <c r="Q332" s="1">
        <v>330</v>
      </c>
      <c r="R332" s="1">
        <v>957</v>
      </c>
      <c r="S332" s="1"/>
      <c r="T332" s="1">
        <v>719</v>
      </c>
    </row>
    <row r="333" spans="1:20" ht="15.75" customHeight="1" x14ac:dyDescent="0.35">
      <c r="A333" s="1">
        <v>528</v>
      </c>
      <c r="B333" s="1">
        <v>24</v>
      </c>
      <c r="C333" s="1"/>
      <c r="D333" s="1">
        <v>24</v>
      </c>
      <c r="F333" s="1">
        <f ca="1">IFERROR(__xludf.DUMMYFUNCTION("""COMPUTED_VALUE"""),22)</f>
        <v>22</v>
      </c>
      <c r="Q333" s="1">
        <v>331</v>
      </c>
      <c r="R333" s="1">
        <v>1012</v>
      </c>
      <c r="S333" s="1"/>
      <c r="T333" s="1">
        <v>731</v>
      </c>
    </row>
    <row r="334" spans="1:20" ht="15.75" customHeight="1" x14ac:dyDescent="0.35">
      <c r="A334" s="1">
        <v>529</v>
      </c>
      <c r="B334" s="1">
        <v>22</v>
      </c>
      <c r="C334" s="1"/>
      <c r="D334" s="1">
        <v>22</v>
      </c>
      <c r="F334" s="1">
        <f ca="1">IFERROR(__xludf.DUMMYFUNCTION("""COMPUTED_VALUE"""),24)</f>
        <v>24</v>
      </c>
      <c r="Q334" s="1">
        <v>332</v>
      </c>
      <c r="R334" s="1">
        <v>1079</v>
      </c>
      <c r="S334" s="1"/>
      <c r="T334" s="1">
        <v>688</v>
      </c>
    </row>
    <row r="335" spans="1:20" ht="15.75" customHeight="1" x14ac:dyDescent="0.35">
      <c r="A335" s="1">
        <v>530</v>
      </c>
      <c r="B335" s="1">
        <v>24</v>
      </c>
      <c r="C335" s="1"/>
      <c r="D335" s="1">
        <v>24</v>
      </c>
      <c r="F335" s="1">
        <f ca="1">IFERROR(__xludf.DUMMYFUNCTION("""COMPUTED_VALUE"""),24)</f>
        <v>24</v>
      </c>
      <c r="Q335" s="1">
        <v>333</v>
      </c>
      <c r="R335" s="1">
        <v>1167</v>
      </c>
      <c r="S335" s="1"/>
      <c r="T335" s="1">
        <v>731</v>
      </c>
    </row>
    <row r="336" spans="1:20" ht="15.75" customHeight="1" x14ac:dyDescent="0.35">
      <c r="A336" s="1">
        <v>531</v>
      </c>
      <c r="B336" s="1">
        <v>22</v>
      </c>
      <c r="C336" s="1"/>
      <c r="D336" s="1">
        <v>22</v>
      </c>
      <c r="F336" s="1">
        <f ca="1">IFERROR(__xludf.DUMMYFUNCTION("""COMPUTED_VALUE"""),24)</f>
        <v>24</v>
      </c>
      <c r="Q336" s="1">
        <v>334</v>
      </c>
      <c r="R336" s="1">
        <v>1209</v>
      </c>
      <c r="S336" s="1"/>
      <c r="T336" s="1">
        <v>705</v>
      </c>
    </row>
    <row r="337" spans="1:20" ht="15.75" customHeight="1" x14ac:dyDescent="0.35">
      <c r="A337" s="1">
        <v>532</v>
      </c>
      <c r="B337" s="1">
        <v>25</v>
      </c>
      <c r="C337" s="1"/>
      <c r="D337" s="1">
        <v>25</v>
      </c>
      <c r="F337" s="1">
        <f ca="1">IFERROR(__xludf.DUMMYFUNCTION("""COMPUTED_VALUE"""),25)</f>
        <v>25</v>
      </c>
      <c r="Q337" s="1">
        <v>335</v>
      </c>
      <c r="R337" s="1">
        <v>1263</v>
      </c>
      <c r="S337" s="1"/>
      <c r="T337" s="1">
        <v>749</v>
      </c>
    </row>
    <row r="338" spans="1:20" ht="15.75" customHeight="1" x14ac:dyDescent="0.35">
      <c r="A338" s="1">
        <v>533</v>
      </c>
      <c r="B338" s="1">
        <v>27</v>
      </c>
      <c r="C338" s="1"/>
      <c r="D338" s="1">
        <v>27</v>
      </c>
      <c r="F338" s="1">
        <f ca="1">IFERROR(__xludf.DUMMYFUNCTION("""COMPUTED_VALUE"""),27)</f>
        <v>27</v>
      </c>
      <c r="Q338" s="1">
        <v>336</v>
      </c>
      <c r="R338" s="1">
        <v>1279</v>
      </c>
      <c r="S338" s="1"/>
      <c r="T338" s="1">
        <v>761</v>
      </c>
    </row>
    <row r="339" spans="1:20" ht="15.75" customHeight="1" x14ac:dyDescent="0.35">
      <c r="A339" s="1">
        <v>550</v>
      </c>
      <c r="B339" s="1">
        <v>28</v>
      </c>
      <c r="C339" s="1"/>
      <c r="D339" s="1">
        <v>28</v>
      </c>
      <c r="F339" s="1">
        <f ca="1">IFERROR(__xludf.DUMMYFUNCTION("""COMPUTED_VALUE"""),25)</f>
        <v>25</v>
      </c>
      <c r="Q339" s="1">
        <v>337</v>
      </c>
      <c r="R339" s="1">
        <v>1313</v>
      </c>
      <c r="S339" s="1"/>
      <c r="T339" s="1">
        <v>823</v>
      </c>
    </row>
    <row r="340" spans="1:20" ht="15.75" customHeight="1" x14ac:dyDescent="0.35">
      <c r="A340" s="1">
        <v>551</v>
      </c>
      <c r="B340" s="1">
        <v>28</v>
      </c>
      <c r="C340" s="1"/>
      <c r="D340" s="1">
        <v>28</v>
      </c>
      <c r="F340" s="1">
        <f ca="1">IFERROR(__xludf.DUMMYFUNCTION("""COMPUTED_VALUE"""),27)</f>
        <v>27</v>
      </c>
      <c r="Q340" s="1">
        <v>338</v>
      </c>
      <c r="R340" s="1">
        <v>1252</v>
      </c>
      <c r="S340" s="1"/>
      <c r="T340" s="1">
        <v>788</v>
      </c>
    </row>
    <row r="341" spans="1:20" ht="15.75" customHeight="1" x14ac:dyDescent="0.35">
      <c r="A341" s="1">
        <v>552</v>
      </c>
      <c r="B341" s="1">
        <v>28</v>
      </c>
      <c r="C341" s="1"/>
      <c r="D341" s="1">
        <v>28</v>
      </c>
      <c r="F341" s="1">
        <f ca="1">IFERROR(__xludf.DUMMYFUNCTION("""COMPUTED_VALUE"""),27)</f>
        <v>27</v>
      </c>
      <c r="Q341" s="1">
        <v>339</v>
      </c>
      <c r="R341" s="1">
        <v>1294</v>
      </c>
      <c r="S341" s="1"/>
      <c r="T341" s="1">
        <v>857</v>
      </c>
    </row>
    <row r="342" spans="1:20" ht="15.75" customHeight="1" x14ac:dyDescent="0.35">
      <c r="A342" s="1">
        <v>553</v>
      </c>
      <c r="B342" s="1">
        <v>27</v>
      </c>
      <c r="C342" s="1"/>
      <c r="D342" s="1">
        <v>27</v>
      </c>
      <c r="F342" s="1">
        <f ca="1">IFERROR(__xludf.DUMMYFUNCTION("""COMPUTED_VALUE"""),27)</f>
        <v>27</v>
      </c>
      <c r="Q342" s="1">
        <v>340</v>
      </c>
      <c r="R342" s="1">
        <v>1243</v>
      </c>
      <c r="S342" s="1"/>
      <c r="T342" s="1">
        <v>901</v>
      </c>
    </row>
    <row r="343" spans="1:20" ht="15.75" customHeight="1" x14ac:dyDescent="0.35">
      <c r="A343" s="1">
        <v>554</v>
      </c>
      <c r="B343" s="1">
        <v>27</v>
      </c>
      <c r="C343" s="1"/>
      <c r="D343" s="1">
        <v>27</v>
      </c>
      <c r="F343" s="1">
        <f ca="1">IFERROR(__xludf.DUMMYFUNCTION("""COMPUTED_VALUE"""),27)</f>
        <v>27</v>
      </c>
      <c r="Q343" s="1">
        <v>341</v>
      </c>
      <c r="R343" s="1">
        <v>1248</v>
      </c>
      <c r="S343" s="1"/>
      <c r="T343" s="1">
        <v>942</v>
      </c>
    </row>
    <row r="344" spans="1:20" ht="15.75" customHeight="1" x14ac:dyDescent="0.35">
      <c r="A344" s="1">
        <v>555</v>
      </c>
      <c r="B344" s="1">
        <v>26</v>
      </c>
      <c r="C344" s="1"/>
      <c r="D344" s="1">
        <v>26</v>
      </c>
      <c r="F344" s="1">
        <f ca="1">IFERROR(__xludf.DUMMYFUNCTION("""COMPUTED_VALUE"""),27)</f>
        <v>27</v>
      </c>
      <c r="Q344" s="1">
        <v>342</v>
      </c>
      <c r="R344" s="1">
        <v>1121</v>
      </c>
      <c r="S344" s="1"/>
      <c r="T344" s="1">
        <v>976</v>
      </c>
    </row>
    <row r="345" spans="1:20" ht="15.75" customHeight="1" x14ac:dyDescent="0.35">
      <c r="A345" s="1">
        <v>556</v>
      </c>
      <c r="B345" s="1">
        <v>25</v>
      </c>
      <c r="C345" s="1"/>
      <c r="D345" s="1">
        <v>25</v>
      </c>
      <c r="F345" s="1">
        <f ca="1">IFERROR(__xludf.DUMMYFUNCTION("""COMPUTED_VALUE"""),27)</f>
        <v>27</v>
      </c>
      <c r="Q345" s="1">
        <v>343</v>
      </c>
      <c r="R345" s="1">
        <v>1072</v>
      </c>
      <c r="S345" s="1"/>
      <c r="T345" s="1">
        <v>1060</v>
      </c>
    </row>
    <row r="346" spans="1:20" ht="15.75" customHeight="1" x14ac:dyDescent="0.35">
      <c r="A346" s="1">
        <v>557</v>
      </c>
      <c r="B346" s="1">
        <v>25</v>
      </c>
      <c r="C346" s="1"/>
      <c r="D346" s="1">
        <v>25</v>
      </c>
      <c r="F346" s="1">
        <f ca="1">IFERROR(__xludf.DUMMYFUNCTION("""COMPUTED_VALUE"""),27)</f>
        <v>27</v>
      </c>
      <c r="Q346" s="1">
        <v>344</v>
      </c>
      <c r="R346" s="1">
        <v>983</v>
      </c>
      <c r="S346" s="1"/>
      <c r="T346" s="1">
        <v>1046</v>
      </c>
    </row>
    <row r="347" spans="1:20" ht="15.75" customHeight="1" x14ac:dyDescent="0.35">
      <c r="A347" s="1">
        <v>558</v>
      </c>
      <c r="B347" s="1">
        <v>24</v>
      </c>
      <c r="C347" s="1"/>
      <c r="D347" s="1">
        <v>24</v>
      </c>
      <c r="F347" s="1">
        <f ca="1">IFERROR(__xludf.DUMMYFUNCTION("""COMPUTED_VALUE"""),27)</f>
        <v>27</v>
      </c>
      <c r="Q347" s="1">
        <v>345</v>
      </c>
      <c r="R347" s="1">
        <v>921</v>
      </c>
      <c r="S347" s="1"/>
      <c r="T347" s="1">
        <v>1164</v>
      </c>
    </row>
    <row r="348" spans="1:20" ht="15.75" customHeight="1" x14ac:dyDescent="0.35">
      <c r="A348" s="1">
        <v>559</v>
      </c>
      <c r="B348" s="1">
        <v>25</v>
      </c>
      <c r="C348" s="1"/>
      <c r="D348" s="1">
        <v>25</v>
      </c>
      <c r="F348" s="1">
        <f ca="1">IFERROR(__xludf.DUMMYFUNCTION("""COMPUTED_VALUE"""),27)</f>
        <v>27</v>
      </c>
      <c r="Q348" s="1">
        <v>346</v>
      </c>
      <c r="R348" s="1">
        <v>841</v>
      </c>
      <c r="S348" s="1"/>
      <c r="T348" s="1">
        <v>1209</v>
      </c>
    </row>
    <row r="349" spans="1:20" ht="15.75" customHeight="1" x14ac:dyDescent="0.35">
      <c r="A349" s="1">
        <v>560</v>
      </c>
      <c r="B349" s="1">
        <v>25</v>
      </c>
      <c r="C349" s="1"/>
      <c r="D349" s="1">
        <v>25</v>
      </c>
      <c r="F349" s="1">
        <f ca="1">IFERROR(__xludf.DUMMYFUNCTION("""COMPUTED_VALUE"""),27)</f>
        <v>27</v>
      </c>
      <c r="Q349" s="1">
        <v>347</v>
      </c>
      <c r="R349" s="1">
        <v>741</v>
      </c>
      <c r="S349" s="1"/>
      <c r="T349" s="1">
        <v>1186</v>
      </c>
    </row>
    <row r="350" spans="1:20" ht="15.75" customHeight="1" x14ac:dyDescent="0.35">
      <c r="A350" s="1">
        <v>561</v>
      </c>
      <c r="B350" s="1">
        <v>25</v>
      </c>
      <c r="C350" s="1"/>
      <c r="D350" s="1">
        <v>25</v>
      </c>
      <c r="F350" s="1">
        <f ca="1">IFERROR(__xludf.DUMMYFUNCTION("""COMPUTED_VALUE"""),27)</f>
        <v>27</v>
      </c>
      <c r="Q350" s="1">
        <v>348</v>
      </c>
      <c r="R350" s="1">
        <v>652</v>
      </c>
      <c r="S350" s="1"/>
      <c r="T350" s="1">
        <v>1149</v>
      </c>
    </row>
    <row r="351" spans="1:20" ht="15.75" customHeight="1" x14ac:dyDescent="0.35">
      <c r="A351" s="1">
        <v>562</v>
      </c>
      <c r="B351" s="1">
        <v>25</v>
      </c>
      <c r="C351" s="1"/>
      <c r="D351" s="1">
        <v>25</v>
      </c>
      <c r="F351" s="1">
        <f ca="1">IFERROR(__xludf.DUMMYFUNCTION("""COMPUTED_VALUE"""),27)</f>
        <v>27</v>
      </c>
      <c r="Q351" s="1">
        <v>349</v>
      </c>
      <c r="R351" s="1">
        <v>569</v>
      </c>
      <c r="S351" s="1"/>
      <c r="T351" s="1">
        <v>1164</v>
      </c>
    </row>
    <row r="352" spans="1:20" ht="15.75" customHeight="1" x14ac:dyDescent="0.35">
      <c r="A352" s="1">
        <v>563</v>
      </c>
      <c r="B352" s="1">
        <v>25</v>
      </c>
      <c r="C352" s="1"/>
      <c r="D352" s="1">
        <v>25</v>
      </c>
      <c r="F352" s="1">
        <f ca="1">IFERROR(__xludf.DUMMYFUNCTION("""COMPUTED_VALUE"""),27)</f>
        <v>27</v>
      </c>
      <c r="Q352" s="1">
        <v>350</v>
      </c>
      <c r="R352" s="1">
        <v>580</v>
      </c>
      <c r="S352" s="1"/>
      <c r="T352" s="1">
        <v>1187</v>
      </c>
    </row>
    <row r="353" spans="1:20" ht="15.75" customHeight="1" x14ac:dyDescent="0.35">
      <c r="A353" s="1">
        <v>564</v>
      </c>
      <c r="B353" s="1">
        <v>25</v>
      </c>
      <c r="C353" s="1"/>
      <c r="D353" s="1">
        <v>25</v>
      </c>
      <c r="F353" s="1">
        <f ca="1">IFERROR(__xludf.DUMMYFUNCTION("""COMPUTED_VALUE"""),28)</f>
        <v>28</v>
      </c>
      <c r="Q353" s="1">
        <v>351</v>
      </c>
      <c r="R353" s="1">
        <v>598</v>
      </c>
      <c r="S353" s="1"/>
      <c r="T353" s="1">
        <v>1172</v>
      </c>
    </row>
    <row r="354" spans="1:20" ht="15.75" customHeight="1" x14ac:dyDescent="0.35">
      <c r="A354" s="1">
        <v>565</v>
      </c>
      <c r="B354" s="1">
        <v>25</v>
      </c>
      <c r="C354" s="1"/>
      <c r="D354" s="1">
        <v>25</v>
      </c>
      <c r="F354" s="1">
        <f ca="1">IFERROR(__xludf.DUMMYFUNCTION("""COMPUTED_VALUE"""),27)</f>
        <v>27</v>
      </c>
      <c r="Q354" s="1">
        <v>352</v>
      </c>
      <c r="R354" s="1">
        <v>627</v>
      </c>
      <c r="S354" s="1"/>
      <c r="T354" s="1">
        <v>1191</v>
      </c>
    </row>
    <row r="355" spans="1:20" ht="15.75" customHeight="1" x14ac:dyDescent="0.35">
      <c r="A355" s="1">
        <v>566</v>
      </c>
      <c r="B355" s="1">
        <v>26</v>
      </c>
      <c r="C355" s="1"/>
      <c r="D355" s="1">
        <v>26</v>
      </c>
      <c r="F355" s="1">
        <f ca="1">IFERROR(__xludf.DUMMYFUNCTION("""COMPUTED_VALUE"""),27)</f>
        <v>27</v>
      </c>
      <c r="Q355" s="1">
        <v>353</v>
      </c>
      <c r="R355" s="1">
        <v>662</v>
      </c>
      <c r="S355" s="1"/>
      <c r="T355" s="1">
        <v>1130</v>
      </c>
    </row>
    <row r="356" spans="1:20" ht="15.75" customHeight="1" x14ac:dyDescent="0.35">
      <c r="A356" s="1">
        <v>567</v>
      </c>
      <c r="B356" s="1">
        <v>26</v>
      </c>
      <c r="C356" s="1"/>
      <c r="D356" s="1">
        <v>26</v>
      </c>
      <c r="F356" s="1">
        <f ca="1">IFERROR(__xludf.DUMMYFUNCTION("""COMPUTED_VALUE"""),27)</f>
        <v>27</v>
      </c>
      <c r="Q356" s="1">
        <v>354</v>
      </c>
      <c r="R356" s="1">
        <v>691</v>
      </c>
      <c r="S356" s="1"/>
      <c r="T356" s="1">
        <v>1131</v>
      </c>
    </row>
    <row r="357" spans="1:20" ht="15.75" customHeight="1" x14ac:dyDescent="0.35">
      <c r="A357" s="1">
        <v>568</v>
      </c>
      <c r="B357" s="1">
        <v>26</v>
      </c>
      <c r="C357" s="1"/>
      <c r="D357" s="1">
        <v>26</v>
      </c>
      <c r="F357" s="1">
        <f ca="1">IFERROR(__xludf.DUMMYFUNCTION("""COMPUTED_VALUE"""),26)</f>
        <v>26</v>
      </c>
      <c r="Q357" s="1">
        <v>355</v>
      </c>
      <c r="R357" s="1">
        <v>743</v>
      </c>
      <c r="S357" s="1"/>
      <c r="T357" s="1">
        <v>1106</v>
      </c>
    </row>
    <row r="358" spans="1:20" ht="15.75" customHeight="1" x14ac:dyDescent="0.35">
      <c r="A358" s="1">
        <v>569</v>
      </c>
      <c r="B358" s="1">
        <v>24</v>
      </c>
      <c r="C358" s="1"/>
      <c r="D358" s="1">
        <v>24</v>
      </c>
      <c r="F358" s="1">
        <f ca="1">IFERROR(__xludf.DUMMYFUNCTION("""COMPUTED_VALUE"""),26)</f>
        <v>26</v>
      </c>
      <c r="Q358" s="1">
        <v>356</v>
      </c>
      <c r="R358" s="1">
        <v>727</v>
      </c>
      <c r="S358" s="1"/>
      <c r="T358" s="1">
        <v>1016</v>
      </c>
    </row>
    <row r="359" spans="1:20" ht="15.75" customHeight="1" x14ac:dyDescent="0.35">
      <c r="A359" s="1">
        <v>570</v>
      </c>
      <c r="B359" s="1">
        <v>24</v>
      </c>
      <c r="C359" s="1"/>
      <c r="D359" s="1">
        <v>24</v>
      </c>
      <c r="F359" s="1">
        <f ca="1">IFERROR(__xludf.DUMMYFUNCTION("""COMPUTED_VALUE"""),26)</f>
        <v>26</v>
      </c>
      <c r="Q359" s="1">
        <v>357</v>
      </c>
      <c r="R359" s="1">
        <v>727</v>
      </c>
      <c r="S359" s="1"/>
      <c r="T359" s="1">
        <v>983</v>
      </c>
    </row>
    <row r="360" spans="1:20" ht="15.75" customHeight="1" x14ac:dyDescent="0.35">
      <c r="A360" s="1">
        <v>571</v>
      </c>
      <c r="B360" s="1">
        <v>22</v>
      </c>
      <c r="C360" s="1"/>
      <c r="D360" s="1">
        <v>22</v>
      </c>
      <c r="F360" s="1">
        <f ca="1">IFERROR(__xludf.DUMMYFUNCTION("""COMPUTED_VALUE"""),26)</f>
        <v>26</v>
      </c>
      <c r="Q360" s="1">
        <v>358</v>
      </c>
      <c r="R360" s="1">
        <v>741</v>
      </c>
      <c r="S360" s="1"/>
      <c r="T360" s="1">
        <v>931</v>
      </c>
    </row>
    <row r="361" spans="1:20" ht="15.75" customHeight="1" x14ac:dyDescent="0.35">
      <c r="A361" s="1">
        <v>572</v>
      </c>
      <c r="B361" s="1">
        <v>23</v>
      </c>
      <c r="C361" s="1"/>
      <c r="D361" s="1">
        <v>23</v>
      </c>
      <c r="F361" s="1">
        <f ca="1">IFERROR(__xludf.DUMMYFUNCTION("""COMPUTED_VALUE"""),26)</f>
        <v>26</v>
      </c>
      <c r="Q361" s="1">
        <v>359</v>
      </c>
      <c r="R361" s="1">
        <v>727</v>
      </c>
      <c r="S361" s="1"/>
      <c r="T361" s="1">
        <v>918</v>
      </c>
    </row>
    <row r="362" spans="1:20" ht="15.75" customHeight="1" x14ac:dyDescent="0.35">
      <c r="A362" s="1">
        <v>573</v>
      </c>
      <c r="B362" s="1">
        <v>21</v>
      </c>
      <c r="C362" s="1"/>
      <c r="D362" s="1">
        <v>21</v>
      </c>
      <c r="F362" s="1">
        <f ca="1">IFERROR(__xludf.DUMMYFUNCTION("""COMPUTED_VALUE"""),26)</f>
        <v>26</v>
      </c>
      <c r="Q362" s="1">
        <v>360</v>
      </c>
      <c r="R362" s="1">
        <v>745</v>
      </c>
      <c r="S362" s="1"/>
      <c r="T362" s="1">
        <v>856</v>
      </c>
    </row>
    <row r="363" spans="1:20" ht="15.75" customHeight="1" x14ac:dyDescent="0.35">
      <c r="A363" s="1">
        <v>574</v>
      </c>
      <c r="B363" s="1">
        <v>23</v>
      </c>
      <c r="C363" s="1"/>
      <c r="D363" s="1">
        <v>23</v>
      </c>
      <c r="F363" s="1">
        <f ca="1">IFERROR(__xludf.DUMMYFUNCTION("""COMPUTED_VALUE"""),27)</f>
        <v>27</v>
      </c>
      <c r="Q363" s="1">
        <v>361</v>
      </c>
      <c r="R363" s="1">
        <v>719</v>
      </c>
      <c r="S363" s="1"/>
      <c r="T363" s="1">
        <v>856</v>
      </c>
    </row>
    <row r="364" spans="1:20" ht="15.75" customHeight="1" x14ac:dyDescent="0.35">
      <c r="A364" s="1">
        <v>575</v>
      </c>
      <c r="B364" s="1">
        <v>22</v>
      </c>
      <c r="C364" s="1"/>
      <c r="D364" s="1">
        <v>22</v>
      </c>
      <c r="F364" s="1">
        <f ca="1">IFERROR(__xludf.DUMMYFUNCTION("""COMPUTED_VALUE"""),26)</f>
        <v>26</v>
      </c>
      <c r="Q364" s="1">
        <v>362</v>
      </c>
      <c r="R364" s="1">
        <v>731</v>
      </c>
      <c r="S364" s="1"/>
      <c r="T364" s="1">
        <v>794</v>
      </c>
    </row>
    <row r="365" spans="1:20" ht="15.75" customHeight="1" x14ac:dyDescent="0.35">
      <c r="A365" s="1">
        <v>576</v>
      </c>
      <c r="B365" s="1">
        <v>24</v>
      </c>
      <c r="C365" s="1"/>
      <c r="D365" s="1">
        <v>24</v>
      </c>
      <c r="F365" s="1">
        <f ca="1">IFERROR(__xludf.DUMMYFUNCTION("""COMPUTED_VALUE"""),27)</f>
        <v>27</v>
      </c>
      <c r="Q365" s="1">
        <v>363</v>
      </c>
      <c r="R365" s="1">
        <v>688</v>
      </c>
      <c r="S365" s="1"/>
      <c r="T365" s="1">
        <v>808</v>
      </c>
    </row>
    <row r="366" spans="1:20" ht="15.75" customHeight="1" x14ac:dyDescent="0.35">
      <c r="A366" s="1">
        <v>577</v>
      </c>
      <c r="B366" s="1">
        <v>24</v>
      </c>
      <c r="C366" s="1"/>
      <c r="D366" s="1">
        <v>24</v>
      </c>
      <c r="F366" s="1">
        <f ca="1">IFERROR(__xludf.DUMMYFUNCTION("""COMPUTED_VALUE"""),26)</f>
        <v>26</v>
      </c>
      <c r="Q366" s="1">
        <v>364</v>
      </c>
      <c r="R366" s="1">
        <v>731</v>
      </c>
      <c r="S366" s="1"/>
      <c r="T366" s="1">
        <v>761</v>
      </c>
    </row>
    <row r="367" spans="1:20" ht="15.75" customHeight="1" x14ac:dyDescent="0.35">
      <c r="A367" s="1">
        <v>578</v>
      </c>
      <c r="B367" s="1">
        <v>24</v>
      </c>
      <c r="C367" s="1"/>
      <c r="D367" s="1">
        <v>24</v>
      </c>
      <c r="F367" s="1">
        <f ca="1">IFERROR(__xludf.DUMMYFUNCTION("""COMPUTED_VALUE"""),27)</f>
        <v>27</v>
      </c>
      <c r="Q367" s="1">
        <v>365</v>
      </c>
      <c r="R367" s="1">
        <v>705</v>
      </c>
      <c r="S367" s="1"/>
      <c r="T367" s="1">
        <v>779</v>
      </c>
    </row>
    <row r="368" spans="1:20" ht="15.75" customHeight="1" x14ac:dyDescent="0.35">
      <c r="A368" s="1">
        <v>579</v>
      </c>
      <c r="B368" s="1">
        <v>25</v>
      </c>
      <c r="C368" s="1"/>
      <c r="D368" s="1">
        <v>25</v>
      </c>
      <c r="F368" s="1">
        <f ca="1">IFERROR(__xludf.DUMMYFUNCTION("""COMPUTED_VALUE"""),26)</f>
        <v>26</v>
      </c>
      <c r="Q368" s="1">
        <v>366</v>
      </c>
      <c r="R368" s="1">
        <v>749</v>
      </c>
      <c r="S368" s="1"/>
      <c r="T368" s="1">
        <v>759</v>
      </c>
    </row>
    <row r="369" spans="1:20" ht="15.75" customHeight="1" x14ac:dyDescent="0.35">
      <c r="A369" s="1">
        <v>580</v>
      </c>
      <c r="B369" s="1">
        <v>27</v>
      </c>
      <c r="C369" s="1"/>
      <c r="D369" s="1">
        <v>27</v>
      </c>
      <c r="F369" s="1">
        <f ca="1">IFERROR(__xludf.DUMMYFUNCTION("""COMPUTED_VALUE"""),27)</f>
        <v>27</v>
      </c>
      <c r="Q369" s="1">
        <v>367</v>
      </c>
      <c r="R369" s="1">
        <v>761</v>
      </c>
      <c r="S369" s="1"/>
      <c r="T369" s="1">
        <v>785</v>
      </c>
    </row>
    <row r="370" spans="1:20" ht="15.75" customHeight="1" x14ac:dyDescent="0.35">
      <c r="A370" s="1">
        <v>581</v>
      </c>
      <c r="B370" s="1">
        <v>25</v>
      </c>
      <c r="C370" s="1"/>
      <c r="D370" s="1">
        <v>25</v>
      </c>
      <c r="F370" s="1">
        <f ca="1">IFERROR(__xludf.DUMMYFUNCTION("""COMPUTED_VALUE"""),26)</f>
        <v>26</v>
      </c>
      <c r="Q370" s="1">
        <v>368</v>
      </c>
      <c r="R370" s="1">
        <v>823</v>
      </c>
      <c r="S370" s="1"/>
      <c r="T370" s="1">
        <v>761</v>
      </c>
    </row>
    <row r="371" spans="1:20" ht="15.75" customHeight="1" x14ac:dyDescent="0.35">
      <c r="A371" s="1">
        <v>582</v>
      </c>
      <c r="B371" s="1">
        <v>27</v>
      </c>
      <c r="C371" s="1"/>
      <c r="D371" s="1">
        <v>27</v>
      </c>
      <c r="F371" s="1">
        <f ca="1">IFERROR(__xludf.DUMMYFUNCTION("""COMPUTED_VALUE"""),26)</f>
        <v>26</v>
      </c>
      <c r="Q371" s="1">
        <v>369</v>
      </c>
      <c r="R371" s="1">
        <v>788</v>
      </c>
      <c r="S371" s="1"/>
      <c r="T371" s="1">
        <v>738</v>
      </c>
    </row>
    <row r="372" spans="1:20" ht="15.75" customHeight="1" x14ac:dyDescent="0.35">
      <c r="A372" s="1">
        <v>583</v>
      </c>
      <c r="B372" s="1">
        <v>27</v>
      </c>
      <c r="C372" s="1"/>
      <c r="D372" s="1">
        <v>27</v>
      </c>
      <c r="F372" s="1">
        <f ca="1">IFERROR(__xludf.DUMMYFUNCTION("""COMPUTED_VALUE"""),25)</f>
        <v>25</v>
      </c>
      <c r="Q372" s="1">
        <v>370</v>
      </c>
      <c r="R372" s="1">
        <v>857</v>
      </c>
      <c r="S372" s="1"/>
      <c r="T372" s="1">
        <v>671</v>
      </c>
    </row>
    <row r="373" spans="1:20" ht="15.75" customHeight="1" x14ac:dyDescent="0.35">
      <c r="A373" s="1">
        <v>584</v>
      </c>
      <c r="B373" s="1">
        <v>27</v>
      </c>
      <c r="C373" s="1"/>
      <c r="D373" s="1">
        <v>27</v>
      </c>
      <c r="F373" s="1">
        <f ca="1">IFERROR(__xludf.DUMMYFUNCTION("""COMPUTED_VALUE"""),25)</f>
        <v>25</v>
      </c>
      <c r="Q373" s="1">
        <v>371</v>
      </c>
      <c r="R373" s="1">
        <v>901</v>
      </c>
      <c r="S373" s="1"/>
      <c r="T373" s="1">
        <v>626</v>
      </c>
    </row>
    <row r="374" spans="1:20" ht="15.75" customHeight="1" x14ac:dyDescent="0.35">
      <c r="A374" s="1">
        <v>585</v>
      </c>
      <c r="B374" s="1">
        <v>27</v>
      </c>
      <c r="C374" s="1"/>
      <c r="D374" s="1">
        <v>27</v>
      </c>
      <c r="F374" s="1">
        <f ca="1">IFERROR(__xludf.DUMMYFUNCTION("""COMPUTED_VALUE"""),25)</f>
        <v>25</v>
      </c>
      <c r="Q374" s="1">
        <v>372</v>
      </c>
      <c r="R374" s="1">
        <v>942</v>
      </c>
      <c r="S374" s="1"/>
      <c r="T374" s="1">
        <v>618</v>
      </c>
    </row>
    <row r="375" spans="1:20" ht="15.75" customHeight="1" x14ac:dyDescent="0.35">
      <c r="A375" s="1">
        <v>586</v>
      </c>
      <c r="B375" s="1">
        <v>27</v>
      </c>
      <c r="C375" s="1"/>
      <c r="D375" s="1">
        <v>27</v>
      </c>
      <c r="F375" s="1">
        <f ca="1">IFERROR(__xludf.DUMMYFUNCTION("""COMPUTED_VALUE"""),26)</f>
        <v>26</v>
      </c>
      <c r="Q375" s="1">
        <v>373</v>
      </c>
      <c r="R375" s="1">
        <v>976</v>
      </c>
      <c r="S375" s="1"/>
      <c r="T375" s="1">
        <v>612</v>
      </c>
    </row>
    <row r="376" spans="1:20" ht="15.75" customHeight="1" x14ac:dyDescent="0.35">
      <c r="A376" s="1">
        <v>587</v>
      </c>
      <c r="B376" s="1">
        <v>27</v>
      </c>
      <c r="C376" s="1"/>
      <c r="D376" s="1">
        <v>27</v>
      </c>
      <c r="F376" s="1">
        <f ca="1">IFERROR(__xludf.DUMMYFUNCTION("""COMPUTED_VALUE"""),25)</f>
        <v>25</v>
      </c>
      <c r="Q376" s="1">
        <v>374</v>
      </c>
      <c r="R376" s="1">
        <v>1060</v>
      </c>
      <c r="S376" s="1"/>
      <c r="T376" s="1">
        <v>643</v>
      </c>
    </row>
    <row r="377" spans="1:20" ht="15.75" customHeight="1" x14ac:dyDescent="0.35">
      <c r="A377" s="1">
        <v>588</v>
      </c>
      <c r="B377" s="1">
        <v>27</v>
      </c>
      <c r="C377" s="1"/>
      <c r="D377" s="1">
        <v>27</v>
      </c>
      <c r="F377" s="1">
        <f ca="1">IFERROR(__xludf.DUMMYFUNCTION("""COMPUTED_VALUE"""),26)</f>
        <v>26</v>
      </c>
      <c r="Q377" s="1">
        <v>375</v>
      </c>
      <c r="R377" s="1">
        <v>1046</v>
      </c>
      <c r="S377" s="1"/>
      <c r="T377" s="1">
        <v>657</v>
      </c>
    </row>
    <row r="378" spans="1:20" ht="15.75" customHeight="1" x14ac:dyDescent="0.35">
      <c r="A378" s="1">
        <v>589</v>
      </c>
      <c r="B378" s="1">
        <v>27</v>
      </c>
      <c r="C378" s="1"/>
      <c r="D378" s="1">
        <v>27</v>
      </c>
      <c r="F378" s="1">
        <f ca="1">IFERROR(__xludf.DUMMYFUNCTION("""COMPUTED_VALUE"""),26)</f>
        <v>26</v>
      </c>
      <c r="Q378" s="1">
        <v>376</v>
      </c>
      <c r="R378" s="1">
        <v>1164</v>
      </c>
      <c r="S378" s="1"/>
      <c r="T378" s="1">
        <v>647</v>
      </c>
    </row>
    <row r="379" spans="1:20" ht="15.75" customHeight="1" x14ac:dyDescent="0.35">
      <c r="A379" s="1">
        <v>590</v>
      </c>
      <c r="B379" s="1">
        <v>27</v>
      </c>
      <c r="C379" s="1"/>
      <c r="D379" s="1">
        <v>27</v>
      </c>
      <c r="F379" s="1">
        <f ca="1">IFERROR(__xludf.DUMMYFUNCTION("""COMPUTED_VALUE"""),26)</f>
        <v>26</v>
      </c>
      <c r="Q379" s="1">
        <v>377</v>
      </c>
      <c r="R379" s="1">
        <v>1209</v>
      </c>
      <c r="S379" s="1"/>
      <c r="T379" s="1">
        <v>617</v>
      </c>
    </row>
    <row r="380" spans="1:20" ht="15.75" customHeight="1" x14ac:dyDescent="0.35">
      <c r="A380" s="1">
        <v>591</v>
      </c>
      <c r="B380" s="1">
        <v>27</v>
      </c>
      <c r="C380" s="1"/>
      <c r="D380" s="1">
        <v>27</v>
      </c>
      <c r="F380" s="1">
        <f ca="1">IFERROR(__xludf.DUMMYFUNCTION("""COMPUTED_VALUE"""),25)</f>
        <v>25</v>
      </c>
      <c r="Q380" s="1">
        <v>378</v>
      </c>
      <c r="R380" s="1">
        <v>1186</v>
      </c>
      <c r="S380" s="1"/>
      <c r="T380" s="1">
        <v>650</v>
      </c>
    </row>
    <row r="381" spans="1:20" ht="15.75" customHeight="1" x14ac:dyDescent="0.35">
      <c r="A381" s="1">
        <v>592</v>
      </c>
      <c r="B381" s="1">
        <v>27</v>
      </c>
      <c r="C381" s="1"/>
      <c r="D381" s="1">
        <v>27</v>
      </c>
      <c r="F381" s="1">
        <f ca="1">IFERROR(__xludf.DUMMYFUNCTION("""COMPUTED_VALUE"""),25)</f>
        <v>25</v>
      </c>
      <c r="Q381" s="1">
        <v>379</v>
      </c>
      <c r="R381" s="1">
        <v>1149</v>
      </c>
      <c r="S381" s="1"/>
      <c r="T381" s="1">
        <v>685</v>
      </c>
    </row>
    <row r="382" spans="1:20" ht="15.75" customHeight="1" x14ac:dyDescent="0.35">
      <c r="A382" s="1">
        <v>593</v>
      </c>
      <c r="B382" s="1">
        <v>27</v>
      </c>
      <c r="C382" s="1"/>
      <c r="D382" s="1">
        <v>27</v>
      </c>
      <c r="F382" s="1">
        <f ca="1">IFERROR(__xludf.DUMMYFUNCTION("""COMPUTED_VALUE"""),22)</f>
        <v>22</v>
      </c>
      <c r="Q382" s="1">
        <v>380</v>
      </c>
      <c r="R382" s="1">
        <v>1164</v>
      </c>
      <c r="S382" s="1"/>
      <c r="T382" s="1">
        <v>766</v>
      </c>
    </row>
    <row r="383" spans="1:20" ht="15.75" customHeight="1" x14ac:dyDescent="0.35">
      <c r="A383" s="1">
        <v>594</v>
      </c>
      <c r="B383" s="1">
        <v>27</v>
      </c>
      <c r="C383" s="1"/>
      <c r="D383" s="1">
        <v>27</v>
      </c>
      <c r="F383" s="1">
        <f ca="1">IFERROR(__xludf.DUMMYFUNCTION("""COMPUTED_VALUE"""),21)</f>
        <v>21</v>
      </c>
      <c r="Q383" s="1">
        <v>381</v>
      </c>
      <c r="R383" s="1">
        <v>1187</v>
      </c>
      <c r="S383" s="1"/>
      <c r="T383" s="1">
        <v>816</v>
      </c>
    </row>
    <row r="384" spans="1:20" ht="15.75" customHeight="1" x14ac:dyDescent="0.35">
      <c r="A384" s="1">
        <v>595</v>
      </c>
      <c r="B384" s="1">
        <v>28</v>
      </c>
      <c r="C384" s="1"/>
      <c r="D384" s="1">
        <v>28</v>
      </c>
      <c r="F384" s="1">
        <f ca="1">IFERROR(__xludf.DUMMYFUNCTION("""COMPUTED_VALUE"""),20)</f>
        <v>20</v>
      </c>
      <c r="Q384" s="1">
        <v>382</v>
      </c>
      <c r="R384" s="1">
        <v>1172</v>
      </c>
      <c r="S384" s="1"/>
      <c r="T384" s="1">
        <v>866</v>
      </c>
    </row>
    <row r="385" spans="1:20" ht="15.75" customHeight="1" x14ac:dyDescent="0.35">
      <c r="A385" s="1">
        <v>596</v>
      </c>
      <c r="B385" s="1">
        <v>27</v>
      </c>
      <c r="C385" s="1"/>
      <c r="D385" s="1">
        <v>27</v>
      </c>
      <c r="F385" s="1">
        <f ca="1">IFERROR(__xludf.DUMMYFUNCTION("""COMPUTED_VALUE"""),19)</f>
        <v>19</v>
      </c>
      <c r="Q385" s="1">
        <v>383</v>
      </c>
      <c r="R385" s="1">
        <v>1191</v>
      </c>
      <c r="S385" s="1"/>
      <c r="T385" s="1">
        <v>952</v>
      </c>
    </row>
    <row r="386" spans="1:20" ht="15.75" customHeight="1" x14ac:dyDescent="0.35">
      <c r="A386" s="1">
        <v>597</v>
      </c>
      <c r="B386" s="1">
        <v>27</v>
      </c>
      <c r="C386" s="1"/>
      <c r="D386" s="1">
        <v>27</v>
      </c>
      <c r="F386" s="1">
        <f ca="1">IFERROR(__xludf.DUMMYFUNCTION("""COMPUTED_VALUE"""),20)</f>
        <v>20</v>
      </c>
      <c r="Q386" s="1">
        <v>384</v>
      </c>
      <c r="R386" s="1">
        <v>1130</v>
      </c>
      <c r="S386" s="1"/>
      <c r="T386" s="1">
        <v>954</v>
      </c>
    </row>
    <row r="387" spans="1:20" ht="15.75" customHeight="1" x14ac:dyDescent="0.35">
      <c r="A387" s="1">
        <v>598</v>
      </c>
      <c r="B387" s="1">
        <v>27</v>
      </c>
      <c r="C387" s="1"/>
      <c r="D387" s="1">
        <v>27</v>
      </c>
      <c r="F387" s="1">
        <f ca="1">IFERROR(__xludf.DUMMYFUNCTION("""COMPUTED_VALUE"""),20)</f>
        <v>20</v>
      </c>
      <c r="Q387" s="1">
        <v>385</v>
      </c>
      <c r="R387" s="1">
        <v>1131</v>
      </c>
      <c r="S387" s="1"/>
      <c r="T387" s="1">
        <v>1026</v>
      </c>
    </row>
    <row r="388" spans="1:20" ht="15.75" customHeight="1" x14ac:dyDescent="0.35">
      <c r="A388" s="1">
        <v>599</v>
      </c>
      <c r="B388" s="1">
        <v>26</v>
      </c>
      <c r="C388" s="1"/>
      <c r="D388" s="1">
        <v>26</v>
      </c>
      <c r="F388" s="1">
        <f ca="1">IFERROR(__xludf.DUMMYFUNCTION("""COMPUTED_VALUE"""),19)</f>
        <v>19</v>
      </c>
      <c r="Q388" s="1">
        <v>386</v>
      </c>
      <c r="R388" s="1">
        <v>1106</v>
      </c>
      <c r="S388" s="1"/>
      <c r="T388" s="1">
        <v>1017</v>
      </c>
    </row>
    <row r="389" spans="1:20" ht="15.75" customHeight="1" x14ac:dyDescent="0.35">
      <c r="A389" s="1">
        <v>600</v>
      </c>
      <c r="B389" s="1">
        <v>26</v>
      </c>
      <c r="C389" s="1"/>
      <c r="D389" s="1">
        <v>26</v>
      </c>
      <c r="F389" s="1">
        <f ca="1">IFERROR(__xludf.DUMMYFUNCTION("""COMPUTED_VALUE"""),19)</f>
        <v>19</v>
      </c>
      <c r="Q389" s="1">
        <v>387</v>
      </c>
      <c r="R389" s="1">
        <v>1016</v>
      </c>
      <c r="S389" s="1"/>
      <c r="T389" s="1">
        <v>1081</v>
      </c>
    </row>
    <row r="390" spans="1:20" ht="15.75" customHeight="1" x14ac:dyDescent="0.35">
      <c r="A390" s="1">
        <v>601</v>
      </c>
      <c r="B390" s="1">
        <v>26</v>
      </c>
      <c r="C390" s="1"/>
      <c r="D390" s="1">
        <v>26</v>
      </c>
      <c r="F390" s="1">
        <f ca="1">IFERROR(__xludf.DUMMYFUNCTION("""COMPUTED_VALUE"""),19)</f>
        <v>19</v>
      </c>
      <c r="Q390" s="1">
        <v>388</v>
      </c>
      <c r="R390" s="1">
        <v>983</v>
      </c>
      <c r="S390" s="1"/>
      <c r="T390" s="1">
        <v>1070</v>
      </c>
    </row>
    <row r="391" spans="1:20" ht="15.75" customHeight="1" x14ac:dyDescent="0.35">
      <c r="A391" s="1">
        <v>602</v>
      </c>
      <c r="B391" s="1">
        <v>26</v>
      </c>
      <c r="C391" s="1"/>
      <c r="D391" s="1">
        <v>26</v>
      </c>
      <c r="F391" s="1">
        <f ca="1">IFERROR(__xludf.DUMMYFUNCTION("""COMPUTED_VALUE"""),18)</f>
        <v>18</v>
      </c>
      <c r="Q391" s="1">
        <v>389</v>
      </c>
      <c r="R391" s="1">
        <v>931</v>
      </c>
      <c r="S391" s="1"/>
      <c r="T391" s="1">
        <v>1117</v>
      </c>
    </row>
    <row r="392" spans="1:20" ht="15.75" customHeight="1" x14ac:dyDescent="0.35">
      <c r="A392" s="1">
        <v>603</v>
      </c>
      <c r="B392" s="1">
        <v>26</v>
      </c>
      <c r="C392" s="1"/>
      <c r="D392" s="1">
        <v>26</v>
      </c>
      <c r="F392" s="1">
        <f ca="1">IFERROR(__xludf.DUMMYFUNCTION("""COMPUTED_VALUE"""),18)</f>
        <v>18</v>
      </c>
      <c r="Q392" s="1">
        <v>390</v>
      </c>
      <c r="R392" s="1">
        <v>918</v>
      </c>
      <c r="S392" s="1"/>
      <c r="T392" s="1">
        <v>1048</v>
      </c>
    </row>
    <row r="393" spans="1:20" ht="15.75" customHeight="1" x14ac:dyDescent="0.35">
      <c r="A393" s="1">
        <v>604</v>
      </c>
      <c r="B393" s="1">
        <v>26</v>
      </c>
      <c r="C393" s="1"/>
      <c r="D393" s="1">
        <v>26</v>
      </c>
      <c r="F393" s="1">
        <f ca="1">IFERROR(__xludf.DUMMYFUNCTION("""COMPUTED_VALUE"""),18)</f>
        <v>18</v>
      </c>
      <c r="Q393" s="1">
        <v>391</v>
      </c>
      <c r="R393" s="1">
        <v>856</v>
      </c>
      <c r="S393" s="1"/>
      <c r="T393" s="1">
        <v>1128</v>
      </c>
    </row>
    <row r="394" spans="1:20" ht="15.75" customHeight="1" x14ac:dyDescent="0.35">
      <c r="A394" s="1">
        <v>605</v>
      </c>
      <c r="B394" s="1">
        <v>27</v>
      </c>
      <c r="C394" s="1"/>
      <c r="D394" s="1">
        <v>27</v>
      </c>
      <c r="F394" s="1">
        <f ca="1">IFERROR(__xludf.DUMMYFUNCTION("""COMPUTED_VALUE"""),18)</f>
        <v>18</v>
      </c>
      <c r="Q394" s="1">
        <v>392</v>
      </c>
      <c r="R394" s="1">
        <v>856</v>
      </c>
      <c r="S394" s="1"/>
      <c r="T394" s="1">
        <v>1039</v>
      </c>
    </row>
    <row r="395" spans="1:20" ht="15.75" customHeight="1" x14ac:dyDescent="0.35">
      <c r="A395" s="1">
        <v>606</v>
      </c>
      <c r="B395" s="1">
        <v>26</v>
      </c>
      <c r="C395" s="1"/>
      <c r="D395" s="1">
        <v>26</v>
      </c>
      <c r="F395" s="1">
        <f ca="1">IFERROR(__xludf.DUMMYFUNCTION("""COMPUTED_VALUE"""),18)</f>
        <v>18</v>
      </c>
      <c r="Q395" s="1">
        <v>393</v>
      </c>
      <c r="R395" s="1">
        <v>794</v>
      </c>
      <c r="S395" s="1"/>
      <c r="T395" s="1">
        <v>1081</v>
      </c>
    </row>
    <row r="396" spans="1:20" ht="15.75" customHeight="1" x14ac:dyDescent="0.35">
      <c r="A396" s="1">
        <v>607</v>
      </c>
      <c r="B396" s="1">
        <v>27</v>
      </c>
      <c r="C396" s="1"/>
      <c r="D396" s="1">
        <v>27</v>
      </c>
      <c r="F396" s="1">
        <f ca="1">IFERROR(__xludf.DUMMYFUNCTION("""COMPUTED_VALUE"""),18)</f>
        <v>18</v>
      </c>
      <c r="Q396" s="1">
        <v>394</v>
      </c>
      <c r="R396" s="1">
        <v>808</v>
      </c>
      <c r="S396" s="1"/>
      <c r="T396" s="1">
        <v>1000</v>
      </c>
    </row>
    <row r="397" spans="1:20" ht="15.75" customHeight="1" x14ac:dyDescent="0.35">
      <c r="A397" s="1">
        <v>608</v>
      </c>
      <c r="B397" s="1">
        <v>26</v>
      </c>
      <c r="C397" s="1"/>
      <c r="D397" s="1">
        <v>26</v>
      </c>
      <c r="F397" s="1">
        <f ca="1">IFERROR(__xludf.DUMMYFUNCTION("""COMPUTED_VALUE"""),18)</f>
        <v>18</v>
      </c>
      <c r="Q397" s="1">
        <v>395</v>
      </c>
      <c r="R397" s="1">
        <v>761</v>
      </c>
      <c r="S397" s="1"/>
      <c r="T397" s="1">
        <v>1010</v>
      </c>
    </row>
    <row r="398" spans="1:20" ht="15.75" customHeight="1" x14ac:dyDescent="0.35">
      <c r="A398" s="1">
        <v>609</v>
      </c>
      <c r="B398" s="1">
        <v>27</v>
      </c>
      <c r="C398" s="1"/>
      <c r="D398" s="1">
        <v>27</v>
      </c>
      <c r="F398" s="1">
        <f ca="1">IFERROR(__xludf.DUMMYFUNCTION("""COMPUTED_VALUE"""),18)</f>
        <v>18</v>
      </c>
      <c r="Q398" s="1">
        <v>396</v>
      </c>
      <c r="R398" s="1">
        <v>779</v>
      </c>
      <c r="S398" s="1"/>
      <c r="T398" s="1">
        <v>915</v>
      </c>
    </row>
    <row r="399" spans="1:20" ht="15.75" customHeight="1" x14ac:dyDescent="0.35">
      <c r="A399" s="1">
        <v>610</v>
      </c>
      <c r="B399" s="1">
        <v>26</v>
      </c>
      <c r="C399" s="1"/>
      <c r="D399" s="1">
        <v>26</v>
      </c>
      <c r="F399" s="1">
        <f ca="1">IFERROR(__xludf.DUMMYFUNCTION("""COMPUTED_VALUE"""),18)</f>
        <v>18</v>
      </c>
      <c r="Q399" s="1">
        <v>397</v>
      </c>
      <c r="R399" s="1">
        <v>759</v>
      </c>
      <c r="S399" s="1"/>
      <c r="T399" s="1">
        <v>952</v>
      </c>
    </row>
    <row r="400" spans="1:20" ht="15.75" customHeight="1" x14ac:dyDescent="0.35">
      <c r="A400" s="1">
        <v>611</v>
      </c>
      <c r="B400" s="1">
        <v>27</v>
      </c>
      <c r="C400" s="1"/>
      <c r="D400" s="1">
        <v>27</v>
      </c>
      <c r="F400" s="1">
        <f ca="1">IFERROR(__xludf.DUMMYFUNCTION("""COMPUTED_VALUE"""),18)</f>
        <v>18</v>
      </c>
      <c r="Q400" s="1">
        <v>398</v>
      </c>
      <c r="R400" s="1">
        <v>785</v>
      </c>
      <c r="S400" s="1"/>
      <c r="T400" s="1">
        <v>834</v>
      </c>
    </row>
    <row r="401" spans="1:20" ht="15.75" customHeight="1" x14ac:dyDescent="0.35">
      <c r="A401" s="1">
        <v>612</v>
      </c>
      <c r="B401" s="1">
        <v>26</v>
      </c>
      <c r="C401" s="1"/>
      <c r="D401" s="1">
        <v>26</v>
      </c>
      <c r="F401" s="1">
        <f ca="1">IFERROR(__xludf.DUMMYFUNCTION("""COMPUTED_VALUE"""),18)</f>
        <v>18</v>
      </c>
      <c r="Q401" s="1">
        <v>399</v>
      </c>
      <c r="R401" s="1">
        <v>761</v>
      </c>
      <c r="S401" s="1"/>
      <c r="T401" s="1">
        <v>836</v>
      </c>
    </row>
    <row r="402" spans="1:20" ht="15.75" customHeight="1" x14ac:dyDescent="0.35">
      <c r="A402" s="1">
        <v>613</v>
      </c>
      <c r="B402" s="1">
        <v>26</v>
      </c>
      <c r="C402" s="1"/>
      <c r="D402" s="1">
        <v>26</v>
      </c>
      <c r="F402" s="1">
        <f ca="1">IFERROR(__xludf.DUMMYFUNCTION("""COMPUTED_VALUE"""),18)</f>
        <v>18</v>
      </c>
      <c r="Q402" s="1">
        <v>400</v>
      </c>
      <c r="R402" s="1">
        <v>738</v>
      </c>
      <c r="S402" s="1"/>
      <c r="T402" s="1">
        <v>759</v>
      </c>
    </row>
    <row r="403" spans="1:20" ht="15.75" customHeight="1" x14ac:dyDescent="0.35">
      <c r="A403" s="1">
        <v>614</v>
      </c>
      <c r="B403" s="1">
        <v>25</v>
      </c>
      <c r="C403" s="1"/>
      <c r="D403" s="1">
        <v>25</v>
      </c>
      <c r="F403" s="1">
        <f ca="1">IFERROR(__xludf.DUMMYFUNCTION("""COMPUTED_VALUE"""),18)</f>
        <v>18</v>
      </c>
      <c r="Q403" s="1">
        <v>401</v>
      </c>
      <c r="R403" s="1">
        <v>671</v>
      </c>
      <c r="S403" s="1"/>
      <c r="T403" s="1">
        <v>755</v>
      </c>
    </row>
    <row r="404" spans="1:20" ht="15.75" customHeight="1" x14ac:dyDescent="0.35">
      <c r="A404" s="1">
        <v>615</v>
      </c>
      <c r="B404" s="1">
        <v>25</v>
      </c>
      <c r="C404" s="1"/>
      <c r="D404" s="1">
        <v>25</v>
      </c>
      <c r="F404" s="1">
        <f ca="1">IFERROR(__xludf.DUMMYFUNCTION("""COMPUTED_VALUE"""),19)</f>
        <v>19</v>
      </c>
      <c r="Q404" s="1">
        <v>402</v>
      </c>
      <c r="R404" s="1">
        <v>626</v>
      </c>
      <c r="S404" s="1"/>
      <c r="T404" s="1">
        <v>689</v>
      </c>
    </row>
    <row r="405" spans="1:20" ht="15.75" customHeight="1" x14ac:dyDescent="0.35">
      <c r="A405" s="1">
        <v>616</v>
      </c>
      <c r="B405" s="1">
        <v>25</v>
      </c>
      <c r="C405" s="1"/>
      <c r="D405" s="1">
        <v>25</v>
      </c>
      <c r="F405" s="1">
        <f ca="1">IFERROR(__xludf.DUMMYFUNCTION("""COMPUTED_VALUE"""),18)</f>
        <v>18</v>
      </c>
      <c r="Q405" s="1">
        <v>403</v>
      </c>
      <c r="R405" s="1">
        <v>618</v>
      </c>
      <c r="S405" s="1"/>
      <c r="T405" s="1">
        <v>700</v>
      </c>
    </row>
    <row r="406" spans="1:20" ht="15.75" customHeight="1" x14ac:dyDescent="0.35">
      <c r="A406" s="1">
        <v>617</v>
      </c>
      <c r="B406" s="1">
        <v>26</v>
      </c>
      <c r="C406" s="1"/>
      <c r="D406" s="1">
        <v>26</v>
      </c>
      <c r="F406" s="1">
        <f ca="1">IFERROR(__xludf.DUMMYFUNCTION("""COMPUTED_VALUE"""),20)</f>
        <v>20</v>
      </c>
      <c r="Q406" s="1">
        <v>404</v>
      </c>
      <c r="R406" s="1">
        <v>612</v>
      </c>
      <c r="S406" s="1"/>
      <c r="T406" s="1">
        <v>643</v>
      </c>
    </row>
    <row r="407" spans="1:20" ht="15.75" customHeight="1" x14ac:dyDescent="0.35">
      <c r="A407" s="1">
        <v>618</v>
      </c>
      <c r="B407" s="1">
        <v>25</v>
      </c>
      <c r="C407" s="1"/>
      <c r="D407" s="1">
        <v>25</v>
      </c>
      <c r="F407" s="1">
        <f ca="1">IFERROR(__xludf.DUMMYFUNCTION("""COMPUTED_VALUE"""),18)</f>
        <v>18</v>
      </c>
      <c r="Q407" s="1">
        <v>405</v>
      </c>
      <c r="R407" s="1">
        <v>643</v>
      </c>
      <c r="S407" s="1"/>
      <c r="T407" s="1">
        <v>631</v>
      </c>
    </row>
    <row r="408" spans="1:20" ht="15.75" customHeight="1" x14ac:dyDescent="0.35">
      <c r="A408" s="1">
        <v>619</v>
      </c>
      <c r="B408" s="1">
        <v>26</v>
      </c>
      <c r="C408" s="1"/>
      <c r="D408" s="1">
        <v>26</v>
      </c>
      <c r="F408" s="1">
        <f ca="1">IFERROR(__xludf.DUMMYFUNCTION("""COMPUTED_VALUE"""),18)</f>
        <v>18</v>
      </c>
      <c r="Q408" s="1">
        <v>406</v>
      </c>
      <c r="R408" s="1">
        <v>657</v>
      </c>
      <c r="S408" s="1"/>
      <c r="T408" s="1">
        <v>599</v>
      </c>
    </row>
    <row r="409" spans="1:20" ht="15.75" customHeight="1" x14ac:dyDescent="0.35">
      <c r="A409" s="1">
        <v>620</v>
      </c>
      <c r="B409" s="1">
        <v>26</v>
      </c>
      <c r="C409" s="1"/>
      <c r="D409" s="1">
        <v>26</v>
      </c>
      <c r="F409" s="1">
        <f ca="1">IFERROR(__xludf.DUMMYFUNCTION("""COMPUTED_VALUE"""),18)</f>
        <v>18</v>
      </c>
      <c r="Q409" s="1">
        <v>407</v>
      </c>
      <c r="R409" s="1">
        <v>647</v>
      </c>
      <c r="S409" s="1"/>
      <c r="T409" s="1">
        <v>583</v>
      </c>
    </row>
    <row r="410" spans="1:20" ht="15.75" customHeight="1" x14ac:dyDescent="0.35">
      <c r="A410" s="1">
        <v>621</v>
      </c>
      <c r="B410" s="1">
        <v>26</v>
      </c>
      <c r="C410" s="1"/>
      <c r="D410" s="1">
        <v>26</v>
      </c>
      <c r="F410" s="1">
        <f ca="1">IFERROR(__xludf.DUMMYFUNCTION("""COMPUTED_VALUE"""),18)</f>
        <v>18</v>
      </c>
      <c r="Q410" s="1">
        <v>408</v>
      </c>
      <c r="R410" s="1">
        <v>617</v>
      </c>
      <c r="S410" s="1"/>
      <c r="T410" s="1">
        <v>568</v>
      </c>
    </row>
    <row r="411" spans="1:20" ht="15.75" customHeight="1" x14ac:dyDescent="0.35">
      <c r="A411" s="1">
        <v>622</v>
      </c>
      <c r="B411" s="1">
        <v>25</v>
      </c>
      <c r="C411" s="1"/>
      <c r="D411" s="1">
        <v>25</v>
      </c>
      <c r="F411" s="1">
        <f ca="1">IFERROR(__xludf.DUMMYFUNCTION("""COMPUTED_VALUE"""),18)</f>
        <v>18</v>
      </c>
      <c r="Q411" s="1">
        <v>409</v>
      </c>
      <c r="R411" s="1">
        <v>650</v>
      </c>
      <c r="S411" s="1"/>
      <c r="T411" s="1">
        <v>556</v>
      </c>
    </row>
    <row r="412" spans="1:20" ht="15.75" customHeight="1" x14ac:dyDescent="0.35">
      <c r="A412" s="1">
        <v>623</v>
      </c>
      <c r="B412" s="1">
        <v>25</v>
      </c>
      <c r="C412" s="1"/>
      <c r="D412" s="1">
        <v>25</v>
      </c>
      <c r="F412" s="1">
        <f ca="1">IFERROR(__xludf.DUMMYFUNCTION("""COMPUTED_VALUE"""),18)</f>
        <v>18</v>
      </c>
      <c r="Q412" s="1">
        <v>410</v>
      </c>
      <c r="R412" s="1">
        <v>685</v>
      </c>
      <c r="S412" s="1"/>
      <c r="T412" s="1">
        <v>572</v>
      </c>
    </row>
    <row r="413" spans="1:20" ht="15.75" customHeight="1" x14ac:dyDescent="0.35">
      <c r="A413" s="1">
        <v>624</v>
      </c>
      <c r="B413" s="1">
        <v>22</v>
      </c>
      <c r="C413" s="1"/>
      <c r="D413" s="1">
        <v>22</v>
      </c>
      <c r="F413" s="1">
        <f ca="1">IFERROR(__xludf.DUMMYFUNCTION("""COMPUTED_VALUE"""),18)</f>
        <v>18</v>
      </c>
      <c r="Q413" s="1">
        <v>411</v>
      </c>
      <c r="R413" s="1">
        <v>766</v>
      </c>
      <c r="S413" s="1"/>
      <c r="T413" s="1">
        <v>583</v>
      </c>
    </row>
    <row r="414" spans="1:20" ht="15.75" customHeight="1" x14ac:dyDescent="0.35">
      <c r="A414" s="1">
        <v>625</v>
      </c>
      <c r="B414" s="1">
        <v>21</v>
      </c>
      <c r="C414" s="1"/>
      <c r="D414" s="1">
        <v>21</v>
      </c>
      <c r="F414" s="1">
        <f ca="1">IFERROR(__xludf.DUMMYFUNCTION("""COMPUTED_VALUE"""),18)</f>
        <v>18</v>
      </c>
      <c r="Q414" s="1">
        <v>412</v>
      </c>
      <c r="R414" s="1">
        <v>816</v>
      </c>
      <c r="S414" s="1"/>
      <c r="T414" s="1">
        <v>582</v>
      </c>
    </row>
    <row r="415" spans="1:20" ht="15.75" customHeight="1" x14ac:dyDescent="0.35">
      <c r="A415" s="1">
        <v>626</v>
      </c>
      <c r="B415" s="1">
        <v>20</v>
      </c>
      <c r="C415" s="1"/>
      <c r="D415" s="1">
        <v>20</v>
      </c>
      <c r="F415" s="1">
        <f ca="1">IFERROR(__xludf.DUMMYFUNCTION("""COMPUTED_VALUE"""),2)</f>
        <v>2</v>
      </c>
      <c r="Q415" s="1">
        <v>413</v>
      </c>
      <c r="R415" s="1">
        <v>866</v>
      </c>
      <c r="S415" s="1"/>
      <c r="T415" s="1">
        <v>583</v>
      </c>
    </row>
    <row r="416" spans="1:20" ht="15.75" customHeight="1" x14ac:dyDescent="0.35">
      <c r="A416" s="1">
        <v>627</v>
      </c>
      <c r="B416" s="1">
        <v>19</v>
      </c>
      <c r="C416" s="1"/>
      <c r="D416" s="1">
        <v>19</v>
      </c>
      <c r="F416" s="1">
        <f ca="1">IFERROR(__xludf.DUMMYFUNCTION("""COMPUTED_VALUE"""),18)</f>
        <v>18</v>
      </c>
      <c r="Q416" s="1">
        <v>414</v>
      </c>
      <c r="R416" s="1">
        <v>952</v>
      </c>
      <c r="S416" s="1"/>
      <c r="T416" s="1">
        <v>592</v>
      </c>
    </row>
    <row r="417" spans="1:20" ht="15.75" customHeight="1" x14ac:dyDescent="0.35">
      <c r="A417" s="1">
        <v>628</v>
      </c>
      <c r="B417" s="1">
        <v>20</v>
      </c>
      <c r="C417" s="1"/>
      <c r="D417" s="1">
        <v>20</v>
      </c>
      <c r="F417" s="1">
        <f ca="1">IFERROR(__xludf.DUMMYFUNCTION("""COMPUTED_VALUE"""),18)</f>
        <v>18</v>
      </c>
      <c r="Q417" s="1">
        <v>415</v>
      </c>
      <c r="R417" s="1">
        <v>954</v>
      </c>
      <c r="S417" s="1"/>
      <c r="T417" s="1">
        <v>596</v>
      </c>
    </row>
    <row r="418" spans="1:20" ht="15.75" customHeight="1" x14ac:dyDescent="0.35">
      <c r="A418" s="1">
        <v>629</v>
      </c>
      <c r="B418" s="1">
        <v>20</v>
      </c>
      <c r="C418" s="1"/>
      <c r="D418" s="1">
        <v>20</v>
      </c>
      <c r="F418" s="1">
        <f ca="1">IFERROR(__xludf.DUMMYFUNCTION("""COMPUTED_VALUE"""),15)</f>
        <v>15</v>
      </c>
      <c r="Q418" s="1">
        <v>416</v>
      </c>
      <c r="R418" s="1">
        <v>1026</v>
      </c>
      <c r="S418" s="1"/>
      <c r="T418" s="1">
        <v>586</v>
      </c>
    </row>
    <row r="419" spans="1:20" ht="15.75" customHeight="1" x14ac:dyDescent="0.35">
      <c r="A419" s="1">
        <v>630</v>
      </c>
      <c r="B419" s="1">
        <v>19</v>
      </c>
      <c r="C419" s="1"/>
      <c r="D419" s="1">
        <v>19</v>
      </c>
      <c r="F419" s="1">
        <f ca="1">IFERROR(__xludf.DUMMYFUNCTION("""COMPUTED_VALUE"""),3)</f>
        <v>3</v>
      </c>
      <c r="Q419" s="1">
        <v>417</v>
      </c>
      <c r="R419" s="1">
        <v>1017</v>
      </c>
      <c r="S419" s="1"/>
      <c r="T419" s="1">
        <v>581</v>
      </c>
    </row>
    <row r="420" spans="1:20" ht="15.75" customHeight="1" x14ac:dyDescent="0.35">
      <c r="A420" s="1">
        <v>631</v>
      </c>
      <c r="B420" s="1">
        <v>19</v>
      </c>
      <c r="C420" s="1"/>
      <c r="D420" s="1">
        <v>19</v>
      </c>
      <c r="F420" s="1">
        <f ca="1">IFERROR(__xludf.DUMMYFUNCTION("""COMPUTED_VALUE"""),18)</f>
        <v>18</v>
      </c>
      <c r="Q420" s="1">
        <v>418</v>
      </c>
      <c r="R420" s="1">
        <v>1081</v>
      </c>
      <c r="S420" s="1"/>
      <c r="T420" s="1">
        <v>549</v>
      </c>
    </row>
    <row r="421" spans="1:20" ht="15.75" customHeight="1" x14ac:dyDescent="0.35">
      <c r="A421" s="1">
        <v>632</v>
      </c>
      <c r="B421" s="1">
        <v>19</v>
      </c>
      <c r="C421" s="1"/>
      <c r="D421" s="1">
        <v>19</v>
      </c>
      <c r="F421" s="1">
        <f ca="1">IFERROR(__xludf.DUMMYFUNCTION("""COMPUTED_VALUE"""),11)</f>
        <v>11</v>
      </c>
      <c r="Q421" s="1">
        <v>419</v>
      </c>
      <c r="R421" s="1">
        <v>1070</v>
      </c>
      <c r="S421" s="1"/>
      <c r="T421" s="1">
        <v>552</v>
      </c>
    </row>
    <row r="422" spans="1:20" ht="15.75" customHeight="1" x14ac:dyDescent="0.35">
      <c r="A422" s="1">
        <v>633</v>
      </c>
      <c r="B422" s="1">
        <v>18</v>
      </c>
      <c r="C422" s="1"/>
      <c r="D422" s="1">
        <v>18</v>
      </c>
      <c r="F422" s="1">
        <f ca="1">IFERROR(__xludf.DUMMYFUNCTION("""COMPUTED_VALUE"""),3)</f>
        <v>3</v>
      </c>
      <c r="Q422" s="1">
        <v>420</v>
      </c>
      <c r="R422" s="1">
        <v>1117</v>
      </c>
      <c r="S422" s="1"/>
      <c r="T422" s="1">
        <v>596</v>
      </c>
    </row>
    <row r="423" spans="1:20" ht="15.75" customHeight="1" x14ac:dyDescent="0.35">
      <c r="A423" s="1">
        <v>634</v>
      </c>
      <c r="B423" s="1">
        <v>17</v>
      </c>
      <c r="C423" s="1"/>
      <c r="D423" s="1">
        <v>18</v>
      </c>
      <c r="F423" s="1">
        <f ca="1">IFERROR(__xludf.DUMMYFUNCTION("""COMPUTED_VALUE"""),7)</f>
        <v>7</v>
      </c>
      <c r="Q423" s="1">
        <v>421</v>
      </c>
      <c r="R423" s="1">
        <v>1048</v>
      </c>
      <c r="S423" s="1"/>
      <c r="T423" s="1">
        <v>625</v>
      </c>
    </row>
    <row r="424" spans="1:20" ht="15.75" customHeight="1" x14ac:dyDescent="0.35">
      <c r="A424" s="1">
        <v>635</v>
      </c>
      <c r="B424" s="1">
        <v>18</v>
      </c>
      <c r="C424" s="1"/>
      <c r="D424" s="1">
        <v>18</v>
      </c>
      <c r="F424" s="1">
        <f ca="1">IFERROR(__xludf.DUMMYFUNCTION("""COMPUTED_VALUE"""),16)</f>
        <v>16</v>
      </c>
      <c r="Q424" s="1">
        <v>422</v>
      </c>
      <c r="R424" s="1">
        <v>1128</v>
      </c>
      <c r="S424" s="1"/>
      <c r="T424" s="1">
        <v>693</v>
      </c>
    </row>
    <row r="425" spans="1:20" ht="15.75" customHeight="1" x14ac:dyDescent="0.35">
      <c r="A425" s="1">
        <v>636</v>
      </c>
      <c r="B425" s="1">
        <v>16</v>
      </c>
      <c r="C425" s="1"/>
      <c r="D425" s="1">
        <v>18</v>
      </c>
      <c r="F425" s="1">
        <f ca="1">IFERROR(__xludf.DUMMYFUNCTION("""COMPUTED_VALUE"""),1)</f>
        <v>1</v>
      </c>
      <c r="Q425" s="1">
        <v>423</v>
      </c>
      <c r="R425" s="1">
        <v>1039</v>
      </c>
      <c r="S425" s="1"/>
      <c r="T425" s="1">
        <v>692</v>
      </c>
    </row>
    <row r="426" spans="1:20" ht="15.75" customHeight="1" x14ac:dyDescent="0.35">
      <c r="A426" s="1">
        <v>637</v>
      </c>
      <c r="B426" s="1">
        <v>17</v>
      </c>
      <c r="C426" s="1"/>
      <c r="D426" s="1">
        <v>18</v>
      </c>
      <c r="F426" s="1">
        <f ca="1">IFERROR(__xludf.DUMMYFUNCTION("""COMPUTED_VALUE"""),7)</f>
        <v>7</v>
      </c>
      <c r="Q426" s="1">
        <v>424</v>
      </c>
      <c r="R426" s="1">
        <v>1081</v>
      </c>
      <c r="S426" s="1"/>
      <c r="T426" s="1">
        <v>721</v>
      </c>
    </row>
    <row r="427" spans="1:20" ht="15.75" customHeight="1" x14ac:dyDescent="0.35">
      <c r="A427" s="1">
        <v>638</v>
      </c>
      <c r="B427" s="1">
        <v>17</v>
      </c>
      <c r="C427" s="1"/>
      <c r="D427" s="1">
        <v>18</v>
      </c>
      <c r="F427" s="1">
        <f ca="1">IFERROR(__xludf.DUMMYFUNCTION("""COMPUTED_VALUE"""),13)</f>
        <v>13</v>
      </c>
      <c r="Q427" s="1">
        <v>425</v>
      </c>
      <c r="R427" s="1">
        <v>1000</v>
      </c>
      <c r="S427" s="1"/>
      <c r="T427" s="1">
        <v>789</v>
      </c>
    </row>
    <row r="428" spans="1:20" ht="15.75" customHeight="1" x14ac:dyDescent="0.35">
      <c r="A428" s="1">
        <v>639</v>
      </c>
      <c r="B428" s="1">
        <v>17</v>
      </c>
      <c r="C428" s="1"/>
      <c r="D428" s="1">
        <v>18</v>
      </c>
      <c r="F428" s="1">
        <f ca="1">IFERROR(__xludf.DUMMYFUNCTION("""COMPUTED_VALUE"""),1)</f>
        <v>1</v>
      </c>
      <c r="Q428" s="1">
        <v>426</v>
      </c>
      <c r="R428" s="1">
        <v>1010</v>
      </c>
      <c r="S428" s="1"/>
      <c r="T428" s="1">
        <v>763</v>
      </c>
    </row>
    <row r="429" spans="1:20" ht="15.75" customHeight="1" x14ac:dyDescent="0.35">
      <c r="A429" s="1">
        <v>640</v>
      </c>
      <c r="B429" s="1">
        <v>18</v>
      </c>
      <c r="C429" s="1"/>
      <c r="D429" s="1">
        <v>18</v>
      </c>
      <c r="F429" s="1">
        <f ca="1">IFERROR(__xludf.DUMMYFUNCTION("""COMPUTED_VALUE"""),3)</f>
        <v>3</v>
      </c>
      <c r="Q429" s="1">
        <v>427</v>
      </c>
      <c r="R429" s="1">
        <v>915</v>
      </c>
      <c r="S429" s="1"/>
      <c r="T429" s="1">
        <v>825</v>
      </c>
    </row>
    <row r="430" spans="1:20" ht="15.75" customHeight="1" x14ac:dyDescent="0.35">
      <c r="A430" s="1">
        <v>641</v>
      </c>
      <c r="B430" s="1">
        <v>18</v>
      </c>
      <c r="C430" s="1"/>
      <c r="D430" s="1">
        <v>18</v>
      </c>
      <c r="F430" s="1">
        <f ca="1">IFERROR(__xludf.DUMMYFUNCTION("""COMPUTED_VALUE"""),16)</f>
        <v>16</v>
      </c>
      <c r="Q430" s="1">
        <v>428</v>
      </c>
      <c r="R430" s="1">
        <v>952</v>
      </c>
      <c r="S430" s="1"/>
      <c r="T430" s="1">
        <v>835</v>
      </c>
    </row>
    <row r="431" spans="1:20" ht="15.75" customHeight="1" x14ac:dyDescent="0.35">
      <c r="A431" s="1">
        <v>642</v>
      </c>
      <c r="B431" s="1">
        <v>19</v>
      </c>
      <c r="C431" s="1"/>
      <c r="D431" s="1">
        <v>18</v>
      </c>
      <c r="F431" s="1">
        <f ca="1">IFERROR(__xludf.DUMMYFUNCTION("""COMPUTED_VALUE"""),6)</f>
        <v>6</v>
      </c>
      <c r="Q431" s="1">
        <v>429</v>
      </c>
      <c r="R431" s="1">
        <v>834</v>
      </c>
      <c r="S431" s="1"/>
      <c r="T431" s="1">
        <v>840</v>
      </c>
    </row>
    <row r="432" spans="1:20" ht="15.75" customHeight="1" x14ac:dyDescent="0.35">
      <c r="A432" s="1">
        <v>643</v>
      </c>
      <c r="B432" s="1">
        <v>18</v>
      </c>
      <c r="C432" s="1"/>
      <c r="D432" s="1">
        <v>18</v>
      </c>
      <c r="F432" s="1">
        <f ca="1">IFERROR(__xludf.DUMMYFUNCTION("""COMPUTED_VALUE"""),8)</f>
        <v>8</v>
      </c>
      <c r="Q432" s="1">
        <v>430</v>
      </c>
      <c r="R432" s="1">
        <v>836</v>
      </c>
      <c r="S432" s="1"/>
      <c r="T432" s="1">
        <v>814</v>
      </c>
    </row>
    <row r="433" spans="1:20" ht="15.75" customHeight="1" x14ac:dyDescent="0.35">
      <c r="A433" s="1">
        <v>644</v>
      </c>
      <c r="B433" s="1">
        <v>20</v>
      </c>
      <c r="C433" s="1"/>
      <c r="D433" s="1">
        <v>18</v>
      </c>
      <c r="F433" s="1">
        <f ca="1">IFERROR(__xludf.DUMMYFUNCTION("""COMPUTED_VALUE"""),9)</f>
        <v>9</v>
      </c>
      <c r="Q433" s="1">
        <v>431</v>
      </c>
      <c r="R433" s="1">
        <v>759</v>
      </c>
      <c r="S433" s="1"/>
      <c r="T433" s="1">
        <v>837</v>
      </c>
    </row>
    <row r="434" spans="1:20" ht="15.75" customHeight="1" x14ac:dyDescent="0.35">
      <c r="A434" s="1">
        <v>645</v>
      </c>
      <c r="B434" s="1">
        <v>19</v>
      </c>
      <c r="C434" s="1"/>
      <c r="D434" s="1">
        <v>18</v>
      </c>
      <c r="F434" s="1">
        <f ca="1">IFERROR(__xludf.DUMMYFUNCTION("""COMPUTED_VALUE"""),18)</f>
        <v>18</v>
      </c>
      <c r="Q434" s="1">
        <v>432</v>
      </c>
      <c r="R434" s="1">
        <v>755</v>
      </c>
      <c r="S434" s="1"/>
      <c r="T434" s="1">
        <v>803</v>
      </c>
    </row>
    <row r="435" spans="1:20" ht="15.75" customHeight="1" x14ac:dyDescent="0.35">
      <c r="A435" s="1">
        <v>646</v>
      </c>
      <c r="B435" s="1">
        <v>21</v>
      </c>
      <c r="C435" s="1"/>
      <c r="D435" s="1">
        <v>19</v>
      </c>
      <c r="F435" s="1">
        <f ca="1">IFERROR(__xludf.DUMMYFUNCTION("""COMPUTED_VALUE"""),18)</f>
        <v>18</v>
      </c>
      <c r="Q435" s="1">
        <v>433</v>
      </c>
      <c r="R435" s="1">
        <v>689</v>
      </c>
      <c r="S435" s="1"/>
      <c r="T435" s="1">
        <v>821</v>
      </c>
    </row>
    <row r="436" spans="1:20" ht="15.75" customHeight="1" x14ac:dyDescent="0.35">
      <c r="A436" s="1">
        <v>647</v>
      </c>
      <c r="B436" s="1">
        <v>18</v>
      </c>
      <c r="C436" s="1"/>
      <c r="D436" s="1">
        <v>18</v>
      </c>
      <c r="F436" s="1">
        <f ca="1">IFERROR(__xludf.DUMMYFUNCTION("""COMPUTED_VALUE"""),18)</f>
        <v>18</v>
      </c>
      <c r="Q436" s="1">
        <v>434</v>
      </c>
      <c r="R436" s="1">
        <v>700</v>
      </c>
      <c r="S436" s="1"/>
      <c r="T436" s="1">
        <v>815</v>
      </c>
    </row>
    <row r="437" spans="1:20" ht="15.75" customHeight="1" x14ac:dyDescent="0.35">
      <c r="A437" s="1">
        <v>648</v>
      </c>
      <c r="B437" s="1">
        <v>20</v>
      </c>
      <c r="C437" s="1"/>
      <c r="D437" s="1">
        <v>20</v>
      </c>
      <c r="F437" s="1">
        <f ca="1">IFERROR(__xludf.DUMMYFUNCTION("""COMPUTED_VALUE"""),2)</f>
        <v>2</v>
      </c>
      <c r="Q437" s="1">
        <v>435</v>
      </c>
      <c r="R437" s="1">
        <v>643</v>
      </c>
      <c r="S437" s="1"/>
      <c r="T437" s="1">
        <v>848</v>
      </c>
    </row>
    <row r="438" spans="1:20" ht="15.75" customHeight="1" x14ac:dyDescent="0.35">
      <c r="A438" s="1">
        <v>649</v>
      </c>
      <c r="B438" s="1">
        <v>17</v>
      </c>
      <c r="C438" s="1"/>
      <c r="D438" s="1">
        <v>18</v>
      </c>
      <c r="F438" s="1">
        <f ca="1">IFERROR(__xludf.DUMMYFUNCTION("""COMPUTED_VALUE"""),18)</f>
        <v>18</v>
      </c>
      <c r="Q438" s="1">
        <v>436</v>
      </c>
      <c r="R438" s="1">
        <v>631</v>
      </c>
      <c r="S438" s="1"/>
      <c r="T438" s="1">
        <v>788</v>
      </c>
    </row>
    <row r="439" spans="1:20" ht="15.75" customHeight="1" x14ac:dyDescent="0.35">
      <c r="A439" s="1">
        <v>650</v>
      </c>
      <c r="B439" s="1">
        <v>19</v>
      </c>
      <c r="C439" s="1"/>
      <c r="D439" s="1">
        <v>18</v>
      </c>
      <c r="F439" s="1">
        <f ca="1">IFERROR(__xludf.DUMMYFUNCTION("""COMPUTED_VALUE"""),18)</f>
        <v>18</v>
      </c>
      <c r="Q439" s="1">
        <v>437</v>
      </c>
      <c r="R439" s="1">
        <v>599</v>
      </c>
      <c r="S439" s="1"/>
      <c r="T439" s="1">
        <v>823</v>
      </c>
    </row>
    <row r="440" spans="1:20" ht="15.75" customHeight="1" x14ac:dyDescent="0.35">
      <c r="A440" s="1">
        <v>651</v>
      </c>
      <c r="B440" s="1">
        <v>16</v>
      </c>
      <c r="C440" s="1"/>
      <c r="D440" s="1">
        <v>18</v>
      </c>
      <c r="F440" s="1">
        <f ca="1">IFERROR(__xludf.DUMMYFUNCTION("""COMPUTED_VALUE"""),18)</f>
        <v>18</v>
      </c>
      <c r="Q440" s="1">
        <v>438</v>
      </c>
      <c r="R440" s="1">
        <v>583</v>
      </c>
      <c r="S440" s="1"/>
      <c r="T440" s="1">
        <v>809</v>
      </c>
    </row>
    <row r="441" spans="1:20" ht="15.75" customHeight="1" x14ac:dyDescent="0.35">
      <c r="A441" s="1">
        <v>652</v>
      </c>
      <c r="B441" s="1">
        <v>17</v>
      </c>
      <c r="C441" s="1"/>
      <c r="D441" s="1">
        <v>18</v>
      </c>
      <c r="F441" s="1">
        <f ca="1">IFERROR(__xludf.DUMMYFUNCTION("""COMPUTED_VALUE"""),18)</f>
        <v>18</v>
      </c>
      <c r="Q441" s="1">
        <v>439</v>
      </c>
      <c r="R441" s="1">
        <v>568</v>
      </c>
      <c r="S441" s="1"/>
      <c r="T441" s="1">
        <v>836</v>
      </c>
    </row>
    <row r="442" spans="1:20" ht="15.75" customHeight="1" x14ac:dyDescent="0.35">
      <c r="A442" s="1">
        <v>653</v>
      </c>
      <c r="B442" s="1">
        <v>16</v>
      </c>
      <c r="C442" s="1"/>
      <c r="D442" s="1">
        <v>18</v>
      </c>
      <c r="F442" s="1">
        <f ca="1">IFERROR(__xludf.DUMMYFUNCTION("""COMPUTED_VALUE"""),21)</f>
        <v>21</v>
      </c>
      <c r="Q442" s="1">
        <v>440</v>
      </c>
      <c r="R442" s="1">
        <v>556</v>
      </c>
      <c r="S442" s="1"/>
      <c r="T442" s="1">
        <v>799</v>
      </c>
    </row>
    <row r="443" spans="1:20" ht="15.75" customHeight="1" x14ac:dyDescent="0.35">
      <c r="A443" s="1">
        <v>654</v>
      </c>
      <c r="B443" s="1">
        <v>15</v>
      </c>
      <c r="C443" s="1"/>
      <c r="D443" s="1">
        <v>18</v>
      </c>
      <c r="F443" s="1">
        <f ca="1">IFERROR(__xludf.DUMMYFUNCTION("""COMPUTED_VALUE"""),22)</f>
        <v>22</v>
      </c>
      <c r="Q443" s="1">
        <v>441</v>
      </c>
      <c r="R443" s="1">
        <v>572</v>
      </c>
      <c r="S443" s="1"/>
      <c r="T443" s="1">
        <v>812</v>
      </c>
    </row>
    <row r="444" spans="1:20" ht="15.75" customHeight="1" x14ac:dyDescent="0.35">
      <c r="A444" s="1">
        <v>655</v>
      </c>
      <c r="B444" s="1">
        <v>14</v>
      </c>
      <c r="C444" s="1"/>
      <c r="D444" s="1">
        <v>18</v>
      </c>
      <c r="F444" s="1">
        <f ca="1">IFERROR(__xludf.DUMMYFUNCTION("""COMPUTED_VALUE"""),22)</f>
        <v>22</v>
      </c>
      <c r="Q444" s="1">
        <v>442</v>
      </c>
      <c r="R444" s="1">
        <v>583</v>
      </c>
      <c r="S444" s="1"/>
      <c r="T444" s="1">
        <v>786</v>
      </c>
    </row>
    <row r="445" spans="1:20" ht="15.75" customHeight="1" x14ac:dyDescent="0.35">
      <c r="A445" s="1">
        <v>656</v>
      </c>
      <c r="B445" s="1">
        <v>16</v>
      </c>
      <c r="C445" s="1"/>
      <c r="D445" s="1">
        <v>18</v>
      </c>
      <c r="F445" s="1">
        <f ca="1">IFERROR(__xludf.DUMMYFUNCTION("""COMPUTED_VALUE"""),23)</f>
        <v>23</v>
      </c>
      <c r="Q445" s="1">
        <v>443</v>
      </c>
      <c r="R445" s="1">
        <v>582</v>
      </c>
      <c r="S445" s="1"/>
      <c r="T445" s="1">
        <v>795</v>
      </c>
    </row>
    <row r="446" spans="1:20" ht="15.75" customHeight="1" x14ac:dyDescent="0.35">
      <c r="A446" s="1">
        <v>657</v>
      </c>
      <c r="B446" s="1">
        <v>14</v>
      </c>
      <c r="C446" s="1"/>
      <c r="D446" s="1">
        <v>2</v>
      </c>
      <c r="F446" s="1">
        <f ca="1">IFERROR(__xludf.DUMMYFUNCTION("""COMPUTED_VALUE"""),23)</f>
        <v>23</v>
      </c>
      <c r="Q446" s="1">
        <v>444</v>
      </c>
      <c r="R446" s="1">
        <v>583</v>
      </c>
      <c r="S446" s="1"/>
      <c r="T446" s="1">
        <v>759</v>
      </c>
    </row>
    <row r="447" spans="1:20" ht="15.75" customHeight="1" x14ac:dyDescent="0.35">
      <c r="A447" s="1">
        <v>658</v>
      </c>
      <c r="B447" s="1">
        <v>17</v>
      </c>
      <c r="C447" s="1"/>
      <c r="D447" s="1">
        <v>18</v>
      </c>
      <c r="F447" s="1">
        <f ca="1">IFERROR(__xludf.DUMMYFUNCTION("""COMPUTED_VALUE"""),24)</f>
        <v>24</v>
      </c>
      <c r="Q447" s="1">
        <v>445</v>
      </c>
      <c r="R447" s="1">
        <v>592</v>
      </c>
      <c r="S447" s="1"/>
      <c r="T447" s="1">
        <v>704</v>
      </c>
    </row>
    <row r="448" spans="1:20" ht="15.75" customHeight="1" x14ac:dyDescent="0.35">
      <c r="A448" s="1">
        <v>659</v>
      </c>
      <c r="B448" s="1">
        <v>13</v>
      </c>
      <c r="C448" s="1"/>
      <c r="D448" s="1">
        <v>18</v>
      </c>
      <c r="F448" s="1">
        <f ca="1">IFERROR(__xludf.DUMMYFUNCTION("""COMPUTED_VALUE"""),24)</f>
        <v>24</v>
      </c>
      <c r="Q448" s="1">
        <v>446</v>
      </c>
      <c r="R448" s="1">
        <v>596</v>
      </c>
      <c r="S448" s="1"/>
      <c r="T448" s="1">
        <v>622</v>
      </c>
    </row>
    <row r="449" spans="1:20" ht="15.75" customHeight="1" x14ac:dyDescent="0.35">
      <c r="A449" s="1">
        <v>660</v>
      </c>
      <c r="B449" s="1">
        <v>14</v>
      </c>
      <c r="C449" s="1"/>
      <c r="D449" s="1">
        <v>15</v>
      </c>
      <c r="F449" s="1">
        <f ca="1">IFERROR(__xludf.DUMMYFUNCTION("""COMPUTED_VALUE"""),25)</f>
        <v>25</v>
      </c>
      <c r="Q449" s="1">
        <v>447</v>
      </c>
      <c r="R449" s="1">
        <v>586</v>
      </c>
      <c r="S449" s="1"/>
      <c r="T449" s="1">
        <v>563</v>
      </c>
    </row>
    <row r="450" spans="1:20" ht="15.75" customHeight="1" x14ac:dyDescent="0.35">
      <c r="A450" s="1">
        <v>661</v>
      </c>
      <c r="B450" s="1">
        <v>12</v>
      </c>
      <c r="C450" s="1"/>
      <c r="D450" s="1">
        <v>3</v>
      </c>
      <c r="F450" s="1">
        <f ca="1">IFERROR(__xludf.DUMMYFUNCTION("""COMPUTED_VALUE"""),26)</f>
        <v>26</v>
      </c>
      <c r="Q450" s="1">
        <v>448</v>
      </c>
      <c r="R450" s="1">
        <v>581</v>
      </c>
      <c r="S450" s="1"/>
      <c r="T450" s="1">
        <v>520</v>
      </c>
    </row>
    <row r="451" spans="1:20" ht="15.75" customHeight="1" x14ac:dyDescent="0.35">
      <c r="A451" s="1">
        <v>662</v>
      </c>
      <c r="B451" s="1">
        <v>12</v>
      </c>
      <c r="C451" s="1"/>
      <c r="D451" s="1">
        <v>18</v>
      </c>
      <c r="F451" s="1">
        <f ca="1">IFERROR(__xludf.DUMMYFUNCTION("""COMPUTED_VALUE"""),27)</f>
        <v>27</v>
      </c>
      <c r="Q451" s="1">
        <v>449</v>
      </c>
      <c r="R451" s="1">
        <v>549</v>
      </c>
      <c r="S451" s="1"/>
      <c r="T451" s="1">
        <v>500</v>
      </c>
    </row>
    <row r="452" spans="1:20" ht="15.75" customHeight="1" x14ac:dyDescent="0.35">
      <c r="A452" s="1">
        <v>663</v>
      </c>
      <c r="B452" s="1">
        <v>9</v>
      </c>
      <c r="C452" s="1"/>
      <c r="D452" s="1">
        <v>11</v>
      </c>
      <c r="F452" s="1">
        <f ca="1">IFERROR(__xludf.DUMMYFUNCTION("""COMPUTED_VALUE"""),26)</f>
        <v>26</v>
      </c>
      <c r="Q452" s="1">
        <v>450</v>
      </c>
      <c r="R452" s="1">
        <v>552</v>
      </c>
      <c r="S452" s="1"/>
      <c r="T452" s="1">
        <v>466</v>
      </c>
    </row>
    <row r="453" spans="1:20" ht="15.75" customHeight="1" x14ac:dyDescent="0.35">
      <c r="A453" s="1">
        <v>664</v>
      </c>
      <c r="B453" s="1">
        <v>10</v>
      </c>
      <c r="C453" s="1"/>
      <c r="D453" s="1">
        <v>3</v>
      </c>
      <c r="F453" s="1">
        <f ca="1">IFERROR(__xludf.DUMMYFUNCTION("""COMPUTED_VALUE"""),26)</f>
        <v>26</v>
      </c>
      <c r="Q453" s="1">
        <v>451</v>
      </c>
      <c r="R453" s="1">
        <v>596</v>
      </c>
      <c r="S453" s="1"/>
      <c r="T453" s="1">
        <v>449</v>
      </c>
    </row>
    <row r="454" spans="1:20" ht="15.75" customHeight="1" x14ac:dyDescent="0.35">
      <c r="A454" s="1">
        <v>665</v>
      </c>
      <c r="B454" s="1">
        <v>8</v>
      </c>
      <c r="C454" s="1"/>
      <c r="D454" s="1">
        <v>7</v>
      </c>
      <c r="F454" s="1">
        <f ca="1">IFERROR(__xludf.DUMMYFUNCTION("""COMPUTED_VALUE"""),25)</f>
        <v>25</v>
      </c>
      <c r="Q454" s="1">
        <v>452</v>
      </c>
      <c r="R454" s="1">
        <v>625</v>
      </c>
      <c r="S454" s="1"/>
      <c r="T454" s="1">
        <v>420</v>
      </c>
    </row>
    <row r="455" spans="1:20" ht="15.75" customHeight="1" x14ac:dyDescent="0.35">
      <c r="A455" s="1">
        <v>666</v>
      </c>
      <c r="B455" s="1">
        <v>9</v>
      </c>
      <c r="C455" s="1"/>
      <c r="D455" s="1">
        <v>16</v>
      </c>
      <c r="F455" s="1">
        <f ca="1">IFERROR(__xludf.DUMMYFUNCTION("""COMPUTED_VALUE"""),24)</f>
        <v>24</v>
      </c>
      <c r="Q455" s="1">
        <v>453</v>
      </c>
      <c r="R455" s="1">
        <v>693</v>
      </c>
      <c r="S455" s="1"/>
      <c r="T455" s="1">
        <v>443</v>
      </c>
    </row>
    <row r="456" spans="1:20" ht="15.75" customHeight="1" x14ac:dyDescent="0.35">
      <c r="A456" s="1">
        <v>667</v>
      </c>
      <c r="B456" s="1">
        <v>7</v>
      </c>
      <c r="C456" s="1"/>
      <c r="D456" s="1">
        <v>1</v>
      </c>
      <c r="F456" s="1">
        <f ca="1">IFERROR(__xludf.DUMMYFUNCTION("""COMPUTED_VALUE"""),23)</f>
        <v>23</v>
      </c>
      <c r="Q456" s="1">
        <v>454</v>
      </c>
      <c r="R456" s="1">
        <v>692</v>
      </c>
      <c r="S456" s="1"/>
      <c r="T456" s="1">
        <v>436</v>
      </c>
    </row>
    <row r="457" spans="1:20" ht="15.75" customHeight="1" x14ac:dyDescent="0.35">
      <c r="A457" s="1">
        <v>668</v>
      </c>
      <c r="B457" s="1">
        <v>8</v>
      </c>
      <c r="C457" s="1"/>
      <c r="D457" s="1">
        <v>7</v>
      </c>
      <c r="F457" s="1">
        <f ca="1">IFERROR(__xludf.DUMMYFUNCTION("""COMPUTED_VALUE"""),21)</f>
        <v>21</v>
      </c>
      <c r="Q457" s="1">
        <v>455</v>
      </c>
      <c r="R457" s="1">
        <v>721</v>
      </c>
      <c r="S457" s="1"/>
      <c r="T457" s="1">
        <v>499</v>
      </c>
    </row>
    <row r="458" spans="1:20" ht="15.75" customHeight="1" x14ac:dyDescent="0.35">
      <c r="A458" s="1">
        <v>669</v>
      </c>
      <c r="B458" s="1">
        <v>6</v>
      </c>
      <c r="C458" s="1"/>
      <c r="D458" s="1">
        <v>13</v>
      </c>
      <c r="F458" s="1">
        <f ca="1">IFERROR(__xludf.DUMMYFUNCTION("""COMPUTED_VALUE"""),18)</f>
        <v>18</v>
      </c>
      <c r="Q458" s="1">
        <v>456</v>
      </c>
      <c r="R458" s="1">
        <v>789</v>
      </c>
      <c r="S458" s="1"/>
      <c r="T458" s="1">
        <v>540</v>
      </c>
    </row>
    <row r="459" spans="1:20" ht="15.75" customHeight="1" x14ac:dyDescent="0.35">
      <c r="A459" s="1">
        <v>670</v>
      </c>
      <c r="B459" s="1">
        <v>6</v>
      </c>
      <c r="C459" s="1"/>
      <c r="D459" s="1">
        <v>1</v>
      </c>
      <c r="F459" s="1">
        <f ca="1">IFERROR(__xludf.DUMMYFUNCTION("""COMPUTED_VALUE"""),19)</f>
        <v>19</v>
      </c>
      <c r="Q459" s="1">
        <v>457</v>
      </c>
      <c r="R459" s="1">
        <v>763</v>
      </c>
      <c r="S459" s="1"/>
      <c r="T459" s="1">
        <v>599</v>
      </c>
    </row>
    <row r="460" spans="1:20" ht="15.75" customHeight="1" x14ac:dyDescent="0.35">
      <c r="A460" s="1">
        <v>671</v>
      </c>
      <c r="B460" s="1">
        <v>5</v>
      </c>
      <c r="C460" s="1"/>
      <c r="D460" s="1">
        <v>3</v>
      </c>
      <c r="F460" s="1">
        <f ca="1">IFERROR(__xludf.DUMMYFUNCTION("""COMPUTED_VALUE"""),18)</f>
        <v>18</v>
      </c>
      <c r="Q460" s="1">
        <v>458</v>
      </c>
      <c r="R460" s="1">
        <v>825</v>
      </c>
      <c r="S460" s="1"/>
      <c r="T460" s="1">
        <v>569</v>
      </c>
    </row>
    <row r="461" spans="1:20" ht="15.75" customHeight="1" x14ac:dyDescent="0.35">
      <c r="A461" s="1">
        <v>672</v>
      </c>
      <c r="B461" s="1">
        <v>5</v>
      </c>
      <c r="C461" s="1"/>
      <c r="D461" s="1">
        <v>16</v>
      </c>
      <c r="F461" s="1">
        <f ca="1">IFERROR(__xludf.DUMMYFUNCTION("""COMPUTED_VALUE"""),18)</f>
        <v>18</v>
      </c>
      <c r="Q461" s="1">
        <v>459</v>
      </c>
      <c r="R461" s="1">
        <v>835</v>
      </c>
      <c r="S461" s="1"/>
      <c r="T461" s="1">
        <v>586</v>
      </c>
    </row>
    <row r="462" spans="1:20" ht="15.75" customHeight="1" x14ac:dyDescent="0.35">
      <c r="A462" s="1">
        <v>673</v>
      </c>
      <c r="B462" s="1">
        <v>7</v>
      </c>
      <c r="C462" s="1"/>
      <c r="D462" s="1">
        <v>0</v>
      </c>
      <c r="F462" s="1">
        <f ca="1">IFERROR(__xludf.DUMMYFUNCTION("""COMPUTED_VALUE"""),18)</f>
        <v>18</v>
      </c>
      <c r="Q462" s="1">
        <v>460</v>
      </c>
      <c r="R462" s="1">
        <v>840</v>
      </c>
      <c r="S462" s="1"/>
      <c r="T462" s="1">
        <v>592</v>
      </c>
    </row>
    <row r="463" spans="1:20" ht="15.75" customHeight="1" x14ac:dyDescent="0.35">
      <c r="A463" s="1">
        <v>674</v>
      </c>
      <c r="B463" s="1">
        <v>8</v>
      </c>
      <c r="C463" s="1"/>
      <c r="D463" s="1">
        <v>6</v>
      </c>
      <c r="F463" s="1">
        <f ca="1">IFERROR(__xludf.DUMMYFUNCTION("""COMPUTED_VALUE"""),18)</f>
        <v>18</v>
      </c>
      <c r="Q463" s="1">
        <v>461</v>
      </c>
      <c r="R463" s="1">
        <v>814</v>
      </c>
      <c r="S463" s="1"/>
      <c r="T463" s="1">
        <v>608</v>
      </c>
    </row>
    <row r="464" spans="1:20" ht="15.75" customHeight="1" x14ac:dyDescent="0.35">
      <c r="A464" s="1">
        <v>675</v>
      </c>
      <c r="B464" s="1">
        <v>9</v>
      </c>
      <c r="C464" s="1"/>
      <c r="D464" s="1">
        <v>8</v>
      </c>
      <c r="F464" s="1">
        <f ca="1">IFERROR(__xludf.DUMMYFUNCTION("""COMPUTED_VALUE"""),18)</f>
        <v>18</v>
      </c>
      <c r="Q464" s="1">
        <v>462</v>
      </c>
      <c r="R464" s="1">
        <v>837</v>
      </c>
      <c r="S464" s="1"/>
      <c r="T464" s="1">
        <v>642</v>
      </c>
    </row>
    <row r="465" spans="1:20" ht="15.75" customHeight="1" x14ac:dyDescent="0.35">
      <c r="A465" s="1">
        <v>676</v>
      </c>
      <c r="B465" s="1">
        <v>10</v>
      </c>
      <c r="C465" s="1"/>
      <c r="D465" s="1">
        <v>9</v>
      </c>
      <c r="F465" s="1">
        <f ca="1">IFERROR(__xludf.DUMMYFUNCTION("""COMPUTED_VALUE"""),18)</f>
        <v>18</v>
      </c>
      <c r="Q465" s="1">
        <v>463</v>
      </c>
      <c r="R465" s="1">
        <v>803</v>
      </c>
      <c r="S465" s="1"/>
      <c r="T465" s="1">
        <v>676</v>
      </c>
    </row>
    <row r="466" spans="1:20" ht="15.75" customHeight="1" x14ac:dyDescent="0.35">
      <c r="A466" s="1">
        <v>677</v>
      </c>
      <c r="B466" s="1">
        <v>12</v>
      </c>
      <c r="C466" s="1"/>
      <c r="D466" s="1">
        <v>18</v>
      </c>
      <c r="F466" s="1">
        <f ca="1">IFERROR(__xludf.DUMMYFUNCTION("""COMPUTED_VALUE"""),1)</f>
        <v>1</v>
      </c>
      <c r="Q466" s="1">
        <v>464</v>
      </c>
      <c r="R466" s="1">
        <v>821</v>
      </c>
      <c r="S466" s="1"/>
      <c r="T466" s="1">
        <v>674</v>
      </c>
    </row>
    <row r="467" spans="1:20" ht="15.75" customHeight="1" x14ac:dyDescent="0.35">
      <c r="A467" s="1">
        <v>678</v>
      </c>
      <c r="B467" s="1">
        <v>12</v>
      </c>
      <c r="C467" s="1"/>
      <c r="D467" s="1">
        <v>18</v>
      </c>
      <c r="F467" s="1">
        <f ca="1">IFERROR(__xludf.DUMMYFUNCTION("""COMPUTED_VALUE"""),5)</f>
        <v>5</v>
      </c>
      <c r="Q467" s="1">
        <v>465</v>
      </c>
      <c r="R467" s="1">
        <v>815</v>
      </c>
      <c r="S467" s="1"/>
      <c r="T467" s="1">
        <v>710</v>
      </c>
    </row>
    <row r="468" spans="1:20" ht="15.75" customHeight="1" x14ac:dyDescent="0.35">
      <c r="A468" s="1">
        <v>679</v>
      </c>
      <c r="B468" s="1">
        <v>15</v>
      </c>
      <c r="C468" s="1"/>
      <c r="D468" s="1">
        <v>18</v>
      </c>
      <c r="F468" s="1">
        <f ca="1">IFERROR(__xludf.DUMMYFUNCTION("""COMPUTED_VALUE"""),18)</f>
        <v>18</v>
      </c>
      <c r="Q468" s="1">
        <v>466</v>
      </c>
      <c r="R468" s="1">
        <v>848</v>
      </c>
      <c r="S468" s="1"/>
      <c r="T468" s="1">
        <v>766</v>
      </c>
    </row>
    <row r="469" spans="1:20" ht="15.75" customHeight="1" x14ac:dyDescent="0.35">
      <c r="A469" s="1">
        <v>680</v>
      </c>
      <c r="B469" s="1">
        <v>15</v>
      </c>
      <c r="C469" s="1"/>
      <c r="D469" s="1">
        <v>2</v>
      </c>
      <c r="F469" s="1">
        <f ca="1">IFERROR(__xludf.DUMMYFUNCTION("""COMPUTED_VALUE"""),1)</f>
        <v>1</v>
      </c>
      <c r="Q469" s="1">
        <v>467</v>
      </c>
      <c r="R469" s="1">
        <v>788</v>
      </c>
      <c r="S469" s="1"/>
      <c r="T469" s="1">
        <v>748</v>
      </c>
    </row>
    <row r="470" spans="1:20" ht="15.75" customHeight="1" x14ac:dyDescent="0.35">
      <c r="A470" s="1">
        <v>681</v>
      </c>
      <c r="B470" s="1">
        <v>17</v>
      </c>
      <c r="C470" s="1"/>
      <c r="D470" s="1">
        <v>18</v>
      </c>
      <c r="F470" s="1">
        <f ca="1">IFERROR(__xludf.DUMMYFUNCTION("""COMPUTED_VALUE"""),5)</f>
        <v>5</v>
      </c>
      <c r="Q470" s="1">
        <v>468</v>
      </c>
      <c r="R470" s="1">
        <v>823</v>
      </c>
      <c r="S470" s="1"/>
      <c r="T470" s="1">
        <v>781</v>
      </c>
    </row>
    <row r="471" spans="1:20" ht="15.75" customHeight="1" x14ac:dyDescent="0.35">
      <c r="A471" s="1">
        <v>682</v>
      </c>
      <c r="B471" s="1">
        <v>18</v>
      </c>
      <c r="C471" s="1"/>
      <c r="D471" s="1">
        <v>18</v>
      </c>
      <c r="F471" s="1">
        <f ca="1">IFERROR(__xludf.DUMMYFUNCTION("""COMPUTED_VALUE"""),5)</f>
        <v>5</v>
      </c>
      <c r="Q471" s="1">
        <v>469</v>
      </c>
      <c r="R471" s="1">
        <v>809</v>
      </c>
      <c r="S471" s="1"/>
      <c r="T471" s="1">
        <v>799</v>
      </c>
    </row>
    <row r="472" spans="1:20" ht="15.75" customHeight="1" x14ac:dyDescent="0.35">
      <c r="A472" s="1">
        <v>683</v>
      </c>
      <c r="B472" s="1">
        <v>19</v>
      </c>
      <c r="C472" s="1"/>
      <c r="D472" s="1">
        <v>18</v>
      </c>
      <c r="F472" s="1">
        <f ca="1">IFERROR(__xludf.DUMMYFUNCTION("""COMPUTED_VALUE"""),18)</f>
        <v>18</v>
      </c>
      <c r="Q472" s="1">
        <v>470</v>
      </c>
      <c r="R472" s="1">
        <v>836</v>
      </c>
      <c r="S472" s="1"/>
      <c r="T472" s="1">
        <v>795</v>
      </c>
    </row>
    <row r="473" spans="1:20" ht="15.75" customHeight="1" x14ac:dyDescent="0.35">
      <c r="A473" s="1">
        <v>684</v>
      </c>
      <c r="B473" s="1">
        <v>20</v>
      </c>
      <c r="C473" s="1"/>
      <c r="D473" s="1">
        <v>18</v>
      </c>
      <c r="F473" s="1">
        <f ca="1">IFERROR(__xludf.DUMMYFUNCTION("""COMPUTED_VALUE"""),3)</f>
        <v>3</v>
      </c>
      <c r="Q473" s="1">
        <v>471</v>
      </c>
      <c r="R473" s="1">
        <v>799</v>
      </c>
      <c r="S473" s="1"/>
      <c r="T473" s="1">
        <v>808</v>
      </c>
    </row>
    <row r="474" spans="1:20" ht="15.75" customHeight="1" x14ac:dyDescent="0.35">
      <c r="A474" s="1">
        <v>685</v>
      </c>
      <c r="B474" s="1">
        <v>21</v>
      </c>
      <c r="C474" s="1"/>
      <c r="D474" s="1">
        <v>21</v>
      </c>
      <c r="F474" s="1">
        <f ca="1">IFERROR(__xludf.DUMMYFUNCTION("""COMPUTED_VALUE"""),18)</f>
        <v>18</v>
      </c>
      <c r="Q474" s="1">
        <v>472</v>
      </c>
      <c r="R474" s="1">
        <v>812</v>
      </c>
      <c r="S474" s="1"/>
      <c r="T474" s="1">
        <v>883</v>
      </c>
    </row>
    <row r="475" spans="1:20" ht="15.75" customHeight="1" x14ac:dyDescent="0.35">
      <c r="A475" s="1">
        <v>686</v>
      </c>
      <c r="B475" s="1">
        <v>22</v>
      </c>
      <c r="C475" s="1"/>
      <c r="D475" s="1">
        <v>22</v>
      </c>
      <c r="F475" s="1">
        <f ca="1">IFERROR(__xludf.DUMMYFUNCTION("""COMPUTED_VALUE"""),18)</f>
        <v>18</v>
      </c>
      <c r="Q475" s="1">
        <v>473</v>
      </c>
      <c r="R475" s="1">
        <v>786</v>
      </c>
      <c r="S475" s="1"/>
      <c r="T475" s="1">
        <v>804</v>
      </c>
    </row>
    <row r="476" spans="1:20" ht="15.75" customHeight="1" x14ac:dyDescent="0.35">
      <c r="A476" s="1">
        <v>687</v>
      </c>
      <c r="B476" s="1">
        <v>22</v>
      </c>
      <c r="C476" s="1"/>
      <c r="D476" s="1">
        <v>22</v>
      </c>
      <c r="F476" s="1">
        <f ca="1">IFERROR(__xludf.DUMMYFUNCTION("""COMPUTED_VALUE"""),18)</f>
        <v>18</v>
      </c>
      <c r="Q476" s="1">
        <v>474</v>
      </c>
      <c r="R476" s="1">
        <v>795</v>
      </c>
      <c r="S476" s="1"/>
      <c r="T476" s="1">
        <v>811</v>
      </c>
    </row>
    <row r="477" spans="1:20" ht="15.75" customHeight="1" x14ac:dyDescent="0.35">
      <c r="A477" s="1">
        <v>688</v>
      </c>
      <c r="B477" s="1">
        <v>23</v>
      </c>
      <c r="C477" s="1"/>
      <c r="D477" s="1">
        <v>23</v>
      </c>
      <c r="F477" s="1">
        <f ca="1">IFERROR(__xludf.DUMMYFUNCTION("""COMPUTED_VALUE"""),1)</f>
        <v>1</v>
      </c>
      <c r="Q477" s="1">
        <v>475</v>
      </c>
      <c r="R477" s="1">
        <v>759</v>
      </c>
      <c r="S477" s="1"/>
      <c r="T477" s="1">
        <v>725</v>
      </c>
    </row>
    <row r="478" spans="1:20" ht="15.75" customHeight="1" x14ac:dyDescent="0.35">
      <c r="A478" s="1">
        <v>689</v>
      </c>
      <c r="B478" s="1">
        <v>23</v>
      </c>
      <c r="C478" s="1"/>
      <c r="D478" s="1">
        <v>23</v>
      </c>
      <c r="F478" s="1">
        <f ca="1">IFERROR(__xludf.DUMMYFUNCTION("""COMPUTED_VALUE"""),18)</f>
        <v>18</v>
      </c>
      <c r="Q478" s="1">
        <v>476</v>
      </c>
      <c r="R478" s="1">
        <v>704</v>
      </c>
      <c r="S478" s="1"/>
      <c r="T478" s="1">
        <v>720</v>
      </c>
    </row>
    <row r="479" spans="1:20" ht="15.75" customHeight="1" x14ac:dyDescent="0.35">
      <c r="A479" s="1">
        <v>690</v>
      </c>
      <c r="B479" s="1">
        <v>24</v>
      </c>
      <c r="C479" s="1"/>
      <c r="D479" s="1">
        <v>24</v>
      </c>
      <c r="F479" s="1">
        <f ca="1">IFERROR(__xludf.DUMMYFUNCTION("""COMPUTED_VALUE"""),18)</f>
        <v>18</v>
      </c>
      <c r="Q479" s="1">
        <v>477</v>
      </c>
      <c r="R479" s="1">
        <v>622</v>
      </c>
      <c r="S479" s="1"/>
      <c r="T479" s="1">
        <v>640</v>
      </c>
    </row>
    <row r="480" spans="1:20" ht="15.75" customHeight="1" x14ac:dyDescent="0.35">
      <c r="A480" s="1">
        <v>691</v>
      </c>
      <c r="B480" s="1">
        <v>24</v>
      </c>
      <c r="C480" s="1"/>
      <c r="D480" s="1">
        <v>24</v>
      </c>
      <c r="F480" s="1">
        <f ca="1">IFERROR(__xludf.DUMMYFUNCTION("""COMPUTED_VALUE"""),18)</f>
        <v>18</v>
      </c>
      <c r="Q480" s="1">
        <v>478</v>
      </c>
      <c r="R480" s="1">
        <v>563</v>
      </c>
      <c r="S480" s="1"/>
      <c r="T480" s="1">
        <v>649</v>
      </c>
    </row>
    <row r="481" spans="1:20" ht="15.75" customHeight="1" x14ac:dyDescent="0.35">
      <c r="A481" s="1">
        <v>692</v>
      </c>
      <c r="B481" s="1">
        <v>25</v>
      </c>
      <c r="C481" s="1"/>
      <c r="D481" s="1">
        <v>25</v>
      </c>
      <c r="F481" s="1">
        <f ca="1">IFERROR(__xludf.DUMMYFUNCTION("""COMPUTED_VALUE"""),18)</f>
        <v>18</v>
      </c>
      <c r="Q481" s="1">
        <v>479</v>
      </c>
      <c r="R481" s="1">
        <v>520</v>
      </c>
      <c r="S481" s="1"/>
      <c r="T481" s="1">
        <v>598</v>
      </c>
    </row>
    <row r="482" spans="1:20" ht="15.75" customHeight="1" x14ac:dyDescent="0.35">
      <c r="A482" s="1">
        <v>693</v>
      </c>
      <c r="B482" s="1">
        <v>26</v>
      </c>
      <c r="C482" s="1"/>
      <c r="D482" s="1">
        <v>26</v>
      </c>
      <c r="F482" s="1">
        <f ca="1">IFERROR(__xludf.DUMMYFUNCTION("""COMPUTED_VALUE"""),18)</f>
        <v>18</v>
      </c>
      <c r="Q482" s="1">
        <v>480</v>
      </c>
      <c r="R482" s="1">
        <v>500</v>
      </c>
      <c r="S482" s="1"/>
      <c r="T482" s="1">
        <v>584</v>
      </c>
    </row>
    <row r="483" spans="1:20" ht="15.75" customHeight="1" x14ac:dyDescent="0.35">
      <c r="A483" s="1">
        <v>694</v>
      </c>
      <c r="B483" s="1">
        <v>27</v>
      </c>
      <c r="C483" s="1"/>
      <c r="D483" s="1">
        <v>27</v>
      </c>
      <c r="F483" s="1">
        <f ca="1">IFERROR(__xludf.DUMMYFUNCTION("""COMPUTED_VALUE"""),18)</f>
        <v>18</v>
      </c>
      <c r="Q483" s="1">
        <v>481</v>
      </c>
      <c r="R483" s="1">
        <v>466</v>
      </c>
      <c r="S483" s="1"/>
      <c r="T483" s="1">
        <v>530</v>
      </c>
    </row>
    <row r="484" spans="1:20" ht="15.75" customHeight="1" x14ac:dyDescent="0.35">
      <c r="A484" s="1">
        <v>700</v>
      </c>
      <c r="B484" s="1">
        <v>26</v>
      </c>
      <c r="C484" s="1"/>
      <c r="D484" s="1">
        <v>26</v>
      </c>
      <c r="F484" s="1">
        <f ca="1">IFERROR(__xludf.DUMMYFUNCTION("""COMPUTED_VALUE"""),21)</f>
        <v>21</v>
      </c>
      <c r="Q484" s="1">
        <v>482</v>
      </c>
      <c r="R484" s="1">
        <v>449</v>
      </c>
      <c r="S484" s="1"/>
      <c r="T484" s="1">
        <v>488</v>
      </c>
    </row>
    <row r="485" spans="1:20" ht="15.75" customHeight="1" x14ac:dyDescent="0.35">
      <c r="A485" s="1">
        <v>701</v>
      </c>
      <c r="B485" s="1">
        <v>26</v>
      </c>
      <c r="C485" s="1"/>
      <c r="D485" s="1">
        <v>26</v>
      </c>
      <c r="F485" s="1">
        <f ca="1">IFERROR(__xludf.DUMMYFUNCTION("""COMPUTED_VALUE"""),23)</f>
        <v>23</v>
      </c>
      <c r="Q485" s="1">
        <v>483</v>
      </c>
      <c r="R485" s="1">
        <v>420</v>
      </c>
      <c r="S485" s="1"/>
      <c r="T485" s="1">
        <v>466</v>
      </c>
    </row>
    <row r="486" spans="1:20" ht="15.75" customHeight="1" x14ac:dyDescent="0.35">
      <c r="A486" s="1">
        <v>702</v>
      </c>
      <c r="B486" s="1">
        <v>25</v>
      </c>
      <c r="C486" s="1"/>
      <c r="D486" s="1">
        <v>25</v>
      </c>
      <c r="F486" s="1">
        <f ca="1">IFERROR(__xludf.DUMMYFUNCTION("""COMPUTED_VALUE"""),24)</f>
        <v>24</v>
      </c>
      <c r="Q486" s="1">
        <v>484</v>
      </c>
      <c r="R486" s="1">
        <v>443</v>
      </c>
      <c r="S486" s="1"/>
      <c r="T486" s="1">
        <v>428</v>
      </c>
    </row>
    <row r="487" spans="1:20" ht="15.75" customHeight="1" x14ac:dyDescent="0.35">
      <c r="A487" s="1">
        <v>703</v>
      </c>
      <c r="B487" s="1">
        <v>24</v>
      </c>
      <c r="C487" s="1"/>
      <c r="D487" s="1">
        <v>24</v>
      </c>
      <c r="F487" s="1">
        <f ca="1">IFERROR(__xludf.DUMMYFUNCTION("""COMPUTED_VALUE"""),25)</f>
        <v>25</v>
      </c>
      <c r="Q487" s="1">
        <v>485</v>
      </c>
      <c r="R487" s="1">
        <v>436</v>
      </c>
      <c r="S487" s="1"/>
      <c r="T487" s="1">
        <v>414</v>
      </c>
    </row>
    <row r="488" spans="1:20" ht="15.75" customHeight="1" x14ac:dyDescent="0.35">
      <c r="A488" s="1">
        <v>704</v>
      </c>
      <c r="B488" s="1">
        <v>23</v>
      </c>
      <c r="C488" s="1"/>
      <c r="D488" s="1">
        <v>23</v>
      </c>
      <c r="F488" s="1">
        <f ca="1">IFERROR(__xludf.DUMMYFUNCTION("""COMPUTED_VALUE"""),25)</f>
        <v>25</v>
      </c>
      <c r="Q488" s="1">
        <v>486</v>
      </c>
      <c r="R488" s="1">
        <v>499</v>
      </c>
      <c r="S488" s="1"/>
      <c r="T488" s="1">
        <v>426</v>
      </c>
    </row>
    <row r="489" spans="1:20" ht="15.75" customHeight="1" x14ac:dyDescent="0.35">
      <c r="A489" s="1">
        <v>705</v>
      </c>
      <c r="B489" s="1">
        <v>21</v>
      </c>
      <c r="C489" s="1"/>
      <c r="D489" s="1">
        <v>21</v>
      </c>
      <c r="F489" s="1">
        <f ca="1">IFERROR(__xludf.DUMMYFUNCTION("""COMPUTED_VALUE"""),27)</f>
        <v>27</v>
      </c>
      <c r="Q489" s="1">
        <v>487</v>
      </c>
      <c r="R489" s="1">
        <v>540</v>
      </c>
      <c r="S489" s="1"/>
      <c r="T489" s="1">
        <v>436</v>
      </c>
    </row>
    <row r="490" spans="1:20" ht="15.75" customHeight="1" x14ac:dyDescent="0.35">
      <c r="A490" s="1">
        <v>706</v>
      </c>
      <c r="B490" s="1">
        <v>18</v>
      </c>
      <c r="C490" s="1"/>
      <c r="D490" s="1">
        <v>18</v>
      </c>
      <c r="F490" s="1">
        <f ca="1">IFERROR(__xludf.DUMMYFUNCTION("""COMPUTED_VALUE"""),28)</f>
        <v>28</v>
      </c>
      <c r="Q490" s="1">
        <v>488</v>
      </c>
      <c r="R490" s="1">
        <v>599</v>
      </c>
      <c r="S490" s="1"/>
      <c r="T490" s="1">
        <v>422</v>
      </c>
    </row>
    <row r="491" spans="1:20" ht="15.75" customHeight="1" x14ac:dyDescent="0.35">
      <c r="A491" s="1">
        <v>707</v>
      </c>
      <c r="B491" s="1">
        <v>19</v>
      </c>
      <c r="C491" s="1"/>
      <c r="D491" s="1">
        <v>19</v>
      </c>
      <c r="F491" s="1">
        <f ca="1">IFERROR(__xludf.DUMMYFUNCTION("""COMPUTED_VALUE"""),30)</f>
        <v>30</v>
      </c>
      <c r="Q491" s="1">
        <v>489</v>
      </c>
      <c r="R491" s="1">
        <v>569</v>
      </c>
      <c r="S491" s="1"/>
      <c r="T491" s="1">
        <v>445</v>
      </c>
    </row>
    <row r="492" spans="1:20" ht="15.75" customHeight="1" x14ac:dyDescent="0.35">
      <c r="A492" s="1">
        <v>708</v>
      </c>
      <c r="B492" s="1">
        <v>16</v>
      </c>
      <c r="C492" s="1"/>
      <c r="D492" s="1">
        <v>18</v>
      </c>
      <c r="F492" s="1">
        <f ca="1">IFERROR(__xludf.DUMMYFUNCTION("""COMPUTED_VALUE"""),30)</f>
        <v>30</v>
      </c>
      <c r="Q492" s="1">
        <v>490</v>
      </c>
      <c r="R492" s="1">
        <v>586</v>
      </c>
      <c r="S492" s="1"/>
      <c r="T492" s="1">
        <v>401</v>
      </c>
    </row>
    <row r="493" spans="1:20" ht="15.75" customHeight="1" x14ac:dyDescent="0.35">
      <c r="A493" s="1">
        <v>709</v>
      </c>
      <c r="B493" s="1">
        <v>16</v>
      </c>
      <c r="C493" s="1"/>
      <c r="D493" s="1">
        <v>18</v>
      </c>
      <c r="F493" s="1">
        <f ca="1">IFERROR(__xludf.DUMMYFUNCTION("""COMPUTED_VALUE"""),28)</f>
        <v>28</v>
      </c>
      <c r="Q493" s="1">
        <v>491</v>
      </c>
      <c r="R493" s="1">
        <v>592</v>
      </c>
      <c r="S493" s="1"/>
      <c r="T493" s="1">
        <v>419</v>
      </c>
    </row>
    <row r="494" spans="1:20" ht="15.75" customHeight="1" x14ac:dyDescent="0.35">
      <c r="A494" s="1">
        <v>710</v>
      </c>
      <c r="B494" s="1">
        <v>14</v>
      </c>
      <c r="C494" s="1"/>
      <c r="D494" s="1">
        <v>18</v>
      </c>
      <c r="F494" s="1">
        <f ca="1">IFERROR(__xludf.DUMMYFUNCTION("""COMPUTED_VALUE"""),29)</f>
        <v>29</v>
      </c>
      <c r="Q494" s="1">
        <v>492</v>
      </c>
      <c r="R494" s="1">
        <v>608</v>
      </c>
      <c r="S494" s="1"/>
      <c r="T494" s="1">
        <v>427</v>
      </c>
    </row>
    <row r="495" spans="1:20" ht="15.75" customHeight="1" x14ac:dyDescent="0.35">
      <c r="A495" s="1">
        <v>711</v>
      </c>
      <c r="B495" s="1">
        <v>14</v>
      </c>
      <c r="C495" s="1"/>
      <c r="D495" s="1">
        <v>18</v>
      </c>
      <c r="F495" s="1">
        <f ca="1">IFERROR(__xludf.DUMMYFUNCTION("""COMPUTED_VALUE"""),31)</f>
        <v>31</v>
      </c>
      <c r="Q495" s="1">
        <v>493</v>
      </c>
      <c r="R495" s="1">
        <v>642</v>
      </c>
      <c r="S495" s="1"/>
      <c r="T495" s="1">
        <v>433</v>
      </c>
    </row>
    <row r="496" spans="1:20" ht="15.75" customHeight="1" x14ac:dyDescent="0.35">
      <c r="A496" s="1">
        <v>712</v>
      </c>
      <c r="B496" s="1">
        <v>12</v>
      </c>
      <c r="C496" s="1"/>
      <c r="D496" s="1">
        <v>0</v>
      </c>
      <c r="F496" s="1">
        <f ca="1">IFERROR(__xludf.DUMMYFUNCTION("""COMPUTED_VALUE"""),27)</f>
        <v>27</v>
      </c>
      <c r="Q496" s="1">
        <v>494</v>
      </c>
      <c r="R496" s="1">
        <v>676</v>
      </c>
      <c r="S496" s="1"/>
      <c r="T496" s="1">
        <v>447</v>
      </c>
    </row>
    <row r="497" spans="1:20" ht="15.75" customHeight="1" x14ac:dyDescent="0.35">
      <c r="A497" s="1">
        <v>713</v>
      </c>
      <c r="B497" s="1">
        <v>11</v>
      </c>
      <c r="C497" s="1"/>
      <c r="D497" s="1">
        <v>18</v>
      </c>
      <c r="F497" s="1">
        <f ca="1">IFERROR(__xludf.DUMMYFUNCTION("""COMPUTED_VALUE"""),25)</f>
        <v>25</v>
      </c>
      <c r="Q497" s="1">
        <v>495</v>
      </c>
      <c r="R497" s="1">
        <v>674</v>
      </c>
      <c r="S497" s="1"/>
      <c r="T497" s="1">
        <v>431</v>
      </c>
    </row>
    <row r="498" spans="1:20" ht="15.75" customHeight="1" x14ac:dyDescent="0.35">
      <c r="A498" s="1">
        <v>714</v>
      </c>
      <c r="B498" s="1">
        <v>10</v>
      </c>
      <c r="C498" s="1"/>
      <c r="D498" s="1">
        <v>18</v>
      </c>
      <c r="F498" s="1">
        <f ca="1">IFERROR(__xludf.DUMMYFUNCTION("""COMPUTED_VALUE"""),25)</f>
        <v>25</v>
      </c>
      <c r="Q498" s="1">
        <v>496</v>
      </c>
      <c r="R498" s="1">
        <v>710</v>
      </c>
      <c r="S498" s="1"/>
      <c r="T498" s="1">
        <v>556</v>
      </c>
    </row>
    <row r="499" spans="1:20" ht="15.75" customHeight="1" x14ac:dyDescent="0.35">
      <c r="A499" s="1">
        <v>715</v>
      </c>
      <c r="B499" s="1">
        <v>10</v>
      </c>
      <c r="C499" s="1"/>
      <c r="D499" s="1">
        <v>1</v>
      </c>
      <c r="F499" s="1">
        <f ca="1">IFERROR(__xludf.DUMMYFUNCTION("""COMPUTED_VALUE"""),23)</f>
        <v>23</v>
      </c>
      <c r="Q499" s="1">
        <v>497</v>
      </c>
      <c r="R499" s="1">
        <v>766</v>
      </c>
      <c r="S499" s="1"/>
      <c r="T499" s="1">
        <v>560</v>
      </c>
    </row>
    <row r="500" spans="1:20" ht="15.75" customHeight="1" x14ac:dyDescent="0.35">
      <c r="A500" s="1">
        <v>716</v>
      </c>
      <c r="B500" s="1">
        <v>9</v>
      </c>
      <c r="C500" s="1"/>
      <c r="D500" s="1">
        <v>5</v>
      </c>
      <c r="F500" s="1">
        <f ca="1">IFERROR(__xludf.DUMMYFUNCTION("""COMPUTED_VALUE"""),19)</f>
        <v>19</v>
      </c>
      <c r="Q500" s="1">
        <v>498</v>
      </c>
      <c r="R500" s="1">
        <v>748</v>
      </c>
      <c r="S500" s="1"/>
      <c r="T500" s="1">
        <v>538</v>
      </c>
    </row>
    <row r="501" spans="1:20" ht="15.75" customHeight="1" x14ac:dyDescent="0.35">
      <c r="A501" s="1">
        <v>717</v>
      </c>
      <c r="B501" s="1">
        <v>9</v>
      </c>
      <c r="C501" s="1"/>
      <c r="D501" s="1">
        <v>18</v>
      </c>
      <c r="F501" s="1">
        <f ca="1">IFERROR(__xludf.DUMMYFUNCTION("""COMPUTED_VALUE"""),22)</f>
        <v>22</v>
      </c>
      <c r="Q501" s="1">
        <v>499</v>
      </c>
      <c r="R501" s="1">
        <v>781</v>
      </c>
      <c r="S501" s="1"/>
      <c r="T501" s="1">
        <v>552</v>
      </c>
    </row>
    <row r="502" spans="1:20" ht="15.75" customHeight="1" x14ac:dyDescent="0.35">
      <c r="A502" s="1">
        <v>718</v>
      </c>
      <c r="B502" s="1">
        <v>7</v>
      </c>
      <c r="C502" s="1"/>
      <c r="D502" s="1">
        <v>1</v>
      </c>
      <c r="F502" s="1">
        <f ca="1">IFERROR(__xludf.DUMMYFUNCTION("""COMPUTED_VALUE"""),18)</f>
        <v>18</v>
      </c>
      <c r="Q502" s="1">
        <v>500</v>
      </c>
      <c r="R502" s="1">
        <v>799</v>
      </c>
      <c r="S502" s="1"/>
      <c r="T502" s="1">
        <v>546</v>
      </c>
    </row>
    <row r="503" spans="1:20" ht="15.75" customHeight="1" x14ac:dyDescent="0.35">
      <c r="A503" s="1">
        <v>719</v>
      </c>
      <c r="B503" s="1">
        <v>7</v>
      </c>
      <c r="C503" s="1"/>
      <c r="D503" s="1">
        <v>5</v>
      </c>
      <c r="F503" s="1">
        <f ca="1">IFERROR(__xludf.DUMMYFUNCTION("""COMPUTED_VALUE"""),18)</f>
        <v>18</v>
      </c>
      <c r="Q503" s="1">
        <v>501</v>
      </c>
      <c r="R503" s="1">
        <v>795</v>
      </c>
      <c r="S503" s="1"/>
      <c r="T503" s="1">
        <v>621</v>
      </c>
    </row>
    <row r="504" spans="1:20" ht="15.75" customHeight="1" x14ac:dyDescent="0.35">
      <c r="A504" s="1">
        <v>720</v>
      </c>
      <c r="B504" s="1">
        <v>7</v>
      </c>
      <c r="C504" s="1"/>
      <c r="D504" s="1">
        <v>5</v>
      </c>
      <c r="F504" s="1">
        <f ca="1">IFERROR(__xludf.DUMMYFUNCTION("""COMPUTED_VALUE"""),18)</f>
        <v>18</v>
      </c>
      <c r="Q504" s="1">
        <v>502</v>
      </c>
      <c r="R504" s="1">
        <v>808</v>
      </c>
      <c r="S504" s="1"/>
      <c r="T504" s="1">
        <v>669</v>
      </c>
    </row>
    <row r="505" spans="1:20" ht="15.75" customHeight="1" x14ac:dyDescent="0.35">
      <c r="A505" s="1">
        <v>721</v>
      </c>
      <c r="B505" s="1">
        <v>6</v>
      </c>
      <c r="C505" s="1"/>
      <c r="D505" s="1">
        <v>18</v>
      </c>
      <c r="F505" s="1">
        <f ca="1">IFERROR(__xludf.DUMMYFUNCTION("""COMPUTED_VALUE"""),18)</f>
        <v>18</v>
      </c>
      <c r="Q505" s="1">
        <v>503</v>
      </c>
      <c r="R505" s="1">
        <v>883</v>
      </c>
      <c r="S505" s="1"/>
      <c r="T505" s="1">
        <v>741</v>
      </c>
    </row>
    <row r="506" spans="1:20" ht="15.75" customHeight="1" x14ac:dyDescent="0.35">
      <c r="A506" s="1">
        <v>722</v>
      </c>
      <c r="B506" s="1">
        <v>7</v>
      </c>
      <c r="C506" s="1"/>
      <c r="D506" s="1">
        <v>0</v>
      </c>
      <c r="F506" s="1">
        <f ca="1">IFERROR(__xludf.DUMMYFUNCTION("""COMPUTED_VALUE"""),18)</f>
        <v>18</v>
      </c>
      <c r="Q506" s="1">
        <v>504</v>
      </c>
      <c r="R506" s="1">
        <v>804</v>
      </c>
      <c r="S506" s="1"/>
      <c r="T506" s="1">
        <v>726</v>
      </c>
    </row>
    <row r="507" spans="1:20" ht="15.75" customHeight="1" x14ac:dyDescent="0.35">
      <c r="A507" s="1">
        <v>723</v>
      </c>
      <c r="B507" s="1">
        <v>7</v>
      </c>
      <c r="C507" s="1"/>
      <c r="D507" s="1">
        <v>3</v>
      </c>
      <c r="F507" s="1">
        <f ca="1">IFERROR(__xludf.DUMMYFUNCTION("""COMPUTED_VALUE"""),18)</f>
        <v>18</v>
      </c>
      <c r="Q507" s="1">
        <v>505</v>
      </c>
      <c r="R507" s="1">
        <v>811</v>
      </c>
      <c r="S507" s="1"/>
      <c r="T507" s="1">
        <v>761</v>
      </c>
    </row>
    <row r="508" spans="1:20" ht="15.75" customHeight="1" x14ac:dyDescent="0.35">
      <c r="A508" s="1">
        <v>724</v>
      </c>
      <c r="B508" s="1">
        <v>8</v>
      </c>
      <c r="C508" s="1"/>
      <c r="D508" s="1">
        <v>18</v>
      </c>
      <c r="F508" s="1">
        <f ca="1">IFERROR(__xludf.DUMMYFUNCTION("""COMPUTED_VALUE"""),3)</f>
        <v>3</v>
      </c>
      <c r="Q508" s="1">
        <v>506</v>
      </c>
      <c r="R508" s="1">
        <v>725</v>
      </c>
      <c r="S508" s="1"/>
      <c r="T508" s="1">
        <v>806</v>
      </c>
    </row>
    <row r="509" spans="1:20" ht="15.75" customHeight="1" x14ac:dyDescent="0.35">
      <c r="A509" s="1">
        <v>725</v>
      </c>
      <c r="B509" s="1">
        <v>9</v>
      </c>
      <c r="C509" s="1"/>
      <c r="D509" s="1">
        <v>0</v>
      </c>
      <c r="F509" s="1">
        <f ca="1">IFERROR(__xludf.DUMMYFUNCTION("""COMPUTED_VALUE"""),18)</f>
        <v>18</v>
      </c>
      <c r="Q509" s="1">
        <v>507</v>
      </c>
      <c r="R509" s="1">
        <v>720</v>
      </c>
      <c r="S509" s="1"/>
      <c r="T509" s="1">
        <v>834</v>
      </c>
    </row>
    <row r="510" spans="1:20" ht="15.75" customHeight="1" x14ac:dyDescent="0.35">
      <c r="A510" s="1">
        <v>726</v>
      </c>
      <c r="B510" s="1">
        <v>11</v>
      </c>
      <c r="C510" s="1"/>
      <c r="D510" s="1">
        <v>18</v>
      </c>
      <c r="F510" s="1">
        <f ca="1">IFERROR(__xludf.DUMMYFUNCTION("""COMPUTED_VALUE"""),18)</f>
        <v>18</v>
      </c>
      <c r="Q510" s="1">
        <v>508</v>
      </c>
      <c r="R510" s="1">
        <v>640</v>
      </c>
      <c r="S510" s="1"/>
      <c r="T510" s="1">
        <v>909</v>
      </c>
    </row>
    <row r="511" spans="1:20" ht="15.75" customHeight="1" x14ac:dyDescent="0.35">
      <c r="A511" s="1">
        <v>727</v>
      </c>
      <c r="B511" s="1">
        <v>12</v>
      </c>
      <c r="C511" s="1"/>
      <c r="D511" s="1">
        <v>18</v>
      </c>
      <c r="F511" s="1">
        <f ca="1">IFERROR(__xludf.DUMMYFUNCTION("""COMPUTED_VALUE"""),18)</f>
        <v>18</v>
      </c>
      <c r="Q511" s="1">
        <v>509</v>
      </c>
      <c r="R511" s="1">
        <v>649</v>
      </c>
      <c r="S511" s="1"/>
      <c r="T511" s="1">
        <v>910</v>
      </c>
    </row>
    <row r="512" spans="1:20" ht="15.75" customHeight="1" x14ac:dyDescent="0.35">
      <c r="A512" s="1">
        <v>728</v>
      </c>
      <c r="B512" s="1">
        <v>14</v>
      </c>
      <c r="C512" s="1"/>
      <c r="D512" s="1">
        <v>1</v>
      </c>
      <c r="F512" s="1">
        <f ca="1">IFERROR(__xludf.DUMMYFUNCTION("""COMPUTED_VALUE"""),18)</f>
        <v>18</v>
      </c>
      <c r="Q512" s="1">
        <v>510</v>
      </c>
      <c r="R512" s="1">
        <v>598</v>
      </c>
      <c r="S512" s="1"/>
      <c r="T512" s="1">
        <v>887</v>
      </c>
    </row>
    <row r="513" spans="1:20" ht="15.75" customHeight="1" x14ac:dyDescent="0.35">
      <c r="A513" s="1">
        <v>729</v>
      </c>
      <c r="B513" s="1">
        <v>14</v>
      </c>
      <c r="C513" s="1"/>
      <c r="D513" s="1">
        <v>18</v>
      </c>
      <c r="F513" s="1">
        <f ca="1">IFERROR(__xludf.DUMMYFUNCTION("""COMPUTED_VALUE"""),18)</f>
        <v>18</v>
      </c>
      <c r="Q513" s="1">
        <v>511</v>
      </c>
      <c r="R513" s="1">
        <v>584</v>
      </c>
      <c r="S513" s="1"/>
      <c r="T513" s="1">
        <v>836</v>
      </c>
    </row>
    <row r="514" spans="1:20" ht="15.75" customHeight="1" x14ac:dyDescent="0.35">
      <c r="A514" s="1">
        <v>730</v>
      </c>
      <c r="B514" s="1">
        <v>16</v>
      </c>
      <c r="C514" s="1"/>
      <c r="D514" s="1">
        <v>18</v>
      </c>
      <c r="F514" s="1">
        <f ca="1">IFERROR(__xludf.DUMMYFUNCTION("""COMPUTED_VALUE"""),18)</f>
        <v>18</v>
      </c>
      <c r="Q514" s="1">
        <v>512</v>
      </c>
      <c r="R514" s="1">
        <v>530</v>
      </c>
      <c r="S514" s="1"/>
      <c r="T514" s="1">
        <v>838</v>
      </c>
    </row>
    <row r="515" spans="1:20" ht="15.75" customHeight="1" x14ac:dyDescent="0.35">
      <c r="A515" s="1">
        <v>731</v>
      </c>
      <c r="B515" s="1">
        <v>17</v>
      </c>
      <c r="C515" s="1"/>
      <c r="D515" s="1">
        <v>18</v>
      </c>
      <c r="F515" s="1">
        <f ca="1">IFERROR(__xludf.DUMMYFUNCTION("""COMPUTED_VALUE"""),18)</f>
        <v>18</v>
      </c>
      <c r="Q515" s="1">
        <v>513</v>
      </c>
      <c r="R515" s="1">
        <v>488</v>
      </c>
      <c r="S515" s="1"/>
      <c r="T515" s="1">
        <v>784</v>
      </c>
    </row>
    <row r="516" spans="1:20" ht="15.75" customHeight="1" x14ac:dyDescent="0.35">
      <c r="A516" s="1">
        <v>732</v>
      </c>
      <c r="B516" s="1">
        <v>18</v>
      </c>
      <c r="C516" s="1"/>
      <c r="D516" s="1">
        <v>18</v>
      </c>
      <c r="F516" s="1">
        <f ca="1">IFERROR(__xludf.DUMMYFUNCTION("""COMPUTED_VALUE"""),18)</f>
        <v>18</v>
      </c>
      <c r="Q516" s="1">
        <v>514</v>
      </c>
      <c r="R516" s="1">
        <v>466</v>
      </c>
      <c r="S516" s="1"/>
      <c r="T516" s="1">
        <v>821</v>
      </c>
    </row>
    <row r="517" spans="1:20" ht="15.75" customHeight="1" x14ac:dyDescent="0.35">
      <c r="A517" s="1">
        <v>733</v>
      </c>
      <c r="B517" s="1">
        <v>22</v>
      </c>
      <c r="C517" s="1"/>
      <c r="D517" s="1">
        <v>18</v>
      </c>
      <c r="F517" s="1">
        <f ca="1">IFERROR(__xludf.DUMMYFUNCTION("""COMPUTED_VALUE"""),18)</f>
        <v>18</v>
      </c>
      <c r="Q517" s="1">
        <v>515</v>
      </c>
      <c r="R517" s="1">
        <v>428</v>
      </c>
      <c r="S517" s="1"/>
      <c r="T517" s="1">
        <v>783</v>
      </c>
    </row>
    <row r="518" spans="1:20" ht="15.75" customHeight="1" x14ac:dyDescent="0.35">
      <c r="A518" s="1">
        <v>734</v>
      </c>
      <c r="B518" s="1">
        <v>23</v>
      </c>
      <c r="C518" s="1"/>
      <c r="D518" s="1">
        <v>18</v>
      </c>
      <c r="F518" s="1">
        <f ca="1">IFERROR(__xludf.DUMMYFUNCTION("""COMPUTED_VALUE"""),18)</f>
        <v>18</v>
      </c>
      <c r="Q518" s="1">
        <v>516</v>
      </c>
      <c r="R518" s="1">
        <v>414</v>
      </c>
      <c r="S518" s="1"/>
      <c r="T518" s="1">
        <v>778</v>
      </c>
    </row>
    <row r="519" spans="1:20" ht="15.75" customHeight="1" x14ac:dyDescent="0.35">
      <c r="A519" s="1">
        <v>735</v>
      </c>
      <c r="B519" s="1">
        <v>22</v>
      </c>
      <c r="C519" s="1"/>
      <c r="D519" s="1">
        <v>21</v>
      </c>
      <c r="F519" s="1">
        <f ca="1">IFERROR(__xludf.DUMMYFUNCTION("""COMPUTED_VALUE"""),18)</f>
        <v>18</v>
      </c>
      <c r="Q519" s="1">
        <v>517</v>
      </c>
      <c r="R519" s="1">
        <v>388</v>
      </c>
      <c r="S519" s="1"/>
      <c r="T519" s="1">
        <v>742</v>
      </c>
    </row>
    <row r="520" spans="1:20" ht="15.75" customHeight="1" x14ac:dyDescent="0.35">
      <c r="A520" s="1">
        <v>736</v>
      </c>
      <c r="B520" s="1">
        <v>23</v>
      </c>
      <c r="C520" s="1"/>
      <c r="D520" s="1">
        <v>23</v>
      </c>
      <c r="F520" s="1">
        <f ca="1">IFERROR(__xludf.DUMMYFUNCTION("""COMPUTED_VALUE"""),18)</f>
        <v>18</v>
      </c>
      <c r="Q520" s="1">
        <v>518</v>
      </c>
      <c r="R520" s="1">
        <v>392</v>
      </c>
      <c r="S520" s="1"/>
      <c r="T520" s="1">
        <v>738</v>
      </c>
    </row>
    <row r="521" spans="1:20" ht="15.75" customHeight="1" x14ac:dyDescent="0.35">
      <c r="A521" s="1">
        <v>737</v>
      </c>
      <c r="B521" s="1">
        <v>24</v>
      </c>
      <c r="C521" s="1"/>
      <c r="D521" s="1">
        <v>24</v>
      </c>
      <c r="F521" s="1">
        <f ca="1">IFERROR(__xludf.DUMMYFUNCTION("""COMPUTED_VALUE"""),19)</f>
        <v>19</v>
      </c>
      <c r="Q521" s="1">
        <v>519</v>
      </c>
      <c r="R521" s="1">
        <v>374</v>
      </c>
      <c r="S521" s="1"/>
      <c r="T521" s="1">
        <v>678</v>
      </c>
    </row>
    <row r="522" spans="1:20" ht="15.75" customHeight="1" x14ac:dyDescent="0.35">
      <c r="A522" s="1">
        <v>738</v>
      </c>
      <c r="B522" s="1">
        <v>25</v>
      </c>
      <c r="C522" s="1"/>
      <c r="D522" s="1">
        <v>25</v>
      </c>
      <c r="F522" s="1">
        <f ca="1">IFERROR(__xludf.DUMMYFUNCTION("""COMPUTED_VALUE"""),20)</f>
        <v>20</v>
      </c>
      <c r="Q522" s="1">
        <v>520</v>
      </c>
      <c r="R522" s="1">
        <v>361</v>
      </c>
      <c r="S522" s="1"/>
      <c r="T522" s="1">
        <v>694</v>
      </c>
    </row>
    <row r="523" spans="1:20" ht="15.75" customHeight="1" x14ac:dyDescent="0.35">
      <c r="A523" s="1">
        <v>739</v>
      </c>
      <c r="B523" s="1">
        <v>25</v>
      </c>
      <c r="C523" s="1"/>
      <c r="D523" s="1">
        <v>25</v>
      </c>
      <c r="F523" s="1">
        <f ca="1">IFERROR(__xludf.DUMMYFUNCTION("""COMPUTED_VALUE"""),20)</f>
        <v>20</v>
      </c>
      <c r="Q523" s="1">
        <v>521</v>
      </c>
      <c r="R523" s="1">
        <v>351</v>
      </c>
      <c r="S523" s="1"/>
      <c r="T523" s="1">
        <v>684</v>
      </c>
    </row>
    <row r="524" spans="1:20" ht="15.75" customHeight="1" x14ac:dyDescent="0.35">
      <c r="A524" s="1">
        <v>740</v>
      </c>
      <c r="B524" s="1">
        <v>27</v>
      </c>
      <c r="C524" s="1"/>
      <c r="D524" s="1">
        <v>27</v>
      </c>
      <c r="F524" s="1">
        <f ca="1">IFERROR(__xludf.DUMMYFUNCTION("""COMPUTED_VALUE"""),20)</f>
        <v>20</v>
      </c>
      <c r="Q524" s="1">
        <v>522</v>
      </c>
      <c r="R524" s="1">
        <v>381</v>
      </c>
      <c r="S524" s="1"/>
      <c r="T524" s="1">
        <v>663</v>
      </c>
    </row>
    <row r="525" spans="1:20" ht="15.75" customHeight="1" x14ac:dyDescent="0.35">
      <c r="A525" s="1">
        <v>741</v>
      </c>
      <c r="B525" s="1">
        <v>28</v>
      </c>
      <c r="C525" s="1"/>
      <c r="D525" s="1">
        <v>28</v>
      </c>
      <c r="F525" s="1">
        <f ca="1">IFERROR(__xludf.DUMMYFUNCTION("""COMPUTED_VALUE"""),18)</f>
        <v>18</v>
      </c>
      <c r="Q525" s="1">
        <v>523</v>
      </c>
      <c r="R525" s="1">
        <v>415</v>
      </c>
      <c r="S525" s="1"/>
      <c r="T525" s="1">
        <v>647</v>
      </c>
    </row>
    <row r="526" spans="1:20" ht="15.75" customHeight="1" x14ac:dyDescent="0.35">
      <c r="A526" s="1">
        <v>742</v>
      </c>
      <c r="B526" s="1">
        <v>30</v>
      </c>
      <c r="C526" s="1"/>
      <c r="D526" s="1">
        <v>30</v>
      </c>
      <c r="F526" s="1">
        <f ca="1">IFERROR(__xludf.DUMMYFUNCTION("""COMPUTED_VALUE"""),18)</f>
        <v>18</v>
      </c>
      <c r="Q526" s="1">
        <v>524</v>
      </c>
      <c r="R526" s="1">
        <v>487</v>
      </c>
      <c r="S526" s="1"/>
      <c r="T526" s="1">
        <v>630</v>
      </c>
    </row>
    <row r="527" spans="1:20" ht="15.75" customHeight="1" x14ac:dyDescent="0.35">
      <c r="A527" s="1">
        <v>744</v>
      </c>
      <c r="B527" s="1">
        <v>30</v>
      </c>
      <c r="C527" s="1"/>
      <c r="D527" s="1">
        <v>30</v>
      </c>
      <c r="F527" s="1">
        <f ca="1">IFERROR(__xludf.DUMMYFUNCTION("""COMPUTED_VALUE"""),20)</f>
        <v>20</v>
      </c>
      <c r="Q527" s="1">
        <v>525</v>
      </c>
      <c r="R527" s="1">
        <v>523</v>
      </c>
      <c r="S527" s="1"/>
      <c r="T527" s="1">
        <v>591</v>
      </c>
    </row>
    <row r="528" spans="1:20" ht="15.75" customHeight="1" x14ac:dyDescent="0.35">
      <c r="A528" s="1">
        <v>746</v>
      </c>
      <c r="B528" s="1">
        <v>28</v>
      </c>
      <c r="C528" s="1"/>
      <c r="D528" s="1">
        <v>28</v>
      </c>
      <c r="F528" s="1">
        <f ca="1">IFERROR(__xludf.DUMMYFUNCTION("""COMPUTED_VALUE"""),19)</f>
        <v>19</v>
      </c>
      <c r="Q528" s="1">
        <v>526</v>
      </c>
      <c r="R528" s="1">
        <v>589</v>
      </c>
      <c r="S528" s="1"/>
      <c r="T528" s="1">
        <v>593</v>
      </c>
    </row>
    <row r="529" spans="1:20" ht="15.75" customHeight="1" x14ac:dyDescent="0.35">
      <c r="A529" s="1">
        <v>748</v>
      </c>
      <c r="B529" s="1">
        <v>29</v>
      </c>
      <c r="C529" s="1"/>
      <c r="D529" s="1">
        <v>29</v>
      </c>
      <c r="F529" s="1">
        <f ca="1">IFERROR(__xludf.DUMMYFUNCTION("""COMPUTED_VALUE"""),20)</f>
        <v>20</v>
      </c>
      <c r="Q529" s="1">
        <v>527</v>
      </c>
      <c r="R529" s="1">
        <v>582</v>
      </c>
      <c r="S529" s="1"/>
      <c r="T529" s="1">
        <v>572</v>
      </c>
    </row>
    <row r="530" spans="1:20" ht="15.75" customHeight="1" x14ac:dyDescent="0.35">
      <c r="A530" s="1">
        <v>750</v>
      </c>
      <c r="B530" s="1">
        <v>31</v>
      </c>
      <c r="C530" s="1"/>
      <c r="D530" s="1">
        <v>31</v>
      </c>
      <c r="F530" s="1">
        <f ca="1">IFERROR(__xludf.DUMMYFUNCTION("""COMPUTED_VALUE"""),22)</f>
        <v>22</v>
      </c>
      <c r="Q530" s="1">
        <v>528</v>
      </c>
      <c r="R530" s="1">
        <v>560</v>
      </c>
      <c r="S530" s="1"/>
      <c r="T530" s="1">
        <v>593</v>
      </c>
    </row>
    <row r="531" spans="1:20" ht="15.75" customHeight="1" x14ac:dyDescent="0.35">
      <c r="A531" s="1">
        <v>751</v>
      </c>
      <c r="B531" s="1">
        <v>27</v>
      </c>
      <c r="C531" s="1"/>
      <c r="D531" s="1">
        <v>27</v>
      </c>
      <c r="F531" s="1">
        <f ca="1">IFERROR(__xludf.DUMMYFUNCTION("""COMPUTED_VALUE"""),23)</f>
        <v>23</v>
      </c>
      <c r="Q531" s="1">
        <v>529</v>
      </c>
      <c r="R531" s="1">
        <v>538</v>
      </c>
      <c r="S531" s="1"/>
      <c r="T531" s="1">
        <v>575</v>
      </c>
    </row>
    <row r="532" spans="1:20" ht="15.75" customHeight="1" x14ac:dyDescent="0.35">
      <c r="A532" s="1">
        <v>752</v>
      </c>
      <c r="B532" s="1">
        <v>25</v>
      </c>
      <c r="C532" s="1"/>
      <c r="D532" s="1">
        <v>25</v>
      </c>
      <c r="F532" s="1">
        <f ca="1">IFERROR(__xludf.DUMMYFUNCTION("""COMPUTED_VALUE"""),22)</f>
        <v>22</v>
      </c>
      <c r="Q532" s="1">
        <v>530</v>
      </c>
      <c r="R532" s="1">
        <v>552</v>
      </c>
      <c r="S532" s="1"/>
      <c r="T532" s="1">
        <v>581</v>
      </c>
    </row>
    <row r="533" spans="1:20" ht="15.75" customHeight="1" x14ac:dyDescent="0.35">
      <c r="A533" s="1">
        <v>753</v>
      </c>
      <c r="B533" s="1">
        <v>25</v>
      </c>
      <c r="C533" s="1"/>
      <c r="D533" s="1">
        <v>25</v>
      </c>
      <c r="F533" s="1">
        <f ca="1">IFERROR(__xludf.DUMMYFUNCTION("""COMPUTED_VALUE"""),23)</f>
        <v>23</v>
      </c>
      <c r="Q533" s="1">
        <v>531</v>
      </c>
      <c r="R533" s="1">
        <v>546</v>
      </c>
      <c r="S533" s="1"/>
      <c r="T533" s="1">
        <v>571</v>
      </c>
    </row>
    <row r="534" spans="1:20" ht="15.75" customHeight="1" x14ac:dyDescent="0.35">
      <c r="A534" s="1">
        <v>754</v>
      </c>
      <c r="B534" s="1">
        <v>23</v>
      </c>
      <c r="C534" s="1"/>
      <c r="D534" s="1">
        <v>23</v>
      </c>
      <c r="F534" s="1">
        <f ca="1">IFERROR(__xludf.DUMMYFUNCTION("""COMPUTED_VALUE"""),27)</f>
        <v>27</v>
      </c>
      <c r="Q534" s="1">
        <v>532</v>
      </c>
      <c r="R534" s="1">
        <v>621</v>
      </c>
      <c r="S534" s="1"/>
      <c r="T534" s="1">
        <v>583</v>
      </c>
    </row>
    <row r="535" spans="1:20" ht="15.75" customHeight="1" x14ac:dyDescent="0.35">
      <c r="A535" s="1">
        <v>755</v>
      </c>
      <c r="B535" s="1">
        <v>19</v>
      </c>
      <c r="C535" s="1"/>
      <c r="D535" s="1">
        <v>19</v>
      </c>
      <c r="F535" s="1">
        <f ca="1">IFERROR(__xludf.DUMMYFUNCTION("""COMPUTED_VALUE"""),24)</f>
        <v>24</v>
      </c>
      <c r="Q535" s="1">
        <v>533</v>
      </c>
      <c r="R535" s="1">
        <v>669</v>
      </c>
      <c r="S535" s="1"/>
      <c r="T535" s="1">
        <v>577</v>
      </c>
    </row>
    <row r="536" spans="1:20" ht="15.75" customHeight="1" x14ac:dyDescent="0.35">
      <c r="A536" s="1">
        <v>756</v>
      </c>
      <c r="B536" s="1">
        <v>22</v>
      </c>
      <c r="C536" s="1"/>
      <c r="D536" s="1">
        <v>22</v>
      </c>
      <c r="F536" s="1">
        <f ca="1">IFERROR(__xludf.DUMMYFUNCTION("""COMPUTED_VALUE"""),23)</f>
        <v>23</v>
      </c>
      <c r="Q536" s="1">
        <v>534</v>
      </c>
      <c r="R536" s="1">
        <v>741</v>
      </c>
      <c r="S536" s="1"/>
      <c r="T536" s="1">
        <v>601</v>
      </c>
    </row>
    <row r="537" spans="1:20" ht="15.75" customHeight="1" x14ac:dyDescent="0.35">
      <c r="A537" s="1">
        <v>757</v>
      </c>
      <c r="B537" s="1">
        <v>18</v>
      </c>
      <c r="C537" s="1"/>
      <c r="D537" s="1">
        <v>18</v>
      </c>
      <c r="F537" s="1">
        <f ca="1">IFERROR(__xludf.DUMMYFUNCTION("""COMPUTED_VALUE"""),20)</f>
        <v>20</v>
      </c>
      <c r="Q537" s="1">
        <v>535</v>
      </c>
      <c r="R537" s="1">
        <v>726</v>
      </c>
      <c r="S537" s="1"/>
      <c r="T537" s="1">
        <v>616</v>
      </c>
    </row>
    <row r="538" spans="1:20" ht="15.75" customHeight="1" x14ac:dyDescent="0.35">
      <c r="A538" s="1">
        <v>758</v>
      </c>
      <c r="B538" s="1">
        <v>18</v>
      </c>
      <c r="C538" s="1"/>
      <c r="D538" s="1">
        <v>18</v>
      </c>
      <c r="F538" s="1">
        <f ca="1">IFERROR(__xludf.DUMMYFUNCTION("""COMPUTED_VALUE"""),23)</f>
        <v>23</v>
      </c>
      <c r="Q538" s="1">
        <v>536</v>
      </c>
      <c r="R538" s="1">
        <v>761</v>
      </c>
      <c r="S538" s="1"/>
      <c r="T538" s="1">
        <v>624</v>
      </c>
    </row>
    <row r="539" spans="1:20" ht="15.75" customHeight="1" x14ac:dyDescent="0.35">
      <c r="A539" s="1">
        <v>759</v>
      </c>
      <c r="B539" s="1">
        <v>15</v>
      </c>
      <c r="C539" s="1"/>
      <c r="D539" s="1">
        <v>18</v>
      </c>
      <c r="F539" s="1">
        <f ca="1">IFERROR(__xludf.DUMMYFUNCTION("""COMPUTED_VALUE"""),22)</f>
        <v>22</v>
      </c>
      <c r="Q539" s="1">
        <v>537</v>
      </c>
      <c r="R539" s="1">
        <v>806</v>
      </c>
      <c r="S539" s="1"/>
      <c r="T539" s="1">
        <v>616</v>
      </c>
    </row>
    <row r="540" spans="1:20" ht="15.75" customHeight="1" x14ac:dyDescent="0.35">
      <c r="A540" s="1">
        <v>760</v>
      </c>
      <c r="B540" s="1">
        <v>15</v>
      </c>
      <c r="C540" s="1"/>
      <c r="D540" s="1">
        <v>18</v>
      </c>
      <c r="F540" s="1">
        <f ca="1">IFERROR(__xludf.DUMMYFUNCTION("""COMPUTED_VALUE"""),19)</f>
        <v>19</v>
      </c>
      <c r="Q540" s="1">
        <v>538</v>
      </c>
      <c r="R540" s="1">
        <v>834</v>
      </c>
      <c r="S540" s="1"/>
      <c r="T540" s="1">
        <v>578</v>
      </c>
    </row>
    <row r="541" spans="1:20" ht="15.75" customHeight="1" x14ac:dyDescent="0.35">
      <c r="A541" s="1">
        <v>761</v>
      </c>
      <c r="B541" s="1">
        <v>15</v>
      </c>
      <c r="C541" s="1"/>
      <c r="D541" s="1">
        <v>18</v>
      </c>
      <c r="F541" s="1">
        <f ca="1">IFERROR(__xludf.DUMMYFUNCTION("""COMPUTED_VALUE"""),21)</f>
        <v>21</v>
      </c>
      <c r="Q541" s="1">
        <v>539</v>
      </c>
      <c r="R541" s="1">
        <v>909</v>
      </c>
      <c r="S541" s="1"/>
      <c r="T541" s="1">
        <v>564</v>
      </c>
    </row>
    <row r="542" spans="1:20" ht="15.75" customHeight="1" x14ac:dyDescent="0.35">
      <c r="A542" s="1">
        <v>762</v>
      </c>
      <c r="B542" s="1">
        <v>15</v>
      </c>
      <c r="C542" s="1"/>
      <c r="D542" s="1">
        <v>18</v>
      </c>
      <c r="F542" s="1">
        <f ca="1">IFERROR(__xludf.DUMMYFUNCTION("""COMPUTED_VALUE"""),19)</f>
        <v>19</v>
      </c>
      <c r="Q542" s="1">
        <v>540</v>
      </c>
      <c r="R542" s="1">
        <v>910</v>
      </c>
      <c r="S542" s="1"/>
      <c r="T542" s="1">
        <v>530</v>
      </c>
    </row>
    <row r="543" spans="1:20" ht="15.75" customHeight="1" x14ac:dyDescent="0.35">
      <c r="A543" s="1">
        <v>763</v>
      </c>
      <c r="B543" s="1">
        <v>14</v>
      </c>
      <c r="C543" s="1"/>
      <c r="D543" s="1">
        <v>3</v>
      </c>
      <c r="F543" s="1">
        <f ca="1">IFERROR(__xludf.DUMMYFUNCTION("""COMPUTED_VALUE"""),19)</f>
        <v>19</v>
      </c>
      <c r="Q543" s="1">
        <v>541</v>
      </c>
      <c r="R543" s="1">
        <v>887</v>
      </c>
      <c r="S543" s="1"/>
      <c r="T543" s="1">
        <v>535</v>
      </c>
    </row>
    <row r="544" spans="1:20" ht="15.75" customHeight="1" x14ac:dyDescent="0.35">
      <c r="A544" s="1">
        <v>764</v>
      </c>
      <c r="B544" s="1">
        <v>16</v>
      </c>
      <c r="C544" s="1"/>
      <c r="D544" s="1">
        <v>18</v>
      </c>
      <c r="F544" s="1">
        <f ca="1">IFERROR(__xludf.DUMMYFUNCTION("""COMPUTED_VALUE"""),18)</f>
        <v>18</v>
      </c>
      <c r="Q544" s="1">
        <v>542</v>
      </c>
      <c r="R544" s="1">
        <v>836</v>
      </c>
      <c r="S544" s="1"/>
      <c r="T544" s="1">
        <v>521</v>
      </c>
    </row>
    <row r="545" spans="1:20" ht="15.75" customHeight="1" x14ac:dyDescent="0.35">
      <c r="A545" s="1">
        <v>765</v>
      </c>
      <c r="B545" s="1">
        <v>17</v>
      </c>
      <c r="C545" s="1"/>
      <c r="D545" s="1">
        <v>18</v>
      </c>
      <c r="F545" s="1">
        <f ca="1">IFERROR(__xludf.DUMMYFUNCTION("""COMPUTED_VALUE"""),19)</f>
        <v>19</v>
      </c>
      <c r="Q545" s="1">
        <v>543</v>
      </c>
      <c r="R545" s="1">
        <v>838</v>
      </c>
      <c r="S545" s="1"/>
      <c r="T545" s="1">
        <v>547</v>
      </c>
    </row>
    <row r="546" spans="1:20" ht="15.75" customHeight="1" x14ac:dyDescent="0.35">
      <c r="A546" s="1">
        <v>766</v>
      </c>
      <c r="B546" s="1">
        <v>16</v>
      </c>
      <c r="C546" s="1"/>
      <c r="D546" s="1">
        <v>18</v>
      </c>
      <c r="F546" s="1">
        <f ca="1">IFERROR(__xludf.DUMMYFUNCTION("""COMPUTED_VALUE"""),18)</f>
        <v>18</v>
      </c>
      <c r="Q546" s="1">
        <v>544</v>
      </c>
      <c r="R546" s="1">
        <v>784</v>
      </c>
      <c r="S546" s="1"/>
      <c r="T546" s="1">
        <v>548</v>
      </c>
    </row>
    <row r="547" spans="1:20" ht="15.75" customHeight="1" x14ac:dyDescent="0.35">
      <c r="A547" s="1">
        <v>767</v>
      </c>
      <c r="B547" s="1">
        <v>15</v>
      </c>
      <c r="C547" s="1"/>
      <c r="D547" s="1">
        <v>18</v>
      </c>
      <c r="F547" s="1">
        <f ca="1">IFERROR(__xludf.DUMMYFUNCTION("""COMPUTED_VALUE"""),18)</f>
        <v>18</v>
      </c>
      <c r="Q547" s="1">
        <v>545</v>
      </c>
      <c r="R547" s="1">
        <v>821</v>
      </c>
      <c r="S547" s="1"/>
      <c r="T547" s="1">
        <v>592</v>
      </c>
    </row>
    <row r="548" spans="1:20" ht="15.75" customHeight="1" x14ac:dyDescent="0.35">
      <c r="A548" s="1">
        <v>768</v>
      </c>
      <c r="B548" s="1">
        <v>18</v>
      </c>
      <c r="C548" s="1"/>
      <c r="D548" s="1">
        <v>18</v>
      </c>
      <c r="F548" s="1">
        <f ca="1">IFERROR(__xludf.DUMMYFUNCTION("""COMPUTED_VALUE"""),18)</f>
        <v>18</v>
      </c>
      <c r="Q548" s="1">
        <v>546</v>
      </c>
      <c r="R548" s="1">
        <v>783</v>
      </c>
      <c r="S548" s="1"/>
      <c r="T548" s="1">
        <v>590</v>
      </c>
    </row>
    <row r="549" spans="1:20" ht="15.75" customHeight="1" x14ac:dyDescent="0.35">
      <c r="A549" s="1">
        <v>769</v>
      </c>
      <c r="B549" s="1">
        <v>17</v>
      </c>
      <c r="C549" s="1"/>
      <c r="D549" s="1">
        <v>18</v>
      </c>
      <c r="F549" s="1">
        <f ca="1">IFERROR(__xludf.DUMMYFUNCTION("""COMPUTED_VALUE"""),18)</f>
        <v>18</v>
      </c>
      <c r="Q549" s="1">
        <v>547</v>
      </c>
      <c r="R549" s="1">
        <v>778</v>
      </c>
      <c r="S549" s="1"/>
      <c r="T549" s="1">
        <v>600</v>
      </c>
    </row>
    <row r="550" spans="1:20" ht="15.75" customHeight="1" x14ac:dyDescent="0.35">
      <c r="A550" s="1">
        <v>770</v>
      </c>
      <c r="B550" s="1">
        <v>20</v>
      </c>
      <c r="C550" s="1"/>
      <c r="D550" s="1">
        <v>18</v>
      </c>
      <c r="F550" s="1">
        <f ca="1">IFERROR(__xludf.DUMMYFUNCTION("""COMPUTED_VALUE"""),18)</f>
        <v>18</v>
      </c>
      <c r="Q550" s="1">
        <v>548</v>
      </c>
      <c r="R550" s="1">
        <v>742</v>
      </c>
      <c r="S550" s="1"/>
      <c r="T550" s="1">
        <v>617</v>
      </c>
    </row>
    <row r="551" spans="1:20" ht="15.75" customHeight="1" x14ac:dyDescent="0.35">
      <c r="A551" s="1">
        <v>771</v>
      </c>
      <c r="B551" s="1">
        <v>20</v>
      </c>
      <c r="C551" s="1"/>
      <c r="D551" s="1">
        <v>18</v>
      </c>
      <c r="F551" s="1">
        <f ca="1">IFERROR(__xludf.DUMMYFUNCTION("""COMPUTED_VALUE"""),18)</f>
        <v>18</v>
      </c>
      <c r="Q551" s="1">
        <v>549</v>
      </c>
      <c r="R551" s="1">
        <v>738</v>
      </c>
      <c r="S551" s="1"/>
      <c r="T551" s="1">
        <v>653</v>
      </c>
    </row>
    <row r="552" spans="1:20" ht="15.75" customHeight="1" x14ac:dyDescent="0.35">
      <c r="A552" s="1">
        <v>772</v>
      </c>
      <c r="B552" s="1">
        <v>20</v>
      </c>
      <c r="C552" s="1"/>
      <c r="D552" s="1">
        <v>18</v>
      </c>
      <c r="F552" s="1">
        <f ca="1">IFERROR(__xludf.DUMMYFUNCTION("""COMPUTED_VALUE"""),18)</f>
        <v>18</v>
      </c>
      <c r="Q552" s="1">
        <v>550</v>
      </c>
      <c r="R552" s="1">
        <v>678</v>
      </c>
      <c r="S552" s="1"/>
      <c r="T552" s="1">
        <v>629</v>
      </c>
    </row>
    <row r="553" spans="1:20" ht="15.75" customHeight="1" x14ac:dyDescent="0.35">
      <c r="A553" s="1">
        <v>773</v>
      </c>
      <c r="B553" s="1">
        <v>20</v>
      </c>
      <c r="C553" s="1"/>
      <c r="D553" s="1">
        <v>18</v>
      </c>
      <c r="F553" s="1">
        <f ca="1">IFERROR(__xludf.DUMMYFUNCTION("""COMPUTED_VALUE"""),3)</f>
        <v>3</v>
      </c>
      <c r="Q553" s="1">
        <v>551</v>
      </c>
      <c r="R553" s="1">
        <v>694</v>
      </c>
      <c r="S553" s="1"/>
      <c r="T553" s="1">
        <v>669</v>
      </c>
    </row>
    <row r="554" spans="1:20" ht="15.75" customHeight="1" x14ac:dyDescent="0.35">
      <c r="A554" s="1">
        <v>774</v>
      </c>
      <c r="B554" s="1">
        <v>20</v>
      </c>
      <c r="C554" s="1"/>
      <c r="D554" s="1">
        <v>18</v>
      </c>
      <c r="F554" s="1">
        <f ca="1">IFERROR(__xludf.DUMMYFUNCTION("""COMPUTED_VALUE"""),10)</f>
        <v>10</v>
      </c>
      <c r="Q554" s="1">
        <v>552</v>
      </c>
      <c r="R554" s="1">
        <v>684</v>
      </c>
      <c r="S554" s="1"/>
      <c r="T554" s="1">
        <v>665</v>
      </c>
    </row>
    <row r="555" spans="1:20" ht="15.75" customHeight="1" x14ac:dyDescent="0.35">
      <c r="A555" s="1">
        <v>775</v>
      </c>
      <c r="B555" s="1">
        <v>18</v>
      </c>
      <c r="C555" s="1"/>
      <c r="D555" s="1">
        <v>18</v>
      </c>
      <c r="F555" s="1">
        <f ca="1">IFERROR(__xludf.DUMMYFUNCTION("""COMPUTED_VALUE"""),11)</f>
        <v>11</v>
      </c>
      <c r="Q555" s="1">
        <v>553</v>
      </c>
      <c r="R555" s="1">
        <v>663</v>
      </c>
      <c r="S555" s="1"/>
      <c r="T555" s="1">
        <v>663</v>
      </c>
    </row>
    <row r="556" spans="1:20" ht="15.75" customHeight="1" x14ac:dyDescent="0.35">
      <c r="A556" s="1">
        <v>776</v>
      </c>
      <c r="B556" s="1">
        <v>19</v>
      </c>
      <c r="C556" s="1"/>
      <c r="D556" s="1">
        <v>19</v>
      </c>
      <c r="F556" s="1">
        <f ca="1">IFERROR(__xludf.DUMMYFUNCTION("""COMPUTED_VALUE"""),10)</f>
        <v>10</v>
      </c>
      <c r="Q556" s="1">
        <v>554</v>
      </c>
      <c r="R556" s="1">
        <v>647</v>
      </c>
      <c r="S556" s="1"/>
      <c r="T556" s="1">
        <v>663</v>
      </c>
    </row>
    <row r="557" spans="1:20" ht="15.75" customHeight="1" x14ac:dyDescent="0.35">
      <c r="A557" s="1">
        <v>777</v>
      </c>
      <c r="B557" s="1">
        <v>20</v>
      </c>
      <c r="C557" s="1"/>
      <c r="D557" s="1">
        <v>20</v>
      </c>
      <c r="F557" s="1">
        <f ca="1">IFERROR(__xludf.DUMMYFUNCTION("""COMPUTED_VALUE"""),11)</f>
        <v>11</v>
      </c>
      <c r="Q557" s="1">
        <v>555</v>
      </c>
      <c r="R557" s="1">
        <v>630</v>
      </c>
      <c r="S557" s="1"/>
      <c r="T557" s="1">
        <v>663</v>
      </c>
    </row>
    <row r="558" spans="1:20" ht="15.75" customHeight="1" x14ac:dyDescent="0.35">
      <c r="A558" s="1">
        <v>778</v>
      </c>
      <c r="B558" s="1">
        <v>20</v>
      </c>
      <c r="C558" s="1"/>
      <c r="D558" s="1">
        <v>20</v>
      </c>
      <c r="F558" s="1">
        <f ca="1">IFERROR(__xludf.DUMMYFUNCTION("""COMPUTED_VALUE"""),10)</f>
        <v>10</v>
      </c>
      <c r="Q558" s="1">
        <v>556</v>
      </c>
      <c r="R558" s="1">
        <v>591</v>
      </c>
      <c r="S558" s="1"/>
      <c r="T558" s="1">
        <v>663</v>
      </c>
    </row>
    <row r="559" spans="1:20" ht="15.75" customHeight="1" x14ac:dyDescent="0.35">
      <c r="A559" s="1">
        <v>779</v>
      </c>
      <c r="B559" s="1">
        <v>20</v>
      </c>
      <c r="C559" s="1"/>
      <c r="D559" s="1">
        <v>20</v>
      </c>
      <c r="F559" s="1">
        <f ca="1">IFERROR(__xludf.DUMMYFUNCTION("""COMPUTED_VALUE"""),18)</f>
        <v>18</v>
      </c>
      <c r="Q559" s="1">
        <v>557</v>
      </c>
      <c r="R559" s="1">
        <v>593</v>
      </c>
      <c r="S559" s="1"/>
      <c r="T559" s="1">
        <v>663</v>
      </c>
    </row>
    <row r="560" spans="1:20" ht="15.75" customHeight="1" x14ac:dyDescent="0.35">
      <c r="A560" s="1">
        <v>780</v>
      </c>
      <c r="B560" s="1">
        <v>17</v>
      </c>
      <c r="C560" s="1"/>
      <c r="D560" s="1">
        <v>18</v>
      </c>
      <c r="F560" s="1">
        <f ca="1">IFERROR(__xludf.DUMMYFUNCTION("""COMPUTED_VALUE"""),16)</f>
        <v>16</v>
      </c>
      <c r="Q560" s="1">
        <v>558</v>
      </c>
      <c r="R560" s="1">
        <v>572</v>
      </c>
      <c r="S560" s="1"/>
      <c r="T560" s="1">
        <v>663</v>
      </c>
    </row>
    <row r="561" spans="1:20" ht="15.75" customHeight="1" x14ac:dyDescent="0.35">
      <c r="A561" s="1">
        <v>781</v>
      </c>
      <c r="B561" s="1">
        <v>19</v>
      </c>
      <c r="C561" s="1"/>
      <c r="D561" s="1">
        <v>18</v>
      </c>
      <c r="F561" s="1">
        <f ca="1">IFERROR(__xludf.DUMMYFUNCTION("""COMPUTED_VALUE"""),3)</f>
        <v>3</v>
      </c>
      <c r="Q561" s="1">
        <v>559</v>
      </c>
      <c r="R561" s="1">
        <v>593</v>
      </c>
      <c r="S561" s="1"/>
      <c r="T561" s="1">
        <v>661</v>
      </c>
    </row>
    <row r="562" spans="1:20" ht="15.75" customHeight="1" x14ac:dyDescent="0.35">
      <c r="A562" s="1">
        <v>782</v>
      </c>
      <c r="B562" s="1">
        <v>20</v>
      </c>
      <c r="C562" s="1"/>
      <c r="D562" s="1">
        <v>20</v>
      </c>
      <c r="F562" s="1">
        <f ca="1">IFERROR(__xludf.DUMMYFUNCTION("""COMPUTED_VALUE"""),18)</f>
        <v>18</v>
      </c>
      <c r="Q562" s="1">
        <v>560</v>
      </c>
      <c r="R562" s="1">
        <v>575</v>
      </c>
      <c r="S562" s="1"/>
      <c r="T562" s="1">
        <v>657</v>
      </c>
    </row>
    <row r="563" spans="1:20" ht="15.75" customHeight="1" x14ac:dyDescent="0.35">
      <c r="A563" s="1">
        <v>783</v>
      </c>
      <c r="B563" s="1">
        <v>19</v>
      </c>
      <c r="C563" s="1"/>
      <c r="D563" s="1">
        <v>19</v>
      </c>
      <c r="F563" s="1">
        <f ca="1">IFERROR(__xludf.DUMMYFUNCTION("""COMPUTED_VALUE"""),18)</f>
        <v>18</v>
      </c>
      <c r="Q563" s="1">
        <v>561</v>
      </c>
      <c r="R563" s="1">
        <v>581</v>
      </c>
      <c r="S563" s="1"/>
      <c r="T563" s="1">
        <v>655</v>
      </c>
    </row>
    <row r="564" spans="1:20" ht="15.75" customHeight="1" x14ac:dyDescent="0.35">
      <c r="A564" s="1">
        <v>784</v>
      </c>
      <c r="B564" s="1">
        <v>20</v>
      </c>
      <c r="C564" s="1"/>
      <c r="D564" s="1">
        <v>20</v>
      </c>
      <c r="F564" s="1">
        <f ca="1">IFERROR(__xludf.DUMMYFUNCTION("""COMPUTED_VALUE"""),2)</f>
        <v>2</v>
      </c>
      <c r="Q564" s="1">
        <v>562</v>
      </c>
      <c r="R564" s="1">
        <v>571</v>
      </c>
      <c r="S564" s="1"/>
      <c r="T564" s="1">
        <v>665</v>
      </c>
    </row>
    <row r="565" spans="1:20" ht="15.75" customHeight="1" x14ac:dyDescent="0.35">
      <c r="A565" s="1">
        <v>785</v>
      </c>
      <c r="B565" s="1">
        <v>22</v>
      </c>
      <c r="C565" s="1"/>
      <c r="D565" s="1">
        <v>22</v>
      </c>
      <c r="F565" s="1">
        <f ca="1">IFERROR(__xludf.DUMMYFUNCTION("""COMPUTED_VALUE"""),18)</f>
        <v>18</v>
      </c>
      <c r="Q565" s="1">
        <v>563</v>
      </c>
      <c r="R565" s="1">
        <v>583</v>
      </c>
      <c r="S565" s="1"/>
      <c r="T565" s="1">
        <v>673</v>
      </c>
    </row>
    <row r="566" spans="1:20" ht="15.75" customHeight="1" x14ac:dyDescent="0.35">
      <c r="A566" s="1">
        <v>786</v>
      </c>
      <c r="B566" s="1">
        <v>23</v>
      </c>
      <c r="C566" s="1"/>
      <c r="D566" s="1">
        <v>23</v>
      </c>
      <c r="F566" s="1">
        <f ca="1">IFERROR(__xludf.DUMMYFUNCTION("""COMPUTED_VALUE"""),17)</f>
        <v>17</v>
      </c>
      <c r="Q566" s="1">
        <v>564</v>
      </c>
      <c r="R566" s="1">
        <v>577</v>
      </c>
      <c r="S566" s="1"/>
      <c r="T566" s="1">
        <v>682</v>
      </c>
    </row>
    <row r="567" spans="1:20" ht="15.75" customHeight="1" x14ac:dyDescent="0.35">
      <c r="A567" s="1">
        <v>787</v>
      </c>
      <c r="B567" s="1">
        <v>22</v>
      </c>
      <c r="C567" s="1"/>
      <c r="D567" s="1">
        <v>22</v>
      </c>
      <c r="F567" s="1">
        <f ca="1">IFERROR(__xludf.DUMMYFUNCTION("""COMPUTED_VALUE"""),4)</f>
        <v>4</v>
      </c>
      <c r="Q567" s="1">
        <v>565</v>
      </c>
      <c r="R567" s="1">
        <v>601</v>
      </c>
      <c r="S567" s="1"/>
      <c r="T567" s="1">
        <v>665</v>
      </c>
    </row>
    <row r="568" spans="1:20" ht="15.75" customHeight="1" x14ac:dyDescent="0.35">
      <c r="A568" s="1">
        <v>788</v>
      </c>
      <c r="B568" s="1">
        <v>23</v>
      </c>
      <c r="C568" s="1"/>
      <c r="D568" s="1">
        <v>23</v>
      </c>
      <c r="F568" s="1">
        <f ca="1">IFERROR(__xludf.DUMMYFUNCTION("""COMPUTED_VALUE"""),18)</f>
        <v>18</v>
      </c>
      <c r="Q568" s="1">
        <v>566</v>
      </c>
      <c r="R568" s="1">
        <v>616</v>
      </c>
      <c r="S568" s="1"/>
      <c r="T568" s="1">
        <v>667</v>
      </c>
    </row>
    <row r="569" spans="1:20" ht="15.75" customHeight="1" x14ac:dyDescent="0.35">
      <c r="A569" s="1">
        <v>789</v>
      </c>
      <c r="B569" s="1">
        <v>27</v>
      </c>
      <c r="C569" s="1"/>
      <c r="D569" s="1">
        <v>27</v>
      </c>
      <c r="F569" s="1">
        <f ca="1">IFERROR(__xludf.DUMMYFUNCTION("""COMPUTED_VALUE"""),18)</f>
        <v>18</v>
      </c>
      <c r="Q569" s="1">
        <v>567</v>
      </c>
      <c r="R569" s="1">
        <v>624</v>
      </c>
      <c r="S569" s="1"/>
      <c r="T569" s="1">
        <v>671</v>
      </c>
    </row>
    <row r="570" spans="1:20" ht="15.75" customHeight="1" x14ac:dyDescent="0.35">
      <c r="A570" s="1">
        <v>790</v>
      </c>
      <c r="B570" s="1">
        <v>24</v>
      </c>
      <c r="C570" s="1"/>
      <c r="D570" s="1">
        <v>24</v>
      </c>
      <c r="F570" s="1">
        <f ca="1">IFERROR(__xludf.DUMMYFUNCTION("""COMPUTED_VALUE"""),15)</f>
        <v>15</v>
      </c>
      <c r="Q570" s="1">
        <v>568</v>
      </c>
      <c r="R570" s="1">
        <v>616</v>
      </c>
      <c r="S570" s="1"/>
      <c r="T570" s="1">
        <v>640</v>
      </c>
    </row>
    <row r="571" spans="1:20" ht="15.75" customHeight="1" x14ac:dyDescent="0.35">
      <c r="A571" s="1">
        <v>791</v>
      </c>
      <c r="B571" s="1">
        <v>23</v>
      </c>
      <c r="C571" s="1"/>
      <c r="D571" s="1">
        <v>23</v>
      </c>
      <c r="F571" s="1">
        <f ca="1">IFERROR(__xludf.DUMMYFUNCTION("""COMPUTED_VALUE"""),4)</f>
        <v>4</v>
      </c>
      <c r="Q571" s="1">
        <v>569</v>
      </c>
      <c r="R571" s="1">
        <v>578</v>
      </c>
      <c r="S571" s="1"/>
      <c r="T571" s="1">
        <v>644</v>
      </c>
    </row>
    <row r="572" spans="1:20" ht="15.75" customHeight="1" x14ac:dyDescent="0.35">
      <c r="A572" s="1">
        <v>792</v>
      </c>
      <c r="B572" s="1">
        <v>20</v>
      </c>
      <c r="C572" s="1"/>
      <c r="D572" s="1">
        <v>20</v>
      </c>
      <c r="F572" s="1">
        <f ca="1">IFERROR(__xludf.DUMMYFUNCTION("""COMPUTED_VALUE"""),11)</f>
        <v>11</v>
      </c>
      <c r="Q572" s="1">
        <v>570</v>
      </c>
      <c r="R572" s="1">
        <v>564</v>
      </c>
      <c r="S572" s="1"/>
      <c r="T572" s="1">
        <v>658</v>
      </c>
    </row>
    <row r="573" spans="1:20" ht="15.75" customHeight="1" x14ac:dyDescent="0.35">
      <c r="A573" s="1">
        <v>793</v>
      </c>
      <c r="B573" s="1">
        <v>23</v>
      </c>
      <c r="C573" s="1"/>
      <c r="D573" s="1">
        <v>23</v>
      </c>
      <c r="F573" s="1">
        <f ca="1">IFERROR(__xludf.DUMMYFUNCTION("""COMPUTED_VALUE"""),18)</f>
        <v>18</v>
      </c>
      <c r="Q573" s="1">
        <v>571</v>
      </c>
      <c r="R573" s="1">
        <v>530</v>
      </c>
      <c r="S573" s="1"/>
      <c r="T573" s="1">
        <v>646</v>
      </c>
    </row>
    <row r="574" spans="1:20" ht="15.75" customHeight="1" x14ac:dyDescent="0.35">
      <c r="A574" s="1">
        <v>794</v>
      </c>
      <c r="B574" s="1">
        <v>22</v>
      </c>
      <c r="C574" s="1"/>
      <c r="D574" s="1">
        <v>22</v>
      </c>
      <c r="F574" s="1">
        <f ca="1">IFERROR(__xludf.DUMMYFUNCTION("""COMPUTED_VALUE"""),18)</f>
        <v>18</v>
      </c>
      <c r="Q574" s="1">
        <v>572</v>
      </c>
      <c r="R574" s="1">
        <v>535</v>
      </c>
      <c r="S574" s="1"/>
      <c r="T574" s="1">
        <v>658</v>
      </c>
    </row>
    <row r="575" spans="1:20" ht="15.75" customHeight="1" x14ac:dyDescent="0.35">
      <c r="A575" s="1">
        <v>795</v>
      </c>
      <c r="B575" s="1">
        <v>19</v>
      </c>
      <c r="C575" s="1"/>
      <c r="D575" s="1">
        <v>19</v>
      </c>
      <c r="F575" s="1">
        <f ca="1">IFERROR(__xludf.DUMMYFUNCTION("""COMPUTED_VALUE"""),18)</f>
        <v>18</v>
      </c>
      <c r="Q575" s="1">
        <v>573</v>
      </c>
      <c r="R575" s="1">
        <v>521</v>
      </c>
      <c r="S575" s="1"/>
      <c r="T575" s="1">
        <v>656</v>
      </c>
    </row>
    <row r="576" spans="1:20" ht="15.75" customHeight="1" x14ac:dyDescent="0.35">
      <c r="A576" s="1">
        <v>796</v>
      </c>
      <c r="B576" s="1">
        <v>21</v>
      </c>
      <c r="C576" s="1"/>
      <c r="D576" s="1">
        <v>21</v>
      </c>
      <c r="F576" s="1">
        <f ca="1">IFERROR(__xludf.DUMMYFUNCTION("""COMPUTED_VALUE"""),15)</f>
        <v>15</v>
      </c>
      <c r="Q576" s="1">
        <v>574</v>
      </c>
      <c r="R576" s="1">
        <v>547</v>
      </c>
      <c r="S576" s="1"/>
      <c r="T576" s="1">
        <v>675</v>
      </c>
    </row>
    <row r="577" spans="1:20" ht="15.75" customHeight="1" x14ac:dyDescent="0.35">
      <c r="A577" s="1">
        <v>797</v>
      </c>
      <c r="B577" s="1">
        <v>19</v>
      </c>
      <c r="C577" s="1"/>
      <c r="D577" s="1">
        <v>19</v>
      </c>
      <c r="F577" s="1">
        <f ca="1">IFERROR(__xludf.DUMMYFUNCTION("""COMPUTED_VALUE"""),1)</f>
        <v>1</v>
      </c>
      <c r="Q577" s="1">
        <v>575</v>
      </c>
      <c r="R577" s="1">
        <v>548</v>
      </c>
      <c r="S577" s="1"/>
      <c r="T577" s="1">
        <v>648</v>
      </c>
    </row>
    <row r="578" spans="1:20" ht="15.75" customHeight="1" x14ac:dyDescent="0.35">
      <c r="A578" s="1">
        <v>798</v>
      </c>
      <c r="B578" s="1">
        <v>19</v>
      </c>
      <c r="C578" s="1"/>
      <c r="D578" s="1">
        <v>19</v>
      </c>
      <c r="F578" s="1">
        <f ca="1">IFERROR(__xludf.DUMMYFUNCTION("""COMPUTED_VALUE"""),13)</f>
        <v>13</v>
      </c>
      <c r="Q578" s="1">
        <v>576</v>
      </c>
      <c r="R578" s="1">
        <v>592</v>
      </c>
      <c r="S578" s="1"/>
      <c r="T578" s="1">
        <v>667</v>
      </c>
    </row>
    <row r="579" spans="1:20" ht="15.75" customHeight="1" x14ac:dyDescent="0.35">
      <c r="A579" s="1">
        <v>799</v>
      </c>
      <c r="B579" s="1">
        <v>18</v>
      </c>
      <c r="C579" s="1"/>
      <c r="D579" s="1">
        <v>18</v>
      </c>
      <c r="F579" s="1">
        <f ca="1">IFERROR(__xludf.DUMMYFUNCTION("""COMPUTED_VALUE"""),18)</f>
        <v>18</v>
      </c>
      <c r="Q579" s="1">
        <v>577</v>
      </c>
      <c r="R579" s="1">
        <v>590</v>
      </c>
      <c r="S579" s="1"/>
      <c r="T579" s="1">
        <v>642</v>
      </c>
    </row>
    <row r="580" spans="1:20" ht="15.75" customHeight="1" x14ac:dyDescent="0.35">
      <c r="A580" s="1">
        <v>800</v>
      </c>
      <c r="B580" s="1">
        <v>19</v>
      </c>
      <c r="C580" s="1"/>
      <c r="D580" s="1">
        <v>19</v>
      </c>
      <c r="F580" s="1">
        <f ca="1">IFERROR(__xludf.DUMMYFUNCTION("""COMPUTED_VALUE"""),18)</f>
        <v>18</v>
      </c>
      <c r="Q580" s="1">
        <v>578</v>
      </c>
      <c r="R580" s="1">
        <v>600</v>
      </c>
      <c r="S580" s="1"/>
      <c r="T580" s="1">
        <v>671</v>
      </c>
    </row>
    <row r="581" spans="1:20" ht="15.75" customHeight="1" x14ac:dyDescent="0.35">
      <c r="A581" s="1">
        <v>801</v>
      </c>
      <c r="B581" s="1">
        <v>18</v>
      </c>
      <c r="C581" s="1"/>
      <c r="D581" s="1">
        <v>18</v>
      </c>
      <c r="F581" s="1">
        <f ca="1">IFERROR(__xludf.DUMMYFUNCTION("""COMPUTED_VALUE"""),18)</f>
        <v>18</v>
      </c>
      <c r="Q581" s="1">
        <v>579</v>
      </c>
      <c r="R581" s="1">
        <v>617</v>
      </c>
      <c r="S581" s="1"/>
      <c r="T581" s="1">
        <v>656</v>
      </c>
    </row>
    <row r="582" spans="1:20" ht="15.75" customHeight="1" x14ac:dyDescent="0.35">
      <c r="A582" s="1">
        <v>802</v>
      </c>
      <c r="B582" s="1">
        <v>17</v>
      </c>
      <c r="C582" s="1"/>
      <c r="D582" s="1">
        <v>18</v>
      </c>
      <c r="F582" s="1">
        <f ca="1">IFERROR(__xludf.DUMMYFUNCTION("""COMPUTED_VALUE"""),18)</f>
        <v>18</v>
      </c>
      <c r="Q582" s="1">
        <v>580</v>
      </c>
      <c r="R582" s="1">
        <v>653</v>
      </c>
      <c r="S582" s="1"/>
      <c r="T582" s="1">
        <v>669</v>
      </c>
    </row>
    <row r="583" spans="1:20" ht="15.75" customHeight="1" x14ac:dyDescent="0.35">
      <c r="A583" s="1">
        <v>803</v>
      </c>
      <c r="B583" s="1">
        <v>16</v>
      </c>
      <c r="C583" s="1"/>
      <c r="D583" s="1">
        <v>18</v>
      </c>
      <c r="F583" s="1">
        <f ca="1">IFERROR(__xludf.DUMMYFUNCTION("""COMPUTED_VALUE"""),23)</f>
        <v>23</v>
      </c>
      <c r="Q583" s="1">
        <v>581</v>
      </c>
      <c r="R583" s="1">
        <v>629</v>
      </c>
      <c r="S583" s="1"/>
      <c r="T583" s="1">
        <v>632</v>
      </c>
    </row>
    <row r="584" spans="1:20" ht="15.75" customHeight="1" x14ac:dyDescent="0.35">
      <c r="A584" s="1">
        <v>804</v>
      </c>
      <c r="B584" s="1">
        <v>15</v>
      </c>
      <c r="C584" s="1"/>
      <c r="D584" s="1">
        <v>18</v>
      </c>
      <c r="F584" s="1">
        <f ca="1">IFERROR(__xludf.DUMMYFUNCTION("""COMPUTED_VALUE"""),22)</f>
        <v>22</v>
      </c>
      <c r="Q584" s="1">
        <v>582</v>
      </c>
      <c r="R584" s="1">
        <v>669</v>
      </c>
      <c r="S584" s="1"/>
      <c r="T584" s="1">
        <v>652</v>
      </c>
    </row>
    <row r="585" spans="1:20" ht="15.75" customHeight="1" x14ac:dyDescent="0.35">
      <c r="A585" s="1">
        <v>805</v>
      </c>
      <c r="B585" s="1">
        <v>14</v>
      </c>
      <c r="C585" s="1"/>
      <c r="D585" s="1">
        <v>18</v>
      </c>
      <c r="F585" s="1">
        <f ca="1">IFERROR(__xludf.DUMMYFUNCTION("""COMPUTED_VALUE"""),26)</f>
        <v>26</v>
      </c>
      <c r="Q585" s="1">
        <v>583</v>
      </c>
      <c r="R585" s="1">
        <v>665</v>
      </c>
      <c r="S585" s="1"/>
      <c r="T585" s="1">
        <v>619</v>
      </c>
    </row>
    <row r="586" spans="1:20" ht="15.75" customHeight="1" x14ac:dyDescent="0.35">
      <c r="A586" s="1">
        <v>806</v>
      </c>
      <c r="B586" s="1">
        <v>16</v>
      </c>
      <c r="C586" s="1"/>
      <c r="D586" s="1">
        <v>18</v>
      </c>
      <c r="F586" s="1">
        <f ca="1">IFERROR(__xludf.DUMMYFUNCTION("""COMPUTED_VALUE"""),22)</f>
        <v>22</v>
      </c>
      <c r="Q586" s="1">
        <v>584</v>
      </c>
      <c r="R586" s="1">
        <v>663</v>
      </c>
      <c r="S586" s="1"/>
      <c r="T586" s="1">
        <v>633</v>
      </c>
    </row>
    <row r="587" spans="1:20" ht="15.75" customHeight="1" x14ac:dyDescent="0.35">
      <c r="A587" s="1">
        <v>807</v>
      </c>
      <c r="B587" s="1">
        <v>13</v>
      </c>
      <c r="C587" s="1"/>
      <c r="D587" s="1">
        <v>18</v>
      </c>
      <c r="F587" s="1">
        <f ca="1">IFERROR(__xludf.DUMMYFUNCTION("""COMPUTED_VALUE"""),23)</f>
        <v>23</v>
      </c>
      <c r="Q587" s="1">
        <v>585</v>
      </c>
      <c r="R587" s="1">
        <v>663</v>
      </c>
      <c r="S587" s="1"/>
      <c r="T587" s="1">
        <v>623</v>
      </c>
    </row>
    <row r="588" spans="1:20" ht="15.75" customHeight="1" x14ac:dyDescent="0.35">
      <c r="A588" s="1">
        <v>808</v>
      </c>
      <c r="B588" s="1">
        <v>14</v>
      </c>
      <c r="C588" s="1"/>
      <c r="D588" s="1">
        <v>3</v>
      </c>
      <c r="F588" s="1">
        <f ca="1">IFERROR(__xludf.DUMMYFUNCTION("""COMPUTED_VALUE"""),24)</f>
        <v>24</v>
      </c>
      <c r="Q588" s="1">
        <v>586</v>
      </c>
      <c r="R588" s="1">
        <v>663</v>
      </c>
      <c r="S588" s="1"/>
      <c r="T588" s="1">
        <v>652</v>
      </c>
    </row>
    <row r="589" spans="1:20" ht="15.75" customHeight="1" x14ac:dyDescent="0.35">
      <c r="A589" s="1">
        <v>809</v>
      </c>
      <c r="B589" s="1">
        <v>11</v>
      </c>
      <c r="C589" s="1"/>
      <c r="D589" s="1">
        <v>10</v>
      </c>
      <c r="F589" s="1">
        <f ca="1">IFERROR(__xludf.DUMMYFUNCTION("""COMPUTED_VALUE"""),22)</f>
        <v>22</v>
      </c>
      <c r="Q589" s="1">
        <v>587</v>
      </c>
      <c r="R589" s="1">
        <v>663</v>
      </c>
      <c r="S589" s="1"/>
      <c r="T589" s="1">
        <v>629</v>
      </c>
    </row>
    <row r="590" spans="1:20" ht="15.75" customHeight="1" x14ac:dyDescent="0.35">
      <c r="A590" s="1">
        <v>810</v>
      </c>
      <c r="B590" s="1">
        <v>12</v>
      </c>
      <c r="C590" s="1"/>
      <c r="D590" s="1">
        <v>11</v>
      </c>
      <c r="F590" s="1">
        <f ca="1">IFERROR(__xludf.DUMMYFUNCTION("""COMPUTED_VALUE"""),23)</f>
        <v>23</v>
      </c>
      <c r="Q590" s="1">
        <v>588</v>
      </c>
      <c r="R590" s="1">
        <v>663</v>
      </c>
      <c r="S590" s="1"/>
      <c r="T590" s="1">
        <v>664</v>
      </c>
    </row>
    <row r="591" spans="1:20" ht="15.75" customHeight="1" x14ac:dyDescent="0.35">
      <c r="A591" s="1">
        <v>811</v>
      </c>
      <c r="B591" s="1">
        <v>11</v>
      </c>
      <c r="C591" s="1"/>
      <c r="D591" s="1">
        <v>10</v>
      </c>
      <c r="F591" s="1">
        <f ca="1">IFERROR(__xludf.DUMMYFUNCTION("""COMPUTED_VALUE"""),18)</f>
        <v>18</v>
      </c>
      <c r="Q591" s="1">
        <v>589</v>
      </c>
      <c r="R591" s="1">
        <v>663</v>
      </c>
      <c r="S591" s="1"/>
      <c r="T591" s="1">
        <v>642</v>
      </c>
    </row>
    <row r="592" spans="1:20" ht="15.75" customHeight="1" x14ac:dyDescent="0.35">
      <c r="A592" s="1">
        <v>812</v>
      </c>
      <c r="B592" s="1">
        <v>12</v>
      </c>
      <c r="C592" s="1"/>
      <c r="D592" s="1">
        <v>11</v>
      </c>
      <c r="F592" s="1">
        <f ca="1">IFERROR(__xludf.DUMMYFUNCTION("""COMPUTED_VALUE"""),19)</f>
        <v>19</v>
      </c>
      <c r="Q592" s="1">
        <v>590</v>
      </c>
      <c r="R592" s="1">
        <v>661</v>
      </c>
      <c r="S592" s="1"/>
      <c r="T592" s="1">
        <v>658</v>
      </c>
    </row>
    <row r="593" spans="1:20" ht="15.75" customHeight="1" x14ac:dyDescent="0.35">
      <c r="A593" s="1">
        <v>813</v>
      </c>
      <c r="B593" s="1">
        <v>11</v>
      </c>
      <c r="C593" s="1"/>
      <c r="D593" s="1">
        <v>10</v>
      </c>
      <c r="F593" s="1">
        <f ca="1">IFERROR(__xludf.DUMMYFUNCTION("""COMPUTED_VALUE"""),18)</f>
        <v>18</v>
      </c>
      <c r="Q593" s="1">
        <v>591</v>
      </c>
      <c r="R593" s="1">
        <v>657</v>
      </c>
      <c r="S593" s="1"/>
      <c r="T593" s="1">
        <v>619</v>
      </c>
    </row>
    <row r="594" spans="1:20" ht="15.75" customHeight="1" x14ac:dyDescent="0.35">
      <c r="A594" s="1">
        <v>814</v>
      </c>
      <c r="B594" s="1">
        <v>13</v>
      </c>
      <c r="C594" s="1"/>
      <c r="D594" s="1">
        <v>18</v>
      </c>
      <c r="F594" s="1">
        <f ca="1">IFERROR(__xludf.DUMMYFUNCTION("""COMPUTED_VALUE"""),18)</f>
        <v>18</v>
      </c>
      <c r="Q594" s="1">
        <v>592</v>
      </c>
      <c r="R594" s="1">
        <v>655</v>
      </c>
      <c r="S594" s="1"/>
      <c r="T594" s="1">
        <v>619</v>
      </c>
    </row>
    <row r="595" spans="1:20" ht="15.75" customHeight="1" x14ac:dyDescent="0.35">
      <c r="A595" s="1">
        <v>815</v>
      </c>
      <c r="B595" s="1">
        <v>12</v>
      </c>
      <c r="C595" s="1"/>
      <c r="D595" s="1">
        <v>16</v>
      </c>
      <c r="F595" s="1">
        <f ca="1">IFERROR(__xludf.DUMMYFUNCTION("""COMPUTED_VALUE"""),18)</f>
        <v>18</v>
      </c>
      <c r="Q595" s="1">
        <v>593</v>
      </c>
      <c r="R595" s="1">
        <v>665</v>
      </c>
      <c r="S595" s="1"/>
      <c r="T595" s="1">
        <v>542</v>
      </c>
    </row>
    <row r="596" spans="1:20" ht="15.75" customHeight="1" x14ac:dyDescent="0.35">
      <c r="A596" s="1">
        <v>816</v>
      </c>
      <c r="B596" s="1">
        <v>13</v>
      </c>
      <c r="C596" s="1"/>
      <c r="D596" s="1">
        <v>3</v>
      </c>
      <c r="F596" s="1">
        <f ca="1">IFERROR(__xludf.DUMMYFUNCTION("""COMPUTED_VALUE"""),18)</f>
        <v>18</v>
      </c>
      <c r="Q596" s="1">
        <v>594</v>
      </c>
      <c r="R596" s="1">
        <v>673</v>
      </c>
      <c r="S596" s="1"/>
      <c r="T596" s="1">
        <v>527</v>
      </c>
    </row>
    <row r="597" spans="1:20" ht="15.75" customHeight="1" x14ac:dyDescent="0.35">
      <c r="A597" s="1">
        <v>817</v>
      </c>
      <c r="B597" s="1">
        <v>11</v>
      </c>
      <c r="C597" s="1"/>
      <c r="D597" s="1">
        <v>18</v>
      </c>
      <c r="F597" s="1">
        <f ca="1">IFERROR(__xludf.DUMMYFUNCTION("""COMPUTED_VALUE"""),18)</f>
        <v>18</v>
      </c>
      <c r="Q597" s="1">
        <v>595</v>
      </c>
      <c r="R597" s="1">
        <v>682</v>
      </c>
      <c r="S597" s="1"/>
      <c r="T597" s="1">
        <v>494</v>
      </c>
    </row>
    <row r="598" spans="1:20" ht="15.75" customHeight="1" x14ac:dyDescent="0.35">
      <c r="A598" s="1">
        <v>818</v>
      </c>
      <c r="B598" s="1">
        <v>14</v>
      </c>
      <c r="C598" s="1"/>
      <c r="D598" s="1">
        <v>18</v>
      </c>
      <c r="F598" s="1">
        <f ca="1">IFERROR(__xludf.DUMMYFUNCTION("""COMPUTED_VALUE"""),18)</f>
        <v>18</v>
      </c>
      <c r="Q598" s="1">
        <v>596</v>
      </c>
      <c r="R598" s="1">
        <v>665</v>
      </c>
      <c r="S598" s="1"/>
      <c r="T598" s="1">
        <v>485</v>
      </c>
    </row>
    <row r="599" spans="1:20" ht="15.75" customHeight="1" x14ac:dyDescent="0.35">
      <c r="A599" s="1">
        <v>819</v>
      </c>
      <c r="B599" s="1">
        <v>12</v>
      </c>
      <c r="C599" s="1"/>
      <c r="D599" s="1">
        <v>2</v>
      </c>
      <c r="F599" s="1">
        <f ca="1">IFERROR(__xludf.DUMMYFUNCTION("""COMPUTED_VALUE"""),18)</f>
        <v>18</v>
      </c>
      <c r="Q599" s="1">
        <v>597</v>
      </c>
      <c r="R599" s="1">
        <v>667</v>
      </c>
      <c r="S599" s="1"/>
      <c r="T599" s="1">
        <v>492</v>
      </c>
    </row>
    <row r="600" spans="1:20" ht="15.75" customHeight="1" x14ac:dyDescent="0.35">
      <c r="A600" s="1">
        <v>820</v>
      </c>
      <c r="B600" s="1">
        <v>13</v>
      </c>
      <c r="C600" s="1"/>
      <c r="D600" s="1">
        <v>18</v>
      </c>
      <c r="F600" s="1">
        <f ca="1">IFERROR(__xludf.DUMMYFUNCTION("""COMPUTED_VALUE"""),18)</f>
        <v>18</v>
      </c>
      <c r="Q600" s="1">
        <v>598</v>
      </c>
      <c r="R600" s="1">
        <v>671</v>
      </c>
      <c r="S600" s="1"/>
      <c r="T600" s="1">
        <v>498</v>
      </c>
    </row>
    <row r="601" spans="1:20" ht="15.75" customHeight="1" x14ac:dyDescent="0.35">
      <c r="A601" s="1">
        <v>821</v>
      </c>
      <c r="B601" s="1">
        <v>13</v>
      </c>
      <c r="C601" s="1"/>
      <c r="D601" s="1">
        <v>17</v>
      </c>
      <c r="F601" s="1">
        <f ca="1">IFERROR(__xludf.DUMMYFUNCTION("""COMPUTED_VALUE"""),18)</f>
        <v>18</v>
      </c>
      <c r="Q601" s="1">
        <v>599</v>
      </c>
      <c r="R601" s="1">
        <v>640</v>
      </c>
      <c r="S601" s="1"/>
      <c r="T601" s="1">
        <v>479</v>
      </c>
    </row>
    <row r="602" spans="1:20" ht="15.75" customHeight="1" x14ac:dyDescent="0.35">
      <c r="A602" s="1">
        <v>822</v>
      </c>
      <c r="B602" s="1">
        <v>14</v>
      </c>
      <c r="C602" s="1"/>
      <c r="D602" s="1">
        <v>4</v>
      </c>
      <c r="F602" s="1">
        <f ca="1">IFERROR(__xludf.DUMMYFUNCTION("""COMPUTED_VALUE"""),18)</f>
        <v>18</v>
      </c>
      <c r="Q602" s="1">
        <v>600</v>
      </c>
      <c r="R602" s="1">
        <v>644</v>
      </c>
      <c r="S602" s="1"/>
      <c r="T602" s="1">
        <v>473</v>
      </c>
    </row>
    <row r="603" spans="1:20" ht="15.75" customHeight="1" x14ac:dyDescent="0.35">
      <c r="A603" s="1">
        <v>823</v>
      </c>
      <c r="B603" s="1">
        <v>12</v>
      </c>
      <c r="C603" s="1"/>
      <c r="D603" s="1">
        <v>18</v>
      </c>
      <c r="F603" s="1">
        <f ca="1">IFERROR(__xludf.DUMMYFUNCTION("""COMPUTED_VALUE"""),18)</f>
        <v>18</v>
      </c>
      <c r="Q603" s="1">
        <v>601</v>
      </c>
      <c r="R603" s="1">
        <v>658</v>
      </c>
      <c r="S603" s="1"/>
      <c r="T603" s="1">
        <v>467</v>
      </c>
    </row>
    <row r="604" spans="1:20" ht="15.75" customHeight="1" x14ac:dyDescent="0.35">
      <c r="A604" s="1">
        <v>824</v>
      </c>
      <c r="B604" s="1">
        <v>14</v>
      </c>
      <c r="C604" s="1"/>
      <c r="D604" s="1">
        <v>18</v>
      </c>
      <c r="F604" s="1">
        <f ca="1">IFERROR(__xludf.DUMMYFUNCTION("""COMPUTED_VALUE"""),18)</f>
        <v>18</v>
      </c>
      <c r="Q604" s="1">
        <v>602</v>
      </c>
      <c r="R604" s="1">
        <v>646</v>
      </c>
      <c r="S604" s="1"/>
      <c r="T604" s="1">
        <v>426</v>
      </c>
    </row>
    <row r="605" spans="1:20" ht="15.75" customHeight="1" x14ac:dyDescent="0.35">
      <c r="A605" s="1">
        <v>825</v>
      </c>
      <c r="B605" s="1">
        <v>13</v>
      </c>
      <c r="C605" s="1"/>
      <c r="D605" s="1">
        <v>15</v>
      </c>
      <c r="F605" s="1">
        <f ca="1">IFERROR(__xludf.DUMMYFUNCTION("""COMPUTED_VALUE"""),20)</f>
        <v>20</v>
      </c>
      <c r="Q605" s="1">
        <v>603</v>
      </c>
      <c r="R605" s="1">
        <v>658</v>
      </c>
      <c r="S605" s="1"/>
      <c r="T605" s="1">
        <v>469</v>
      </c>
    </row>
    <row r="606" spans="1:20" ht="15.75" customHeight="1" x14ac:dyDescent="0.35">
      <c r="A606" s="1">
        <v>826</v>
      </c>
      <c r="B606" s="1">
        <v>14</v>
      </c>
      <c r="C606" s="1"/>
      <c r="D606" s="1">
        <v>4</v>
      </c>
      <c r="F606" s="1">
        <f ca="1">IFERROR(__xludf.DUMMYFUNCTION("""COMPUTED_VALUE"""),22)</f>
        <v>22</v>
      </c>
      <c r="Q606" s="1">
        <v>604</v>
      </c>
      <c r="R606" s="1">
        <v>656</v>
      </c>
      <c r="S606" s="1"/>
      <c r="T606" s="1">
        <v>426</v>
      </c>
    </row>
    <row r="607" spans="1:20" ht="15.75" customHeight="1" x14ac:dyDescent="0.35">
      <c r="A607" s="1">
        <v>827</v>
      </c>
      <c r="B607" s="1">
        <v>13</v>
      </c>
      <c r="C607" s="1"/>
      <c r="D607" s="1">
        <v>11</v>
      </c>
      <c r="F607" s="1">
        <f ca="1">IFERROR(__xludf.DUMMYFUNCTION("""COMPUTED_VALUE"""),24)</f>
        <v>24</v>
      </c>
      <c r="Q607" s="1">
        <v>605</v>
      </c>
      <c r="R607" s="1">
        <v>675</v>
      </c>
      <c r="S607" s="1"/>
      <c r="T607" s="1">
        <v>454</v>
      </c>
    </row>
    <row r="608" spans="1:20" ht="15.75" customHeight="1" x14ac:dyDescent="0.35">
      <c r="A608" s="1">
        <v>828</v>
      </c>
      <c r="B608" s="1">
        <v>15</v>
      </c>
      <c r="C608" s="1"/>
      <c r="D608" s="1">
        <v>18</v>
      </c>
      <c r="F608" s="1">
        <f ca="1">IFERROR(__xludf.DUMMYFUNCTION("""COMPUTED_VALUE"""),25)</f>
        <v>25</v>
      </c>
      <c r="Q608" s="1">
        <v>606</v>
      </c>
      <c r="R608" s="1">
        <v>648</v>
      </c>
      <c r="S608" s="1"/>
      <c r="T608" s="1">
        <v>459</v>
      </c>
    </row>
    <row r="609" spans="1:20" ht="15.75" customHeight="1" x14ac:dyDescent="0.35">
      <c r="A609" s="1">
        <v>829</v>
      </c>
      <c r="B609" s="1">
        <v>13</v>
      </c>
      <c r="C609" s="1"/>
      <c r="D609" s="1">
        <v>18</v>
      </c>
      <c r="F609" s="1">
        <f ca="1">IFERROR(__xludf.DUMMYFUNCTION("""COMPUTED_VALUE"""),27)</f>
        <v>27</v>
      </c>
      <c r="Q609" s="1">
        <v>607</v>
      </c>
      <c r="R609" s="1">
        <v>667</v>
      </c>
      <c r="S609" s="1"/>
      <c r="T609" s="1">
        <v>459</v>
      </c>
    </row>
    <row r="610" spans="1:20" ht="15.75" customHeight="1" x14ac:dyDescent="0.35">
      <c r="A610" s="1">
        <v>830</v>
      </c>
      <c r="B610" s="1">
        <v>15</v>
      </c>
      <c r="C610" s="1"/>
      <c r="D610" s="1">
        <v>18</v>
      </c>
      <c r="F610" s="1">
        <f ca="1">IFERROR(__xludf.DUMMYFUNCTION("""COMPUTED_VALUE"""),27)</f>
        <v>27</v>
      </c>
      <c r="Q610" s="1">
        <v>608</v>
      </c>
      <c r="R610" s="1">
        <v>642</v>
      </c>
      <c r="S610" s="1"/>
      <c r="T610" s="1">
        <v>459</v>
      </c>
    </row>
    <row r="611" spans="1:20" ht="15.75" customHeight="1" x14ac:dyDescent="0.35">
      <c r="A611" s="1">
        <v>831</v>
      </c>
      <c r="B611" s="1">
        <v>13</v>
      </c>
      <c r="C611" s="1"/>
      <c r="D611" s="1">
        <v>15</v>
      </c>
      <c r="F611" s="1">
        <f ca="1">IFERROR(__xludf.DUMMYFUNCTION("""COMPUTED_VALUE"""),28)</f>
        <v>28</v>
      </c>
      <c r="Q611" s="1">
        <v>609</v>
      </c>
      <c r="R611" s="1">
        <v>671</v>
      </c>
      <c r="S611" s="1"/>
      <c r="T611" s="1">
        <v>460</v>
      </c>
    </row>
    <row r="612" spans="1:20" ht="15.75" customHeight="1" x14ac:dyDescent="0.35">
      <c r="A612" s="1">
        <v>832</v>
      </c>
      <c r="B612" s="1">
        <v>13</v>
      </c>
      <c r="C612" s="1"/>
      <c r="D612" s="1">
        <v>1</v>
      </c>
      <c r="F612" s="1">
        <f ca="1">IFERROR(__xludf.DUMMYFUNCTION("""COMPUTED_VALUE"""),28)</f>
        <v>28</v>
      </c>
      <c r="Q612" s="1">
        <v>610</v>
      </c>
      <c r="R612" s="1">
        <v>656</v>
      </c>
      <c r="S612" s="1"/>
      <c r="T612" s="1">
        <v>454</v>
      </c>
    </row>
    <row r="613" spans="1:20" ht="15.75" customHeight="1" x14ac:dyDescent="0.35">
      <c r="A613" s="1">
        <v>833</v>
      </c>
      <c r="B613" s="1">
        <v>14</v>
      </c>
      <c r="C613" s="1"/>
      <c r="D613" s="1">
        <v>13</v>
      </c>
      <c r="F613" s="1">
        <f ca="1">IFERROR(__xludf.DUMMYFUNCTION("""COMPUTED_VALUE"""),28)</f>
        <v>28</v>
      </c>
      <c r="Q613" s="1">
        <v>611</v>
      </c>
      <c r="R613" s="1">
        <v>669</v>
      </c>
      <c r="S613" s="1"/>
      <c r="T613" s="1">
        <v>429</v>
      </c>
    </row>
    <row r="614" spans="1:20" ht="15.75" customHeight="1" x14ac:dyDescent="0.35">
      <c r="A614" s="1">
        <v>834</v>
      </c>
      <c r="B614" s="1">
        <v>16</v>
      </c>
      <c r="C614" s="1"/>
      <c r="D614" s="1">
        <v>18</v>
      </c>
      <c r="F614" s="1">
        <f ca="1">IFERROR(__xludf.DUMMYFUNCTION("""COMPUTED_VALUE"""),25)</f>
        <v>25</v>
      </c>
      <c r="Q614" s="1">
        <v>612</v>
      </c>
      <c r="R614" s="1">
        <v>632</v>
      </c>
      <c r="S614" s="1"/>
      <c r="T614" s="1">
        <v>460</v>
      </c>
    </row>
    <row r="615" spans="1:20" ht="15.75" customHeight="1" x14ac:dyDescent="0.35">
      <c r="A615" s="1">
        <v>835</v>
      </c>
      <c r="B615" s="1">
        <v>16</v>
      </c>
      <c r="C615" s="1"/>
      <c r="D615" s="1">
        <v>18</v>
      </c>
      <c r="F615" s="1">
        <f ca="1">IFERROR(__xludf.DUMMYFUNCTION("""COMPUTED_VALUE"""),29)</f>
        <v>29</v>
      </c>
      <c r="Q615" s="1">
        <v>613</v>
      </c>
      <c r="R615" s="1">
        <v>652</v>
      </c>
      <c r="S615" s="1"/>
      <c r="T615" s="1">
        <v>438</v>
      </c>
    </row>
    <row r="616" spans="1:20" ht="15.75" customHeight="1" x14ac:dyDescent="0.35">
      <c r="A616" s="1">
        <v>836</v>
      </c>
      <c r="B616" s="1">
        <v>19</v>
      </c>
      <c r="C616" s="1"/>
      <c r="D616" s="1">
        <v>18</v>
      </c>
      <c r="F616" s="1">
        <f ca="1">IFERROR(__xludf.DUMMYFUNCTION("""COMPUTED_VALUE"""),27)</f>
        <v>27</v>
      </c>
      <c r="Q616" s="1">
        <v>614</v>
      </c>
      <c r="R616" s="1">
        <v>619</v>
      </c>
      <c r="S616" s="1"/>
      <c r="T616" s="1">
        <v>463</v>
      </c>
    </row>
    <row r="617" spans="1:20" ht="15.75" customHeight="1" x14ac:dyDescent="0.35">
      <c r="A617" s="1">
        <v>837</v>
      </c>
      <c r="B617" s="1">
        <v>21</v>
      </c>
      <c r="C617" s="1"/>
      <c r="D617" s="1">
        <v>18</v>
      </c>
      <c r="F617" s="1">
        <f ca="1">IFERROR(__xludf.DUMMYFUNCTION("""COMPUTED_VALUE"""),27)</f>
        <v>27</v>
      </c>
      <c r="Q617" s="1">
        <v>615</v>
      </c>
      <c r="R617" s="1">
        <v>633</v>
      </c>
      <c r="S617" s="1"/>
      <c r="T617" s="1">
        <v>487</v>
      </c>
    </row>
    <row r="618" spans="1:20" ht="15.75" customHeight="1" x14ac:dyDescent="0.35">
      <c r="A618" s="1">
        <v>838</v>
      </c>
      <c r="B618" s="1">
        <v>23</v>
      </c>
      <c r="C618" s="1"/>
      <c r="D618" s="1">
        <v>23</v>
      </c>
      <c r="F618" s="1">
        <f ca="1">IFERROR(__xludf.DUMMYFUNCTION("""COMPUTED_VALUE"""),28)</f>
        <v>28</v>
      </c>
      <c r="Q618" s="1">
        <v>616</v>
      </c>
      <c r="R618" s="1">
        <v>623</v>
      </c>
      <c r="S618" s="1"/>
      <c r="T618" s="1">
        <v>470</v>
      </c>
    </row>
    <row r="619" spans="1:20" ht="15.75" customHeight="1" x14ac:dyDescent="0.35">
      <c r="A619" s="1">
        <v>839</v>
      </c>
      <c r="B619" s="1">
        <v>22</v>
      </c>
      <c r="C619" s="1"/>
      <c r="D619" s="1">
        <v>22</v>
      </c>
      <c r="F619" s="1">
        <f ca="1">IFERROR(__xludf.DUMMYFUNCTION("""COMPUTED_VALUE"""),31)</f>
        <v>31</v>
      </c>
      <c r="Q619" s="1">
        <v>617</v>
      </c>
      <c r="R619" s="1">
        <v>652</v>
      </c>
      <c r="S619" s="1"/>
      <c r="T619" s="1">
        <v>504</v>
      </c>
    </row>
    <row r="620" spans="1:20" ht="15.75" customHeight="1" x14ac:dyDescent="0.35">
      <c r="A620" s="1">
        <v>840</v>
      </c>
      <c r="B620" s="1">
        <v>26</v>
      </c>
      <c r="C620" s="1"/>
      <c r="D620" s="1">
        <v>26</v>
      </c>
      <c r="F620" s="1">
        <f ca="1">IFERROR(__xludf.DUMMYFUNCTION("""COMPUTED_VALUE"""),25)</f>
        <v>25</v>
      </c>
      <c r="Q620" s="1">
        <v>618</v>
      </c>
      <c r="R620" s="1">
        <v>629</v>
      </c>
      <c r="S620" s="1"/>
      <c r="T620" s="1">
        <v>459</v>
      </c>
    </row>
    <row r="621" spans="1:20" ht="15.75" customHeight="1" x14ac:dyDescent="0.35">
      <c r="A621" s="1">
        <v>841</v>
      </c>
      <c r="B621" s="1">
        <v>22</v>
      </c>
      <c r="C621" s="1"/>
      <c r="D621" s="1">
        <v>22</v>
      </c>
      <c r="F621" s="1">
        <f ca="1">IFERROR(__xludf.DUMMYFUNCTION("""COMPUTED_VALUE"""),24)</f>
        <v>24</v>
      </c>
      <c r="Q621" s="1">
        <v>619</v>
      </c>
      <c r="R621" s="1">
        <v>664</v>
      </c>
      <c r="S621" s="1"/>
      <c r="T621" s="1">
        <v>445</v>
      </c>
    </row>
    <row r="622" spans="1:20" ht="15.75" customHeight="1" x14ac:dyDescent="0.35">
      <c r="A622" s="1">
        <v>843</v>
      </c>
      <c r="B622" s="1">
        <v>23</v>
      </c>
      <c r="C622" s="1"/>
      <c r="D622" s="1">
        <v>23</v>
      </c>
      <c r="F622" s="1">
        <f ca="1">IFERROR(__xludf.DUMMYFUNCTION("""COMPUTED_VALUE"""),26)</f>
        <v>26</v>
      </c>
      <c r="Q622" s="1">
        <v>620</v>
      </c>
      <c r="R622" s="1">
        <v>642</v>
      </c>
      <c r="S622" s="1"/>
      <c r="T622" s="1">
        <v>446</v>
      </c>
    </row>
    <row r="623" spans="1:20" ht="15.75" customHeight="1" x14ac:dyDescent="0.35">
      <c r="A623" s="1">
        <v>844</v>
      </c>
      <c r="B623" s="1">
        <v>24</v>
      </c>
      <c r="C623" s="1"/>
      <c r="D623" s="1">
        <v>24</v>
      </c>
      <c r="F623" s="1">
        <f ca="1">IFERROR(__xludf.DUMMYFUNCTION("""COMPUTED_VALUE"""),24)</f>
        <v>24</v>
      </c>
      <c r="Q623" s="1">
        <v>621</v>
      </c>
      <c r="R623" s="1">
        <v>658</v>
      </c>
      <c r="S623" s="1"/>
      <c r="T623" s="1">
        <v>459</v>
      </c>
    </row>
    <row r="624" spans="1:20" ht="15.75" customHeight="1" x14ac:dyDescent="0.35">
      <c r="A624" s="1">
        <v>845</v>
      </c>
      <c r="B624" s="1">
        <v>22</v>
      </c>
      <c r="C624" s="1"/>
      <c r="D624" s="1">
        <v>22</v>
      </c>
      <c r="F624" s="1">
        <f ca="1">IFERROR(__xludf.DUMMYFUNCTION("""COMPUTED_VALUE"""),23)</f>
        <v>23</v>
      </c>
      <c r="Q624" s="1">
        <v>622</v>
      </c>
      <c r="R624" s="1">
        <v>619</v>
      </c>
      <c r="S624" s="1"/>
      <c r="T624" s="1">
        <v>386</v>
      </c>
    </row>
    <row r="625" spans="1:20" ht="15.75" customHeight="1" x14ac:dyDescent="0.35">
      <c r="A625" s="1">
        <v>846</v>
      </c>
      <c r="B625" s="1">
        <v>23</v>
      </c>
      <c r="C625" s="1"/>
      <c r="D625" s="1">
        <v>23</v>
      </c>
      <c r="F625" s="1">
        <f ca="1">IFERROR(__xludf.DUMMYFUNCTION("""COMPUTED_VALUE"""),23)</f>
        <v>23</v>
      </c>
      <c r="Q625" s="1">
        <v>623</v>
      </c>
      <c r="R625" s="1">
        <v>619</v>
      </c>
      <c r="S625" s="1"/>
      <c r="T625" s="1">
        <v>455</v>
      </c>
    </row>
    <row r="626" spans="1:20" ht="15.75" customHeight="1" x14ac:dyDescent="0.35">
      <c r="A626" s="1">
        <v>847</v>
      </c>
      <c r="B626" s="1">
        <v>18</v>
      </c>
      <c r="C626" s="1"/>
      <c r="D626" s="1">
        <v>18</v>
      </c>
      <c r="F626" s="1">
        <f ca="1">IFERROR(__xludf.DUMMYFUNCTION("""COMPUTED_VALUE"""),19)</f>
        <v>19</v>
      </c>
      <c r="Q626" s="1">
        <v>624</v>
      </c>
      <c r="R626" s="1">
        <v>542</v>
      </c>
      <c r="S626" s="1"/>
      <c r="T626" s="1">
        <v>404</v>
      </c>
    </row>
    <row r="627" spans="1:20" ht="15.75" customHeight="1" x14ac:dyDescent="0.35">
      <c r="A627" s="1">
        <v>848</v>
      </c>
      <c r="B627" s="1">
        <v>19</v>
      </c>
      <c r="C627" s="1"/>
      <c r="D627" s="1">
        <v>19</v>
      </c>
      <c r="F627" s="1">
        <f ca="1">IFERROR(__xludf.DUMMYFUNCTION("""COMPUTED_VALUE"""),22)</f>
        <v>22</v>
      </c>
      <c r="Q627" s="1">
        <v>625</v>
      </c>
      <c r="R627" s="1">
        <v>527</v>
      </c>
      <c r="S627" s="1"/>
      <c r="T627" s="1">
        <v>422</v>
      </c>
    </row>
    <row r="628" spans="1:20" ht="15.75" customHeight="1" x14ac:dyDescent="0.35">
      <c r="A628" s="1">
        <v>849</v>
      </c>
      <c r="B628" s="1">
        <v>17</v>
      </c>
      <c r="C628" s="1"/>
      <c r="D628" s="1">
        <v>18</v>
      </c>
      <c r="F628" s="1">
        <f ca="1">IFERROR(__xludf.DUMMYFUNCTION("""COMPUTED_VALUE"""),22)</f>
        <v>22</v>
      </c>
      <c r="Q628" s="1">
        <v>626</v>
      </c>
      <c r="R628" s="1">
        <v>494</v>
      </c>
      <c r="S628" s="1"/>
      <c r="T628" s="1">
        <v>74</v>
      </c>
    </row>
    <row r="629" spans="1:20" ht="15.75" customHeight="1" x14ac:dyDescent="0.35">
      <c r="A629" s="1">
        <v>850</v>
      </c>
      <c r="B629" s="1">
        <v>19</v>
      </c>
      <c r="C629" s="1"/>
      <c r="D629" s="1">
        <v>18</v>
      </c>
      <c r="F629" s="1">
        <f ca="1">IFERROR(__xludf.DUMMYFUNCTION("""COMPUTED_VALUE"""),26)</f>
        <v>26</v>
      </c>
      <c r="Q629" s="1">
        <v>627</v>
      </c>
      <c r="R629" s="1">
        <v>485</v>
      </c>
      <c r="S629" s="1"/>
      <c r="T629" s="1">
        <v>397</v>
      </c>
    </row>
    <row r="630" spans="1:20" ht="15.75" customHeight="1" x14ac:dyDescent="0.35">
      <c r="A630" s="1">
        <v>851</v>
      </c>
      <c r="B630" s="1">
        <v>15</v>
      </c>
      <c r="C630" s="1"/>
      <c r="D630" s="1">
        <v>18</v>
      </c>
      <c r="F630" s="1">
        <f ca="1">IFERROR(__xludf.DUMMYFUNCTION("""COMPUTED_VALUE"""),24)</f>
        <v>24</v>
      </c>
      <c r="Q630" s="1">
        <v>628</v>
      </c>
      <c r="R630" s="1">
        <v>492</v>
      </c>
      <c r="S630" s="1"/>
      <c r="T630" s="1">
        <v>433</v>
      </c>
    </row>
    <row r="631" spans="1:20" ht="15.75" customHeight="1" x14ac:dyDescent="0.35">
      <c r="A631" s="1">
        <v>852</v>
      </c>
      <c r="B631" s="1">
        <v>17</v>
      </c>
      <c r="C631" s="1"/>
      <c r="D631" s="1">
        <v>18</v>
      </c>
      <c r="F631" s="1">
        <f ca="1">IFERROR(__xludf.DUMMYFUNCTION("""COMPUTED_VALUE"""),26)</f>
        <v>26</v>
      </c>
      <c r="Q631" s="1">
        <v>629</v>
      </c>
      <c r="R631" s="1">
        <v>498</v>
      </c>
      <c r="S631" s="1"/>
      <c r="T631" s="1">
        <v>366</v>
      </c>
    </row>
    <row r="632" spans="1:20" ht="15.75" customHeight="1" x14ac:dyDescent="0.35">
      <c r="A632" s="1">
        <v>853</v>
      </c>
      <c r="B632" s="1">
        <v>15</v>
      </c>
      <c r="C632" s="1"/>
      <c r="D632" s="1">
        <v>18</v>
      </c>
      <c r="F632" s="1">
        <f ca="1">IFERROR(__xludf.DUMMYFUNCTION("""COMPUTED_VALUE"""),23)</f>
        <v>23</v>
      </c>
      <c r="Q632" s="1">
        <v>630</v>
      </c>
      <c r="R632" s="1">
        <v>479</v>
      </c>
      <c r="S632" s="1"/>
      <c r="T632" s="1">
        <v>104</v>
      </c>
    </row>
    <row r="633" spans="1:20" ht="15.75" customHeight="1" x14ac:dyDescent="0.35">
      <c r="A633" s="1">
        <v>854</v>
      </c>
      <c r="B633" s="1">
        <v>18</v>
      </c>
      <c r="C633" s="1"/>
      <c r="D633" s="1">
        <v>18</v>
      </c>
      <c r="F633" s="1">
        <f ca="1">IFERROR(__xludf.DUMMYFUNCTION("""COMPUTED_VALUE"""),24)</f>
        <v>24</v>
      </c>
      <c r="Q633" s="1">
        <v>631</v>
      </c>
      <c r="R633" s="1">
        <v>473</v>
      </c>
      <c r="S633" s="1"/>
      <c r="T633" s="1">
        <v>470</v>
      </c>
    </row>
    <row r="634" spans="1:20" ht="15.75" customHeight="1" x14ac:dyDescent="0.35">
      <c r="A634" s="1">
        <v>855</v>
      </c>
      <c r="B634" s="1">
        <v>17</v>
      </c>
      <c r="C634" s="1"/>
      <c r="D634" s="1">
        <v>18</v>
      </c>
      <c r="F634" s="1">
        <f ca="1">IFERROR(__xludf.DUMMYFUNCTION("""COMPUTED_VALUE"""),21)</f>
        <v>21</v>
      </c>
      <c r="Q634" s="1">
        <v>632</v>
      </c>
      <c r="R634" s="1">
        <v>467</v>
      </c>
      <c r="S634" s="1"/>
      <c r="T634" s="1">
        <v>271</v>
      </c>
    </row>
    <row r="635" spans="1:20" ht="15.75" customHeight="1" x14ac:dyDescent="0.35">
      <c r="A635" s="1">
        <v>856</v>
      </c>
      <c r="B635" s="1">
        <v>18</v>
      </c>
      <c r="C635" s="1"/>
      <c r="D635" s="1">
        <v>18</v>
      </c>
      <c r="F635" s="1">
        <f ca="1">IFERROR(__xludf.DUMMYFUNCTION("""COMPUTED_VALUE"""),22)</f>
        <v>22</v>
      </c>
      <c r="Q635" s="1">
        <v>633</v>
      </c>
      <c r="R635" s="1">
        <v>426</v>
      </c>
      <c r="S635" s="1"/>
      <c r="T635" s="1">
        <v>106</v>
      </c>
    </row>
    <row r="636" spans="1:20" ht="15.75" customHeight="1" x14ac:dyDescent="0.35">
      <c r="A636" s="1">
        <v>857</v>
      </c>
      <c r="B636" s="1">
        <v>18</v>
      </c>
      <c r="C636" s="1"/>
      <c r="D636" s="1">
        <v>18</v>
      </c>
      <c r="F636" s="1">
        <f ca="1">IFERROR(__xludf.DUMMYFUNCTION("""COMPUTED_VALUE"""),19)</f>
        <v>19</v>
      </c>
      <c r="Q636" s="1">
        <v>634</v>
      </c>
      <c r="R636" s="1">
        <v>451</v>
      </c>
      <c r="S636" s="1"/>
      <c r="T636" s="1">
        <v>192</v>
      </c>
    </row>
    <row r="637" spans="1:20" ht="15.75" customHeight="1" x14ac:dyDescent="0.35">
      <c r="A637" s="1">
        <v>858</v>
      </c>
      <c r="B637" s="1">
        <v>21</v>
      </c>
      <c r="C637" s="1"/>
      <c r="D637" s="1">
        <v>18</v>
      </c>
      <c r="F637" s="1">
        <f ca="1">IFERROR(__xludf.DUMMYFUNCTION("""COMPUTED_VALUE"""),19)</f>
        <v>19</v>
      </c>
      <c r="Q637" s="1">
        <v>635</v>
      </c>
      <c r="R637" s="1">
        <v>424</v>
      </c>
      <c r="S637" s="1"/>
      <c r="T637" s="1">
        <v>415</v>
      </c>
    </row>
    <row r="638" spans="1:20" ht="15.75" customHeight="1" x14ac:dyDescent="0.35">
      <c r="A638" s="1">
        <v>859</v>
      </c>
      <c r="B638" s="1">
        <v>19</v>
      </c>
      <c r="C638" s="1"/>
      <c r="D638" s="1">
        <v>18</v>
      </c>
      <c r="F638" s="1">
        <f ca="1">IFERROR(__xludf.DUMMYFUNCTION("""COMPUTED_VALUE"""),18)</f>
        <v>18</v>
      </c>
      <c r="Q638" s="1">
        <v>636</v>
      </c>
      <c r="R638" s="1">
        <v>408</v>
      </c>
      <c r="S638" s="1"/>
      <c r="T638" s="1">
        <v>39</v>
      </c>
    </row>
    <row r="639" spans="1:20" ht="15.75" customHeight="1" x14ac:dyDescent="0.35">
      <c r="A639" s="1">
        <v>860</v>
      </c>
      <c r="B639" s="1">
        <v>20</v>
      </c>
      <c r="C639" s="1"/>
      <c r="D639" s="1">
        <v>18</v>
      </c>
      <c r="F639" s="1">
        <f ca="1">IFERROR(__xludf.DUMMYFUNCTION("""COMPUTED_VALUE"""),18)</f>
        <v>18</v>
      </c>
      <c r="Q639" s="1">
        <v>637</v>
      </c>
      <c r="R639" s="1">
        <v>423</v>
      </c>
      <c r="S639" s="1"/>
      <c r="T639" s="1">
        <v>180</v>
      </c>
    </row>
    <row r="640" spans="1:20" ht="15.75" customHeight="1" x14ac:dyDescent="0.35">
      <c r="A640" s="1">
        <v>861</v>
      </c>
      <c r="B640" s="1">
        <v>22</v>
      </c>
      <c r="C640" s="1"/>
      <c r="D640" s="1">
        <v>20</v>
      </c>
      <c r="F640" s="1">
        <f ca="1">IFERROR(__xludf.DUMMYFUNCTION("""COMPUTED_VALUE"""),18)</f>
        <v>18</v>
      </c>
      <c r="Q640" s="1">
        <v>638</v>
      </c>
      <c r="R640" s="1">
        <v>431</v>
      </c>
      <c r="S640" s="1"/>
      <c r="T640" s="1">
        <v>306</v>
      </c>
    </row>
    <row r="641" spans="1:20" ht="15.75" customHeight="1" x14ac:dyDescent="0.35">
      <c r="A641" s="1">
        <v>862</v>
      </c>
      <c r="B641" s="1">
        <v>22</v>
      </c>
      <c r="C641" s="1"/>
      <c r="D641" s="1">
        <v>22</v>
      </c>
      <c r="F641" s="1">
        <f ca="1">IFERROR(__xludf.DUMMYFUNCTION("""COMPUTED_VALUE"""),18)</f>
        <v>18</v>
      </c>
      <c r="Q641" s="1">
        <v>639</v>
      </c>
      <c r="R641" s="1">
        <v>435</v>
      </c>
      <c r="S641" s="1"/>
      <c r="T641" s="1">
        <v>34</v>
      </c>
    </row>
    <row r="642" spans="1:20" ht="15.75" customHeight="1" x14ac:dyDescent="0.35">
      <c r="A642" s="1">
        <v>863</v>
      </c>
      <c r="B642" s="1">
        <v>24</v>
      </c>
      <c r="C642" s="1"/>
      <c r="D642" s="1">
        <v>24</v>
      </c>
      <c r="F642" s="1">
        <f ca="1">IFERROR(__xludf.DUMMYFUNCTION("""COMPUTED_VALUE"""),18)</f>
        <v>18</v>
      </c>
      <c r="Q642" s="1">
        <v>640</v>
      </c>
      <c r="R642" s="1">
        <v>458</v>
      </c>
      <c r="S642" s="1"/>
      <c r="T642" s="1">
        <v>55</v>
      </c>
    </row>
    <row r="643" spans="1:20" ht="15.75" customHeight="1" x14ac:dyDescent="0.35">
      <c r="A643" s="1">
        <v>864</v>
      </c>
      <c r="B643" s="1">
        <v>25</v>
      </c>
      <c r="C643" s="1"/>
      <c r="D643" s="1">
        <v>25</v>
      </c>
      <c r="F643" s="1">
        <f ca="1">IFERROR(__xludf.DUMMYFUNCTION("""COMPUTED_VALUE"""),18)</f>
        <v>18</v>
      </c>
      <c r="Q643" s="1">
        <v>641</v>
      </c>
      <c r="R643" s="1">
        <v>456</v>
      </c>
      <c r="S643" s="1"/>
      <c r="T643" s="1">
        <v>341</v>
      </c>
    </row>
    <row r="644" spans="1:20" ht="15.75" customHeight="1" x14ac:dyDescent="0.35">
      <c r="A644" s="1">
        <v>865</v>
      </c>
      <c r="B644" s="1">
        <v>27</v>
      </c>
      <c r="C644" s="1"/>
      <c r="D644" s="1">
        <v>27</v>
      </c>
      <c r="F644" s="1">
        <f ca="1">IFERROR(__xludf.DUMMYFUNCTION("""COMPUTED_VALUE"""),18)</f>
        <v>18</v>
      </c>
      <c r="Q644" s="1">
        <v>642</v>
      </c>
      <c r="R644" s="1">
        <v>453</v>
      </c>
      <c r="S644" s="1"/>
      <c r="T644" s="1">
        <v>154</v>
      </c>
    </row>
    <row r="645" spans="1:20" ht="15.75" customHeight="1" x14ac:dyDescent="0.35">
      <c r="A645" s="1">
        <v>867</v>
      </c>
      <c r="B645" s="1">
        <v>27</v>
      </c>
      <c r="C645" s="1"/>
      <c r="D645" s="1">
        <v>27</v>
      </c>
      <c r="F645" s="1">
        <f ca="1">IFERROR(__xludf.DUMMYFUNCTION("""COMPUTED_VALUE"""),18)</f>
        <v>18</v>
      </c>
      <c r="Q645" s="1">
        <v>643</v>
      </c>
      <c r="R645" s="1">
        <v>462</v>
      </c>
      <c r="S645" s="1"/>
      <c r="T645" s="1">
        <v>173</v>
      </c>
    </row>
    <row r="646" spans="1:20" ht="15.75" customHeight="1" x14ac:dyDescent="0.35">
      <c r="A646" s="1">
        <v>871</v>
      </c>
      <c r="B646" s="1">
        <v>28</v>
      </c>
      <c r="C646" s="1"/>
      <c r="D646" s="1">
        <v>28</v>
      </c>
      <c r="F646" s="1">
        <f ca="1">IFERROR(__xludf.DUMMYFUNCTION("""COMPUTED_VALUE"""),18)</f>
        <v>18</v>
      </c>
      <c r="Q646" s="1">
        <v>644</v>
      </c>
      <c r="R646" s="1">
        <v>488</v>
      </c>
      <c r="S646" s="1"/>
      <c r="T646" s="1">
        <v>234</v>
      </c>
    </row>
    <row r="647" spans="1:20" ht="15.75" customHeight="1" x14ac:dyDescent="0.35">
      <c r="A647" s="1">
        <v>879</v>
      </c>
      <c r="B647" s="1">
        <v>28</v>
      </c>
      <c r="C647" s="1"/>
      <c r="D647" s="1">
        <v>28</v>
      </c>
      <c r="F647" s="1">
        <f ca="1">IFERROR(__xludf.DUMMYFUNCTION("""COMPUTED_VALUE"""),18)</f>
        <v>18</v>
      </c>
      <c r="Q647" s="1">
        <v>645</v>
      </c>
      <c r="R647" s="1">
        <v>491</v>
      </c>
      <c r="S647" s="1"/>
      <c r="T647" s="1">
        <v>430</v>
      </c>
    </row>
    <row r="648" spans="1:20" ht="15.75" customHeight="1" x14ac:dyDescent="0.35">
      <c r="A648" s="1">
        <v>881</v>
      </c>
      <c r="B648" s="1">
        <v>28</v>
      </c>
      <c r="C648" s="1"/>
      <c r="D648" s="1">
        <v>28</v>
      </c>
      <c r="F648" s="1">
        <f ca="1">IFERROR(__xludf.DUMMYFUNCTION("""COMPUTED_VALUE"""),17)</f>
        <v>17</v>
      </c>
      <c r="Q648" s="1">
        <v>646</v>
      </c>
      <c r="R648" s="1">
        <v>537</v>
      </c>
      <c r="S648" s="1"/>
      <c r="T648" s="1">
        <v>434</v>
      </c>
    </row>
    <row r="649" spans="1:20" ht="15.75" customHeight="1" x14ac:dyDescent="0.35">
      <c r="A649" s="1">
        <v>882</v>
      </c>
      <c r="B649" s="1">
        <v>25</v>
      </c>
      <c r="C649" s="1"/>
      <c r="D649" s="1">
        <v>25</v>
      </c>
      <c r="F649" s="1">
        <f ca="1">IFERROR(__xludf.DUMMYFUNCTION("""COMPUTED_VALUE"""),3)</f>
        <v>3</v>
      </c>
      <c r="Q649" s="1">
        <v>647</v>
      </c>
      <c r="R649" s="1">
        <v>470</v>
      </c>
      <c r="S649" s="1"/>
      <c r="T649" s="1">
        <v>449</v>
      </c>
    </row>
    <row r="650" spans="1:20" ht="15.75" customHeight="1" x14ac:dyDescent="0.35">
      <c r="A650" s="1">
        <v>883</v>
      </c>
      <c r="B650" s="1">
        <v>29</v>
      </c>
      <c r="C650" s="1"/>
      <c r="D650" s="1">
        <v>29</v>
      </c>
      <c r="F650" s="1">
        <f ca="1">IFERROR(__xludf.DUMMYFUNCTION("""COMPUTED_VALUE"""),18)</f>
        <v>18</v>
      </c>
      <c r="Q650" s="1">
        <v>648</v>
      </c>
      <c r="R650" s="1">
        <v>504</v>
      </c>
      <c r="S650" s="1"/>
      <c r="T650" s="1">
        <v>79</v>
      </c>
    </row>
    <row r="651" spans="1:20" ht="15.75" customHeight="1" x14ac:dyDescent="0.35">
      <c r="A651" s="1">
        <v>884</v>
      </c>
      <c r="B651" s="1">
        <v>27</v>
      </c>
      <c r="C651" s="1"/>
      <c r="D651" s="1">
        <v>27</v>
      </c>
      <c r="F651" s="1">
        <f ca="1">IFERROR(__xludf.DUMMYFUNCTION("""COMPUTED_VALUE"""),18)</f>
        <v>18</v>
      </c>
      <c r="Q651" s="1">
        <v>649</v>
      </c>
      <c r="R651" s="1">
        <v>435</v>
      </c>
      <c r="S651" s="1"/>
      <c r="T651" s="1">
        <v>449</v>
      </c>
    </row>
    <row r="652" spans="1:20" ht="15.75" customHeight="1" x14ac:dyDescent="0.35">
      <c r="A652" s="1">
        <v>886</v>
      </c>
      <c r="B652" s="1">
        <v>27</v>
      </c>
      <c r="C652" s="1"/>
      <c r="D652" s="1">
        <v>27</v>
      </c>
      <c r="F652" s="1">
        <f ca="1">IFERROR(__xludf.DUMMYFUNCTION("""COMPUTED_VALUE"""),18)</f>
        <v>18</v>
      </c>
      <c r="Q652" s="1">
        <v>650</v>
      </c>
      <c r="R652" s="1">
        <v>469</v>
      </c>
      <c r="S652" s="1"/>
      <c r="T652" s="1">
        <v>462</v>
      </c>
    </row>
    <row r="653" spans="1:20" ht="15.75" customHeight="1" x14ac:dyDescent="0.35">
      <c r="A653" s="1">
        <v>888</v>
      </c>
      <c r="B653" s="1">
        <v>28</v>
      </c>
      <c r="C653" s="1"/>
      <c r="D653" s="1">
        <v>28</v>
      </c>
      <c r="F653" s="1">
        <f ca="1">IFERROR(__xludf.DUMMYFUNCTION("""COMPUTED_VALUE"""),18)</f>
        <v>18</v>
      </c>
      <c r="Q653" s="1">
        <v>651</v>
      </c>
      <c r="R653" s="1">
        <v>404</v>
      </c>
      <c r="S653" s="1"/>
      <c r="T653" s="1">
        <v>453</v>
      </c>
    </row>
    <row r="654" spans="1:20" ht="15.75" customHeight="1" x14ac:dyDescent="0.35">
      <c r="A654" s="1">
        <v>890</v>
      </c>
      <c r="B654" s="1">
        <v>31</v>
      </c>
      <c r="C654" s="1"/>
      <c r="D654" s="1">
        <v>31</v>
      </c>
      <c r="F654" s="1">
        <f ca="1">IFERROR(__xludf.DUMMYFUNCTION("""COMPUTED_VALUE"""),18)</f>
        <v>18</v>
      </c>
      <c r="Q654" s="1">
        <v>652</v>
      </c>
      <c r="R654" s="1">
        <v>423</v>
      </c>
      <c r="S654" s="1"/>
      <c r="T654" s="1">
        <v>460</v>
      </c>
    </row>
    <row r="655" spans="1:20" ht="15.75" customHeight="1" x14ac:dyDescent="0.35">
      <c r="A655" s="1">
        <v>927</v>
      </c>
      <c r="B655" s="1">
        <v>25</v>
      </c>
      <c r="C655" s="1"/>
      <c r="D655" s="1">
        <v>25</v>
      </c>
      <c r="F655" s="1">
        <f ca="1">IFERROR(__xludf.DUMMYFUNCTION("""COMPUTED_VALUE"""),18)</f>
        <v>18</v>
      </c>
      <c r="Q655" s="1">
        <v>653</v>
      </c>
      <c r="R655" s="1">
        <v>370</v>
      </c>
      <c r="S655" s="1"/>
      <c r="T655" s="1">
        <v>527</v>
      </c>
    </row>
    <row r="656" spans="1:20" ht="15.75" customHeight="1" x14ac:dyDescent="0.35">
      <c r="A656" s="1">
        <v>929</v>
      </c>
      <c r="B656" s="1">
        <v>24</v>
      </c>
      <c r="C656" s="1"/>
      <c r="D656" s="1">
        <v>24</v>
      </c>
      <c r="F656" s="1">
        <f ca="1">IFERROR(__xludf.DUMMYFUNCTION("""COMPUTED_VALUE"""),18)</f>
        <v>18</v>
      </c>
      <c r="Q656" s="1">
        <v>654</v>
      </c>
      <c r="R656" s="1">
        <v>369</v>
      </c>
      <c r="S656" s="1"/>
      <c r="T656" s="1">
        <v>542</v>
      </c>
    </row>
    <row r="657" spans="1:20" ht="15.75" customHeight="1" x14ac:dyDescent="0.35">
      <c r="A657" s="1">
        <v>930</v>
      </c>
      <c r="B657" s="1">
        <v>26</v>
      </c>
      <c r="C657" s="1"/>
      <c r="D657" s="1">
        <v>26</v>
      </c>
      <c r="F657" s="1">
        <f ca="1">IFERROR(__xludf.DUMMYFUNCTION("""COMPUTED_VALUE"""),18)</f>
        <v>18</v>
      </c>
      <c r="Q657" s="1">
        <v>655</v>
      </c>
      <c r="R657" s="1">
        <v>340</v>
      </c>
      <c r="S657" s="1"/>
      <c r="T657" s="1">
        <v>548</v>
      </c>
    </row>
    <row r="658" spans="1:20" ht="15.75" customHeight="1" x14ac:dyDescent="0.35">
      <c r="A658" s="1">
        <v>931</v>
      </c>
      <c r="B658" s="1">
        <v>24</v>
      </c>
      <c r="C658" s="1"/>
      <c r="D658" s="1">
        <v>24</v>
      </c>
      <c r="F658" s="1">
        <f ca="1">IFERROR(__xludf.DUMMYFUNCTION("""COMPUTED_VALUE"""),3)</f>
        <v>3</v>
      </c>
      <c r="Q658" s="1">
        <v>656</v>
      </c>
      <c r="R658" s="1">
        <v>372</v>
      </c>
      <c r="S658" s="1"/>
      <c r="T658" s="1">
        <v>565</v>
      </c>
    </row>
    <row r="659" spans="1:20" ht="15.75" customHeight="1" x14ac:dyDescent="0.35">
      <c r="A659" s="1">
        <v>932</v>
      </c>
      <c r="B659" s="1">
        <v>23</v>
      </c>
      <c r="C659" s="1"/>
      <c r="D659" s="1">
        <v>23</v>
      </c>
      <c r="F659" s="1">
        <f ca="1">IFERROR(__xludf.DUMMYFUNCTION("""COMPUTED_VALUE"""),18)</f>
        <v>18</v>
      </c>
      <c r="Q659" s="1">
        <v>657</v>
      </c>
      <c r="R659" s="1">
        <v>342</v>
      </c>
      <c r="S659" s="1"/>
      <c r="T659" s="1">
        <v>575</v>
      </c>
    </row>
    <row r="660" spans="1:20" ht="15.75" customHeight="1" x14ac:dyDescent="0.35">
      <c r="A660" s="1">
        <v>933</v>
      </c>
      <c r="B660" s="1">
        <v>23</v>
      </c>
      <c r="C660" s="1"/>
      <c r="D660" s="1">
        <v>23</v>
      </c>
      <c r="F660" s="1">
        <f ca="1">IFERROR(__xludf.DUMMYFUNCTION("""COMPUTED_VALUE"""),18)</f>
        <v>18</v>
      </c>
      <c r="Q660" s="1">
        <v>658</v>
      </c>
      <c r="R660" s="1">
        <v>385</v>
      </c>
      <c r="S660" s="1"/>
      <c r="T660" s="1">
        <v>588</v>
      </c>
    </row>
    <row r="661" spans="1:20" ht="15.75" customHeight="1" x14ac:dyDescent="0.35">
      <c r="A661" s="1">
        <v>934</v>
      </c>
      <c r="B661" s="1">
        <v>19</v>
      </c>
      <c r="C661" s="1"/>
      <c r="D661" s="1">
        <v>19</v>
      </c>
      <c r="F661" s="1">
        <f ca="1">IFERROR(__xludf.DUMMYFUNCTION("""COMPUTED_VALUE"""),18)</f>
        <v>18</v>
      </c>
      <c r="Q661" s="1">
        <v>659</v>
      </c>
      <c r="R661" s="1">
        <v>311</v>
      </c>
      <c r="S661" s="1"/>
      <c r="T661" s="1">
        <v>618</v>
      </c>
    </row>
    <row r="662" spans="1:20" ht="15.75" customHeight="1" x14ac:dyDescent="0.35">
      <c r="A662" s="1">
        <v>935</v>
      </c>
      <c r="B662" s="1">
        <v>22</v>
      </c>
      <c r="C662" s="1"/>
      <c r="D662" s="1">
        <v>22</v>
      </c>
      <c r="F662" s="1">
        <f ca="1">IFERROR(__xludf.DUMMYFUNCTION("""COMPUTED_VALUE"""),18)</f>
        <v>18</v>
      </c>
      <c r="Q662" s="1">
        <v>660</v>
      </c>
      <c r="R662" s="1">
        <v>342</v>
      </c>
      <c r="S662" s="1"/>
      <c r="T662" s="1">
        <v>645</v>
      </c>
    </row>
    <row r="663" spans="1:20" ht="15.75" customHeight="1" x14ac:dyDescent="0.35">
      <c r="A663" s="1">
        <v>936</v>
      </c>
      <c r="B663" s="1">
        <v>22</v>
      </c>
      <c r="C663" s="1"/>
      <c r="D663" s="1">
        <v>22</v>
      </c>
      <c r="F663" s="1">
        <f ca="1">IFERROR(__xludf.DUMMYFUNCTION("""COMPUTED_VALUE"""),18)</f>
        <v>18</v>
      </c>
      <c r="Q663" s="1">
        <v>661</v>
      </c>
      <c r="R663" s="1">
        <v>288</v>
      </c>
      <c r="S663" s="1"/>
      <c r="T663" s="1">
        <v>668</v>
      </c>
    </row>
    <row r="664" spans="1:20" ht="15.75" customHeight="1" x14ac:dyDescent="0.35">
      <c r="A664" s="1">
        <v>937</v>
      </c>
      <c r="B664" s="1">
        <v>26</v>
      </c>
      <c r="C664" s="1"/>
      <c r="D664" s="1">
        <v>26</v>
      </c>
      <c r="F664" s="1">
        <f ca="1">IFERROR(__xludf.DUMMYFUNCTION("""COMPUTED_VALUE"""),18)</f>
        <v>18</v>
      </c>
      <c r="Q664" s="1">
        <v>662</v>
      </c>
      <c r="R664" s="1">
        <v>324</v>
      </c>
      <c r="S664" s="1"/>
      <c r="T664" s="1">
        <v>687</v>
      </c>
    </row>
    <row r="665" spans="1:20" ht="15.75" customHeight="1" x14ac:dyDescent="0.35">
      <c r="A665" s="1">
        <v>938</v>
      </c>
      <c r="B665" s="1">
        <v>24</v>
      </c>
      <c r="C665" s="1"/>
      <c r="D665" s="1">
        <v>24</v>
      </c>
      <c r="F665" s="1">
        <f ca="1">IFERROR(__xludf.DUMMYFUNCTION("""COMPUTED_VALUE"""),14)</f>
        <v>14</v>
      </c>
      <c r="Q665" s="1">
        <v>663</v>
      </c>
      <c r="R665" s="1">
        <v>241</v>
      </c>
      <c r="S665" s="1"/>
      <c r="T665" s="1">
        <v>716</v>
      </c>
    </row>
    <row r="666" spans="1:20" ht="15.75" customHeight="1" x14ac:dyDescent="0.35">
      <c r="A666" s="1">
        <v>939</v>
      </c>
      <c r="B666" s="1">
        <v>26</v>
      </c>
      <c r="C666" s="1"/>
      <c r="D666" s="1">
        <v>26</v>
      </c>
      <c r="F666" s="1">
        <f ca="1">IFERROR(__xludf.DUMMYFUNCTION("""COMPUTED_VALUE"""),3)</f>
        <v>3</v>
      </c>
      <c r="Q666" s="1">
        <v>664</v>
      </c>
      <c r="R666" s="1">
        <v>262</v>
      </c>
      <c r="S666" s="1"/>
      <c r="T666" s="1">
        <v>746</v>
      </c>
    </row>
    <row r="667" spans="1:20" ht="15.75" customHeight="1" x14ac:dyDescent="0.35">
      <c r="A667" s="1">
        <v>940</v>
      </c>
      <c r="B667" s="1">
        <v>23</v>
      </c>
      <c r="C667" s="1"/>
      <c r="D667" s="1">
        <v>23</v>
      </c>
      <c r="F667" s="1">
        <f ca="1">IFERROR(__xludf.DUMMYFUNCTION("""COMPUTED_VALUE"""),14)</f>
        <v>14</v>
      </c>
      <c r="Q667" s="1">
        <v>665</v>
      </c>
      <c r="R667" s="1">
        <v>212</v>
      </c>
      <c r="S667" s="1"/>
      <c r="T667" s="1">
        <v>750</v>
      </c>
    </row>
    <row r="668" spans="1:20" ht="15.75" customHeight="1" x14ac:dyDescent="0.35">
      <c r="A668" s="1">
        <v>941</v>
      </c>
      <c r="B668" s="1">
        <v>24</v>
      </c>
      <c r="C668" s="1"/>
      <c r="D668" s="1">
        <v>24</v>
      </c>
      <c r="F668" s="1">
        <f ca="1">IFERROR(__xludf.DUMMYFUNCTION("""COMPUTED_VALUE"""),18)</f>
        <v>18</v>
      </c>
      <c r="Q668" s="1">
        <v>666</v>
      </c>
      <c r="R668" s="1">
        <v>241</v>
      </c>
      <c r="S668" s="1"/>
      <c r="T668" s="1">
        <v>739</v>
      </c>
    </row>
    <row r="669" spans="1:20" ht="15.75" customHeight="1" x14ac:dyDescent="0.35">
      <c r="A669" s="1">
        <v>942</v>
      </c>
      <c r="B669" s="1">
        <v>21</v>
      </c>
      <c r="C669" s="1"/>
      <c r="D669" s="1">
        <v>21</v>
      </c>
      <c r="F669" s="1">
        <f ca="1">IFERROR(__xludf.DUMMYFUNCTION("""COMPUTED_VALUE"""),18)</f>
        <v>18</v>
      </c>
      <c r="Q669" s="1">
        <v>667</v>
      </c>
      <c r="R669" s="1">
        <v>187</v>
      </c>
      <c r="S669" s="1"/>
      <c r="T669" s="1">
        <v>732</v>
      </c>
    </row>
    <row r="670" spans="1:20" ht="15.75" customHeight="1" x14ac:dyDescent="0.35">
      <c r="A670" s="1">
        <v>943</v>
      </c>
      <c r="B670" s="1">
        <v>22</v>
      </c>
      <c r="C670" s="1"/>
      <c r="D670" s="1">
        <v>22</v>
      </c>
      <c r="F670" s="1">
        <f ca="1">IFERROR(__xludf.DUMMYFUNCTION("""COMPUTED_VALUE"""),18)</f>
        <v>18</v>
      </c>
      <c r="Q670" s="1">
        <v>668</v>
      </c>
      <c r="R670" s="1">
        <v>206</v>
      </c>
      <c r="S670" s="1"/>
      <c r="T670" s="1">
        <v>658</v>
      </c>
    </row>
    <row r="671" spans="1:20" ht="15.75" customHeight="1" x14ac:dyDescent="0.35">
      <c r="A671" s="1">
        <v>944</v>
      </c>
      <c r="B671" s="1">
        <v>19</v>
      </c>
      <c r="C671" s="1"/>
      <c r="D671" s="1">
        <v>19</v>
      </c>
      <c r="F671" s="1">
        <f ca="1">IFERROR(__xludf.DUMMYFUNCTION("""COMPUTED_VALUE"""),18)</f>
        <v>18</v>
      </c>
      <c r="Q671" s="1">
        <v>669</v>
      </c>
      <c r="R671" s="1">
        <v>144</v>
      </c>
      <c r="S671" s="1"/>
      <c r="T671" s="1">
        <v>660</v>
      </c>
    </row>
    <row r="672" spans="1:20" ht="15.75" customHeight="1" x14ac:dyDescent="0.35">
      <c r="A672" s="1">
        <v>945</v>
      </c>
      <c r="B672" s="1">
        <v>19</v>
      </c>
      <c r="C672" s="1"/>
      <c r="D672" s="1">
        <v>19</v>
      </c>
      <c r="F672" s="1">
        <f ca="1">IFERROR(__xludf.DUMMYFUNCTION("""COMPUTED_VALUE"""),18)</f>
        <v>18</v>
      </c>
      <c r="Q672" s="1">
        <v>670</v>
      </c>
      <c r="R672" s="1">
        <v>148</v>
      </c>
      <c r="S672" s="1"/>
      <c r="T672" s="1">
        <v>607</v>
      </c>
    </row>
    <row r="673" spans="1:20" ht="15.75" customHeight="1" x14ac:dyDescent="0.35">
      <c r="A673" s="1">
        <v>946</v>
      </c>
      <c r="B673" s="1">
        <v>17</v>
      </c>
      <c r="C673" s="1"/>
      <c r="D673" s="1">
        <v>18</v>
      </c>
      <c r="F673" s="1">
        <f ca="1">IFERROR(__xludf.DUMMYFUNCTION("""COMPUTED_VALUE"""),18)</f>
        <v>18</v>
      </c>
      <c r="Q673" s="1">
        <v>671</v>
      </c>
      <c r="R673" s="1">
        <v>103</v>
      </c>
      <c r="S673" s="1"/>
      <c r="T673" s="1">
        <v>606</v>
      </c>
    </row>
    <row r="674" spans="1:20" ht="15.75" customHeight="1" x14ac:dyDescent="0.35">
      <c r="A674" s="1">
        <v>947</v>
      </c>
      <c r="B674" s="1">
        <v>18</v>
      </c>
      <c r="C674" s="1"/>
      <c r="D674" s="1">
        <v>18</v>
      </c>
      <c r="F674" s="1">
        <f ca="1">IFERROR(__xludf.DUMMYFUNCTION("""COMPUTED_VALUE"""),18)</f>
        <v>18</v>
      </c>
      <c r="Q674" s="1">
        <v>672</v>
      </c>
      <c r="R674" s="1">
        <v>117</v>
      </c>
      <c r="S674" s="1"/>
      <c r="T674" s="1">
        <v>545</v>
      </c>
    </row>
    <row r="675" spans="1:20" ht="15.75" customHeight="1" x14ac:dyDescent="0.35">
      <c r="A675" s="1">
        <v>948</v>
      </c>
      <c r="B675" s="1">
        <v>16</v>
      </c>
      <c r="C675" s="1"/>
      <c r="D675" s="1">
        <v>18</v>
      </c>
      <c r="F675" s="1">
        <f ca="1">IFERROR(__xludf.DUMMYFUNCTION("""COMPUTED_VALUE"""),18)</f>
        <v>18</v>
      </c>
      <c r="Q675" s="1">
        <v>673</v>
      </c>
      <c r="R675" s="1">
        <v>149</v>
      </c>
      <c r="S675" s="1"/>
      <c r="T675" s="1">
        <v>513</v>
      </c>
    </row>
    <row r="676" spans="1:20" ht="15.75" customHeight="1" x14ac:dyDescent="0.35">
      <c r="A676" s="1">
        <v>949</v>
      </c>
      <c r="B676" s="1">
        <v>17</v>
      </c>
      <c r="C676" s="1"/>
      <c r="D676" s="1">
        <v>18</v>
      </c>
      <c r="F676" s="1">
        <f ca="1">IFERROR(__xludf.DUMMYFUNCTION("""COMPUTED_VALUE"""),18)</f>
        <v>18</v>
      </c>
      <c r="Q676" s="1">
        <v>674</v>
      </c>
      <c r="R676" s="1">
        <v>188</v>
      </c>
      <c r="S676" s="1"/>
      <c r="T676" s="1">
        <v>440</v>
      </c>
    </row>
    <row r="677" spans="1:20" ht="15.75" customHeight="1" x14ac:dyDescent="0.35">
      <c r="A677" s="1">
        <v>950</v>
      </c>
      <c r="B677" s="1">
        <v>16</v>
      </c>
      <c r="C677" s="1"/>
      <c r="D677" s="1">
        <v>18</v>
      </c>
      <c r="F677" s="1">
        <f ca="1">IFERROR(__xludf.DUMMYFUNCTION("""COMPUTED_VALUE"""),20)</f>
        <v>20</v>
      </c>
      <c r="Q677" s="1">
        <v>675</v>
      </c>
      <c r="R677" s="1">
        <v>197</v>
      </c>
      <c r="S677" s="1"/>
      <c r="T677" s="1">
        <v>451</v>
      </c>
    </row>
    <row r="678" spans="1:20" ht="15.75" customHeight="1" x14ac:dyDescent="0.35">
      <c r="A678" s="1">
        <v>951</v>
      </c>
      <c r="B678" s="1">
        <v>16</v>
      </c>
      <c r="C678" s="1"/>
      <c r="D678" s="1">
        <v>18</v>
      </c>
      <c r="F678" s="1">
        <f ca="1">IFERROR(__xludf.DUMMYFUNCTION("""COMPUTED_VALUE"""),20)</f>
        <v>20</v>
      </c>
      <c r="Q678" s="1">
        <v>676</v>
      </c>
      <c r="R678" s="1">
        <v>258</v>
      </c>
      <c r="S678" s="1"/>
      <c r="T678" s="1">
        <v>432</v>
      </c>
    </row>
    <row r="679" spans="1:20" ht="15.75" customHeight="1" x14ac:dyDescent="0.35">
      <c r="A679" s="1">
        <v>952</v>
      </c>
      <c r="B679" s="1">
        <v>18</v>
      </c>
      <c r="C679" s="1"/>
      <c r="D679" s="1">
        <v>18</v>
      </c>
      <c r="F679" s="1">
        <f ca="1">IFERROR(__xludf.DUMMYFUNCTION("""COMPUTED_VALUE"""),21)</f>
        <v>21</v>
      </c>
      <c r="Q679" s="1">
        <v>677</v>
      </c>
      <c r="R679" s="1">
        <v>280</v>
      </c>
      <c r="S679" s="1"/>
      <c r="T679" s="1">
        <v>412</v>
      </c>
    </row>
    <row r="680" spans="1:20" ht="15.75" customHeight="1" x14ac:dyDescent="0.35">
      <c r="A680" s="1">
        <v>953</v>
      </c>
      <c r="B680" s="1">
        <v>17</v>
      </c>
      <c r="C680" s="1"/>
      <c r="D680" s="1">
        <v>18</v>
      </c>
      <c r="F680" s="1">
        <f ca="1">IFERROR(__xludf.DUMMYFUNCTION("""COMPUTED_VALUE"""),22)</f>
        <v>22</v>
      </c>
      <c r="Q680" s="1">
        <v>678</v>
      </c>
      <c r="R680" s="1">
        <v>322</v>
      </c>
      <c r="S680" s="1"/>
      <c r="T680" s="1">
        <v>412</v>
      </c>
    </row>
    <row r="681" spans="1:20" ht="15.75" customHeight="1" x14ac:dyDescent="0.35">
      <c r="A681" s="1">
        <v>954</v>
      </c>
      <c r="B681" s="1">
        <v>17</v>
      </c>
      <c r="C681" s="1"/>
      <c r="D681" s="1">
        <v>18</v>
      </c>
      <c r="F681" s="1">
        <f ca="1">IFERROR(__xludf.DUMMYFUNCTION("""COMPUTED_VALUE"""),23)</f>
        <v>23</v>
      </c>
      <c r="Q681" s="1">
        <v>679</v>
      </c>
      <c r="R681" s="1">
        <v>359</v>
      </c>
      <c r="S681" s="1"/>
      <c r="T681" s="1">
        <v>400</v>
      </c>
    </row>
    <row r="682" spans="1:20" ht="15.75" customHeight="1" x14ac:dyDescent="0.35">
      <c r="A682" s="1">
        <v>955</v>
      </c>
      <c r="B682" s="1">
        <v>16</v>
      </c>
      <c r="C682" s="1"/>
      <c r="D682" s="1">
        <v>18</v>
      </c>
      <c r="F682" s="1">
        <f ca="1">IFERROR(__xludf.DUMMYFUNCTION("""COMPUTED_VALUE"""),23)</f>
        <v>23</v>
      </c>
      <c r="Q682" s="1">
        <v>680</v>
      </c>
      <c r="R682" s="1">
        <v>379</v>
      </c>
      <c r="S682" s="1"/>
      <c r="T682" s="1">
        <v>409</v>
      </c>
    </row>
    <row r="683" spans="1:20" ht="15.75" customHeight="1" x14ac:dyDescent="0.35">
      <c r="A683" s="1">
        <v>956</v>
      </c>
      <c r="B683" s="1">
        <v>16</v>
      </c>
      <c r="C683" s="1"/>
      <c r="D683" s="1">
        <v>17</v>
      </c>
      <c r="F683" s="1">
        <f ca="1">IFERROR(__xludf.DUMMYFUNCTION("""COMPUTED_VALUE"""),23)</f>
        <v>23</v>
      </c>
      <c r="Q683" s="1">
        <v>681</v>
      </c>
      <c r="R683" s="1">
        <v>425</v>
      </c>
      <c r="S683" s="1"/>
      <c r="T683" s="1">
        <v>376</v>
      </c>
    </row>
    <row r="684" spans="1:20" ht="15.75" customHeight="1" x14ac:dyDescent="0.35">
      <c r="A684" s="1">
        <v>957</v>
      </c>
      <c r="B684" s="1">
        <v>16</v>
      </c>
      <c r="C684" s="1"/>
      <c r="D684" s="1">
        <v>3</v>
      </c>
      <c r="F684" s="1">
        <f ca="1">IFERROR(__xludf.DUMMYFUNCTION("""COMPUTED_VALUE"""),23)</f>
        <v>23</v>
      </c>
      <c r="Q684" s="1">
        <v>682</v>
      </c>
      <c r="R684" s="1">
        <v>460</v>
      </c>
      <c r="S684" s="1"/>
      <c r="T684" s="1">
        <v>38</v>
      </c>
    </row>
    <row r="685" spans="1:20" ht="15.75" customHeight="1" x14ac:dyDescent="0.35">
      <c r="A685" s="1">
        <v>958</v>
      </c>
      <c r="B685" s="1">
        <v>16</v>
      </c>
      <c r="C685" s="1"/>
      <c r="D685" s="1">
        <v>18</v>
      </c>
      <c r="F685" s="1">
        <f ca="1">IFERROR(__xludf.DUMMYFUNCTION("""COMPUTED_VALUE"""),23)</f>
        <v>23</v>
      </c>
      <c r="Q685" s="1">
        <v>683</v>
      </c>
      <c r="R685" s="1">
        <v>487</v>
      </c>
      <c r="S685" s="1"/>
      <c r="T685" s="1">
        <v>103</v>
      </c>
    </row>
    <row r="686" spans="1:20" ht="15.75" customHeight="1" x14ac:dyDescent="0.35">
      <c r="A686" s="1">
        <v>959</v>
      </c>
      <c r="B686" s="1">
        <v>16</v>
      </c>
      <c r="C686" s="1"/>
      <c r="D686" s="1">
        <v>18</v>
      </c>
      <c r="F686" s="1">
        <f ca="1">IFERROR(__xludf.DUMMYFUNCTION("""COMPUTED_VALUE"""),22)</f>
        <v>22</v>
      </c>
      <c r="Q686" s="1">
        <v>684</v>
      </c>
      <c r="R686" s="1">
        <v>504</v>
      </c>
      <c r="S686" s="1"/>
      <c r="T686" s="1">
        <v>375</v>
      </c>
    </row>
    <row r="687" spans="1:20" ht="15.75" customHeight="1" x14ac:dyDescent="0.35">
      <c r="A687" s="1">
        <v>960</v>
      </c>
      <c r="B687" s="1">
        <v>17</v>
      </c>
      <c r="C687" s="1"/>
      <c r="D687" s="1">
        <v>18</v>
      </c>
      <c r="F687" s="1">
        <f ca="1">IFERROR(__xludf.DUMMYFUNCTION("""COMPUTED_VALUE"""),22)</f>
        <v>22</v>
      </c>
      <c r="Q687" s="1">
        <v>685</v>
      </c>
      <c r="R687" s="1">
        <v>527</v>
      </c>
      <c r="S687" s="1"/>
      <c r="T687" s="1">
        <v>35</v>
      </c>
    </row>
    <row r="688" spans="1:20" ht="15.75" customHeight="1" x14ac:dyDescent="0.35">
      <c r="A688" s="1">
        <v>961</v>
      </c>
      <c r="B688" s="1">
        <v>17</v>
      </c>
      <c r="C688" s="1"/>
      <c r="D688" s="1">
        <v>18</v>
      </c>
      <c r="F688" s="1">
        <f ca="1">IFERROR(__xludf.DUMMYFUNCTION("""COMPUTED_VALUE"""),21)</f>
        <v>21</v>
      </c>
      <c r="Q688" s="1">
        <v>686</v>
      </c>
      <c r="R688" s="1">
        <v>542</v>
      </c>
      <c r="S688" s="1"/>
      <c r="T688" s="1">
        <v>115</v>
      </c>
    </row>
    <row r="689" spans="1:20" ht="15.75" customHeight="1" x14ac:dyDescent="0.35">
      <c r="A689" s="1">
        <v>962</v>
      </c>
      <c r="B689" s="1">
        <v>17</v>
      </c>
      <c r="C689" s="1"/>
      <c r="D689" s="1">
        <v>18</v>
      </c>
      <c r="F689" s="1">
        <f ca="1">IFERROR(__xludf.DUMMYFUNCTION("""COMPUTED_VALUE"""),20)</f>
        <v>20</v>
      </c>
      <c r="Q689" s="1">
        <v>687</v>
      </c>
      <c r="R689" s="1">
        <v>548</v>
      </c>
      <c r="S689" s="1"/>
      <c r="T689" s="1">
        <v>117</v>
      </c>
    </row>
    <row r="690" spans="1:20" ht="15.75" customHeight="1" x14ac:dyDescent="0.35">
      <c r="A690" s="1">
        <v>963</v>
      </c>
      <c r="B690" s="1">
        <v>17</v>
      </c>
      <c r="C690" s="1"/>
      <c r="D690" s="1">
        <v>18</v>
      </c>
      <c r="F690" s="1">
        <f ca="1">IFERROR(__xludf.DUMMYFUNCTION("""COMPUTED_VALUE"""),20)</f>
        <v>20</v>
      </c>
      <c r="Q690" s="1">
        <v>688</v>
      </c>
      <c r="R690" s="1">
        <v>565</v>
      </c>
      <c r="S690" s="1"/>
      <c r="T690" s="1">
        <v>390</v>
      </c>
    </row>
    <row r="691" spans="1:20" ht="15.75" customHeight="1" x14ac:dyDescent="0.35">
      <c r="A691" s="1">
        <v>964</v>
      </c>
      <c r="B691" s="1">
        <v>16</v>
      </c>
      <c r="C691" s="1"/>
      <c r="D691" s="1">
        <v>18</v>
      </c>
      <c r="F691" s="1">
        <f ca="1">IFERROR(__xludf.DUMMYFUNCTION("""COMPUTED_VALUE"""),21)</f>
        <v>21</v>
      </c>
      <c r="Q691" s="1">
        <v>689</v>
      </c>
      <c r="R691" s="1">
        <v>575</v>
      </c>
      <c r="S691" s="1"/>
      <c r="T691" s="1">
        <v>47</v>
      </c>
    </row>
    <row r="692" spans="1:20" ht="15.75" customHeight="1" x14ac:dyDescent="0.35">
      <c r="A692" s="1">
        <v>965</v>
      </c>
      <c r="B692" s="1">
        <v>15</v>
      </c>
      <c r="C692" s="1"/>
      <c r="D692" s="1">
        <v>18</v>
      </c>
      <c r="F692" s="1">
        <f ca="1">IFERROR(__xludf.DUMMYFUNCTION("""COMPUTED_VALUE"""),19)</f>
        <v>19</v>
      </c>
      <c r="Q692" s="1">
        <v>690</v>
      </c>
      <c r="R692" s="1">
        <v>588</v>
      </c>
      <c r="S692" s="1"/>
      <c r="T692" s="1">
        <v>314</v>
      </c>
    </row>
    <row r="693" spans="1:20" ht="15.75" customHeight="1" x14ac:dyDescent="0.35">
      <c r="A693" s="1">
        <v>966</v>
      </c>
      <c r="B693" s="1">
        <v>14</v>
      </c>
      <c r="C693" s="1"/>
      <c r="D693" s="1">
        <v>3</v>
      </c>
      <c r="F693" s="1">
        <f ca="1">IFERROR(__xludf.DUMMYFUNCTION("""COMPUTED_VALUE"""),22)</f>
        <v>22</v>
      </c>
      <c r="Q693" s="1">
        <v>691</v>
      </c>
      <c r="R693" s="1">
        <v>618</v>
      </c>
      <c r="S693" s="1"/>
      <c r="T693" s="1">
        <v>311</v>
      </c>
    </row>
    <row r="694" spans="1:20" ht="15.75" customHeight="1" x14ac:dyDescent="0.35">
      <c r="A694" s="1">
        <v>967</v>
      </c>
      <c r="B694" s="1">
        <v>15</v>
      </c>
      <c r="C694" s="1"/>
      <c r="D694" s="1">
        <v>18</v>
      </c>
      <c r="F694" s="1">
        <f ca="1">IFERROR(__xludf.DUMMYFUNCTION("""COMPUTED_VALUE"""),19)</f>
        <v>19</v>
      </c>
      <c r="Q694" s="1">
        <v>692</v>
      </c>
      <c r="R694" s="1">
        <v>645</v>
      </c>
      <c r="S694" s="1"/>
      <c r="T694" s="1">
        <v>344</v>
      </c>
    </row>
    <row r="695" spans="1:20" ht="15.75" customHeight="1" x14ac:dyDescent="0.35">
      <c r="A695" s="1">
        <v>968</v>
      </c>
      <c r="B695" s="1">
        <v>16</v>
      </c>
      <c r="C695" s="1"/>
      <c r="D695" s="1">
        <v>18</v>
      </c>
      <c r="F695" s="1">
        <f ca="1">IFERROR(__xludf.DUMMYFUNCTION("""COMPUTED_VALUE"""),22)</f>
        <v>22</v>
      </c>
      <c r="Q695" s="1">
        <v>693</v>
      </c>
      <c r="R695" s="1">
        <v>668</v>
      </c>
      <c r="S695" s="1"/>
      <c r="T695" s="1">
        <v>44</v>
      </c>
    </row>
    <row r="696" spans="1:20" ht="15.75" customHeight="1" x14ac:dyDescent="0.35">
      <c r="A696" s="1">
        <v>969</v>
      </c>
      <c r="B696" s="1">
        <v>16</v>
      </c>
      <c r="C696" s="1"/>
      <c r="D696" s="1">
        <v>18</v>
      </c>
      <c r="F696" s="1">
        <f ca="1">IFERROR(__xludf.DUMMYFUNCTION("""COMPUTED_VALUE"""),21)</f>
        <v>21</v>
      </c>
      <c r="Q696" s="1">
        <v>694</v>
      </c>
      <c r="R696" s="1">
        <v>687</v>
      </c>
      <c r="S696" s="1"/>
      <c r="T696" s="1">
        <v>442</v>
      </c>
    </row>
    <row r="697" spans="1:20" ht="15.75" customHeight="1" x14ac:dyDescent="0.35">
      <c r="A697" s="1">
        <v>970</v>
      </c>
      <c r="B697" s="1">
        <v>17</v>
      </c>
      <c r="C697" s="1"/>
      <c r="D697" s="1">
        <v>18</v>
      </c>
      <c r="F697" s="1">
        <f ca="1">IFERROR(__xludf.DUMMYFUNCTION("""COMPUTED_VALUE"""),21)</f>
        <v>21</v>
      </c>
      <c r="Q697" s="1">
        <v>695</v>
      </c>
      <c r="R697" s="1">
        <v>716</v>
      </c>
      <c r="S697" s="1"/>
      <c r="T697" s="1">
        <v>376</v>
      </c>
    </row>
    <row r="698" spans="1:20" ht="15.75" customHeight="1" x14ac:dyDescent="0.35">
      <c r="A698" s="1">
        <v>971</v>
      </c>
      <c r="B698" s="1">
        <v>16</v>
      </c>
      <c r="C698" s="1"/>
      <c r="D698" s="1">
        <v>18</v>
      </c>
      <c r="F698" s="1">
        <f ca="1">IFERROR(__xludf.DUMMYFUNCTION("""COMPUTED_VALUE"""),21)</f>
        <v>21</v>
      </c>
      <c r="Q698" s="1">
        <v>696</v>
      </c>
      <c r="R698" s="1">
        <v>746</v>
      </c>
      <c r="S698" s="1"/>
      <c r="T698" s="1">
        <v>421</v>
      </c>
    </row>
    <row r="699" spans="1:20" ht="15.75" customHeight="1" x14ac:dyDescent="0.35">
      <c r="A699" s="1">
        <v>972</v>
      </c>
      <c r="B699" s="1">
        <v>16</v>
      </c>
      <c r="C699" s="1"/>
      <c r="D699" s="1">
        <v>18</v>
      </c>
      <c r="F699" s="1">
        <f ca="1">IFERROR(__xludf.DUMMYFUNCTION("""COMPUTED_VALUE"""),22)</f>
        <v>22</v>
      </c>
      <c r="Q699" s="1">
        <v>697</v>
      </c>
      <c r="R699" s="1">
        <v>750</v>
      </c>
      <c r="S699" s="1"/>
      <c r="T699" s="1">
        <v>420</v>
      </c>
    </row>
    <row r="700" spans="1:20" ht="15.75" customHeight="1" x14ac:dyDescent="0.35">
      <c r="A700" s="1">
        <v>973</v>
      </c>
      <c r="B700" s="1">
        <v>15</v>
      </c>
      <c r="C700" s="1"/>
      <c r="D700" s="1">
        <v>14</v>
      </c>
      <c r="F700" s="1">
        <f ca="1">IFERROR(__xludf.DUMMYFUNCTION("""COMPUTED_VALUE"""),20)</f>
        <v>20</v>
      </c>
      <c r="Q700" s="1">
        <v>698</v>
      </c>
      <c r="R700" s="1">
        <v>739</v>
      </c>
      <c r="S700" s="1"/>
      <c r="T700" s="1">
        <v>404</v>
      </c>
    </row>
    <row r="701" spans="1:20" ht="15.75" customHeight="1" x14ac:dyDescent="0.35">
      <c r="A701" s="1">
        <v>974</v>
      </c>
      <c r="B701" s="1">
        <v>15</v>
      </c>
      <c r="C701" s="1"/>
      <c r="D701" s="1">
        <v>3</v>
      </c>
      <c r="F701" s="1">
        <f ca="1">IFERROR(__xludf.DUMMYFUNCTION("""COMPUTED_VALUE"""),21)</f>
        <v>21</v>
      </c>
      <c r="Q701" s="1">
        <v>699</v>
      </c>
      <c r="R701" s="1">
        <v>732</v>
      </c>
      <c r="S701" s="1"/>
      <c r="T701" s="1">
        <v>409</v>
      </c>
    </row>
    <row r="702" spans="1:20" ht="15.75" customHeight="1" x14ac:dyDescent="0.35">
      <c r="A702" s="1">
        <v>975</v>
      </c>
      <c r="B702" s="1">
        <v>15</v>
      </c>
      <c r="C702" s="1"/>
      <c r="D702" s="1">
        <v>14</v>
      </c>
      <c r="F702" s="1">
        <f ca="1">IFERROR(__xludf.DUMMYFUNCTION("""COMPUTED_VALUE"""),20)</f>
        <v>20</v>
      </c>
      <c r="Q702" s="1">
        <v>700</v>
      </c>
      <c r="R702" s="1">
        <v>658</v>
      </c>
      <c r="S702" s="1"/>
      <c r="T702" s="1">
        <v>508</v>
      </c>
    </row>
    <row r="703" spans="1:20" ht="15.75" customHeight="1" x14ac:dyDescent="0.35">
      <c r="A703" s="1">
        <v>976</v>
      </c>
      <c r="B703" s="1">
        <v>15</v>
      </c>
      <c r="C703" s="1"/>
      <c r="D703" s="1">
        <v>18</v>
      </c>
      <c r="F703" s="1">
        <f ca="1">IFERROR(__xludf.DUMMYFUNCTION("""COMPUTED_VALUE"""),21)</f>
        <v>21</v>
      </c>
      <c r="Q703" s="1">
        <v>701</v>
      </c>
      <c r="R703" s="1">
        <v>660</v>
      </c>
      <c r="S703" s="1"/>
      <c r="T703" s="1">
        <v>533</v>
      </c>
    </row>
    <row r="704" spans="1:20" ht="15.75" customHeight="1" x14ac:dyDescent="0.35">
      <c r="A704" s="1">
        <v>977</v>
      </c>
      <c r="B704" s="1">
        <v>15</v>
      </c>
      <c r="C704" s="1"/>
      <c r="D704" s="1">
        <v>18</v>
      </c>
      <c r="F704" s="1">
        <f ca="1">IFERROR(__xludf.DUMMYFUNCTION("""COMPUTED_VALUE"""),20)</f>
        <v>20</v>
      </c>
      <c r="Q704" s="1">
        <v>702</v>
      </c>
      <c r="R704" s="1">
        <v>607</v>
      </c>
      <c r="S704" s="1"/>
      <c r="T704" s="1">
        <v>598</v>
      </c>
    </row>
    <row r="705" spans="1:20" ht="15.75" customHeight="1" x14ac:dyDescent="0.35">
      <c r="A705" s="1">
        <v>978</v>
      </c>
      <c r="B705" s="1">
        <v>16</v>
      </c>
      <c r="C705" s="1"/>
      <c r="D705" s="1">
        <v>18</v>
      </c>
      <c r="F705" s="1">
        <f ca="1">IFERROR(__xludf.DUMMYFUNCTION("""COMPUTED_VALUE"""),21)</f>
        <v>21</v>
      </c>
      <c r="Q705" s="1">
        <v>703</v>
      </c>
      <c r="R705" s="1">
        <v>606</v>
      </c>
      <c r="S705" s="1"/>
      <c r="T705" s="1">
        <v>561</v>
      </c>
    </row>
    <row r="706" spans="1:20" ht="15.75" customHeight="1" x14ac:dyDescent="0.35">
      <c r="A706" s="1">
        <v>979</v>
      </c>
      <c r="B706" s="1">
        <v>18</v>
      </c>
      <c r="C706" s="1"/>
      <c r="D706" s="1">
        <v>18</v>
      </c>
      <c r="F706" s="1">
        <f ca="1">IFERROR(__xludf.DUMMYFUNCTION("""COMPUTED_VALUE"""),20)</f>
        <v>20</v>
      </c>
      <c r="Q706" s="1">
        <v>704</v>
      </c>
      <c r="R706" s="1">
        <v>545</v>
      </c>
      <c r="S706" s="1"/>
      <c r="T706" s="1">
        <v>595</v>
      </c>
    </row>
    <row r="707" spans="1:20" ht="15.75" customHeight="1" x14ac:dyDescent="0.35">
      <c r="A707" s="1">
        <v>980</v>
      </c>
      <c r="B707" s="1">
        <v>19</v>
      </c>
      <c r="C707" s="1"/>
      <c r="D707" s="1">
        <v>18</v>
      </c>
      <c r="F707" s="1">
        <f ca="1">IFERROR(__xludf.DUMMYFUNCTION("""COMPUTED_VALUE"""),21)</f>
        <v>21</v>
      </c>
      <c r="Q707" s="1">
        <v>705</v>
      </c>
      <c r="R707" s="1">
        <v>513</v>
      </c>
      <c r="S707" s="1"/>
      <c r="T707" s="1">
        <v>593</v>
      </c>
    </row>
    <row r="708" spans="1:20" ht="15.75" customHeight="1" x14ac:dyDescent="0.35">
      <c r="A708" s="1">
        <v>981</v>
      </c>
      <c r="B708" s="1">
        <v>19</v>
      </c>
      <c r="C708" s="1"/>
      <c r="D708" s="1">
        <v>18</v>
      </c>
      <c r="F708" s="1">
        <f ca="1">IFERROR(__xludf.DUMMYFUNCTION("""COMPUTED_VALUE"""),20)</f>
        <v>20</v>
      </c>
      <c r="Q708" s="1">
        <v>706</v>
      </c>
      <c r="R708" s="1">
        <v>440</v>
      </c>
      <c r="S708" s="1"/>
      <c r="T708" s="1">
        <v>702</v>
      </c>
    </row>
    <row r="709" spans="1:20" ht="15.75" customHeight="1" x14ac:dyDescent="0.35">
      <c r="A709" s="1">
        <v>982</v>
      </c>
      <c r="B709" s="1">
        <v>20</v>
      </c>
      <c r="C709" s="1"/>
      <c r="D709" s="1">
        <v>18</v>
      </c>
      <c r="F709" s="1">
        <f ca="1">IFERROR(__xludf.DUMMYFUNCTION("""COMPUTED_VALUE"""),21)</f>
        <v>21</v>
      </c>
      <c r="Q709" s="1">
        <v>707</v>
      </c>
      <c r="R709" s="1">
        <v>451</v>
      </c>
      <c r="S709" s="1"/>
      <c r="T709" s="1">
        <v>668</v>
      </c>
    </row>
    <row r="710" spans="1:20" ht="15.75" customHeight="1" x14ac:dyDescent="0.35">
      <c r="A710" s="1">
        <v>983</v>
      </c>
      <c r="B710" s="1">
        <v>20</v>
      </c>
      <c r="C710" s="1"/>
      <c r="D710" s="1">
        <v>18</v>
      </c>
      <c r="F710" s="1">
        <f ca="1">IFERROR(__xludf.DUMMYFUNCTION("""COMPUTED_VALUE"""),20)</f>
        <v>20</v>
      </c>
      <c r="Q710" s="1">
        <v>708</v>
      </c>
      <c r="R710" s="1">
        <v>380</v>
      </c>
      <c r="S710" s="1"/>
      <c r="T710" s="1">
        <v>754</v>
      </c>
    </row>
    <row r="711" spans="1:20" ht="15.75" customHeight="1" x14ac:dyDescent="0.35">
      <c r="A711" s="1">
        <v>984</v>
      </c>
      <c r="B711" s="1">
        <v>20</v>
      </c>
      <c r="C711" s="1"/>
      <c r="D711" s="1">
        <v>18</v>
      </c>
      <c r="F711" s="1">
        <f ca="1">IFERROR(__xludf.DUMMYFUNCTION("""COMPUTED_VALUE"""),19)</f>
        <v>19</v>
      </c>
      <c r="Q711" s="1">
        <v>709</v>
      </c>
      <c r="R711" s="1">
        <v>376</v>
      </c>
      <c r="S711" s="1"/>
      <c r="T711" s="1">
        <v>698</v>
      </c>
    </row>
    <row r="712" spans="1:20" ht="15.75" customHeight="1" x14ac:dyDescent="0.35">
      <c r="A712" s="1">
        <v>985</v>
      </c>
      <c r="B712" s="1">
        <v>20</v>
      </c>
      <c r="C712" s="1"/>
      <c r="D712" s="1">
        <v>20</v>
      </c>
      <c r="F712" s="1">
        <f ca="1">IFERROR(__xludf.DUMMYFUNCTION("""COMPUTED_VALUE"""),19)</f>
        <v>19</v>
      </c>
      <c r="Q712" s="1">
        <v>710</v>
      </c>
      <c r="R712" s="1">
        <v>326</v>
      </c>
      <c r="S712" s="1"/>
      <c r="T712" s="1">
        <v>768</v>
      </c>
    </row>
    <row r="713" spans="1:20" ht="15.75" customHeight="1" x14ac:dyDescent="0.35">
      <c r="A713" s="1">
        <v>986</v>
      </c>
      <c r="B713" s="1">
        <v>20</v>
      </c>
      <c r="C713" s="1"/>
      <c r="D713" s="1">
        <v>20</v>
      </c>
      <c r="F713" s="1">
        <f ca="1">IFERROR(__xludf.DUMMYFUNCTION("""COMPUTED_VALUE"""),18)</f>
        <v>18</v>
      </c>
      <c r="Q713" s="1">
        <v>711</v>
      </c>
      <c r="R713" s="1">
        <v>318</v>
      </c>
      <c r="S713" s="1"/>
      <c r="T713" s="1">
        <v>656</v>
      </c>
    </row>
    <row r="714" spans="1:20" ht="15.75" customHeight="1" x14ac:dyDescent="0.35">
      <c r="A714" s="1">
        <v>987</v>
      </c>
      <c r="B714" s="1">
        <v>21</v>
      </c>
      <c r="C714" s="1"/>
      <c r="D714" s="1">
        <v>21</v>
      </c>
      <c r="F714" s="1">
        <f ca="1">IFERROR(__xludf.DUMMYFUNCTION("""COMPUTED_VALUE"""),18)</f>
        <v>18</v>
      </c>
      <c r="Q714" s="1">
        <v>712</v>
      </c>
      <c r="R714" s="1">
        <v>268</v>
      </c>
      <c r="S714" s="1"/>
      <c r="T714" s="1">
        <v>737</v>
      </c>
    </row>
    <row r="715" spans="1:20" ht="15.75" customHeight="1" x14ac:dyDescent="0.35">
      <c r="A715" s="1">
        <v>988</v>
      </c>
      <c r="B715" s="1">
        <v>22</v>
      </c>
      <c r="C715" s="1"/>
      <c r="D715" s="1">
        <v>22</v>
      </c>
      <c r="F715" s="1">
        <f ca="1">IFERROR(__xludf.DUMMYFUNCTION("""COMPUTED_VALUE"""),18)</f>
        <v>18</v>
      </c>
      <c r="Q715" s="1">
        <v>713</v>
      </c>
      <c r="R715" s="1">
        <v>259</v>
      </c>
      <c r="S715" s="1"/>
      <c r="T715" s="1">
        <v>665</v>
      </c>
    </row>
    <row r="716" spans="1:20" ht="15.75" customHeight="1" x14ac:dyDescent="0.35">
      <c r="A716" s="1">
        <v>989</v>
      </c>
      <c r="B716" s="1">
        <v>23</v>
      </c>
      <c r="C716" s="1"/>
      <c r="D716" s="1">
        <v>23</v>
      </c>
      <c r="F716" s="1">
        <f ca="1">IFERROR(__xludf.DUMMYFUNCTION("""COMPUTED_VALUE"""),18)</f>
        <v>18</v>
      </c>
      <c r="Q716" s="1">
        <v>714</v>
      </c>
      <c r="R716" s="1">
        <v>218</v>
      </c>
      <c r="S716" s="1"/>
      <c r="T716" s="1">
        <v>723</v>
      </c>
    </row>
    <row r="717" spans="1:20" ht="15.75" customHeight="1" x14ac:dyDescent="0.35">
      <c r="A717" s="1">
        <v>990</v>
      </c>
      <c r="B717" s="1">
        <v>23</v>
      </c>
      <c r="C717" s="1"/>
      <c r="D717" s="1">
        <v>23</v>
      </c>
      <c r="F717" s="1">
        <f ca="1">IFERROR(__xludf.DUMMYFUNCTION("""COMPUTED_VALUE"""),18)</f>
        <v>18</v>
      </c>
      <c r="Q717" s="1">
        <v>715</v>
      </c>
      <c r="R717" s="1">
        <v>228</v>
      </c>
      <c r="S717" s="1"/>
      <c r="T717" s="1">
        <v>701</v>
      </c>
    </row>
    <row r="718" spans="1:20" ht="15.75" customHeight="1" x14ac:dyDescent="0.35">
      <c r="A718" s="1">
        <v>991</v>
      </c>
      <c r="B718" s="1">
        <v>23</v>
      </c>
      <c r="C718" s="1"/>
      <c r="D718" s="1">
        <v>23</v>
      </c>
      <c r="F718" s="1">
        <f ca="1">IFERROR(__xludf.DUMMYFUNCTION("""COMPUTED_VALUE"""),18)</f>
        <v>18</v>
      </c>
      <c r="Q718" s="1">
        <v>716</v>
      </c>
      <c r="R718" s="1">
        <v>183</v>
      </c>
      <c r="S718" s="1"/>
      <c r="T718" s="1">
        <v>679</v>
      </c>
    </row>
    <row r="719" spans="1:20" ht="15.75" customHeight="1" x14ac:dyDescent="0.35">
      <c r="A719" s="1">
        <v>992</v>
      </c>
      <c r="B719" s="1">
        <v>23</v>
      </c>
      <c r="C719" s="1"/>
      <c r="D719" s="1">
        <v>23</v>
      </c>
      <c r="F719" s="1">
        <f ca="1">IFERROR(__xludf.DUMMYFUNCTION("""COMPUTED_VALUE"""),18)</f>
        <v>18</v>
      </c>
      <c r="Q719" s="1">
        <v>717</v>
      </c>
      <c r="R719" s="1">
        <v>189</v>
      </c>
      <c r="S719" s="1"/>
      <c r="T719" s="1">
        <v>593</v>
      </c>
    </row>
    <row r="720" spans="1:20" ht="15.75" customHeight="1" x14ac:dyDescent="0.35">
      <c r="A720" s="1">
        <v>993</v>
      </c>
      <c r="B720" s="1">
        <v>23</v>
      </c>
      <c r="C720" s="1"/>
      <c r="D720" s="1">
        <v>23</v>
      </c>
      <c r="F720" s="1">
        <f ca="1">IFERROR(__xludf.DUMMYFUNCTION("""COMPUTED_VALUE"""),18)</f>
        <v>18</v>
      </c>
      <c r="Q720" s="1">
        <v>718</v>
      </c>
      <c r="R720" s="1">
        <v>155</v>
      </c>
      <c r="S720" s="1"/>
      <c r="T720" s="1">
        <v>663</v>
      </c>
    </row>
    <row r="721" spans="1:20" ht="15.75" customHeight="1" x14ac:dyDescent="0.35">
      <c r="A721" s="1">
        <v>994</v>
      </c>
      <c r="B721" s="1">
        <v>22</v>
      </c>
      <c r="C721" s="1"/>
      <c r="D721" s="1">
        <v>22</v>
      </c>
      <c r="F721" s="1">
        <f ca="1">IFERROR(__xludf.DUMMYFUNCTION("""COMPUTED_VALUE"""),18)</f>
        <v>18</v>
      </c>
      <c r="Q721" s="1">
        <v>719</v>
      </c>
      <c r="R721" s="1">
        <v>151</v>
      </c>
      <c r="S721" s="1"/>
      <c r="T721" s="1">
        <v>533</v>
      </c>
    </row>
    <row r="722" spans="1:20" ht="15.75" customHeight="1" x14ac:dyDescent="0.35">
      <c r="A722" s="1">
        <v>995</v>
      </c>
      <c r="B722" s="1">
        <v>22</v>
      </c>
      <c r="C722" s="1"/>
      <c r="D722" s="1">
        <v>22</v>
      </c>
      <c r="F722" s="1">
        <f ca="1">IFERROR(__xludf.DUMMYFUNCTION("""COMPUTED_VALUE"""),18)</f>
        <v>18</v>
      </c>
      <c r="Q722" s="1">
        <v>720</v>
      </c>
      <c r="R722" s="1">
        <v>159</v>
      </c>
      <c r="S722" s="1"/>
      <c r="T722" s="1">
        <v>481</v>
      </c>
    </row>
    <row r="723" spans="1:20" ht="15.75" customHeight="1" x14ac:dyDescent="0.35">
      <c r="A723" s="1">
        <v>996</v>
      </c>
      <c r="B723" s="1">
        <v>21</v>
      </c>
      <c r="C723" s="1"/>
      <c r="D723" s="1">
        <v>21</v>
      </c>
      <c r="F723" s="1">
        <f ca="1">IFERROR(__xludf.DUMMYFUNCTION("""COMPUTED_VALUE"""),23)</f>
        <v>23</v>
      </c>
      <c r="Q723" s="1">
        <v>721</v>
      </c>
      <c r="R723" s="1">
        <v>144</v>
      </c>
      <c r="S723" s="1"/>
      <c r="T723" s="1">
        <v>532</v>
      </c>
    </row>
    <row r="724" spans="1:20" ht="15.75" customHeight="1" x14ac:dyDescent="0.35">
      <c r="A724" s="1">
        <v>997</v>
      </c>
      <c r="B724" s="1">
        <v>20</v>
      </c>
      <c r="C724" s="1"/>
      <c r="D724" s="1">
        <v>20</v>
      </c>
      <c r="F724" s="1">
        <f ca="1">IFERROR(__xludf.DUMMYFUNCTION("""COMPUTED_VALUE"""),24)</f>
        <v>24</v>
      </c>
      <c r="Q724" s="1">
        <v>722</v>
      </c>
      <c r="R724" s="1">
        <v>151</v>
      </c>
      <c r="S724" s="1"/>
      <c r="T724" s="1">
        <v>470</v>
      </c>
    </row>
    <row r="725" spans="1:20" ht="15.75" customHeight="1" x14ac:dyDescent="0.35">
      <c r="A725" s="1">
        <v>998</v>
      </c>
      <c r="B725" s="1">
        <v>20</v>
      </c>
      <c r="C725" s="1"/>
      <c r="D725" s="1">
        <v>20</v>
      </c>
      <c r="F725" s="1">
        <f ca="1">IFERROR(__xludf.DUMMYFUNCTION("""COMPUTED_VALUE"""),26)</f>
        <v>26</v>
      </c>
      <c r="Q725" s="1">
        <v>723</v>
      </c>
      <c r="R725" s="1">
        <v>133</v>
      </c>
      <c r="S725" s="1"/>
      <c r="T725" s="1">
        <v>420</v>
      </c>
    </row>
    <row r="726" spans="1:20" ht="15.75" customHeight="1" x14ac:dyDescent="0.35">
      <c r="A726" s="1">
        <v>999</v>
      </c>
      <c r="B726" s="1">
        <v>21</v>
      </c>
      <c r="C726" s="1"/>
      <c r="D726" s="1">
        <v>21</v>
      </c>
      <c r="F726" s="1">
        <f ca="1">IFERROR(__xludf.DUMMYFUNCTION("""COMPUTED_VALUE"""),27)</f>
        <v>27</v>
      </c>
      <c r="Q726" s="1">
        <v>724</v>
      </c>
      <c r="R726" s="1">
        <v>138</v>
      </c>
      <c r="S726" s="1"/>
      <c r="T726" s="1">
        <v>405</v>
      </c>
    </row>
    <row r="727" spans="1:20" ht="15.75" customHeight="1" x14ac:dyDescent="0.35">
      <c r="A727" s="1">
        <v>1000</v>
      </c>
      <c r="B727" s="1">
        <v>19</v>
      </c>
      <c r="C727" s="1"/>
      <c r="D727" s="1">
        <v>19</v>
      </c>
      <c r="F727" s="1">
        <f ca="1">IFERROR(__xludf.DUMMYFUNCTION("""COMPUTED_VALUE"""),26)</f>
        <v>26</v>
      </c>
      <c r="Q727" s="1">
        <v>725</v>
      </c>
      <c r="R727" s="1">
        <v>163</v>
      </c>
      <c r="S727" s="1"/>
      <c r="T727" s="1">
        <v>433</v>
      </c>
    </row>
    <row r="728" spans="1:20" ht="15.75" customHeight="1" x14ac:dyDescent="0.35">
      <c r="A728" s="1">
        <v>1001</v>
      </c>
      <c r="B728" s="1">
        <v>22</v>
      </c>
      <c r="C728" s="1"/>
      <c r="D728" s="1">
        <v>22</v>
      </c>
      <c r="F728" s="1">
        <f ca="1">IFERROR(__xludf.DUMMYFUNCTION("""COMPUTED_VALUE"""),25)</f>
        <v>25</v>
      </c>
      <c r="Q728" s="1">
        <v>726</v>
      </c>
      <c r="R728" s="1">
        <v>199</v>
      </c>
      <c r="S728" s="1"/>
      <c r="T728" s="1">
        <v>425</v>
      </c>
    </row>
    <row r="729" spans="1:20" ht="15.75" customHeight="1" x14ac:dyDescent="0.35">
      <c r="A729" s="1">
        <v>1002</v>
      </c>
      <c r="B729" s="1">
        <v>19</v>
      </c>
      <c r="C729" s="1"/>
      <c r="D729" s="1">
        <v>19</v>
      </c>
      <c r="F729" s="1">
        <f ca="1">IFERROR(__xludf.DUMMYFUNCTION("""COMPUTED_VALUE"""),26)</f>
        <v>26</v>
      </c>
      <c r="Q729" s="1">
        <v>727</v>
      </c>
      <c r="R729" s="1">
        <v>240</v>
      </c>
      <c r="S729" s="1"/>
      <c r="T729" s="1">
        <v>421</v>
      </c>
    </row>
    <row r="730" spans="1:20" ht="15.75" customHeight="1" x14ac:dyDescent="0.35">
      <c r="A730" s="1">
        <v>1003</v>
      </c>
      <c r="B730" s="1">
        <v>22</v>
      </c>
      <c r="C730" s="1"/>
      <c r="D730" s="1">
        <v>22</v>
      </c>
      <c r="F730" s="1">
        <f ca="1">IFERROR(__xludf.DUMMYFUNCTION("""COMPUTED_VALUE"""),23)</f>
        <v>23</v>
      </c>
      <c r="Q730" s="1">
        <v>728</v>
      </c>
      <c r="R730" s="1">
        <v>284</v>
      </c>
      <c r="S730" s="1"/>
      <c r="T730" s="1">
        <v>110</v>
      </c>
    </row>
    <row r="731" spans="1:20" ht="15.75" customHeight="1" x14ac:dyDescent="0.35">
      <c r="A731" s="1">
        <v>1004</v>
      </c>
      <c r="B731" s="1">
        <v>21</v>
      </c>
      <c r="C731" s="1"/>
      <c r="D731" s="1">
        <v>21</v>
      </c>
      <c r="F731" s="1">
        <f ca="1">IFERROR(__xludf.DUMMYFUNCTION("""COMPUTED_VALUE"""),23)</f>
        <v>23</v>
      </c>
      <c r="Q731" s="1">
        <v>729</v>
      </c>
      <c r="R731" s="1">
        <v>316</v>
      </c>
      <c r="S731" s="1"/>
      <c r="T731" s="1">
        <v>450</v>
      </c>
    </row>
    <row r="732" spans="1:20" ht="15.75" customHeight="1" x14ac:dyDescent="0.35">
      <c r="A732" s="1">
        <v>1005</v>
      </c>
      <c r="B732" s="1">
        <v>21</v>
      </c>
      <c r="C732" s="1"/>
      <c r="D732" s="1">
        <v>21</v>
      </c>
      <c r="F732" s="1">
        <f ca="1">IFERROR(__xludf.DUMMYFUNCTION("""COMPUTED_VALUE"""),22)</f>
        <v>22</v>
      </c>
      <c r="Q732" s="1">
        <v>730</v>
      </c>
      <c r="R732" s="1">
        <v>350</v>
      </c>
      <c r="S732" s="1"/>
      <c r="T732" s="1">
        <v>439</v>
      </c>
    </row>
    <row r="733" spans="1:20" ht="15.75" customHeight="1" x14ac:dyDescent="0.35">
      <c r="A733" s="1">
        <v>1006</v>
      </c>
      <c r="B733" s="1">
        <v>21</v>
      </c>
      <c r="C733" s="1"/>
      <c r="D733" s="1">
        <v>21</v>
      </c>
      <c r="F733" s="1">
        <f ca="1">IFERROR(__xludf.DUMMYFUNCTION("""COMPUTED_VALUE"""),22)</f>
        <v>22</v>
      </c>
      <c r="Q733" s="1">
        <v>731</v>
      </c>
      <c r="R733" s="1">
        <v>383</v>
      </c>
      <c r="S733" s="1"/>
      <c r="T733" s="1">
        <v>430</v>
      </c>
    </row>
    <row r="734" spans="1:20" ht="15.75" customHeight="1" x14ac:dyDescent="0.35">
      <c r="A734" s="1">
        <v>1007</v>
      </c>
      <c r="B734" s="1">
        <v>22</v>
      </c>
      <c r="C734" s="1"/>
      <c r="D734" s="1">
        <v>22</v>
      </c>
      <c r="F734" s="1">
        <f ca="1">IFERROR(__xludf.DUMMYFUNCTION("""COMPUTED_VALUE"""),22)</f>
        <v>22</v>
      </c>
      <c r="Q734" s="1">
        <v>732</v>
      </c>
      <c r="R734" s="1">
        <v>424</v>
      </c>
      <c r="S734" s="1"/>
      <c r="T734" s="1">
        <v>421</v>
      </c>
    </row>
    <row r="735" spans="1:20" ht="15.75" customHeight="1" x14ac:dyDescent="0.35">
      <c r="A735" s="1">
        <v>1008</v>
      </c>
      <c r="B735" s="1">
        <v>20</v>
      </c>
      <c r="C735" s="1"/>
      <c r="D735" s="1">
        <v>20</v>
      </c>
      <c r="F735" s="1">
        <f ca="1">IFERROR(__xludf.DUMMYFUNCTION("""COMPUTED_VALUE"""),22)</f>
        <v>22</v>
      </c>
      <c r="Q735" s="1">
        <v>733</v>
      </c>
      <c r="R735" s="1">
        <v>474</v>
      </c>
      <c r="S735" s="1"/>
      <c r="T735" s="1">
        <v>458</v>
      </c>
    </row>
    <row r="736" spans="1:20" ht="15.75" customHeight="1" x14ac:dyDescent="0.35">
      <c r="A736" s="1">
        <v>1009</v>
      </c>
      <c r="B736" s="1">
        <v>21</v>
      </c>
      <c r="C736" s="1"/>
      <c r="D736" s="1">
        <v>21</v>
      </c>
      <c r="F736" s="1">
        <f ca="1">IFERROR(__xludf.DUMMYFUNCTION("""COMPUTED_VALUE"""),22)</f>
        <v>22</v>
      </c>
      <c r="Q736" s="1">
        <v>734</v>
      </c>
      <c r="R736" s="1">
        <v>539</v>
      </c>
      <c r="S736" s="1"/>
      <c r="T736" s="1">
        <v>449</v>
      </c>
    </row>
    <row r="737" spans="1:20" ht="15.75" customHeight="1" x14ac:dyDescent="0.35">
      <c r="A737" s="1">
        <v>1010</v>
      </c>
      <c r="B737" s="1">
        <v>20</v>
      </c>
      <c r="C737" s="1"/>
      <c r="D737" s="1">
        <v>20</v>
      </c>
      <c r="F737" s="1">
        <f ca="1">IFERROR(__xludf.DUMMYFUNCTION("""COMPUTED_VALUE"""),22)</f>
        <v>22</v>
      </c>
      <c r="Q737" s="1">
        <v>735</v>
      </c>
      <c r="R737" s="1">
        <v>534</v>
      </c>
      <c r="S737" s="1"/>
      <c r="T737" s="1">
        <v>448</v>
      </c>
    </row>
    <row r="738" spans="1:20" ht="15.75" customHeight="1" x14ac:dyDescent="0.35">
      <c r="A738" s="1">
        <v>1011</v>
      </c>
      <c r="B738" s="1">
        <v>21</v>
      </c>
      <c r="C738" s="1"/>
      <c r="D738" s="1">
        <v>21</v>
      </c>
      <c r="F738" s="1">
        <f ca="1">IFERROR(__xludf.DUMMYFUNCTION("""COMPUTED_VALUE"""),22)</f>
        <v>22</v>
      </c>
      <c r="Q738" s="1">
        <v>736</v>
      </c>
      <c r="R738" s="1">
        <v>533</v>
      </c>
      <c r="S738" s="1"/>
      <c r="T738" s="1">
        <v>476</v>
      </c>
    </row>
    <row r="739" spans="1:20" ht="15.75" customHeight="1" x14ac:dyDescent="0.35">
      <c r="A739" s="1">
        <v>1012</v>
      </c>
      <c r="B739" s="1">
        <v>20</v>
      </c>
      <c r="C739" s="1"/>
      <c r="D739" s="1">
        <v>20</v>
      </c>
      <c r="F739" s="1">
        <f ca="1">IFERROR(__xludf.DUMMYFUNCTION("""COMPUTED_VALUE"""),22)</f>
        <v>22</v>
      </c>
      <c r="Q739" s="1">
        <v>737</v>
      </c>
      <c r="R739" s="1">
        <v>598</v>
      </c>
      <c r="S739" s="1"/>
      <c r="T739" s="1">
        <v>442</v>
      </c>
    </row>
    <row r="740" spans="1:20" ht="15.75" customHeight="1" x14ac:dyDescent="0.35">
      <c r="A740" s="1">
        <v>1013</v>
      </c>
      <c r="B740" s="1">
        <v>21</v>
      </c>
      <c r="C740" s="1"/>
      <c r="D740" s="1">
        <v>21</v>
      </c>
      <c r="F740" s="1">
        <f ca="1">IFERROR(__xludf.DUMMYFUNCTION("""COMPUTED_VALUE"""),22)</f>
        <v>22</v>
      </c>
      <c r="Q740" s="1">
        <v>738</v>
      </c>
      <c r="R740" s="1">
        <v>561</v>
      </c>
      <c r="S740" s="1"/>
      <c r="T740" s="1">
        <v>448</v>
      </c>
    </row>
    <row r="741" spans="1:20" ht="15.75" customHeight="1" x14ac:dyDescent="0.35">
      <c r="A741" s="1">
        <v>1014</v>
      </c>
      <c r="B741" s="1">
        <v>20</v>
      </c>
      <c r="C741" s="1"/>
      <c r="D741" s="1">
        <v>20</v>
      </c>
      <c r="F741" s="1">
        <f ca="1">IFERROR(__xludf.DUMMYFUNCTION("""COMPUTED_VALUE"""),23)</f>
        <v>23</v>
      </c>
      <c r="Q741" s="1">
        <v>739</v>
      </c>
      <c r="R741" s="1">
        <v>595</v>
      </c>
      <c r="S741" s="1"/>
      <c r="T741" s="1">
        <v>426</v>
      </c>
    </row>
    <row r="742" spans="1:20" ht="15.75" customHeight="1" x14ac:dyDescent="0.35">
      <c r="A742" s="1">
        <v>1015</v>
      </c>
      <c r="B742" s="1">
        <v>21</v>
      </c>
      <c r="C742" s="1"/>
      <c r="D742" s="1">
        <v>21</v>
      </c>
      <c r="F742" s="1">
        <f ca="1">IFERROR(__xludf.DUMMYFUNCTION("""COMPUTED_VALUE"""),24)</f>
        <v>24</v>
      </c>
      <c r="Q742" s="1">
        <v>740</v>
      </c>
      <c r="R742" s="1">
        <v>593</v>
      </c>
      <c r="S742" s="1"/>
      <c r="T742" s="1">
        <v>470</v>
      </c>
    </row>
    <row r="743" spans="1:20" ht="15.75" customHeight="1" x14ac:dyDescent="0.35">
      <c r="A743" s="1">
        <v>1016</v>
      </c>
      <c r="B743" s="1">
        <v>20</v>
      </c>
      <c r="C743" s="1"/>
      <c r="D743" s="1">
        <v>20</v>
      </c>
      <c r="F743" s="1">
        <f ca="1">IFERROR(__xludf.DUMMYFUNCTION("""COMPUTED_VALUE"""),22)</f>
        <v>22</v>
      </c>
      <c r="Q743" s="1">
        <v>741</v>
      </c>
      <c r="R743" s="1">
        <v>702</v>
      </c>
      <c r="S743" s="1"/>
      <c r="T743" s="1">
        <v>469</v>
      </c>
    </row>
    <row r="744" spans="1:20" ht="15.75" customHeight="1" x14ac:dyDescent="0.35">
      <c r="A744" s="1">
        <v>1017</v>
      </c>
      <c r="B744" s="1">
        <v>21</v>
      </c>
      <c r="C744" s="1"/>
      <c r="D744" s="1">
        <v>21</v>
      </c>
      <c r="F744" s="1">
        <f ca="1">IFERROR(__xludf.DUMMYFUNCTION("""COMPUTED_VALUE"""),26)</f>
        <v>26</v>
      </c>
      <c r="Q744" s="1">
        <v>742</v>
      </c>
      <c r="R744" s="1">
        <v>668</v>
      </c>
      <c r="S744" s="1"/>
      <c r="T744" s="1">
        <v>526</v>
      </c>
    </row>
    <row r="745" spans="1:20" ht="15.75" customHeight="1" x14ac:dyDescent="0.35">
      <c r="A745" s="1">
        <v>1018</v>
      </c>
      <c r="B745" s="1">
        <v>20</v>
      </c>
      <c r="C745" s="1"/>
      <c r="D745" s="1">
        <v>20</v>
      </c>
      <c r="F745" s="1">
        <f ca="1">IFERROR(__xludf.DUMMYFUNCTION("""COMPUTED_VALUE"""),21)</f>
        <v>21</v>
      </c>
      <c r="Q745" s="1">
        <v>743</v>
      </c>
      <c r="R745" s="1">
        <v>754</v>
      </c>
      <c r="S745" s="1"/>
      <c r="T745" s="1">
        <v>480</v>
      </c>
    </row>
    <row r="746" spans="1:20" ht="15.75" customHeight="1" x14ac:dyDescent="0.35">
      <c r="A746" s="1">
        <v>1019</v>
      </c>
      <c r="B746" s="1">
        <v>19</v>
      </c>
      <c r="C746" s="1"/>
      <c r="D746" s="1">
        <v>19</v>
      </c>
      <c r="F746" s="1">
        <f ca="1">IFERROR(__xludf.DUMMYFUNCTION("""COMPUTED_VALUE"""),26)</f>
        <v>26</v>
      </c>
      <c r="Q746" s="1">
        <v>744</v>
      </c>
      <c r="R746" s="1">
        <v>698</v>
      </c>
      <c r="S746" s="1"/>
      <c r="T746" s="1">
        <v>474</v>
      </c>
    </row>
    <row r="747" spans="1:20" ht="15.75" customHeight="1" x14ac:dyDescent="0.35">
      <c r="A747" s="1">
        <v>1020</v>
      </c>
      <c r="B747" s="1">
        <v>19</v>
      </c>
      <c r="C747" s="1"/>
      <c r="D747" s="1">
        <v>19</v>
      </c>
      <c r="F747" s="1">
        <f ca="1">IFERROR(__xludf.DUMMYFUNCTION("""COMPUTED_VALUE"""),26)</f>
        <v>26</v>
      </c>
      <c r="Q747" s="1">
        <v>745</v>
      </c>
      <c r="R747" s="1">
        <v>768</v>
      </c>
      <c r="S747" s="1"/>
      <c r="T747" s="1">
        <v>459</v>
      </c>
    </row>
    <row r="748" spans="1:20" ht="15.75" customHeight="1" x14ac:dyDescent="0.35">
      <c r="A748" s="1">
        <v>1021</v>
      </c>
      <c r="B748" s="1">
        <v>18</v>
      </c>
      <c r="C748" s="1"/>
      <c r="D748" s="1">
        <v>18</v>
      </c>
      <c r="F748" s="1">
        <f ca="1">IFERROR(__xludf.DUMMYFUNCTION("""COMPUTED_VALUE"""),28)</f>
        <v>28</v>
      </c>
      <c r="Q748" s="1">
        <v>746</v>
      </c>
      <c r="R748" s="1">
        <v>656</v>
      </c>
      <c r="S748" s="1"/>
      <c r="T748" s="1">
        <v>451</v>
      </c>
    </row>
    <row r="749" spans="1:20" ht="15.75" customHeight="1" x14ac:dyDescent="0.35">
      <c r="A749" s="1">
        <v>1022</v>
      </c>
      <c r="B749" s="1">
        <v>18</v>
      </c>
      <c r="C749" s="1"/>
      <c r="D749" s="1">
        <v>18</v>
      </c>
      <c r="F749" s="1">
        <f ca="1">IFERROR(__xludf.DUMMYFUNCTION("""COMPUTED_VALUE"""),28)</f>
        <v>28</v>
      </c>
      <c r="Q749" s="1">
        <v>747</v>
      </c>
      <c r="R749" s="1">
        <v>737</v>
      </c>
      <c r="S749" s="1"/>
      <c r="T749" s="1">
        <v>502</v>
      </c>
    </row>
    <row r="750" spans="1:20" ht="15.75" customHeight="1" x14ac:dyDescent="0.35">
      <c r="A750" s="1">
        <v>1023</v>
      </c>
      <c r="B750" s="1">
        <v>18</v>
      </c>
      <c r="C750" s="1"/>
      <c r="D750" s="1">
        <v>18</v>
      </c>
      <c r="F750" s="1">
        <f ca="1">IFERROR(__xludf.DUMMYFUNCTION("""COMPUTED_VALUE"""),27)</f>
        <v>27</v>
      </c>
      <c r="Q750" s="1">
        <v>748</v>
      </c>
      <c r="R750" s="1">
        <v>665</v>
      </c>
      <c r="S750" s="1"/>
      <c r="T750" s="1">
        <v>459</v>
      </c>
    </row>
    <row r="751" spans="1:20" ht="15.75" customHeight="1" x14ac:dyDescent="0.35">
      <c r="A751" s="1">
        <v>1024</v>
      </c>
      <c r="B751" s="1">
        <v>18</v>
      </c>
      <c r="C751" s="1"/>
      <c r="D751" s="1">
        <v>18</v>
      </c>
      <c r="F751" s="1">
        <f ca="1">IFERROR(__xludf.DUMMYFUNCTION("""COMPUTED_VALUE"""),28)</f>
        <v>28</v>
      </c>
      <c r="Q751" s="1">
        <v>749</v>
      </c>
      <c r="R751" s="1">
        <v>723</v>
      </c>
      <c r="S751" s="1"/>
      <c r="T751" s="1">
        <v>478</v>
      </c>
    </row>
    <row r="752" spans="1:20" ht="15.75" customHeight="1" x14ac:dyDescent="0.35">
      <c r="A752" s="1">
        <v>1025</v>
      </c>
      <c r="B752" s="1">
        <v>16</v>
      </c>
      <c r="C752" s="1"/>
      <c r="D752" s="1">
        <v>18</v>
      </c>
      <c r="F752" s="1">
        <f ca="1">IFERROR(__xludf.DUMMYFUNCTION("""COMPUTED_VALUE"""),28)</f>
        <v>28</v>
      </c>
      <c r="Q752" s="1">
        <v>750</v>
      </c>
      <c r="R752" s="1">
        <v>701</v>
      </c>
      <c r="S752" s="1"/>
      <c r="T752" s="1">
        <v>540</v>
      </c>
    </row>
    <row r="753" spans="1:20" ht="15.75" customHeight="1" x14ac:dyDescent="0.35">
      <c r="A753" s="1">
        <v>1026</v>
      </c>
      <c r="B753" s="1">
        <v>17</v>
      </c>
      <c r="C753" s="1"/>
      <c r="D753" s="1">
        <v>18</v>
      </c>
      <c r="F753" s="1">
        <f ca="1">IFERROR(__xludf.DUMMYFUNCTION("""COMPUTED_VALUE"""),28)</f>
        <v>28</v>
      </c>
      <c r="Q753" s="1">
        <v>751</v>
      </c>
      <c r="R753" s="1">
        <v>679</v>
      </c>
      <c r="S753" s="1"/>
      <c r="T753" s="1">
        <v>549</v>
      </c>
    </row>
    <row r="754" spans="1:20" ht="15.75" customHeight="1" x14ac:dyDescent="0.35">
      <c r="A754" s="1">
        <v>1027</v>
      </c>
      <c r="B754" s="1">
        <v>17</v>
      </c>
      <c r="C754" s="1"/>
      <c r="D754" s="1">
        <v>18</v>
      </c>
      <c r="F754" s="1">
        <f ca="1">IFERROR(__xludf.DUMMYFUNCTION("""COMPUTED_VALUE"""),25)</f>
        <v>25</v>
      </c>
      <c r="Q754" s="1">
        <v>752</v>
      </c>
      <c r="R754" s="1">
        <v>593</v>
      </c>
      <c r="S754" s="1"/>
      <c r="T754" s="1">
        <v>528</v>
      </c>
    </row>
    <row r="755" spans="1:20" ht="15.75" customHeight="1" x14ac:dyDescent="0.35">
      <c r="A755" s="1">
        <v>1028</v>
      </c>
      <c r="B755" s="1">
        <v>18</v>
      </c>
      <c r="C755" s="1"/>
      <c r="D755" s="1">
        <v>18</v>
      </c>
      <c r="F755" s="1">
        <f ca="1">IFERROR(__xludf.DUMMYFUNCTION("""COMPUTED_VALUE"""),24)</f>
        <v>24</v>
      </c>
      <c r="Q755" s="1">
        <v>753</v>
      </c>
      <c r="R755" s="1">
        <v>663</v>
      </c>
      <c r="S755" s="1"/>
      <c r="T755" s="1">
        <v>577</v>
      </c>
    </row>
    <row r="756" spans="1:20" ht="15.75" customHeight="1" x14ac:dyDescent="0.35">
      <c r="A756" s="1">
        <v>1029</v>
      </c>
      <c r="B756" s="1">
        <v>20</v>
      </c>
      <c r="C756" s="1"/>
      <c r="D756" s="1">
        <v>18</v>
      </c>
      <c r="F756" s="1">
        <f ca="1">IFERROR(__xludf.DUMMYFUNCTION("""COMPUTED_VALUE"""),23)</f>
        <v>23</v>
      </c>
      <c r="Q756" s="1">
        <v>754</v>
      </c>
      <c r="R756" s="1">
        <v>533</v>
      </c>
      <c r="S756" s="1"/>
      <c r="T756" s="1">
        <v>637</v>
      </c>
    </row>
    <row r="757" spans="1:20" ht="15.75" customHeight="1" x14ac:dyDescent="0.35">
      <c r="A757" s="1">
        <v>1030</v>
      </c>
      <c r="B757" s="1">
        <v>19</v>
      </c>
      <c r="C757" s="1"/>
      <c r="D757" s="1">
        <v>18</v>
      </c>
      <c r="F757" s="1">
        <f ca="1">IFERROR(__xludf.DUMMYFUNCTION("""COMPUTED_VALUE"""),22)</f>
        <v>22</v>
      </c>
      <c r="Q757" s="1">
        <v>755</v>
      </c>
      <c r="R757" s="1">
        <v>481</v>
      </c>
      <c r="S757" s="1"/>
      <c r="T757" s="1">
        <v>572</v>
      </c>
    </row>
    <row r="758" spans="1:20" ht="15.75" customHeight="1" x14ac:dyDescent="0.35">
      <c r="A758" s="1">
        <v>1031</v>
      </c>
      <c r="B758" s="1">
        <v>24</v>
      </c>
      <c r="C758" s="1"/>
      <c r="D758" s="1">
        <v>23</v>
      </c>
      <c r="F758" s="1">
        <f ca="1">IFERROR(__xludf.DUMMYFUNCTION("""COMPUTED_VALUE"""),22)</f>
        <v>22</v>
      </c>
      <c r="Q758" s="1">
        <v>756</v>
      </c>
      <c r="R758" s="1">
        <v>532</v>
      </c>
      <c r="S758" s="1"/>
      <c r="T758" s="1">
        <v>509</v>
      </c>
    </row>
    <row r="759" spans="1:20" ht="15.75" customHeight="1" x14ac:dyDescent="0.35">
      <c r="A759" s="1">
        <v>1032</v>
      </c>
      <c r="B759" s="1">
        <v>24</v>
      </c>
      <c r="C759" s="1"/>
      <c r="D759" s="1">
        <v>24</v>
      </c>
      <c r="F759" s="1">
        <f ca="1">IFERROR(__xludf.DUMMYFUNCTION("""COMPUTED_VALUE"""),21)</f>
        <v>21</v>
      </c>
      <c r="Q759" s="1">
        <v>757</v>
      </c>
      <c r="R759" s="1">
        <v>470</v>
      </c>
      <c r="S759" s="1"/>
      <c r="T759" s="1">
        <v>492</v>
      </c>
    </row>
    <row r="760" spans="1:20" ht="15.75" customHeight="1" x14ac:dyDescent="0.35">
      <c r="A760" s="1">
        <v>1033</v>
      </c>
      <c r="B760" s="1">
        <v>26</v>
      </c>
      <c r="C760" s="1"/>
      <c r="D760" s="1">
        <v>26</v>
      </c>
      <c r="F760" s="1">
        <f ca="1">IFERROR(__xludf.DUMMYFUNCTION("""COMPUTED_VALUE"""),24)</f>
        <v>24</v>
      </c>
      <c r="Q760" s="1">
        <v>758</v>
      </c>
      <c r="R760" s="1">
        <v>420</v>
      </c>
      <c r="S760" s="1"/>
      <c r="T760" s="1">
        <v>557</v>
      </c>
    </row>
    <row r="761" spans="1:20" ht="15.75" customHeight="1" x14ac:dyDescent="0.35">
      <c r="A761" s="1">
        <v>1050</v>
      </c>
      <c r="B761" s="1">
        <v>27</v>
      </c>
      <c r="C761" s="1"/>
      <c r="D761" s="1">
        <v>27</v>
      </c>
      <c r="F761" s="1">
        <f ca="1">IFERROR(__xludf.DUMMYFUNCTION("""COMPUTED_VALUE"""),26)</f>
        <v>26</v>
      </c>
      <c r="Q761" s="1">
        <v>759</v>
      </c>
      <c r="R761" s="1">
        <v>335</v>
      </c>
      <c r="S761" s="1"/>
      <c r="T761" s="1">
        <v>500</v>
      </c>
    </row>
    <row r="762" spans="1:20" ht="15.75" customHeight="1" x14ac:dyDescent="0.35">
      <c r="A762" s="1">
        <v>1051</v>
      </c>
      <c r="B762" s="1">
        <v>26</v>
      </c>
      <c r="C762" s="1"/>
      <c r="D762" s="1">
        <v>26</v>
      </c>
      <c r="F762" s="1">
        <f ca="1">IFERROR(__xludf.DUMMYFUNCTION("""COMPUTED_VALUE"""),26)</f>
        <v>26</v>
      </c>
      <c r="Q762" s="1">
        <v>760</v>
      </c>
      <c r="R762" s="1">
        <v>367</v>
      </c>
      <c r="S762" s="1"/>
      <c r="T762" s="1">
        <v>451</v>
      </c>
    </row>
    <row r="763" spans="1:20" ht="15.75" customHeight="1" x14ac:dyDescent="0.35">
      <c r="A763" s="1">
        <v>1052</v>
      </c>
      <c r="B763" s="1">
        <v>25</v>
      </c>
      <c r="C763" s="1"/>
      <c r="D763" s="1">
        <v>25</v>
      </c>
      <c r="F763" s="1">
        <f ca="1">IFERROR(__xludf.DUMMYFUNCTION("""COMPUTED_VALUE"""),27)</f>
        <v>27</v>
      </c>
      <c r="Q763" s="1">
        <v>761</v>
      </c>
      <c r="R763" s="1">
        <v>367</v>
      </c>
      <c r="S763" s="1"/>
      <c r="T763" s="1">
        <v>473</v>
      </c>
    </row>
    <row r="764" spans="1:20" ht="15.75" customHeight="1" x14ac:dyDescent="0.35">
      <c r="A764" s="1">
        <v>1053</v>
      </c>
      <c r="B764" s="1">
        <v>26</v>
      </c>
      <c r="C764" s="1"/>
      <c r="D764" s="1">
        <v>26</v>
      </c>
      <c r="F764" s="1">
        <f ca="1">IFERROR(__xludf.DUMMYFUNCTION("""COMPUTED_VALUE"""),28)</f>
        <v>28</v>
      </c>
      <c r="Q764" s="1">
        <v>762</v>
      </c>
      <c r="R764" s="1">
        <v>363</v>
      </c>
      <c r="S764" s="1"/>
      <c r="T764" s="1">
        <v>451</v>
      </c>
    </row>
    <row r="765" spans="1:20" ht="15.75" customHeight="1" x14ac:dyDescent="0.35">
      <c r="A765" s="1">
        <v>1054</v>
      </c>
      <c r="B765" s="1">
        <v>23</v>
      </c>
      <c r="C765" s="1"/>
      <c r="D765" s="1">
        <v>23</v>
      </c>
      <c r="F765" s="1">
        <f ca="1">IFERROR(__xludf.DUMMYFUNCTION("""COMPUTED_VALUE"""),23)</f>
        <v>23</v>
      </c>
      <c r="Q765" s="1">
        <v>763</v>
      </c>
      <c r="R765" s="1">
        <v>336</v>
      </c>
      <c r="S765" s="1"/>
      <c r="T765" s="1">
        <v>425</v>
      </c>
    </row>
    <row r="766" spans="1:20" ht="15.75" customHeight="1" x14ac:dyDescent="0.35">
      <c r="A766" s="1">
        <v>1055</v>
      </c>
      <c r="B766" s="1">
        <v>23</v>
      </c>
      <c r="C766" s="1"/>
      <c r="D766" s="1">
        <v>23</v>
      </c>
      <c r="F766" s="1">
        <f ca="1">IFERROR(__xludf.DUMMYFUNCTION("""COMPUTED_VALUE"""),25)</f>
        <v>25</v>
      </c>
      <c r="Q766" s="1">
        <v>764</v>
      </c>
      <c r="R766" s="1">
        <v>408</v>
      </c>
      <c r="S766" s="1"/>
      <c r="T766" s="1">
        <v>414</v>
      </c>
    </row>
    <row r="767" spans="1:20" ht="15.75" customHeight="1" x14ac:dyDescent="0.35">
      <c r="A767" s="1">
        <v>1056</v>
      </c>
      <c r="B767" s="1">
        <v>22</v>
      </c>
      <c r="C767" s="1"/>
      <c r="D767" s="1">
        <v>22</v>
      </c>
      <c r="F767" s="1">
        <f ca="1">IFERROR(__xludf.DUMMYFUNCTION("""COMPUTED_VALUE"""),22)</f>
        <v>22</v>
      </c>
      <c r="Q767" s="1">
        <v>765</v>
      </c>
      <c r="R767" s="1">
        <v>419</v>
      </c>
      <c r="S767" s="1"/>
      <c r="T767" s="1">
        <v>423</v>
      </c>
    </row>
    <row r="768" spans="1:20" ht="15.75" customHeight="1" x14ac:dyDescent="0.35">
      <c r="A768" s="1">
        <v>1057</v>
      </c>
      <c r="B768" s="1">
        <v>22</v>
      </c>
      <c r="C768" s="1"/>
      <c r="D768" s="1">
        <v>22</v>
      </c>
      <c r="F768" s="1">
        <f ca="1">IFERROR(__xludf.DUMMYFUNCTION("""COMPUTED_VALUE"""),23)</f>
        <v>23</v>
      </c>
      <c r="Q768" s="1">
        <v>766</v>
      </c>
      <c r="R768" s="1">
        <v>382</v>
      </c>
      <c r="S768" s="1"/>
      <c r="T768" s="1">
        <v>406</v>
      </c>
    </row>
    <row r="769" spans="1:20" ht="15.75" customHeight="1" x14ac:dyDescent="0.35">
      <c r="A769" s="1">
        <v>1058</v>
      </c>
      <c r="B769" s="1">
        <v>22</v>
      </c>
      <c r="C769" s="1"/>
      <c r="D769" s="1">
        <v>22</v>
      </c>
      <c r="F769" s="1">
        <f ca="1">IFERROR(__xludf.DUMMYFUNCTION("""COMPUTED_VALUE"""),22)</f>
        <v>22</v>
      </c>
      <c r="Q769" s="1">
        <v>767</v>
      </c>
      <c r="R769" s="1">
        <v>365</v>
      </c>
      <c r="S769" s="1"/>
      <c r="T769" s="1">
        <v>431</v>
      </c>
    </row>
    <row r="770" spans="1:20" ht="15.75" customHeight="1" x14ac:dyDescent="0.35">
      <c r="A770" s="1">
        <v>1059</v>
      </c>
      <c r="B770" s="1">
        <v>22</v>
      </c>
      <c r="C770" s="1"/>
      <c r="D770" s="1">
        <v>22</v>
      </c>
      <c r="F770" s="1">
        <f ca="1">IFERROR(__xludf.DUMMYFUNCTION("""COMPUTED_VALUE"""),22)</f>
        <v>22</v>
      </c>
      <c r="Q770" s="1">
        <v>768</v>
      </c>
      <c r="R770" s="1">
        <v>446</v>
      </c>
      <c r="S770" s="1"/>
      <c r="T770" s="1">
        <v>408</v>
      </c>
    </row>
    <row r="771" spans="1:20" ht="15.75" customHeight="1" x14ac:dyDescent="0.35">
      <c r="A771" s="1">
        <v>1060</v>
      </c>
      <c r="B771" s="1">
        <v>22</v>
      </c>
      <c r="C771" s="1"/>
      <c r="D771" s="1">
        <v>22</v>
      </c>
      <c r="F771" s="1">
        <f ca="1">IFERROR(__xludf.DUMMYFUNCTION("""COMPUTED_VALUE"""),22)</f>
        <v>22</v>
      </c>
      <c r="Q771" s="1">
        <v>769</v>
      </c>
      <c r="R771" s="1">
        <v>439</v>
      </c>
      <c r="S771" s="1"/>
      <c r="T771" s="1">
        <v>413</v>
      </c>
    </row>
    <row r="772" spans="1:20" ht="15.75" customHeight="1" x14ac:dyDescent="0.35">
      <c r="A772" s="1">
        <v>1061</v>
      </c>
      <c r="B772" s="1">
        <v>22</v>
      </c>
      <c r="C772" s="1"/>
      <c r="D772" s="1">
        <v>22</v>
      </c>
      <c r="F772" s="1">
        <f ca="1">IFERROR(__xludf.DUMMYFUNCTION("""COMPUTED_VALUE"""),23)</f>
        <v>23</v>
      </c>
      <c r="Q772" s="1">
        <v>770</v>
      </c>
      <c r="R772" s="1">
        <v>498</v>
      </c>
      <c r="S772" s="1"/>
      <c r="T772" s="1">
        <v>416</v>
      </c>
    </row>
    <row r="773" spans="1:20" ht="15.75" customHeight="1" x14ac:dyDescent="0.35">
      <c r="A773" s="1">
        <v>1062</v>
      </c>
      <c r="B773" s="1">
        <v>22</v>
      </c>
      <c r="C773" s="1"/>
      <c r="D773" s="1">
        <v>22</v>
      </c>
      <c r="F773" s="1">
        <f ca="1">IFERROR(__xludf.DUMMYFUNCTION("""COMPUTED_VALUE"""),24)</f>
        <v>24</v>
      </c>
      <c r="Q773" s="1">
        <v>771</v>
      </c>
      <c r="R773" s="1">
        <v>500</v>
      </c>
      <c r="S773" s="1"/>
      <c r="T773" s="1">
        <v>424</v>
      </c>
    </row>
    <row r="774" spans="1:20" ht="15.75" customHeight="1" x14ac:dyDescent="0.35">
      <c r="A774" s="1">
        <v>1063</v>
      </c>
      <c r="B774" s="1">
        <v>22</v>
      </c>
      <c r="C774" s="1"/>
      <c r="D774" s="1">
        <v>22</v>
      </c>
      <c r="F774" s="1">
        <f ca="1">IFERROR(__xludf.DUMMYFUNCTION("""COMPUTED_VALUE"""),25)</f>
        <v>25</v>
      </c>
      <c r="Q774" s="1">
        <v>772</v>
      </c>
      <c r="R774" s="1">
        <v>488</v>
      </c>
      <c r="S774" s="1"/>
      <c r="T774" s="1">
        <v>401</v>
      </c>
    </row>
    <row r="775" spans="1:20" ht="15.75" customHeight="1" x14ac:dyDescent="0.35">
      <c r="A775" s="1">
        <v>1064</v>
      </c>
      <c r="B775" s="1">
        <v>22</v>
      </c>
      <c r="C775" s="1"/>
      <c r="D775" s="1">
        <v>22</v>
      </c>
      <c r="F775" s="1">
        <f ca="1">IFERROR(__xludf.DUMMYFUNCTION("""COMPUTED_VALUE"""),24)</f>
        <v>24</v>
      </c>
      <c r="Q775" s="1">
        <v>773</v>
      </c>
      <c r="R775" s="1">
        <v>498</v>
      </c>
      <c r="S775" s="1"/>
      <c r="T775" s="1">
        <v>106</v>
      </c>
    </row>
    <row r="776" spans="1:20" ht="15.75" customHeight="1" x14ac:dyDescent="0.35">
      <c r="A776" s="1">
        <v>1065</v>
      </c>
      <c r="B776" s="1">
        <v>23</v>
      </c>
      <c r="C776" s="1"/>
      <c r="D776" s="1">
        <v>23</v>
      </c>
      <c r="F776" s="1">
        <f ca="1">IFERROR(__xludf.DUMMYFUNCTION("""COMPUTED_VALUE"""),26)</f>
        <v>26</v>
      </c>
      <c r="Q776" s="1">
        <v>774</v>
      </c>
      <c r="R776" s="1">
        <v>470</v>
      </c>
      <c r="S776" s="1"/>
      <c r="T776" s="1">
        <v>255</v>
      </c>
    </row>
    <row r="777" spans="1:20" ht="15.75" customHeight="1" x14ac:dyDescent="0.35">
      <c r="A777" s="1">
        <v>1066</v>
      </c>
      <c r="B777" s="1">
        <v>24</v>
      </c>
      <c r="C777" s="1"/>
      <c r="D777" s="1">
        <v>24</v>
      </c>
      <c r="F777" s="1">
        <f ca="1">IFERROR(__xludf.DUMMYFUNCTION("""COMPUTED_VALUE"""),27)</f>
        <v>27</v>
      </c>
      <c r="Q777" s="1">
        <v>775</v>
      </c>
      <c r="R777" s="1">
        <v>470</v>
      </c>
      <c r="S777" s="1"/>
      <c r="T777" s="1">
        <v>268</v>
      </c>
    </row>
    <row r="778" spans="1:20" ht="15.75" customHeight="1" x14ac:dyDescent="0.35">
      <c r="A778" s="1">
        <v>1067</v>
      </c>
      <c r="B778" s="1">
        <v>22</v>
      </c>
      <c r="C778" s="1"/>
      <c r="D778" s="1">
        <v>22</v>
      </c>
      <c r="F778" s="1">
        <f ca="1">IFERROR(__xludf.DUMMYFUNCTION("""COMPUTED_VALUE"""),29)</f>
        <v>29</v>
      </c>
      <c r="Q778" s="1">
        <v>776</v>
      </c>
      <c r="R778" s="1">
        <v>469</v>
      </c>
      <c r="S778" s="1"/>
      <c r="T778" s="1">
        <v>227</v>
      </c>
    </row>
    <row r="779" spans="1:20" ht="15.75" customHeight="1" x14ac:dyDescent="0.35">
      <c r="A779" s="1">
        <v>1068</v>
      </c>
      <c r="B779" s="1">
        <v>26</v>
      </c>
      <c r="C779" s="1"/>
      <c r="D779" s="1">
        <v>26</v>
      </c>
      <c r="F779" s="1">
        <f ca="1">IFERROR(__xludf.DUMMYFUNCTION("""COMPUTED_VALUE"""),28)</f>
        <v>28</v>
      </c>
      <c r="Q779" s="1">
        <v>777</v>
      </c>
      <c r="R779" s="1">
        <v>526</v>
      </c>
      <c r="S779" s="1"/>
      <c r="T779" s="1">
        <v>260</v>
      </c>
    </row>
    <row r="780" spans="1:20" ht="15.75" customHeight="1" x14ac:dyDescent="0.35">
      <c r="A780" s="1">
        <v>1069</v>
      </c>
      <c r="B780" s="1">
        <v>21</v>
      </c>
      <c r="C780" s="1"/>
      <c r="D780" s="1">
        <v>21</v>
      </c>
      <c r="F780" s="1">
        <f ca="1">IFERROR(__xludf.DUMMYFUNCTION("""COMPUTED_VALUE"""),27)</f>
        <v>27</v>
      </c>
      <c r="Q780" s="1">
        <v>778</v>
      </c>
      <c r="R780" s="1">
        <v>480</v>
      </c>
      <c r="S780" s="1"/>
      <c r="T780" s="1">
        <v>235</v>
      </c>
    </row>
    <row r="781" spans="1:20" ht="15.75" customHeight="1" x14ac:dyDescent="0.35">
      <c r="A781" s="1">
        <v>1070</v>
      </c>
      <c r="B781" s="1">
        <v>26</v>
      </c>
      <c r="C781" s="1"/>
      <c r="D781" s="1">
        <v>26</v>
      </c>
      <c r="F781" s="1">
        <f ca="1">IFERROR(__xludf.DUMMYFUNCTION("""COMPUTED_VALUE"""),27)</f>
        <v>27</v>
      </c>
      <c r="Q781" s="1">
        <v>779</v>
      </c>
      <c r="R781" s="1">
        <v>474</v>
      </c>
      <c r="S781" s="1"/>
      <c r="T781" s="1">
        <v>431</v>
      </c>
    </row>
    <row r="782" spans="1:20" ht="15.75" customHeight="1" x14ac:dyDescent="0.35">
      <c r="A782" s="1">
        <v>1071</v>
      </c>
      <c r="B782" s="1">
        <v>26</v>
      </c>
      <c r="C782" s="1"/>
      <c r="D782" s="1">
        <v>26</v>
      </c>
      <c r="F782" s="1">
        <f ca="1">IFERROR(__xludf.DUMMYFUNCTION("""COMPUTED_VALUE"""),27)</f>
        <v>27</v>
      </c>
      <c r="Q782" s="1">
        <v>780</v>
      </c>
      <c r="R782" s="1">
        <v>433</v>
      </c>
      <c r="S782" s="1"/>
      <c r="T782" s="1">
        <v>372</v>
      </c>
    </row>
    <row r="783" spans="1:20" ht="15.75" customHeight="1" x14ac:dyDescent="0.35">
      <c r="A783" s="1">
        <v>1072</v>
      </c>
      <c r="B783" s="1">
        <v>28</v>
      </c>
      <c r="C783" s="1"/>
      <c r="D783" s="1">
        <v>28</v>
      </c>
      <c r="F783" s="1">
        <f ca="1">IFERROR(__xludf.DUMMYFUNCTION("""COMPUTED_VALUE"""),28)</f>
        <v>28</v>
      </c>
      <c r="Q783" s="1">
        <v>781</v>
      </c>
      <c r="R783" s="1">
        <v>477</v>
      </c>
      <c r="S783" s="1"/>
      <c r="T783" s="1">
        <v>127</v>
      </c>
    </row>
    <row r="784" spans="1:20" ht="15.75" customHeight="1" x14ac:dyDescent="0.35">
      <c r="A784" s="1">
        <v>1073</v>
      </c>
      <c r="B784" s="1">
        <v>28</v>
      </c>
      <c r="C784" s="1"/>
      <c r="D784" s="1">
        <v>28</v>
      </c>
      <c r="F784" s="1">
        <f ca="1">IFERROR(__xludf.DUMMYFUNCTION("""COMPUTED_VALUE"""),27)</f>
        <v>27</v>
      </c>
      <c r="Q784" s="1">
        <v>782</v>
      </c>
      <c r="R784" s="1">
        <v>502</v>
      </c>
      <c r="S784" s="1"/>
      <c r="T784" s="1">
        <v>435</v>
      </c>
    </row>
    <row r="785" spans="1:20" ht="15.75" customHeight="1" x14ac:dyDescent="0.35">
      <c r="A785" s="1">
        <v>1074</v>
      </c>
      <c r="B785" s="1">
        <v>27</v>
      </c>
      <c r="C785" s="1"/>
      <c r="D785" s="1">
        <v>27</v>
      </c>
      <c r="F785" s="1">
        <f ca="1">IFERROR(__xludf.DUMMYFUNCTION("""COMPUTED_VALUE"""),26)</f>
        <v>26</v>
      </c>
      <c r="Q785" s="1">
        <v>783</v>
      </c>
      <c r="R785" s="1">
        <v>459</v>
      </c>
      <c r="S785" s="1"/>
      <c r="T785" s="1">
        <v>472</v>
      </c>
    </row>
    <row r="786" spans="1:20" ht="15.75" customHeight="1" x14ac:dyDescent="0.35">
      <c r="A786" s="1">
        <v>1075</v>
      </c>
      <c r="B786" s="1">
        <v>28</v>
      </c>
      <c r="C786" s="1"/>
      <c r="D786" s="1">
        <v>28</v>
      </c>
      <c r="F786" s="1">
        <f ca="1">IFERROR(__xludf.DUMMYFUNCTION("""COMPUTED_VALUE"""),26)</f>
        <v>26</v>
      </c>
      <c r="Q786" s="1">
        <v>784</v>
      </c>
      <c r="R786" s="1">
        <v>478</v>
      </c>
      <c r="S786" s="1"/>
      <c r="T786" s="1">
        <v>94</v>
      </c>
    </row>
    <row r="787" spans="1:20" ht="15.75" customHeight="1" x14ac:dyDescent="0.35">
      <c r="A787" s="1">
        <v>1388</v>
      </c>
      <c r="B787" s="1">
        <v>28</v>
      </c>
      <c r="C787" s="1"/>
      <c r="D787" s="1">
        <v>28</v>
      </c>
      <c r="F787" s="1">
        <f ca="1">IFERROR(__xludf.DUMMYFUNCTION("""COMPUTED_VALUE"""),26)</f>
        <v>26</v>
      </c>
      <c r="Q787" s="1">
        <v>785</v>
      </c>
      <c r="R787" s="1">
        <v>540</v>
      </c>
      <c r="S787" s="1"/>
      <c r="T787" s="1">
        <v>465</v>
      </c>
    </row>
    <row r="788" spans="1:20" ht="15.75" customHeight="1" x14ac:dyDescent="0.35">
      <c r="A788" s="1">
        <v>1389</v>
      </c>
      <c r="B788" s="1">
        <v>28</v>
      </c>
      <c r="C788" s="1"/>
      <c r="D788" s="1">
        <v>28</v>
      </c>
      <c r="F788" s="1">
        <f ca="1">IFERROR(__xludf.DUMMYFUNCTION("""COMPUTED_VALUE"""),24)</f>
        <v>24</v>
      </c>
      <c r="Q788" s="1">
        <v>786</v>
      </c>
      <c r="R788" s="1">
        <v>549</v>
      </c>
      <c r="S788" s="1"/>
      <c r="T788" s="1">
        <v>439</v>
      </c>
    </row>
    <row r="789" spans="1:20" ht="15.75" customHeight="1" x14ac:dyDescent="0.35">
      <c r="A789" s="1">
        <v>1390</v>
      </c>
      <c r="B789" s="1">
        <v>25</v>
      </c>
      <c r="C789" s="1"/>
      <c r="D789" s="1">
        <v>25</v>
      </c>
      <c r="F789" s="1">
        <f ca="1">IFERROR(__xludf.DUMMYFUNCTION("""COMPUTED_VALUE"""),24)</f>
        <v>24</v>
      </c>
      <c r="Q789" s="1">
        <v>787</v>
      </c>
      <c r="R789" s="1">
        <v>528</v>
      </c>
      <c r="S789" s="1"/>
      <c r="T789" s="1">
        <v>160</v>
      </c>
    </row>
    <row r="790" spans="1:20" ht="15.75" customHeight="1" x14ac:dyDescent="0.35">
      <c r="A790" s="1">
        <v>1391</v>
      </c>
      <c r="B790" s="1">
        <v>24</v>
      </c>
      <c r="C790" s="1"/>
      <c r="D790" s="1">
        <v>24</v>
      </c>
      <c r="F790" s="1">
        <f ca="1">IFERROR(__xludf.DUMMYFUNCTION("""COMPUTED_VALUE"""),23)</f>
        <v>23</v>
      </c>
      <c r="Q790" s="1">
        <v>788</v>
      </c>
      <c r="R790" s="1">
        <v>577</v>
      </c>
      <c r="S790" s="1"/>
      <c r="T790" s="1">
        <v>452</v>
      </c>
    </row>
    <row r="791" spans="1:20" ht="15.75" customHeight="1" x14ac:dyDescent="0.35">
      <c r="A791" s="1">
        <v>1392</v>
      </c>
      <c r="B791" s="1">
        <v>23</v>
      </c>
      <c r="C791" s="1"/>
      <c r="D791" s="1">
        <v>23</v>
      </c>
      <c r="F791" s="1">
        <f ca="1">IFERROR(__xludf.DUMMYFUNCTION("""COMPUTED_VALUE"""),25)</f>
        <v>25</v>
      </c>
      <c r="Q791" s="1">
        <v>789</v>
      </c>
      <c r="R791" s="1">
        <v>637</v>
      </c>
      <c r="S791" s="1"/>
      <c r="T791" s="1">
        <v>476</v>
      </c>
    </row>
    <row r="792" spans="1:20" ht="15.75" customHeight="1" x14ac:dyDescent="0.35">
      <c r="A792" s="1">
        <v>1393</v>
      </c>
      <c r="B792" s="1">
        <v>22</v>
      </c>
      <c r="C792" s="1"/>
      <c r="D792" s="1">
        <v>22</v>
      </c>
      <c r="F792" s="1">
        <f ca="1">IFERROR(__xludf.DUMMYFUNCTION("""COMPUTED_VALUE"""),22)</f>
        <v>22</v>
      </c>
      <c r="Q792" s="1">
        <v>790</v>
      </c>
      <c r="R792" s="1">
        <v>572</v>
      </c>
      <c r="S792" s="1"/>
      <c r="T792" s="1">
        <v>395</v>
      </c>
    </row>
    <row r="793" spans="1:20" ht="15.75" customHeight="1" x14ac:dyDescent="0.35">
      <c r="A793" s="1">
        <v>1394</v>
      </c>
      <c r="B793" s="1">
        <v>22</v>
      </c>
      <c r="C793" s="1"/>
      <c r="D793" s="1">
        <v>22</v>
      </c>
      <c r="F793" s="1">
        <f ca="1">IFERROR(__xludf.DUMMYFUNCTION("""COMPUTED_VALUE"""),23)</f>
        <v>23</v>
      </c>
      <c r="Q793" s="1">
        <v>791</v>
      </c>
      <c r="R793" s="1">
        <v>509</v>
      </c>
      <c r="S793" s="1"/>
      <c r="T793" s="1">
        <v>138</v>
      </c>
    </row>
    <row r="794" spans="1:20" ht="15.75" customHeight="1" x14ac:dyDescent="0.35">
      <c r="A794" s="1">
        <v>1395</v>
      </c>
      <c r="B794" s="1">
        <v>21</v>
      </c>
      <c r="C794" s="1"/>
      <c r="D794" s="1">
        <v>21</v>
      </c>
      <c r="F794" s="1">
        <f ca="1">IFERROR(__xludf.DUMMYFUNCTION("""COMPUTED_VALUE"""),22)</f>
        <v>22</v>
      </c>
      <c r="Q794" s="1">
        <v>792</v>
      </c>
      <c r="R794" s="1">
        <v>492</v>
      </c>
      <c r="S794" s="1"/>
      <c r="T794" s="1">
        <v>283</v>
      </c>
    </row>
    <row r="795" spans="1:20" ht="15.75" customHeight="1" x14ac:dyDescent="0.35">
      <c r="A795" s="1">
        <v>1396</v>
      </c>
      <c r="B795" s="1">
        <v>24</v>
      </c>
      <c r="C795" s="1"/>
      <c r="D795" s="1">
        <v>24</v>
      </c>
      <c r="F795" s="1">
        <f ca="1">IFERROR(__xludf.DUMMYFUNCTION("""COMPUTED_VALUE"""),23)</f>
        <v>23</v>
      </c>
      <c r="Q795" s="1">
        <v>793</v>
      </c>
      <c r="R795" s="1">
        <v>557</v>
      </c>
      <c r="S795" s="1"/>
      <c r="T795" s="1">
        <v>471</v>
      </c>
    </row>
    <row r="796" spans="1:20" ht="15.75" customHeight="1" x14ac:dyDescent="0.35">
      <c r="A796" s="1">
        <v>1397</v>
      </c>
      <c r="B796" s="1">
        <v>26</v>
      </c>
      <c r="C796" s="1"/>
      <c r="D796" s="1">
        <v>26</v>
      </c>
      <c r="F796" s="1">
        <f ca="1">IFERROR(__xludf.DUMMYFUNCTION("""COMPUTED_VALUE"""),22)</f>
        <v>22</v>
      </c>
      <c r="Q796" s="1">
        <v>794</v>
      </c>
      <c r="R796" s="1">
        <v>500</v>
      </c>
      <c r="S796" s="1"/>
      <c r="T796" s="1">
        <v>447</v>
      </c>
    </row>
    <row r="797" spans="1:20" ht="15.75" customHeight="1" x14ac:dyDescent="0.35">
      <c r="A797" s="1">
        <v>1398</v>
      </c>
      <c r="B797" s="1">
        <v>26</v>
      </c>
      <c r="C797" s="1"/>
      <c r="D797" s="1">
        <v>26</v>
      </c>
      <c r="F797" s="1">
        <f ca="1">IFERROR(__xludf.DUMMYFUNCTION("""COMPUTED_VALUE"""),23)</f>
        <v>23</v>
      </c>
      <c r="Q797" s="1">
        <v>795</v>
      </c>
      <c r="R797" s="1">
        <v>451</v>
      </c>
      <c r="S797" s="1"/>
      <c r="T797" s="1">
        <v>455</v>
      </c>
    </row>
    <row r="798" spans="1:20" ht="15.75" customHeight="1" x14ac:dyDescent="0.35">
      <c r="A798" s="1">
        <v>1414</v>
      </c>
      <c r="B798" s="1">
        <v>27</v>
      </c>
      <c r="C798" s="1"/>
      <c r="D798" s="1">
        <v>27</v>
      </c>
      <c r="F798" s="1">
        <f ca="1">IFERROR(__xludf.DUMMYFUNCTION("""COMPUTED_VALUE"""),24)</f>
        <v>24</v>
      </c>
      <c r="Q798" s="1">
        <v>796</v>
      </c>
      <c r="R798" s="1">
        <v>473</v>
      </c>
      <c r="S798" s="1"/>
      <c r="T798" s="1">
        <v>385</v>
      </c>
    </row>
    <row r="799" spans="1:20" ht="15.75" customHeight="1" x14ac:dyDescent="0.35">
      <c r="A799" s="1">
        <v>1415</v>
      </c>
      <c r="B799" s="1">
        <v>28</v>
      </c>
      <c r="C799" s="1"/>
      <c r="D799" s="1">
        <v>28</v>
      </c>
      <c r="F799" s="1">
        <f ca="1">IFERROR(__xludf.DUMMYFUNCTION("""COMPUTED_VALUE"""),25)</f>
        <v>25</v>
      </c>
      <c r="Q799" s="1">
        <v>797</v>
      </c>
      <c r="R799" s="1">
        <v>451</v>
      </c>
      <c r="S799" s="1"/>
      <c r="T799" s="1">
        <v>41</v>
      </c>
    </row>
    <row r="800" spans="1:20" ht="15.75" customHeight="1" x14ac:dyDescent="0.35">
      <c r="A800" s="1">
        <v>1416</v>
      </c>
      <c r="B800" s="1">
        <v>23</v>
      </c>
      <c r="C800" s="1"/>
      <c r="D800" s="1">
        <v>23</v>
      </c>
      <c r="F800" s="1">
        <f ca="1">IFERROR(__xludf.DUMMYFUNCTION("""COMPUTED_VALUE"""),26)</f>
        <v>26</v>
      </c>
      <c r="Q800" s="1">
        <v>798</v>
      </c>
      <c r="R800" s="1">
        <v>425</v>
      </c>
      <c r="S800" s="1"/>
      <c r="T800" s="1">
        <v>334</v>
      </c>
    </row>
    <row r="801" spans="1:20" ht="15.75" customHeight="1" x14ac:dyDescent="0.35">
      <c r="A801" s="1">
        <v>1417</v>
      </c>
      <c r="B801" s="1">
        <v>25</v>
      </c>
      <c r="C801" s="1"/>
      <c r="D801" s="1">
        <v>25</v>
      </c>
      <c r="F801" s="1">
        <f ca="1">IFERROR(__xludf.DUMMYFUNCTION("""COMPUTED_VALUE"""),27)</f>
        <v>27</v>
      </c>
      <c r="Q801" s="1">
        <v>799</v>
      </c>
      <c r="R801" s="1">
        <v>414</v>
      </c>
      <c r="S801" s="1"/>
      <c r="T801" s="1">
        <v>502</v>
      </c>
    </row>
    <row r="802" spans="1:20" ht="15.75" customHeight="1" x14ac:dyDescent="0.35">
      <c r="A802" s="1">
        <v>1418</v>
      </c>
      <c r="B802" s="1">
        <v>22</v>
      </c>
      <c r="C802" s="1"/>
      <c r="D802" s="1">
        <v>22</v>
      </c>
      <c r="F802" s="1">
        <f ca="1">IFERROR(__xludf.DUMMYFUNCTION("""COMPUTED_VALUE"""),28)</f>
        <v>28</v>
      </c>
      <c r="Q802" s="1">
        <v>800</v>
      </c>
      <c r="R802" s="1">
        <v>423</v>
      </c>
      <c r="S802" s="1"/>
      <c r="T802" s="1">
        <v>426</v>
      </c>
    </row>
    <row r="803" spans="1:20" ht="15.75" customHeight="1" x14ac:dyDescent="0.35">
      <c r="A803" s="1">
        <v>1419</v>
      </c>
      <c r="B803" s="1">
        <v>23</v>
      </c>
      <c r="C803" s="1"/>
      <c r="D803" s="1">
        <v>23</v>
      </c>
      <c r="F803" s="1">
        <f ca="1">IFERROR(__xludf.DUMMYFUNCTION("""COMPUTED_VALUE"""),29)</f>
        <v>29</v>
      </c>
      <c r="Q803" s="1">
        <v>801</v>
      </c>
      <c r="R803" s="1">
        <v>406</v>
      </c>
      <c r="S803" s="1"/>
      <c r="T803" s="1">
        <v>485</v>
      </c>
    </row>
    <row r="804" spans="1:20" ht="15.75" customHeight="1" x14ac:dyDescent="0.35">
      <c r="A804" s="1">
        <v>1420</v>
      </c>
      <c r="B804" s="1">
        <v>22</v>
      </c>
      <c r="C804" s="1"/>
      <c r="D804" s="1">
        <v>22</v>
      </c>
      <c r="F804" s="1">
        <f ca="1">IFERROR(__xludf.DUMMYFUNCTION("""COMPUTED_VALUE"""),29)</f>
        <v>29</v>
      </c>
      <c r="Q804" s="1">
        <v>802</v>
      </c>
      <c r="R804" s="1">
        <v>405</v>
      </c>
      <c r="S804" s="1"/>
      <c r="T804" s="1">
        <v>459</v>
      </c>
    </row>
    <row r="805" spans="1:20" ht="15.75" customHeight="1" x14ac:dyDescent="0.35">
      <c r="A805" s="1">
        <v>1421</v>
      </c>
      <c r="B805" s="1">
        <v>22</v>
      </c>
      <c r="C805" s="1"/>
      <c r="D805" s="1">
        <v>22</v>
      </c>
      <c r="F805" s="1">
        <f ca="1">IFERROR(__xludf.DUMMYFUNCTION("""COMPUTED_VALUE"""),28)</f>
        <v>28</v>
      </c>
      <c r="Q805" s="1">
        <v>803</v>
      </c>
      <c r="R805" s="1">
        <v>364</v>
      </c>
      <c r="S805" s="1"/>
      <c r="T805" s="1">
        <v>607</v>
      </c>
    </row>
    <row r="806" spans="1:20" ht="15.75" customHeight="1" x14ac:dyDescent="0.35">
      <c r="A806" s="1">
        <v>1422</v>
      </c>
      <c r="B806" s="1">
        <v>22</v>
      </c>
      <c r="C806" s="1"/>
      <c r="D806" s="1">
        <v>22</v>
      </c>
      <c r="F806" s="1">
        <f ca="1">IFERROR(__xludf.DUMMYFUNCTION("""COMPUTED_VALUE"""),26)</f>
        <v>26</v>
      </c>
      <c r="Q806" s="1">
        <v>804</v>
      </c>
      <c r="R806" s="1">
        <v>347</v>
      </c>
      <c r="S806" s="1"/>
      <c r="T806" s="1">
        <v>542</v>
      </c>
    </row>
    <row r="807" spans="1:20" ht="15.75" customHeight="1" x14ac:dyDescent="0.35">
      <c r="A807" s="1">
        <v>1423</v>
      </c>
      <c r="B807" s="1">
        <v>23</v>
      </c>
      <c r="C807" s="1"/>
      <c r="D807" s="1">
        <v>23</v>
      </c>
      <c r="F807" s="1">
        <f ca="1">IFERROR(__xludf.DUMMYFUNCTION("""COMPUTED_VALUE"""),27)</f>
        <v>27</v>
      </c>
      <c r="Q807" s="1">
        <v>805</v>
      </c>
      <c r="R807" s="1">
        <v>334</v>
      </c>
      <c r="S807" s="1"/>
      <c r="T807" s="1">
        <v>680</v>
      </c>
    </row>
    <row r="808" spans="1:20" ht="15.75" customHeight="1" x14ac:dyDescent="0.35">
      <c r="A808" s="1">
        <v>1424</v>
      </c>
      <c r="B808" s="1">
        <v>24</v>
      </c>
      <c r="C808" s="1"/>
      <c r="D808" s="1">
        <v>24</v>
      </c>
      <c r="F808" s="1">
        <f ca="1">IFERROR(__xludf.DUMMYFUNCTION("""COMPUTED_VALUE"""),25)</f>
        <v>25</v>
      </c>
      <c r="Q808" s="1">
        <v>806</v>
      </c>
      <c r="R808" s="1">
        <v>370</v>
      </c>
      <c r="S808" s="1"/>
      <c r="T808" s="1">
        <v>544</v>
      </c>
    </row>
    <row r="809" spans="1:20" ht="15.75" customHeight="1" x14ac:dyDescent="0.35">
      <c r="A809" s="1">
        <v>1425</v>
      </c>
      <c r="B809" s="1">
        <v>25</v>
      </c>
      <c r="C809" s="1"/>
      <c r="D809" s="1">
        <v>25</v>
      </c>
      <c r="F809" s="1">
        <f ca="1">IFERROR(__xludf.DUMMYFUNCTION("""COMPUTED_VALUE"""),26)</f>
        <v>26</v>
      </c>
      <c r="Q809" s="1">
        <v>807</v>
      </c>
      <c r="R809" s="1">
        <v>313</v>
      </c>
      <c r="S809" s="1"/>
      <c r="T809" s="1">
        <v>712</v>
      </c>
    </row>
    <row r="810" spans="1:20" ht="15.75" customHeight="1" x14ac:dyDescent="0.35">
      <c r="A810" s="1">
        <v>1426</v>
      </c>
      <c r="B810" s="1">
        <v>24</v>
      </c>
      <c r="C810" s="1"/>
      <c r="D810" s="1">
        <v>24</v>
      </c>
      <c r="F810" s="1">
        <f ca="1">IFERROR(__xludf.DUMMYFUNCTION("""COMPUTED_VALUE"""),25)</f>
        <v>25</v>
      </c>
      <c r="Q810" s="1">
        <v>808</v>
      </c>
      <c r="R810" s="1">
        <v>338</v>
      </c>
      <c r="S810" s="1"/>
      <c r="T810" s="1">
        <v>575</v>
      </c>
    </row>
    <row r="811" spans="1:20" ht="15.75" customHeight="1" x14ac:dyDescent="0.35">
      <c r="A811" s="1">
        <v>1427</v>
      </c>
      <c r="B811" s="1">
        <v>26</v>
      </c>
      <c r="C811" s="1"/>
      <c r="D811" s="1">
        <v>26</v>
      </c>
      <c r="F811" s="1">
        <f ca="1">IFERROR(__xludf.DUMMYFUNCTION("""COMPUTED_VALUE"""),25)</f>
        <v>25</v>
      </c>
      <c r="Q811" s="1">
        <v>809</v>
      </c>
      <c r="R811" s="1">
        <v>271</v>
      </c>
      <c r="S811" s="1"/>
      <c r="T811" s="1">
        <v>626</v>
      </c>
    </row>
    <row r="812" spans="1:20" ht="15.75" customHeight="1" x14ac:dyDescent="0.35">
      <c r="A812" s="1">
        <v>1428</v>
      </c>
      <c r="B812" s="1">
        <v>27</v>
      </c>
      <c r="C812" s="1"/>
      <c r="D812" s="1">
        <v>27</v>
      </c>
      <c r="F812" s="1">
        <f ca="1">IFERROR(__xludf.DUMMYFUNCTION("""COMPUTED_VALUE"""),24)</f>
        <v>24</v>
      </c>
      <c r="Q812" s="1">
        <v>810</v>
      </c>
      <c r="R812" s="1">
        <v>288</v>
      </c>
      <c r="S812" s="1"/>
      <c r="T812" s="1">
        <v>544</v>
      </c>
    </row>
    <row r="813" spans="1:20" ht="15.75" customHeight="1" x14ac:dyDescent="0.35">
      <c r="A813" s="1">
        <v>1430</v>
      </c>
      <c r="B813" s="1">
        <v>29</v>
      </c>
      <c r="C813" s="1"/>
      <c r="D813" s="1">
        <v>29</v>
      </c>
      <c r="F813" s="1">
        <f ca="1">IFERROR(__xludf.DUMMYFUNCTION("""COMPUTED_VALUE"""),25)</f>
        <v>25</v>
      </c>
      <c r="Q813" s="1">
        <v>811</v>
      </c>
      <c r="R813" s="1">
        <v>247</v>
      </c>
      <c r="S813" s="1"/>
      <c r="T813" s="1">
        <v>615</v>
      </c>
    </row>
    <row r="814" spans="1:20" ht="15.75" customHeight="1" x14ac:dyDescent="0.35">
      <c r="A814" s="1">
        <v>1432</v>
      </c>
      <c r="B814" s="1">
        <v>28</v>
      </c>
      <c r="C814" s="1"/>
      <c r="D814" s="1">
        <v>28</v>
      </c>
      <c r="F814" s="1">
        <f ca="1">IFERROR(__xludf.DUMMYFUNCTION("""COMPUTED_VALUE"""),22)</f>
        <v>22</v>
      </c>
      <c r="Q814" s="1">
        <v>812</v>
      </c>
      <c r="R814" s="1">
        <v>284</v>
      </c>
      <c r="S814" s="1"/>
      <c r="T814" s="1">
        <v>396</v>
      </c>
    </row>
    <row r="815" spans="1:20" ht="15.75" customHeight="1" x14ac:dyDescent="0.35">
      <c r="A815" s="1">
        <v>1434</v>
      </c>
      <c r="B815" s="1">
        <v>27</v>
      </c>
      <c r="C815" s="1"/>
      <c r="D815" s="1">
        <v>27</v>
      </c>
      <c r="F815" s="1">
        <f ca="1">IFERROR(__xludf.DUMMYFUNCTION("""COMPUTED_VALUE"""),24)</f>
        <v>24</v>
      </c>
      <c r="Q815" s="1">
        <v>813</v>
      </c>
      <c r="R815" s="1">
        <v>259</v>
      </c>
      <c r="S815" s="1"/>
      <c r="T815" s="1">
        <v>517</v>
      </c>
    </row>
    <row r="816" spans="1:20" ht="15.75" customHeight="1" x14ac:dyDescent="0.35">
      <c r="A816" s="1">
        <v>1435</v>
      </c>
      <c r="B816" s="1">
        <v>27</v>
      </c>
      <c r="C816" s="1"/>
      <c r="D816" s="1">
        <v>27</v>
      </c>
      <c r="F816" s="1">
        <f ca="1">IFERROR(__xludf.DUMMYFUNCTION("""COMPUTED_VALUE"""),21)</f>
        <v>21</v>
      </c>
      <c r="Q816" s="1">
        <v>814</v>
      </c>
      <c r="R816" s="1">
        <v>315</v>
      </c>
      <c r="S816" s="1"/>
      <c r="T816" s="1">
        <v>447</v>
      </c>
    </row>
    <row r="817" spans="1:20" ht="15.75" customHeight="1" x14ac:dyDescent="0.35">
      <c r="A817" s="1">
        <v>1436</v>
      </c>
      <c r="B817" s="1">
        <v>27</v>
      </c>
      <c r="C817" s="1"/>
      <c r="D817" s="1">
        <v>27</v>
      </c>
      <c r="F817" s="1">
        <f ca="1">IFERROR(__xludf.DUMMYFUNCTION("""COMPUTED_VALUE"""),21)</f>
        <v>21</v>
      </c>
      <c r="Q817" s="1">
        <v>815</v>
      </c>
      <c r="R817" s="1">
        <v>290</v>
      </c>
      <c r="S817" s="1"/>
      <c r="T817" s="1">
        <v>459</v>
      </c>
    </row>
    <row r="818" spans="1:20" ht="15.75" customHeight="1" x14ac:dyDescent="0.35">
      <c r="A818" s="1">
        <v>1437</v>
      </c>
      <c r="B818" s="1">
        <v>28</v>
      </c>
      <c r="C818" s="1"/>
      <c r="D818" s="1">
        <v>28</v>
      </c>
      <c r="F818" s="1">
        <f ca="1">IFERROR(__xludf.DUMMYFUNCTION("""COMPUTED_VALUE"""),23)</f>
        <v>23</v>
      </c>
      <c r="Q818" s="1">
        <v>816</v>
      </c>
      <c r="R818" s="1">
        <v>349</v>
      </c>
      <c r="S818" s="1"/>
      <c r="T818" s="1">
        <v>445</v>
      </c>
    </row>
    <row r="819" spans="1:20" ht="15.75" customHeight="1" x14ac:dyDescent="0.35">
      <c r="A819" s="1">
        <v>1438</v>
      </c>
      <c r="B819" s="1">
        <v>27</v>
      </c>
      <c r="C819" s="1"/>
      <c r="D819" s="1">
        <v>27</v>
      </c>
      <c r="F819" s="1">
        <f ca="1">IFERROR(__xludf.DUMMYFUNCTION("""COMPUTED_VALUE"""),22)</f>
        <v>22</v>
      </c>
      <c r="Q819" s="1">
        <v>817</v>
      </c>
      <c r="R819" s="1">
        <v>279</v>
      </c>
      <c r="S819" s="1"/>
      <c r="T819" s="1">
        <v>507</v>
      </c>
    </row>
    <row r="820" spans="1:20" ht="15.75" customHeight="1" x14ac:dyDescent="0.35">
      <c r="A820" s="1">
        <v>1439</v>
      </c>
      <c r="B820" s="1">
        <v>26</v>
      </c>
      <c r="C820" s="1"/>
      <c r="D820" s="1">
        <v>26</v>
      </c>
      <c r="F820" s="1">
        <f ca="1">IFERROR(__xludf.DUMMYFUNCTION("""COMPUTED_VALUE"""),22)</f>
        <v>22</v>
      </c>
      <c r="Q820" s="1">
        <v>818</v>
      </c>
      <c r="R820" s="1">
        <v>362</v>
      </c>
      <c r="S820" s="1"/>
      <c r="T820" s="1">
        <v>431</v>
      </c>
    </row>
    <row r="821" spans="1:20" ht="15.75" customHeight="1" x14ac:dyDescent="0.35">
      <c r="A821" s="1">
        <v>1440</v>
      </c>
      <c r="B821" s="1">
        <v>26</v>
      </c>
      <c r="C821" s="1"/>
      <c r="D821" s="1">
        <v>26</v>
      </c>
      <c r="F821" s="1">
        <f ca="1">IFERROR(__xludf.DUMMYFUNCTION("""COMPUTED_VALUE"""),22)</f>
        <v>22</v>
      </c>
      <c r="Q821" s="1">
        <v>819</v>
      </c>
      <c r="R821" s="1">
        <v>334</v>
      </c>
      <c r="S821" s="1"/>
      <c r="T821" s="1">
        <v>474</v>
      </c>
    </row>
    <row r="822" spans="1:20" ht="15.75" customHeight="1" x14ac:dyDescent="0.35">
      <c r="A822" s="1">
        <v>1441</v>
      </c>
      <c r="B822" s="1">
        <v>26</v>
      </c>
      <c r="C822" s="1"/>
      <c r="D822" s="1">
        <v>26</v>
      </c>
      <c r="F822" s="1">
        <f ca="1">IFERROR(__xludf.DUMMYFUNCTION("""COMPUTED_VALUE"""),22)</f>
        <v>22</v>
      </c>
      <c r="Q822" s="1">
        <v>820</v>
      </c>
      <c r="R822" s="1">
        <v>355</v>
      </c>
      <c r="S822" s="1"/>
      <c r="T822" s="1">
        <v>465</v>
      </c>
    </row>
    <row r="823" spans="1:20" ht="15.75" customHeight="1" x14ac:dyDescent="0.35">
      <c r="A823" s="1">
        <v>1442</v>
      </c>
      <c r="B823" s="1">
        <v>24</v>
      </c>
      <c r="C823" s="1"/>
      <c r="D823" s="1">
        <v>24</v>
      </c>
      <c r="F823" s="1">
        <f ca="1">IFERROR(__xludf.DUMMYFUNCTION("""COMPUTED_VALUE"""),21)</f>
        <v>21</v>
      </c>
      <c r="Q823" s="1">
        <v>821</v>
      </c>
      <c r="R823" s="1">
        <v>341</v>
      </c>
      <c r="S823" s="1"/>
      <c r="T823" s="1">
        <v>448</v>
      </c>
    </row>
    <row r="824" spans="1:20" ht="15.75" customHeight="1" x14ac:dyDescent="0.35">
      <c r="A824" s="1">
        <v>1443</v>
      </c>
      <c r="B824" s="1">
        <v>24</v>
      </c>
      <c r="C824" s="1"/>
      <c r="D824" s="1">
        <v>24</v>
      </c>
      <c r="F824" s="1">
        <f ca="1">IFERROR(__xludf.DUMMYFUNCTION("""COMPUTED_VALUE"""),22)</f>
        <v>22</v>
      </c>
      <c r="Q824" s="1">
        <v>822</v>
      </c>
      <c r="R824" s="1">
        <v>394</v>
      </c>
      <c r="S824" s="1"/>
      <c r="T824" s="1">
        <v>480</v>
      </c>
    </row>
    <row r="825" spans="1:20" ht="15.75" customHeight="1" x14ac:dyDescent="0.35">
      <c r="A825" s="1">
        <v>1444</v>
      </c>
      <c r="B825" s="1">
        <v>23</v>
      </c>
      <c r="C825" s="1"/>
      <c r="D825" s="1">
        <v>23</v>
      </c>
      <c r="F825" s="1">
        <f ca="1">IFERROR(__xludf.DUMMYFUNCTION("""COMPUTED_VALUE"""),22)</f>
        <v>22</v>
      </c>
      <c r="Q825" s="1">
        <v>823</v>
      </c>
      <c r="R825" s="1">
        <v>312</v>
      </c>
      <c r="S825" s="1"/>
      <c r="T825" s="1">
        <v>471</v>
      </c>
    </row>
    <row r="826" spans="1:20" ht="15.75" customHeight="1" x14ac:dyDescent="0.35">
      <c r="A826" s="1">
        <v>1445</v>
      </c>
      <c r="B826" s="1">
        <v>25</v>
      </c>
      <c r="C826" s="1"/>
      <c r="D826" s="1">
        <v>25</v>
      </c>
      <c r="F826" s="1">
        <f ca="1">IFERROR(__xludf.DUMMYFUNCTION("""COMPUTED_VALUE"""),23)</f>
        <v>23</v>
      </c>
      <c r="Q826" s="1">
        <v>824</v>
      </c>
      <c r="R826" s="1">
        <v>384</v>
      </c>
      <c r="S826" s="1"/>
      <c r="T826" s="1">
        <v>435</v>
      </c>
    </row>
    <row r="827" spans="1:20" ht="15.75" customHeight="1" x14ac:dyDescent="0.35">
      <c r="A827" s="1">
        <v>1446</v>
      </c>
      <c r="B827" s="1">
        <v>22</v>
      </c>
      <c r="C827" s="1"/>
      <c r="D827" s="1">
        <v>22</v>
      </c>
      <c r="F827" s="1">
        <f ca="1">IFERROR(__xludf.DUMMYFUNCTION("""COMPUTED_VALUE"""),24)</f>
        <v>24</v>
      </c>
      <c r="Q827" s="1">
        <v>825</v>
      </c>
      <c r="R827" s="1">
        <v>353</v>
      </c>
      <c r="S827" s="1"/>
      <c r="T827" s="1">
        <v>492</v>
      </c>
    </row>
    <row r="828" spans="1:20" ht="15.75" customHeight="1" x14ac:dyDescent="0.35">
      <c r="A828" s="1">
        <v>1447</v>
      </c>
      <c r="B828" s="1">
        <v>23</v>
      </c>
      <c r="C828" s="1"/>
      <c r="D828" s="1">
        <v>23</v>
      </c>
      <c r="F828" s="1">
        <f ca="1">IFERROR(__xludf.DUMMYFUNCTION("""COMPUTED_VALUE"""),25)</f>
        <v>25</v>
      </c>
      <c r="Q828" s="1">
        <v>826</v>
      </c>
      <c r="R828" s="1">
        <v>362</v>
      </c>
      <c r="S828" s="1"/>
      <c r="T828" s="1">
        <v>492</v>
      </c>
    </row>
    <row r="829" spans="1:20" ht="15.75" customHeight="1" x14ac:dyDescent="0.35">
      <c r="A829" s="1">
        <v>1448</v>
      </c>
      <c r="B829" s="1">
        <v>22</v>
      </c>
      <c r="C829" s="1"/>
      <c r="D829" s="1">
        <v>22</v>
      </c>
      <c r="F829" s="1">
        <f ca="1">IFERROR(__xludf.DUMMYFUNCTION("""COMPUTED_VALUE"""),24)</f>
        <v>24</v>
      </c>
      <c r="Q829" s="1">
        <v>827</v>
      </c>
      <c r="R829" s="1">
        <v>333</v>
      </c>
      <c r="S829" s="1"/>
      <c r="T829" s="1">
        <v>588</v>
      </c>
    </row>
    <row r="830" spans="1:20" ht="15.75" customHeight="1" x14ac:dyDescent="0.35">
      <c r="A830" s="1">
        <v>1449</v>
      </c>
      <c r="B830" s="1">
        <v>23</v>
      </c>
      <c r="C830" s="1"/>
      <c r="D830" s="1">
        <v>23</v>
      </c>
      <c r="F830" s="1">
        <f ca="1">IFERROR(__xludf.DUMMYFUNCTION("""COMPUTED_VALUE"""),25)</f>
        <v>25</v>
      </c>
      <c r="Q830" s="1">
        <v>828</v>
      </c>
      <c r="R830" s="1">
        <v>403</v>
      </c>
      <c r="S830" s="1"/>
      <c r="T830" s="1">
        <v>590</v>
      </c>
    </row>
    <row r="831" spans="1:20" ht="15.75" customHeight="1" x14ac:dyDescent="0.35">
      <c r="A831" s="1">
        <v>1450</v>
      </c>
      <c r="B831" s="1">
        <v>22</v>
      </c>
      <c r="C831" s="1"/>
      <c r="D831" s="1">
        <v>22</v>
      </c>
      <c r="F831" s="1">
        <f ca="1">IFERROR(__xludf.DUMMYFUNCTION("""COMPUTED_VALUE"""),24)</f>
        <v>24</v>
      </c>
      <c r="Q831" s="1">
        <v>829</v>
      </c>
      <c r="R831" s="1">
        <v>335</v>
      </c>
      <c r="S831" s="1"/>
      <c r="T831" s="1">
        <v>671</v>
      </c>
    </row>
    <row r="832" spans="1:20" ht="15.75" customHeight="1" x14ac:dyDescent="0.35">
      <c r="A832" s="1">
        <v>1451</v>
      </c>
      <c r="B832" s="1">
        <v>23</v>
      </c>
      <c r="C832" s="1"/>
      <c r="D832" s="1">
        <v>23</v>
      </c>
      <c r="F832" s="1">
        <f ca="1">IFERROR(__xludf.DUMMYFUNCTION("""COMPUTED_VALUE"""),25)</f>
        <v>25</v>
      </c>
      <c r="Q832" s="1">
        <v>830</v>
      </c>
      <c r="R832" s="1">
        <v>371</v>
      </c>
      <c r="S832" s="1"/>
      <c r="T832" s="1">
        <v>691</v>
      </c>
    </row>
    <row r="833" spans="1:20" ht="15.75" customHeight="1" x14ac:dyDescent="0.35">
      <c r="A833" s="1">
        <v>1452</v>
      </c>
      <c r="B833" s="1">
        <v>24</v>
      </c>
      <c r="C833" s="1"/>
      <c r="D833" s="1">
        <v>24</v>
      </c>
      <c r="F833" s="1">
        <f ca="1">IFERROR(__xludf.DUMMYFUNCTION("""COMPUTED_VALUE"""),25)</f>
        <v>25</v>
      </c>
      <c r="Q833" s="1">
        <v>831</v>
      </c>
      <c r="R833" s="1">
        <v>353</v>
      </c>
      <c r="S833" s="1"/>
      <c r="T833" s="1">
        <v>767</v>
      </c>
    </row>
    <row r="834" spans="1:20" ht="15.75" customHeight="1" x14ac:dyDescent="0.35">
      <c r="A834" s="1">
        <v>1453</v>
      </c>
      <c r="B834" s="1">
        <v>25</v>
      </c>
      <c r="C834" s="1"/>
      <c r="D834" s="1">
        <v>25</v>
      </c>
      <c r="F834" s="1">
        <f ca="1">IFERROR(__xludf.DUMMYFUNCTION("""COMPUTED_VALUE"""),25)</f>
        <v>25</v>
      </c>
      <c r="Q834" s="1">
        <v>832</v>
      </c>
      <c r="R834" s="1">
        <v>315</v>
      </c>
      <c r="S834" s="1"/>
      <c r="T834" s="1">
        <v>705</v>
      </c>
    </row>
    <row r="835" spans="1:20" ht="15.75" customHeight="1" x14ac:dyDescent="0.35">
      <c r="A835" s="1">
        <v>1454</v>
      </c>
      <c r="B835" s="1">
        <v>26</v>
      </c>
      <c r="C835" s="1"/>
      <c r="D835" s="1">
        <v>26</v>
      </c>
      <c r="F835" s="1">
        <f ca="1">IFERROR(__xludf.DUMMYFUNCTION("""COMPUTED_VALUE"""),25)</f>
        <v>25</v>
      </c>
      <c r="Q835" s="1">
        <v>833</v>
      </c>
      <c r="R835" s="1">
        <v>356</v>
      </c>
      <c r="S835" s="1"/>
      <c r="T835" s="1">
        <v>800</v>
      </c>
    </row>
    <row r="836" spans="1:20" ht="15.75" customHeight="1" x14ac:dyDescent="0.35">
      <c r="A836" s="1">
        <v>1455</v>
      </c>
      <c r="B836" s="1">
        <v>27</v>
      </c>
      <c r="C836" s="1"/>
      <c r="D836" s="1">
        <v>27</v>
      </c>
      <c r="F836" s="1">
        <f ca="1">IFERROR(__xludf.DUMMYFUNCTION("""COMPUTED_VALUE"""),24)</f>
        <v>24</v>
      </c>
      <c r="Q836" s="1">
        <v>834</v>
      </c>
      <c r="R836" s="1">
        <v>450</v>
      </c>
      <c r="S836" s="1"/>
      <c r="T836" s="1">
        <v>762</v>
      </c>
    </row>
    <row r="837" spans="1:20" ht="15.75" customHeight="1" x14ac:dyDescent="0.35">
      <c r="A837" s="1">
        <v>1456</v>
      </c>
      <c r="B837" s="1">
        <v>28</v>
      </c>
      <c r="C837" s="1"/>
      <c r="D837" s="1">
        <v>28</v>
      </c>
      <c r="F837" s="1">
        <f ca="1">IFERROR(__xludf.DUMMYFUNCTION("""COMPUTED_VALUE"""),24)</f>
        <v>24</v>
      </c>
      <c r="Q837" s="1">
        <v>835</v>
      </c>
      <c r="R837" s="1">
        <v>382</v>
      </c>
      <c r="S837" s="1"/>
      <c r="T837" s="1">
        <v>825</v>
      </c>
    </row>
    <row r="838" spans="1:20" ht="15.75" customHeight="1" x14ac:dyDescent="0.35">
      <c r="A838" s="1">
        <v>1458</v>
      </c>
      <c r="B838" s="1">
        <v>29</v>
      </c>
      <c r="C838" s="1"/>
      <c r="D838" s="1">
        <v>29</v>
      </c>
      <c r="F838" s="1">
        <f ca="1">IFERROR(__xludf.DUMMYFUNCTION("""COMPUTED_VALUE"""),24)</f>
        <v>24</v>
      </c>
      <c r="Q838" s="1">
        <v>836</v>
      </c>
      <c r="R838" s="1">
        <v>513</v>
      </c>
      <c r="S838" s="1"/>
      <c r="T838" s="1">
        <v>706</v>
      </c>
    </row>
    <row r="839" spans="1:20" ht="15.75" customHeight="1" x14ac:dyDescent="0.35">
      <c r="A839" s="1">
        <v>1460</v>
      </c>
      <c r="B839" s="1">
        <v>29</v>
      </c>
      <c r="C839" s="1"/>
      <c r="D839" s="1">
        <v>29</v>
      </c>
      <c r="F839" s="1">
        <f ca="1">IFERROR(__xludf.DUMMYFUNCTION("""COMPUTED_VALUE"""),23)</f>
        <v>23</v>
      </c>
      <c r="Q839" s="1">
        <v>837</v>
      </c>
      <c r="R839" s="1">
        <v>527</v>
      </c>
      <c r="S839" s="1"/>
      <c r="T839" s="1">
        <v>827</v>
      </c>
    </row>
    <row r="840" spans="1:20" ht="15.75" customHeight="1" x14ac:dyDescent="0.35">
      <c r="A840" s="1">
        <v>1462</v>
      </c>
      <c r="B840" s="1">
        <v>28</v>
      </c>
      <c r="C840" s="1"/>
      <c r="D840" s="1">
        <v>28</v>
      </c>
      <c r="F840" s="1">
        <f ca="1">IFERROR(__xludf.DUMMYFUNCTION("""COMPUTED_VALUE"""),22)</f>
        <v>22</v>
      </c>
      <c r="Q840" s="1">
        <v>838</v>
      </c>
      <c r="R840" s="1">
        <v>607</v>
      </c>
      <c r="S840" s="1"/>
      <c r="T840" s="1">
        <v>729</v>
      </c>
    </row>
    <row r="841" spans="1:20" ht="15.75" customHeight="1" x14ac:dyDescent="0.35">
      <c r="A841" s="1">
        <v>1464</v>
      </c>
      <c r="B841" s="1">
        <v>26</v>
      </c>
      <c r="C841" s="1"/>
      <c r="D841" s="1">
        <v>26</v>
      </c>
      <c r="F841" s="1">
        <f ca="1">IFERROR(__xludf.DUMMYFUNCTION("""COMPUTED_VALUE"""),20)</f>
        <v>20</v>
      </c>
      <c r="Q841" s="1">
        <v>839</v>
      </c>
      <c r="R841" s="1">
        <v>542</v>
      </c>
      <c r="S841" s="1"/>
      <c r="T841" s="1">
        <v>858</v>
      </c>
    </row>
    <row r="842" spans="1:20" ht="15.75" customHeight="1" x14ac:dyDescent="0.35">
      <c r="A842" s="1">
        <v>1465</v>
      </c>
      <c r="B842" s="1">
        <v>27</v>
      </c>
      <c r="C842" s="1"/>
      <c r="D842" s="1">
        <v>27</v>
      </c>
      <c r="F842" s="1">
        <f ca="1">IFERROR(__xludf.DUMMYFUNCTION("""COMPUTED_VALUE"""),19)</f>
        <v>19</v>
      </c>
      <c r="Q842" s="1">
        <v>840</v>
      </c>
      <c r="R842" s="1">
        <v>680</v>
      </c>
      <c r="S842" s="1"/>
      <c r="T842" s="1">
        <v>770</v>
      </c>
    </row>
    <row r="843" spans="1:20" ht="15.75" customHeight="1" x14ac:dyDescent="0.35">
      <c r="A843" s="1">
        <v>1466</v>
      </c>
      <c r="B843" s="1">
        <v>25</v>
      </c>
      <c r="C843" s="1"/>
      <c r="D843" s="1">
        <v>25</v>
      </c>
      <c r="F843" s="1">
        <f ca="1">IFERROR(__xludf.DUMMYFUNCTION("""COMPUTED_VALUE"""),19)</f>
        <v>19</v>
      </c>
      <c r="Q843" s="1">
        <v>841</v>
      </c>
      <c r="R843" s="1">
        <v>544</v>
      </c>
      <c r="S843" s="1"/>
      <c r="T843" s="1">
        <v>875</v>
      </c>
    </row>
    <row r="844" spans="1:20" ht="15.75" customHeight="1" x14ac:dyDescent="0.35">
      <c r="A844" s="1">
        <v>1467</v>
      </c>
      <c r="B844" s="1">
        <v>26</v>
      </c>
      <c r="C844" s="1"/>
      <c r="D844" s="1">
        <v>26</v>
      </c>
      <c r="F844" s="1">
        <f ca="1">IFERROR(__xludf.DUMMYFUNCTION("""COMPUTED_VALUE"""),18)</f>
        <v>18</v>
      </c>
      <c r="Q844" s="1">
        <v>842</v>
      </c>
      <c r="R844" s="1">
        <v>712</v>
      </c>
      <c r="S844" s="1"/>
      <c r="T844" s="1">
        <v>718</v>
      </c>
    </row>
    <row r="845" spans="1:20" ht="15.75" customHeight="1" x14ac:dyDescent="0.35">
      <c r="A845" s="1">
        <v>1468</v>
      </c>
      <c r="B845" s="1">
        <v>25</v>
      </c>
      <c r="C845" s="1"/>
      <c r="D845" s="1">
        <v>25</v>
      </c>
      <c r="F845" s="1">
        <f ca="1">IFERROR(__xludf.DUMMYFUNCTION("""COMPUTED_VALUE"""),18)</f>
        <v>18</v>
      </c>
      <c r="Q845" s="1">
        <v>843</v>
      </c>
      <c r="R845" s="1">
        <v>575</v>
      </c>
      <c r="S845" s="1"/>
      <c r="T845" s="1">
        <v>814</v>
      </c>
    </row>
    <row r="846" spans="1:20" ht="15.75" customHeight="1" x14ac:dyDescent="0.35">
      <c r="A846" s="1">
        <v>1469</v>
      </c>
      <c r="B846" s="1">
        <v>25</v>
      </c>
      <c r="C846" s="1"/>
      <c r="D846" s="1">
        <v>25</v>
      </c>
      <c r="F846" s="1">
        <f ca="1">IFERROR(__xludf.DUMMYFUNCTION("""COMPUTED_VALUE"""),18)</f>
        <v>18</v>
      </c>
      <c r="Q846" s="1">
        <v>844</v>
      </c>
      <c r="R846" s="1">
        <v>626</v>
      </c>
      <c r="S846" s="1"/>
      <c r="T846" s="1">
        <v>696</v>
      </c>
    </row>
    <row r="847" spans="1:20" ht="15.75" customHeight="1" x14ac:dyDescent="0.35">
      <c r="A847" s="1">
        <v>1470</v>
      </c>
      <c r="B847" s="1">
        <v>24</v>
      </c>
      <c r="C847" s="1"/>
      <c r="D847" s="1">
        <v>24</v>
      </c>
      <c r="F847" s="1">
        <f ca="1">IFERROR(__xludf.DUMMYFUNCTION("""COMPUTED_VALUE"""),18)</f>
        <v>18</v>
      </c>
      <c r="Q847" s="1">
        <v>845</v>
      </c>
      <c r="R847" s="1">
        <v>544</v>
      </c>
      <c r="S847" s="1"/>
      <c r="T847" s="1">
        <v>811</v>
      </c>
    </row>
    <row r="848" spans="1:20" ht="15.75" customHeight="1" x14ac:dyDescent="0.35">
      <c r="A848" s="1">
        <v>1471</v>
      </c>
      <c r="B848" s="1">
        <v>25</v>
      </c>
      <c r="C848" s="1"/>
      <c r="D848" s="1">
        <v>25</v>
      </c>
      <c r="F848" s="1">
        <f ca="1">IFERROR(__xludf.DUMMYFUNCTION("""COMPUTED_VALUE"""),18)</f>
        <v>18</v>
      </c>
      <c r="Q848" s="1">
        <v>846</v>
      </c>
      <c r="R848" s="1">
        <v>615</v>
      </c>
      <c r="S848" s="1"/>
      <c r="T848" s="1">
        <v>678</v>
      </c>
    </row>
    <row r="849" spans="1:20" ht="15.75" customHeight="1" x14ac:dyDescent="0.35">
      <c r="A849" s="1">
        <v>1472</v>
      </c>
      <c r="B849" s="1">
        <v>22</v>
      </c>
      <c r="C849" s="1"/>
      <c r="D849" s="1">
        <v>22</v>
      </c>
      <c r="F849" s="1">
        <f ca="1">IFERROR(__xludf.DUMMYFUNCTION("""COMPUTED_VALUE"""),18)</f>
        <v>18</v>
      </c>
      <c r="Q849" s="1">
        <v>847</v>
      </c>
      <c r="R849" s="1">
        <v>396</v>
      </c>
      <c r="S849" s="1"/>
      <c r="T849" s="1">
        <v>675</v>
      </c>
    </row>
    <row r="850" spans="1:20" ht="15.75" customHeight="1" x14ac:dyDescent="0.35">
      <c r="A850" s="1">
        <v>1473</v>
      </c>
      <c r="B850" s="1">
        <v>24</v>
      </c>
      <c r="C850" s="1"/>
      <c r="D850" s="1">
        <v>24</v>
      </c>
      <c r="F850" s="1">
        <f ca="1">IFERROR(__xludf.DUMMYFUNCTION("""COMPUTED_VALUE"""),18)</f>
        <v>18</v>
      </c>
      <c r="Q850" s="1">
        <v>848</v>
      </c>
      <c r="R850" s="1">
        <v>517</v>
      </c>
      <c r="S850" s="1"/>
      <c r="T850" s="1">
        <v>703</v>
      </c>
    </row>
    <row r="851" spans="1:20" ht="15.75" customHeight="1" x14ac:dyDescent="0.35">
      <c r="A851" s="1">
        <v>1474</v>
      </c>
      <c r="B851" s="1">
        <v>21</v>
      </c>
      <c r="C851" s="1"/>
      <c r="D851" s="1">
        <v>21</v>
      </c>
      <c r="F851" s="1">
        <f ca="1">IFERROR(__xludf.DUMMYFUNCTION("""COMPUTED_VALUE"""),18)</f>
        <v>18</v>
      </c>
      <c r="Q851" s="1">
        <v>849</v>
      </c>
      <c r="R851" s="1">
        <v>429</v>
      </c>
      <c r="S851" s="1"/>
      <c r="T851" s="1">
        <v>703</v>
      </c>
    </row>
    <row r="852" spans="1:20" ht="15.75" customHeight="1" x14ac:dyDescent="0.35">
      <c r="A852" s="1">
        <v>1475</v>
      </c>
      <c r="B852" s="1">
        <v>21</v>
      </c>
      <c r="C852" s="1"/>
      <c r="D852" s="1">
        <v>21</v>
      </c>
      <c r="F852" s="1">
        <f ca="1">IFERROR(__xludf.DUMMYFUNCTION("""COMPUTED_VALUE"""),18)</f>
        <v>18</v>
      </c>
      <c r="Q852" s="1">
        <v>850</v>
      </c>
      <c r="R852" s="1">
        <v>477</v>
      </c>
      <c r="S852" s="1"/>
      <c r="T852" s="1">
        <v>717</v>
      </c>
    </row>
    <row r="853" spans="1:20" ht="15.75" customHeight="1" x14ac:dyDescent="0.35">
      <c r="A853" s="1">
        <v>1476</v>
      </c>
      <c r="B853" s="1">
        <v>23</v>
      </c>
      <c r="C853" s="1"/>
      <c r="D853" s="1">
        <v>23</v>
      </c>
      <c r="F853" s="1">
        <f ca="1">IFERROR(__xludf.DUMMYFUNCTION("""COMPUTED_VALUE"""),18)</f>
        <v>18</v>
      </c>
      <c r="Q853" s="1">
        <v>851</v>
      </c>
      <c r="R853" s="1">
        <v>375</v>
      </c>
      <c r="S853" s="1"/>
      <c r="T853" s="1">
        <v>671</v>
      </c>
    </row>
    <row r="854" spans="1:20" ht="15.75" customHeight="1" x14ac:dyDescent="0.35">
      <c r="A854" s="1">
        <v>1477</v>
      </c>
      <c r="B854" s="1">
        <v>22</v>
      </c>
      <c r="C854" s="1"/>
      <c r="D854" s="1">
        <v>22</v>
      </c>
      <c r="F854" s="1">
        <f ca="1">IFERROR(__xludf.DUMMYFUNCTION("""COMPUTED_VALUE"""),18)</f>
        <v>18</v>
      </c>
      <c r="Q854" s="1">
        <v>852</v>
      </c>
      <c r="R854" s="1">
        <v>483</v>
      </c>
      <c r="S854" s="1"/>
      <c r="T854" s="1">
        <v>780</v>
      </c>
    </row>
    <row r="855" spans="1:20" ht="15.75" customHeight="1" x14ac:dyDescent="0.35">
      <c r="A855" s="1">
        <v>1478</v>
      </c>
      <c r="B855" s="1">
        <v>22</v>
      </c>
      <c r="C855" s="1"/>
      <c r="D855" s="1">
        <v>22</v>
      </c>
      <c r="F855" s="1">
        <f ca="1">IFERROR(__xludf.DUMMYFUNCTION("""COMPUTED_VALUE"""),18)</f>
        <v>18</v>
      </c>
      <c r="Q855" s="1">
        <v>853</v>
      </c>
      <c r="R855" s="1">
        <v>359</v>
      </c>
      <c r="S855" s="1"/>
      <c r="T855" s="1">
        <v>666</v>
      </c>
    </row>
    <row r="856" spans="1:20" ht="15.75" customHeight="1" x14ac:dyDescent="0.35">
      <c r="A856" s="1">
        <v>1479</v>
      </c>
      <c r="B856" s="1">
        <v>22</v>
      </c>
      <c r="C856" s="1"/>
      <c r="D856" s="1">
        <v>22</v>
      </c>
      <c r="F856" s="1">
        <f ca="1">IFERROR(__xludf.DUMMYFUNCTION("""COMPUTED_VALUE"""),18)</f>
        <v>18</v>
      </c>
      <c r="Q856" s="1">
        <v>854</v>
      </c>
      <c r="R856" s="1">
        <v>486</v>
      </c>
      <c r="S856" s="1"/>
      <c r="T856" s="1">
        <v>746</v>
      </c>
    </row>
    <row r="857" spans="1:20" ht="15.75" customHeight="1" x14ac:dyDescent="0.35">
      <c r="A857" s="1">
        <v>1480</v>
      </c>
      <c r="B857" s="1">
        <v>22</v>
      </c>
      <c r="C857" s="1"/>
      <c r="D857" s="1">
        <v>22</v>
      </c>
      <c r="F857" s="1">
        <f ca="1">IFERROR(__xludf.DUMMYFUNCTION("""COMPUTED_VALUE"""),18)</f>
        <v>18</v>
      </c>
      <c r="Q857" s="1">
        <v>855</v>
      </c>
      <c r="R857" s="1">
        <v>427</v>
      </c>
      <c r="S857" s="1"/>
      <c r="T857" s="1">
        <v>689</v>
      </c>
    </row>
    <row r="858" spans="1:20" ht="15.75" customHeight="1" x14ac:dyDescent="0.35">
      <c r="A858" s="1">
        <v>1481</v>
      </c>
      <c r="B858" s="1">
        <v>21</v>
      </c>
      <c r="C858" s="1"/>
      <c r="D858" s="1">
        <v>21</v>
      </c>
      <c r="F858" s="1">
        <f ca="1">IFERROR(__xludf.DUMMYFUNCTION("""COMPUTED_VALUE"""),18)</f>
        <v>18</v>
      </c>
      <c r="Q858" s="1">
        <v>856</v>
      </c>
      <c r="R858" s="1">
        <v>460</v>
      </c>
      <c r="S858" s="1"/>
      <c r="T858" s="1">
        <v>740</v>
      </c>
    </row>
    <row r="859" spans="1:20" ht="15.75" customHeight="1" x14ac:dyDescent="0.35">
      <c r="A859" s="1">
        <v>1482</v>
      </c>
      <c r="B859" s="1">
        <v>22</v>
      </c>
      <c r="C859" s="1"/>
      <c r="D859" s="1">
        <v>22</v>
      </c>
      <c r="F859" s="1">
        <f ca="1">IFERROR(__xludf.DUMMYFUNCTION("""COMPUTED_VALUE"""),18)</f>
        <v>18</v>
      </c>
      <c r="Q859" s="1">
        <v>857</v>
      </c>
      <c r="R859" s="1">
        <v>468</v>
      </c>
      <c r="S859" s="1"/>
      <c r="T859" s="1">
        <v>766</v>
      </c>
    </row>
    <row r="860" spans="1:20" ht="15.75" customHeight="1" x14ac:dyDescent="0.35">
      <c r="A860" s="1">
        <v>1483</v>
      </c>
      <c r="B860" s="1">
        <v>22</v>
      </c>
      <c r="C860" s="1"/>
      <c r="D860" s="1">
        <v>22</v>
      </c>
      <c r="F860" s="1">
        <f ca="1">IFERROR(__xludf.DUMMYFUNCTION("""COMPUTED_VALUE"""),18)</f>
        <v>18</v>
      </c>
      <c r="Q860" s="1">
        <v>858</v>
      </c>
      <c r="R860" s="1">
        <v>543</v>
      </c>
      <c r="S860" s="1"/>
      <c r="T860" s="1">
        <v>800</v>
      </c>
    </row>
    <row r="861" spans="1:20" ht="15.75" customHeight="1" x14ac:dyDescent="0.35">
      <c r="A861" s="1">
        <v>1484</v>
      </c>
      <c r="B861" s="1">
        <v>23</v>
      </c>
      <c r="C861" s="1"/>
      <c r="D861" s="1">
        <v>23</v>
      </c>
      <c r="F861" s="1">
        <f ca="1">IFERROR(__xludf.DUMMYFUNCTION("""COMPUTED_VALUE"""),18)</f>
        <v>18</v>
      </c>
      <c r="Q861" s="1">
        <v>859</v>
      </c>
      <c r="R861" s="1">
        <v>467</v>
      </c>
      <c r="S861" s="1"/>
      <c r="T861" s="1">
        <v>774</v>
      </c>
    </row>
    <row r="862" spans="1:20" ht="15.75" customHeight="1" x14ac:dyDescent="0.35">
      <c r="A862" s="1">
        <v>1485</v>
      </c>
      <c r="B862" s="1">
        <v>24</v>
      </c>
      <c r="C862" s="1"/>
      <c r="D862" s="1">
        <v>24</v>
      </c>
      <c r="F862" s="1">
        <f ca="1">IFERROR(__xludf.DUMMYFUNCTION("""COMPUTED_VALUE"""),18)</f>
        <v>18</v>
      </c>
      <c r="Q862" s="1">
        <v>860</v>
      </c>
      <c r="R862" s="1">
        <v>528</v>
      </c>
      <c r="S862" s="1"/>
      <c r="T862" s="1">
        <v>822</v>
      </c>
    </row>
    <row r="863" spans="1:20" ht="15.75" customHeight="1" x14ac:dyDescent="0.35">
      <c r="A863" s="1">
        <v>1486</v>
      </c>
      <c r="B863" s="1">
        <v>25</v>
      </c>
      <c r="C863" s="1"/>
      <c r="D863" s="1">
        <v>25</v>
      </c>
      <c r="F863" s="1">
        <f ca="1">IFERROR(__xludf.DUMMYFUNCTION("""COMPUTED_VALUE"""),1)</f>
        <v>1</v>
      </c>
      <c r="Q863" s="1">
        <v>861</v>
      </c>
      <c r="R863" s="1">
        <v>544</v>
      </c>
      <c r="S863" s="1"/>
      <c r="T863" s="1">
        <v>862</v>
      </c>
    </row>
    <row r="864" spans="1:20" ht="15.75" customHeight="1" x14ac:dyDescent="0.35">
      <c r="A864" s="1">
        <v>1487</v>
      </c>
      <c r="B864" s="1">
        <v>24</v>
      </c>
      <c r="C864" s="1"/>
      <c r="D864" s="1">
        <v>24</v>
      </c>
      <c r="F864" s="1">
        <f ca="1">IFERROR(__xludf.DUMMYFUNCTION("""COMPUTED_VALUE"""),18)</f>
        <v>18</v>
      </c>
      <c r="Q864" s="1">
        <v>862</v>
      </c>
      <c r="R864" s="1">
        <v>588</v>
      </c>
      <c r="S864" s="1"/>
      <c r="T864" s="1">
        <v>913</v>
      </c>
    </row>
    <row r="865" spans="1:20" ht="15.75" customHeight="1" x14ac:dyDescent="0.35">
      <c r="A865" s="1">
        <v>1488</v>
      </c>
      <c r="B865" s="1">
        <v>25</v>
      </c>
      <c r="C865" s="1"/>
      <c r="D865" s="1">
        <v>25</v>
      </c>
      <c r="F865" s="1">
        <f ca="1">IFERROR(__xludf.DUMMYFUNCTION("""COMPUTED_VALUE"""),18)</f>
        <v>18</v>
      </c>
      <c r="Q865" s="1">
        <v>863</v>
      </c>
      <c r="R865" s="1">
        <v>590</v>
      </c>
      <c r="S865" s="1"/>
      <c r="T865" s="1">
        <v>878</v>
      </c>
    </row>
    <row r="866" spans="1:20" ht="15.75" customHeight="1" x14ac:dyDescent="0.35">
      <c r="A866" s="1">
        <v>1489</v>
      </c>
      <c r="B866" s="1">
        <v>24</v>
      </c>
      <c r="C866" s="1"/>
      <c r="D866" s="1">
        <v>24</v>
      </c>
      <c r="F866" s="1">
        <f ca="1">IFERROR(__xludf.DUMMYFUNCTION("""COMPUTED_VALUE"""),18)</f>
        <v>18</v>
      </c>
      <c r="Q866" s="1">
        <v>864</v>
      </c>
      <c r="R866" s="1">
        <v>671</v>
      </c>
      <c r="S866" s="1"/>
      <c r="T866" s="1">
        <v>930</v>
      </c>
    </row>
    <row r="867" spans="1:20" ht="15.75" customHeight="1" x14ac:dyDescent="0.35">
      <c r="A867" s="1">
        <v>1490</v>
      </c>
      <c r="B867" s="1">
        <v>25</v>
      </c>
      <c r="C867" s="1"/>
      <c r="D867" s="1">
        <v>25</v>
      </c>
      <c r="F867" s="1">
        <f ca="1">IFERROR(__xludf.DUMMYFUNCTION("""COMPUTED_VALUE"""),18)</f>
        <v>18</v>
      </c>
      <c r="Q867" s="1">
        <v>865</v>
      </c>
      <c r="R867" s="1">
        <v>691</v>
      </c>
      <c r="S867" s="1"/>
      <c r="T867" s="1">
        <v>878</v>
      </c>
    </row>
    <row r="868" spans="1:20" ht="15.75" customHeight="1" x14ac:dyDescent="0.35">
      <c r="A868" s="1">
        <v>1491</v>
      </c>
      <c r="B868" s="1">
        <v>25</v>
      </c>
      <c r="C868" s="1"/>
      <c r="D868" s="1">
        <v>25</v>
      </c>
      <c r="F868" s="1">
        <f ca="1">IFERROR(__xludf.DUMMYFUNCTION("""COMPUTED_VALUE"""),18)</f>
        <v>18</v>
      </c>
      <c r="Q868" s="1">
        <v>866</v>
      </c>
      <c r="R868" s="1">
        <v>767</v>
      </c>
      <c r="S868" s="1"/>
      <c r="T868" s="1">
        <v>891</v>
      </c>
    </row>
    <row r="869" spans="1:20" ht="15.75" customHeight="1" x14ac:dyDescent="0.35">
      <c r="A869" s="1">
        <v>1492</v>
      </c>
      <c r="B869" s="1">
        <v>25</v>
      </c>
      <c r="C869" s="1"/>
      <c r="D869" s="1">
        <v>25</v>
      </c>
      <c r="F869" s="1">
        <f ca="1">IFERROR(__xludf.DUMMYFUNCTION("""COMPUTED_VALUE"""),1)</f>
        <v>1</v>
      </c>
      <c r="Q869" s="1">
        <v>867</v>
      </c>
      <c r="R869" s="1">
        <v>705</v>
      </c>
      <c r="S869" s="1"/>
      <c r="T869" s="1">
        <v>859</v>
      </c>
    </row>
    <row r="870" spans="1:20" ht="15.75" customHeight="1" x14ac:dyDescent="0.35">
      <c r="A870" s="1">
        <v>1493</v>
      </c>
      <c r="B870" s="1">
        <v>25</v>
      </c>
      <c r="C870" s="1"/>
      <c r="D870" s="1">
        <v>25</v>
      </c>
      <c r="F870" s="1">
        <f ca="1">IFERROR(__xludf.DUMMYFUNCTION("""COMPUTED_VALUE"""),10)</f>
        <v>10</v>
      </c>
      <c r="Q870" s="1">
        <v>868</v>
      </c>
      <c r="R870" s="1">
        <v>800</v>
      </c>
      <c r="S870" s="1"/>
      <c r="T870" s="1">
        <v>932</v>
      </c>
    </row>
    <row r="871" spans="1:20" ht="15.75" customHeight="1" x14ac:dyDescent="0.35">
      <c r="A871" s="1">
        <v>1494</v>
      </c>
      <c r="B871" s="1">
        <v>24</v>
      </c>
      <c r="C871" s="1"/>
      <c r="D871" s="1">
        <v>24</v>
      </c>
      <c r="F871" s="1">
        <f ca="1">IFERROR(__xludf.DUMMYFUNCTION("""COMPUTED_VALUE"""),18)</f>
        <v>18</v>
      </c>
      <c r="Q871" s="1">
        <v>869</v>
      </c>
      <c r="R871" s="1">
        <v>762</v>
      </c>
      <c r="S871" s="1"/>
      <c r="T871" s="1">
        <v>868</v>
      </c>
    </row>
    <row r="872" spans="1:20" ht="15.75" customHeight="1" x14ac:dyDescent="0.35">
      <c r="A872" s="1">
        <v>1495</v>
      </c>
      <c r="B872" s="1">
        <v>24</v>
      </c>
      <c r="C872" s="1"/>
      <c r="D872" s="1">
        <v>24</v>
      </c>
      <c r="F872" s="1">
        <f ca="1">IFERROR(__xludf.DUMMYFUNCTION("""COMPUTED_VALUE"""),18)</f>
        <v>18</v>
      </c>
      <c r="Q872" s="1">
        <v>870</v>
      </c>
      <c r="R872" s="1">
        <v>825</v>
      </c>
      <c r="S872" s="1"/>
      <c r="T872" s="1">
        <v>934</v>
      </c>
    </row>
    <row r="873" spans="1:20" ht="15.75" customHeight="1" x14ac:dyDescent="0.35">
      <c r="A873" s="1">
        <v>1496</v>
      </c>
      <c r="B873" s="1">
        <v>24</v>
      </c>
      <c r="C873" s="1"/>
      <c r="D873" s="1">
        <v>24</v>
      </c>
      <c r="F873" s="1">
        <f ca="1">IFERROR(__xludf.DUMMYFUNCTION("""COMPUTED_VALUE"""),1)</f>
        <v>1</v>
      </c>
      <c r="Q873" s="1">
        <v>871</v>
      </c>
      <c r="R873" s="1">
        <v>706</v>
      </c>
      <c r="S873" s="1"/>
      <c r="T873" s="1">
        <v>839</v>
      </c>
    </row>
    <row r="874" spans="1:20" ht="15.75" customHeight="1" x14ac:dyDescent="0.35">
      <c r="A874" s="1">
        <v>1497</v>
      </c>
      <c r="B874" s="1">
        <v>23</v>
      </c>
      <c r="C874" s="1"/>
      <c r="D874" s="1">
        <v>23</v>
      </c>
      <c r="F874" s="1">
        <f ca="1">IFERROR(__xludf.DUMMYFUNCTION("""COMPUTED_VALUE"""),18)</f>
        <v>18</v>
      </c>
      <c r="Q874" s="1">
        <v>872</v>
      </c>
      <c r="R874" s="1">
        <v>827</v>
      </c>
      <c r="S874" s="1"/>
      <c r="T874" s="1">
        <v>922</v>
      </c>
    </row>
    <row r="875" spans="1:20" ht="15.75" customHeight="1" x14ac:dyDescent="0.35">
      <c r="A875" s="1">
        <v>1498</v>
      </c>
      <c r="B875" s="1">
        <v>22</v>
      </c>
      <c r="C875" s="1"/>
      <c r="D875" s="1">
        <v>22</v>
      </c>
      <c r="F875" s="1">
        <f ca="1">IFERROR(__xludf.DUMMYFUNCTION("""COMPUTED_VALUE"""),18)</f>
        <v>18</v>
      </c>
      <c r="Q875" s="1">
        <v>873</v>
      </c>
      <c r="R875" s="1">
        <v>729</v>
      </c>
      <c r="S875" s="1"/>
      <c r="T875" s="1">
        <v>876</v>
      </c>
    </row>
    <row r="876" spans="1:20" ht="15.75" customHeight="1" x14ac:dyDescent="0.35">
      <c r="A876" s="1">
        <v>1499</v>
      </c>
      <c r="B876" s="1">
        <v>20</v>
      </c>
      <c r="C876" s="1"/>
      <c r="D876" s="1">
        <v>20</v>
      </c>
      <c r="F876" s="1">
        <f ca="1">IFERROR(__xludf.DUMMYFUNCTION("""COMPUTED_VALUE"""),18)</f>
        <v>18</v>
      </c>
      <c r="Q876" s="1">
        <v>874</v>
      </c>
      <c r="R876" s="1">
        <v>858</v>
      </c>
      <c r="S876" s="1"/>
      <c r="T876" s="1">
        <v>961</v>
      </c>
    </row>
    <row r="877" spans="1:20" ht="15.75" customHeight="1" x14ac:dyDescent="0.35">
      <c r="A877" s="1">
        <v>1500</v>
      </c>
      <c r="B877" s="1">
        <v>19</v>
      </c>
      <c r="C877" s="1"/>
      <c r="D877" s="1">
        <v>19</v>
      </c>
      <c r="F877" s="1">
        <f ca="1">IFERROR(__xludf.DUMMYFUNCTION("""COMPUTED_VALUE"""),18)</f>
        <v>18</v>
      </c>
      <c r="Q877" s="1">
        <v>875</v>
      </c>
      <c r="R877" s="1">
        <v>770</v>
      </c>
      <c r="S877" s="1"/>
      <c r="T877" s="1">
        <v>961</v>
      </c>
    </row>
    <row r="878" spans="1:20" ht="15.75" customHeight="1" x14ac:dyDescent="0.35">
      <c r="A878" s="1">
        <v>1501</v>
      </c>
      <c r="B878" s="1">
        <v>19</v>
      </c>
      <c r="C878" s="1"/>
      <c r="D878" s="1">
        <v>19</v>
      </c>
      <c r="F878" s="1">
        <f ca="1">IFERROR(__xludf.DUMMYFUNCTION("""COMPUTED_VALUE"""),18)</f>
        <v>18</v>
      </c>
      <c r="Q878" s="1">
        <v>876</v>
      </c>
      <c r="R878" s="1">
        <v>875</v>
      </c>
      <c r="S878" s="1"/>
      <c r="T878" s="1">
        <v>962</v>
      </c>
    </row>
    <row r="879" spans="1:20" ht="15.75" customHeight="1" x14ac:dyDescent="0.35">
      <c r="A879" s="1">
        <v>1502</v>
      </c>
      <c r="B879" s="1">
        <v>17</v>
      </c>
      <c r="C879" s="1"/>
      <c r="D879" s="1">
        <v>18</v>
      </c>
      <c r="F879" s="1">
        <f ca="1">IFERROR(__xludf.DUMMYFUNCTION("""COMPUTED_VALUE"""),18)</f>
        <v>18</v>
      </c>
      <c r="Q879" s="1">
        <v>877</v>
      </c>
      <c r="R879" s="1">
        <v>718</v>
      </c>
      <c r="S879" s="1"/>
      <c r="T879" s="1">
        <v>935</v>
      </c>
    </row>
    <row r="880" spans="1:20" ht="15.75" customHeight="1" x14ac:dyDescent="0.35">
      <c r="A880" s="1">
        <v>1503</v>
      </c>
      <c r="B880" s="1">
        <v>17</v>
      </c>
      <c r="C880" s="1"/>
      <c r="D880" s="1">
        <v>18</v>
      </c>
      <c r="F880" s="1">
        <f ca="1">IFERROR(__xludf.DUMMYFUNCTION("""COMPUTED_VALUE"""),18)</f>
        <v>18</v>
      </c>
      <c r="Q880" s="1">
        <v>878</v>
      </c>
      <c r="R880" s="1">
        <v>814</v>
      </c>
      <c r="S880" s="1"/>
      <c r="T880" s="1">
        <v>1003</v>
      </c>
    </row>
    <row r="881" spans="1:20" ht="15.75" customHeight="1" x14ac:dyDescent="0.35">
      <c r="A881" s="1">
        <v>1504</v>
      </c>
      <c r="B881" s="1">
        <v>16</v>
      </c>
      <c r="C881" s="1"/>
      <c r="D881" s="1">
        <v>18</v>
      </c>
      <c r="F881" s="1">
        <f ca="1">IFERROR(__xludf.DUMMYFUNCTION("""COMPUTED_VALUE"""),18)</f>
        <v>18</v>
      </c>
      <c r="Q881" s="1">
        <v>879</v>
      </c>
      <c r="R881" s="1">
        <v>696</v>
      </c>
      <c r="S881" s="1"/>
      <c r="T881" s="1">
        <v>1046</v>
      </c>
    </row>
    <row r="882" spans="1:20" ht="15.75" customHeight="1" x14ac:dyDescent="0.35">
      <c r="A882" s="1">
        <v>1505</v>
      </c>
      <c r="B882" s="1">
        <v>17</v>
      </c>
      <c r="C882" s="1"/>
      <c r="D882" s="1">
        <v>18</v>
      </c>
      <c r="F882" s="1">
        <f ca="1">IFERROR(__xludf.DUMMYFUNCTION("""COMPUTED_VALUE"""),20)</f>
        <v>20</v>
      </c>
      <c r="Q882" s="1">
        <v>880</v>
      </c>
      <c r="R882" s="1">
        <v>811</v>
      </c>
      <c r="S882" s="1"/>
      <c r="T882" s="1">
        <v>1042</v>
      </c>
    </row>
    <row r="883" spans="1:20" ht="15.75" customHeight="1" x14ac:dyDescent="0.35">
      <c r="A883" s="1">
        <v>1506</v>
      </c>
      <c r="B883" s="1">
        <v>18</v>
      </c>
      <c r="C883" s="1"/>
      <c r="D883" s="1">
        <v>18</v>
      </c>
      <c r="F883" s="1">
        <f ca="1">IFERROR(__xludf.DUMMYFUNCTION("""COMPUTED_VALUE"""),21)</f>
        <v>21</v>
      </c>
      <c r="Q883" s="1">
        <v>881</v>
      </c>
      <c r="R883" s="1">
        <v>678</v>
      </c>
      <c r="S883" s="1"/>
      <c r="T883" s="1">
        <v>999</v>
      </c>
    </row>
    <row r="884" spans="1:20" ht="15.75" customHeight="1" x14ac:dyDescent="0.35">
      <c r="A884" s="1">
        <v>1507</v>
      </c>
      <c r="B884" s="1">
        <v>17</v>
      </c>
      <c r="C884" s="1"/>
      <c r="D884" s="1">
        <v>18</v>
      </c>
      <c r="F884" s="1">
        <f ca="1">IFERROR(__xludf.DUMMYFUNCTION("""COMPUTED_VALUE"""),22)</f>
        <v>22</v>
      </c>
      <c r="Q884" s="1">
        <v>882</v>
      </c>
      <c r="R884" s="1">
        <v>675</v>
      </c>
      <c r="S884" s="1"/>
      <c r="T884" s="1">
        <v>1044</v>
      </c>
    </row>
    <row r="885" spans="1:20" ht="15.75" customHeight="1" x14ac:dyDescent="0.35">
      <c r="A885" s="1">
        <v>1508</v>
      </c>
      <c r="B885" s="1">
        <v>18</v>
      </c>
      <c r="C885" s="1"/>
      <c r="D885" s="1">
        <v>18</v>
      </c>
      <c r="F885" s="1">
        <f ca="1">IFERROR(__xludf.DUMMYFUNCTION("""COMPUTED_VALUE"""),20)</f>
        <v>20</v>
      </c>
      <c r="Q885" s="1">
        <v>883</v>
      </c>
      <c r="R885" s="1">
        <v>703</v>
      </c>
      <c r="S885" s="1"/>
      <c r="T885" s="1">
        <v>1012</v>
      </c>
    </row>
    <row r="886" spans="1:20" ht="15.75" customHeight="1" x14ac:dyDescent="0.35">
      <c r="A886" s="1">
        <v>1509</v>
      </c>
      <c r="B886" s="1">
        <v>17</v>
      </c>
      <c r="C886" s="1"/>
      <c r="D886" s="1">
        <v>18</v>
      </c>
      <c r="F886" s="1">
        <f ca="1">IFERROR(__xludf.DUMMYFUNCTION("""COMPUTED_VALUE"""),19)</f>
        <v>19</v>
      </c>
      <c r="Q886" s="1">
        <v>884</v>
      </c>
      <c r="R886" s="1">
        <v>703</v>
      </c>
      <c r="S886" s="1"/>
      <c r="T886" s="1">
        <v>938</v>
      </c>
    </row>
    <row r="887" spans="1:20" ht="15.75" customHeight="1" x14ac:dyDescent="0.35">
      <c r="A887" s="1">
        <v>1510</v>
      </c>
      <c r="B887" s="1">
        <v>18</v>
      </c>
      <c r="C887" s="1"/>
      <c r="D887" s="1">
        <v>18</v>
      </c>
      <c r="F887" s="1">
        <f ca="1">IFERROR(__xludf.DUMMYFUNCTION("""COMPUTED_VALUE"""),20)</f>
        <v>20</v>
      </c>
      <c r="Q887" s="1">
        <v>885</v>
      </c>
      <c r="R887" s="1">
        <v>717</v>
      </c>
      <c r="S887" s="1"/>
      <c r="T887" s="1">
        <v>1007</v>
      </c>
    </row>
    <row r="888" spans="1:20" ht="15.75" customHeight="1" x14ac:dyDescent="0.35">
      <c r="A888" s="1">
        <v>1511</v>
      </c>
      <c r="B888" s="1">
        <v>17</v>
      </c>
      <c r="C888" s="1"/>
      <c r="D888" s="1">
        <v>18</v>
      </c>
      <c r="F888" s="1">
        <f ca="1">IFERROR(__xludf.DUMMYFUNCTION("""COMPUTED_VALUE"""),18)</f>
        <v>18</v>
      </c>
      <c r="Q888" s="1">
        <v>886</v>
      </c>
      <c r="R888" s="1">
        <v>671</v>
      </c>
      <c r="S888" s="1"/>
      <c r="T888" s="1">
        <v>886</v>
      </c>
    </row>
    <row r="889" spans="1:20" ht="15.75" customHeight="1" x14ac:dyDescent="0.35">
      <c r="A889" s="1">
        <v>1512</v>
      </c>
      <c r="B889" s="1">
        <v>18</v>
      </c>
      <c r="C889" s="1"/>
      <c r="D889" s="1">
        <v>18</v>
      </c>
      <c r="F889" s="1">
        <f ca="1">IFERROR(__xludf.DUMMYFUNCTION("""COMPUTED_VALUE"""),19)</f>
        <v>19</v>
      </c>
      <c r="Q889" s="1">
        <v>887</v>
      </c>
      <c r="R889" s="1">
        <v>780</v>
      </c>
      <c r="S889" s="1"/>
      <c r="T889" s="1">
        <v>1010</v>
      </c>
    </row>
    <row r="890" spans="1:20" ht="15.75" customHeight="1" x14ac:dyDescent="0.35">
      <c r="A890" s="1">
        <v>1513</v>
      </c>
      <c r="B890" s="1">
        <v>17</v>
      </c>
      <c r="C890" s="1"/>
      <c r="D890" s="1">
        <v>18</v>
      </c>
      <c r="F890" s="1">
        <f ca="1">IFERROR(__xludf.DUMMYFUNCTION("""COMPUTED_VALUE"""),18)</f>
        <v>18</v>
      </c>
      <c r="Q890" s="1">
        <v>888</v>
      </c>
      <c r="R890" s="1">
        <v>666</v>
      </c>
      <c r="S890" s="1"/>
      <c r="T890" s="1">
        <v>834</v>
      </c>
    </row>
    <row r="891" spans="1:20" ht="15.75" customHeight="1" x14ac:dyDescent="0.35">
      <c r="A891" s="1">
        <v>1514</v>
      </c>
      <c r="B891" s="1">
        <v>18</v>
      </c>
      <c r="C891" s="1"/>
      <c r="D891" s="1">
        <v>18</v>
      </c>
      <c r="F891" s="1">
        <f ca="1">IFERROR(__xludf.DUMMYFUNCTION("""COMPUTED_VALUE"""),18)</f>
        <v>18</v>
      </c>
      <c r="Q891" s="1">
        <v>889</v>
      </c>
      <c r="R891" s="1">
        <v>746</v>
      </c>
      <c r="S891" s="1"/>
      <c r="T891" s="1">
        <v>891</v>
      </c>
    </row>
    <row r="892" spans="1:20" ht="15.75" customHeight="1" x14ac:dyDescent="0.35">
      <c r="A892" s="1">
        <v>1515</v>
      </c>
      <c r="B892" s="1">
        <v>17</v>
      </c>
      <c r="C892" s="1"/>
      <c r="D892" s="1">
        <v>18</v>
      </c>
      <c r="F892" s="1">
        <f ca="1">IFERROR(__xludf.DUMMYFUNCTION("""COMPUTED_VALUE"""),19)</f>
        <v>19</v>
      </c>
      <c r="Q892" s="1">
        <v>890</v>
      </c>
      <c r="R892" s="1">
        <v>689</v>
      </c>
      <c r="S892" s="1"/>
      <c r="T892" s="1">
        <v>735</v>
      </c>
    </row>
    <row r="893" spans="1:20" ht="15.75" customHeight="1" x14ac:dyDescent="0.35">
      <c r="A893" s="1">
        <v>1516</v>
      </c>
      <c r="B893" s="1">
        <v>17</v>
      </c>
      <c r="C893" s="1"/>
      <c r="D893" s="1">
        <v>18</v>
      </c>
      <c r="F893" s="1">
        <f ca="1">IFERROR(__xludf.DUMMYFUNCTION("""COMPUTED_VALUE"""),19)</f>
        <v>19</v>
      </c>
      <c r="Q893" s="1">
        <v>891</v>
      </c>
      <c r="R893" s="1">
        <v>740</v>
      </c>
      <c r="S893" s="1"/>
      <c r="T893" s="1">
        <v>755</v>
      </c>
    </row>
    <row r="894" spans="1:20" ht="15.75" customHeight="1" x14ac:dyDescent="0.35">
      <c r="A894" s="1">
        <v>1517</v>
      </c>
      <c r="B894" s="1">
        <v>16</v>
      </c>
      <c r="C894" s="1"/>
      <c r="D894" s="1">
        <v>18</v>
      </c>
      <c r="F894" s="1">
        <f ca="1">IFERROR(__xludf.DUMMYFUNCTION("""COMPUTED_VALUE"""),20)</f>
        <v>20</v>
      </c>
      <c r="Q894" s="1">
        <v>892</v>
      </c>
      <c r="R894" s="1">
        <v>766</v>
      </c>
      <c r="S894" s="1"/>
      <c r="T894" s="1">
        <v>643</v>
      </c>
    </row>
    <row r="895" spans="1:20" ht="15.75" customHeight="1" x14ac:dyDescent="0.35">
      <c r="A895" s="1">
        <v>1518</v>
      </c>
      <c r="B895" s="1">
        <v>17</v>
      </c>
      <c r="C895" s="1"/>
      <c r="D895" s="1">
        <v>18</v>
      </c>
      <c r="F895" s="1">
        <f ca="1">IFERROR(__xludf.DUMMYFUNCTION("""COMPUTED_VALUE"""),20)</f>
        <v>20</v>
      </c>
      <c r="Q895" s="1">
        <v>893</v>
      </c>
      <c r="R895" s="1">
        <v>800</v>
      </c>
      <c r="S895" s="1"/>
      <c r="T895" s="1">
        <v>710</v>
      </c>
    </row>
    <row r="896" spans="1:20" ht="15.75" customHeight="1" x14ac:dyDescent="0.35">
      <c r="A896" s="1">
        <v>1519</v>
      </c>
      <c r="B896" s="1">
        <v>16</v>
      </c>
      <c r="C896" s="1"/>
      <c r="D896" s="1">
        <v>18</v>
      </c>
      <c r="F896" s="1">
        <f ca="1">IFERROR(__xludf.DUMMYFUNCTION("""COMPUTED_VALUE"""),20)</f>
        <v>20</v>
      </c>
      <c r="Q896" s="1">
        <v>894</v>
      </c>
      <c r="R896" s="1">
        <v>774</v>
      </c>
      <c r="S896" s="1"/>
      <c r="T896" s="1">
        <v>606</v>
      </c>
    </row>
    <row r="897" spans="1:20" ht="15.75" customHeight="1" x14ac:dyDescent="0.35">
      <c r="A897" s="1">
        <v>1520</v>
      </c>
      <c r="B897" s="1">
        <v>17</v>
      </c>
      <c r="C897" s="1"/>
      <c r="D897" s="1">
        <v>18</v>
      </c>
      <c r="F897" s="1">
        <f ca="1">IFERROR(__xludf.DUMMYFUNCTION("""COMPUTED_VALUE"""),18)</f>
        <v>18</v>
      </c>
      <c r="Q897" s="1">
        <v>895</v>
      </c>
      <c r="R897" s="1">
        <v>822</v>
      </c>
      <c r="S897" s="1"/>
      <c r="T897" s="1">
        <v>676</v>
      </c>
    </row>
    <row r="898" spans="1:20" ht="15.75" customHeight="1" x14ac:dyDescent="0.35">
      <c r="A898" s="1">
        <v>1521</v>
      </c>
      <c r="B898" s="1">
        <v>16</v>
      </c>
      <c r="C898" s="1"/>
      <c r="D898" s="1">
        <v>1</v>
      </c>
      <c r="F898" s="1">
        <f ca="1">IFERROR(__xludf.DUMMYFUNCTION("""COMPUTED_VALUE"""),18)</f>
        <v>18</v>
      </c>
      <c r="Q898" s="1">
        <v>896</v>
      </c>
      <c r="R898" s="1">
        <v>862</v>
      </c>
      <c r="S898" s="1"/>
      <c r="T898" s="1">
        <v>590</v>
      </c>
    </row>
    <row r="899" spans="1:20" ht="15.75" customHeight="1" x14ac:dyDescent="0.35">
      <c r="A899" s="1">
        <v>1522</v>
      </c>
      <c r="B899" s="1">
        <v>17</v>
      </c>
      <c r="C899" s="1"/>
      <c r="D899" s="1">
        <v>18</v>
      </c>
      <c r="F899" s="1">
        <f ca="1">IFERROR(__xludf.DUMMYFUNCTION("""COMPUTED_VALUE"""),18)</f>
        <v>18</v>
      </c>
      <c r="Q899" s="1">
        <v>897</v>
      </c>
      <c r="R899" s="1">
        <v>913</v>
      </c>
      <c r="S899" s="1"/>
      <c r="T899" s="1">
        <v>607</v>
      </c>
    </row>
    <row r="900" spans="1:20" ht="15.75" customHeight="1" x14ac:dyDescent="0.35">
      <c r="A900" s="1">
        <v>1523</v>
      </c>
      <c r="B900" s="1">
        <v>15</v>
      </c>
      <c r="C900" s="1"/>
      <c r="D900" s="1">
        <v>18</v>
      </c>
      <c r="F900" s="1">
        <f ca="1">IFERROR(__xludf.DUMMYFUNCTION("""COMPUTED_VALUE"""),18)</f>
        <v>18</v>
      </c>
      <c r="Q900" s="1">
        <v>898</v>
      </c>
      <c r="R900" s="1">
        <v>878</v>
      </c>
      <c r="S900" s="1"/>
      <c r="T900" s="1">
        <v>535</v>
      </c>
    </row>
    <row r="901" spans="1:20" ht="15.75" customHeight="1" x14ac:dyDescent="0.35">
      <c r="A901" s="1">
        <v>1524</v>
      </c>
      <c r="B901" s="1">
        <v>16</v>
      </c>
      <c r="C901" s="1"/>
      <c r="D901" s="1">
        <v>18</v>
      </c>
      <c r="F901" s="1">
        <f ca="1">IFERROR(__xludf.DUMMYFUNCTION("""COMPUTED_VALUE"""),18)</f>
        <v>18</v>
      </c>
      <c r="Q901" s="1">
        <v>899</v>
      </c>
      <c r="R901" s="1">
        <v>930</v>
      </c>
      <c r="S901" s="1"/>
      <c r="T901" s="1">
        <v>487</v>
      </c>
    </row>
    <row r="902" spans="1:20" ht="15.75" customHeight="1" x14ac:dyDescent="0.35">
      <c r="A902" s="1">
        <v>1525</v>
      </c>
      <c r="B902" s="1">
        <v>14</v>
      </c>
      <c r="C902" s="1"/>
      <c r="D902" s="1">
        <v>18</v>
      </c>
      <c r="F902" s="1">
        <f ca="1">IFERROR(__xludf.DUMMYFUNCTION("""COMPUTED_VALUE"""),18)</f>
        <v>18</v>
      </c>
      <c r="Q902" s="1">
        <v>900</v>
      </c>
      <c r="R902" s="1">
        <v>878</v>
      </c>
      <c r="S902" s="1"/>
      <c r="T902" s="1">
        <v>548</v>
      </c>
    </row>
    <row r="903" spans="1:20" ht="15.75" customHeight="1" x14ac:dyDescent="0.35">
      <c r="A903" s="1">
        <v>1526</v>
      </c>
      <c r="B903" s="1">
        <v>14</v>
      </c>
      <c r="C903" s="1"/>
      <c r="D903" s="1">
        <v>18</v>
      </c>
      <c r="F903" s="1">
        <f ca="1">IFERROR(__xludf.DUMMYFUNCTION("""COMPUTED_VALUE"""),21)</f>
        <v>21</v>
      </c>
      <c r="Q903" s="1">
        <v>901</v>
      </c>
      <c r="R903" s="1">
        <v>891</v>
      </c>
      <c r="S903" s="1"/>
      <c r="T903" s="1">
        <v>548</v>
      </c>
    </row>
    <row r="904" spans="1:20" ht="15.75" customHeight="1" x14ac:dyDescent="0.35">
      <c r="A904" s="1">
        <v>1527</v>
      </c>
      <c r="B904" s="1">
        <v>13</v>
      </c>
      <c r="C904" s="1"/>
      <c r="D904" s="1">
        <v>1</v>
      </c>
      <c r="F904" s="1">
        <f ca="1">IFERROR(__xludf.DUMMYFUNCTION("""COMPUTED_VALUE"""),22)</f>
        <v>22</v>
      </c>
      <c r="Q904" s="1">
        <v>902</v>
      </c>
      <c r="R904" s="1">
        <v>859</v>
      </c>
      <c r="S904" s="1"/>
      <c r="T904" s="1">
        <v>672</v>
      </c>
    </row>
    <row r="905" spans="1:20" ht="15.75" customHeight="1" x14ac:dyDescent="0.35">
      <c r="A905" s="1">
        <v>1528</v>
      </c>
      <c r="B905" s="1">
        <v>13</v>
      </c>
      <c r="C905" s="1"/>
      <c r="D905" s="1">
        <v>10</v>
      </c>
      <c r="F905" s="1">
        <f ca="1">IFERROR(__xludf.DUMMYFUNCTION("""COMPUTED_VALUE"""),23)</f>
        <v>23</v>
      </c>
      <c r="Q905" s="1">
        <v>903</v>
      </c>
      <c r="R905" s="1">
        <v>932</v>
      </c>
      <c r="S905" s="1"/>
      <c r="T905" s="1">
        <v>602</v>
      </c>
    </row>
    <row r="906" spans="1:20" ht="15.75" customHeight="1" x14ac:dyDescent="0.35">
      <c r="A906" s="1">
        <v>1529</v>
      </c>
      <c r="B906" s="1">
        <v>12</v>
      </c>
      <c r="C906" s="1"/>
      <c r="D906" s="1">
        <v>18</v>
      </c>
      <c r="F906" s="1">
        <f ca="1">IFERROR(__xludf.DUMMYFUNCTION("""COMPUTED_VALUE"""),21)</f>
        <v>21</v>
      </c>
      <c r="Q906" s="1">
        <v>904</v>
      </c>
      <c r="R906" s="1">
        <v>868</v>
      </c>
      <c r="S906" s="1"/>
      <c r="T906" s="1">
        <v>668</v>
      </c>
    </row>
    <row r="907" spans="1:20" ht="15.75" customHeight="1" x14ac:dyDescent="0.35">
      <c r="A907" s="1">
        <v>1530</v>
      </c>
      <c r="B907" s="1">
        <v>12</v>
      </c>
      <c r="C907" s="1"/>
      <c r="D907" s="1">
        <v>18</v>
      </c>
      <c r="F907" s="1">
        <f ca="1">IFERROR(__xludf.DUMMYFUNCTION("""COMPUTED_VALUE"""),22)</f>
        <v>22</v>
      </c>
      <c r="Q907" s="1">
        <v>905</v>
      </c>
      <c r="R907" s="1">
        <v>934</v>
      </c>
      <c r="S907" s="1"/>
      <c r="T907" s="1">
        <v>563</v>
      </c>
    </row>
    <row r="908" spans="1:20" ht="15.75" customHeight="1" x14ac:dyDescent="0.35">
      <c r="A908" s="1">
        <v>1531</v>
      </c>
      <c r="B908" s="1">
        <v>11</v>
      </c>
      <c r="C908" s="1"/>
      <c r="D908" s="1">
        <v>1</v>
      </c>
      <c r="F908" s="1">
        <f ca="1">IFERROR(__xludf.DUMMYFUNCTION("""COMPUTED_VALUE"""),20)</f>
        <v>20</v>
      </c>
      <c r="Q908" s="1">
        <v>906</v>
      </c>
      <c r="R908" s="1">
        <v>839</v>
      </c>
      <c r="S908" s="1"/>
      <c r="T908" s="1">
        <v>626</v>
      </c>
    </row>
    <row r="909" spans="1:20" ht="15.75" customHeight="1" x14ac:dyDescent="0.35">
      <c r="A909" s="1">
        <v>1532</v>
      </c>
      <c r="B909" s="1">
        <v>13</v>
      </c>
      <c r="C909" s="1"/>
      <c r="D909" s="1">
        <v>18</v>
      </c>
      <c r="F909" s="1">
        <f ca="1">IFERROR(__xludf.DUMMYFUNCTION("""COMPUTED_VALUE"""),22)</f>
        <v>22</v>
      </c>
      <c r="Q909" s="1">
        <v>907</v>
      </c>
      <c r="R909" s="1">
        <v>922</v>
      </c>
      <c r="S909" s="1"/>
      <c r="T909" s="1">
        <v>529</v>
      </c>
    </row>
    <row r="910" spans="1:20" ht="15.75" customHeight="1" x14ac:dyDescent="0.35">
      <c r="A910" s="1">
        <v>1533</v>
      </c>
      <c r="B910" s="1">
        <v>12</v>
      </c>
      <c r="C910" s="1"/>
      <c r="D910" s="1">
        <v>18</v>
      </c>
      <c r="F910" s="1">
        <f ca="1">IFERROR(__xludf.DUMMYFUNCTION("""COMPUTED_VALUE"""),20)</f>
        <v>20</v>
      </c>
      <c r="Q910" s="1">
        <v>908</v>
      </c>
      <c r="R910" s="1">
        <v>876</v>
      </c>
      <c r="S910" s="1"/>
      <c r="T910" s="1">
        <v>578</v>
      </c>
    </row>
    <row r="911" spans="1:20" ht="15.75" customHeight="1" x14ac:dyDescent="0.35">
      <c r="A911" s="1">
        <v>1534</v>
      </c>
      <c r="B911" s="1">
        <v>14</v>
      </c>
      <c r="C911" s="1"/>
      <c r="D911" s="1">
        <v>0</v>
      </c>
      <c r="F911" s="1">
        <f ca="1">IFERROR(__xludf.DUMMYFUNCTION("""COMPUTED_VALUE"""),22)</f>
        <v>22</v>
      </c>
      <c r="Q911" s="1">
        <v>909</v>
      </c>
      <c r="R911" s="1">
        <v>961</v>
      </c>
      <c r="S911" s="1"/>
      <c r="T911" s="1">
        <v>485</v>
      </c>
    </row>
    <row r="912" spans="1:20" ht="15.75" customHeight="1" x14ac:dyDescent="0.35">
      <c r="A912" s="1">
        <v>1535</v>
      </c>
      <c r="B912" s="1">
        <v>14</v>
      </c>
      <c r="C912" s="1"/>
      <c r="D912" s="1">
        <v>18</v>
      </c>
      <c r="F912" s="1">
        <f ca="1">IFERROR(__xludf.DUMMYFUNCTION("""COMPUTED_VALUE"""),21)</f>
        <v>21</v>
      </c>
      <c r="Q912" s="1">
        <v>910</v>
      </c>
      <c r="R912" s="1">
        <v>961</v>
      </c>
      <c r="S912" s="1"/>
      <c r="T912" s="1">
        <v>479</v>
      </c>
    </row>
    <row r="913" spans="1:20" ht="15.75" customHeight="1" x14ac:dyDescent="0.35">
      <c r="A913" s="1">
        <v>1536</v>
      </c>
      <c r="B913" s="1">
        <v>17</v>
      </c>
      <c r="C913" s="1"/>
      <c r="D913" s="1">
        <v>18</v>
      </c>
      <c r="F913" s="1">
        <f ca="1">IFERROR(__xludf.DUMMYFUNCTION("""COMPUTED_VALUE"""),23)</f>
        <v>23</v>
      </c>
      <c r="Q913" s="1">
        <v>911</v>
      </c>
      <c r="R913" s="1">
        <v>962</v>
      </c>
      <c r="S913" s="1"/>
      <c r="T913" s="1">
        <v>451</v>
      </c>
    </row>
    <row r="914" spans="1:20" ht="15.75" customHeight="1" x14ac:dyDescent="0.35">
      <c r="A914" s="1">
        <v>1537</v>
      </c>
      <c r="B914" s="1">
        <v>18</v>
      </c>
      <c r="C914" s="1"/>
      <c r="D914" s="1">
        <v>18</v>
      </c>
      <c r="F914" s="1">
        <f ca="1">IFERROR(__xludf.DUMMYFUNCTION("""COMPUTED_VALUE"""),21)</f>
        <v>21</v>
      </c>
      <c r="Q914" s="1">
        <v>912</v>
      </c>
      <c r="R914" s="1">
        <v>935</v>
      </c>
      <c r="S914" s="1"/>
      <c r="T914" s="1">
        <v>464</v>
      </c>
    </row>
    <row r="915" spans="1:20" ht="15.75" customHeight="1" x14ac:dyDescent="0.35">
      <c r="A915" s="1">
        <v>1538</v>
      </c>
      <c r="B915" s="1">
        <v>19</v>
      </c>
      <c r="C915" s="1"/>
      <c r="D915" s="1">
        <v>18</v>
      </c>
      <c r="F915" s="1">
        <f ca="1">IFERROR(__xludf.DUMMYFUNCTION("""COMPUTED_VALUE"""),22)</f>
        <v>22</v>
      </c>
      <c r="Q915" s="1">
        <v>913</v>
      </c>
      <c r="R915" s="1">
        <v>1003</v>
      </c>
      <c r="S915" s="1"/>
      <c r="T915" s="1">
        <v>448</v>
      </c>
    </row>
    <row r="916" spans="1:20" ht="15.75" customHeight="1" x14ac:dyDescent="0.35">
      <c r="A916" s="1">
        <v>1539</v>
      </c>
      <c r="B916" s="1">
        <v>19</v>
      </c>
      <c r="C916" s="1"/>
      <c r="D916" s="1">
        <v>18</v>
      </c>
      <c r="F916" s="1">
        <f ca="1">IFERROR(__xludf.DUMMYFUNCTION("""COMPUTED_VALUE"""),21)</f>
        <v>21</v>
      </c>
      <c r="Q916" s="1">
        <v>914</v>
      </c>
      <c r="R916" s="1">
        <v>1046</v>
      </c>
      <c r="S916" s="1"/>
      <c r="T916" s="1">
        <v>435</v>
      </c>
    </row>
    <row r="917" spans="1:20" ht="15.75" customHeight="1" x14ac:dyDescent="0.35">
      <c r="A917" s="1">
        <v>1540</v>
      </c>
      <c r="B917" s="1">
        <v>20</v>
      </c>
      <c r="C917" s="1"/>
      <c r="D917" s="1">
        <v>18</v>
      </c>
      <c r="F917" s="1">
        <f ca="1">IFERROR(__xludf.DUMMYFUNCTION("""COMPUTED_VALUE"""),20)</f>
        <v>20</v>
      </c>
      <c r="Q917" s="1">
        <v>915</v>
      </c>
      <c r="R917" s="1">
        <v>1042</v>
      </c>
      <c r="S917" s="1"/>
      <c r="T917" s="1">
        <v>418</v>
      </c>
    </row>
    <row r="918" spans="1:20" ht="15.75" customHeight="1" x14ac:dyDescent="0.35">
      <c r="A918" s="1">
        <v>1541</v>
      </c>
      <c r="B918" s="1">
        <v>21</v>
      </c>
      <c r="C918" s="1"/>
      <c r="D918" s="1">
        <v>20</v>
      </c>
      <c r="F918" s="1">
        <f ca="1">IFERROR(__xludf.DUMMYFUNCTION("""COMPUTED_VALUE"""),18)</f>
        <v>18</v>
      </c>
      <c r="Q918" s="1">
        <v>916</v>
      </c>
      <c r="R918" s="1">
        <v>999</v>
      </c>
      <c r="S918" s="1"/>
      <c r="T918" s="1">
        <v>452</v>
      </c>
    </row>
    <row r="919" spans="1:20" ht="15.75" customHeight="1" x14ac:dyDescent="0.35">
      <c r="A919" s="1">
        <v>1542</v>
      </c>
      <c r="B919" s="1">
        <v>21</v>
      </c>
      <c r="C919" s="1"/>
      <c r="D919" s="1">
        <v>21</v>
      </c>
      <c r="F919" s="1">
        <f ca="1">IFERROR(__xludf.DUMMYFUNCTION("""COMPUTED_VALUE"""),18)</f>
        <v>18</v>
      </c>
      <c r="Q919" s="1">
        <v>917</v>
      </c>
      <c r="R919" s="1">
        <v>1044</v>
      </c>
      <c r="S919" s="1"/>
      <c r="T919" s="1">
        <v>434</v>
      </c>
    </row>
    <row r="920" spans="1:20" ht="15.75" customHeight="1" x14ac:dyDescent="0.35">
      <c r="A920" s="1">
        <v>1543</v>
      </c>
      <c r="B920" s="1">
        <v>22</v>
      </c>
      <c r="C920" s="1"/>
      <c r="D920" s="1">
        <v>22</v>
      </c>
      <c r="F920" s="1">
        <f ca="1">IFERROR(__xludf.DUMMYFUNCTION("""COMPUTED_VALUE"""),18)</f>
        <v>18</v>
      </c>
      <c r="Q920" s="1">
        <v>918</v>
      </c>
      <c r="R920" s="1">
        <v>1012</v>
      </c>
      <c r="S920" s="1"/>
      <c r="T920" s="1">
        <v>473</v>
      </c>
    </row>
    <row r="921" spans="1:20" ht="15.75" customHeight="1" x14ac:dyDescent="0.35">
      <c r="A921" s="1">
        <v>1544</v>
      </c>
      <c r="B921" s="1">
        <v>20</v>
      </c>
      <c r="C921" s="1"/>
      <c r="D921" s="1">
        <v>20</v>
      </c>
      <c r="F921" s="1">
        <f ca="1">IFERROR(__xludf.DUMMYFUNCTION("""COMPUTED_VALUE"""),18)</f>
        <v>18</v>
      </c>
      <c r="Q921" s="1">
        <v>919</v>
      </c>
      <c r="R921" s="1">
        <v>938</v>
      </c>
      <c r="S921" s="1"/>
      <c r="T921" s="1">
        <v>457</v>
      </c>
    </row>
    <row r="922" spans="1:20" ht="15.75" customHeight="1" x14ac:dyDescent="0.35">
      <c r="A922" s="1">
        <v>1545</v>
      </c>
      <c r="B922" s="1">
        <v>19</v>
      </c>
      <c r="C922" s="1"/>
      <c r="D922" s="1">
        <v>19</v>
      </c>
      <c r="F922" s="1">
        <f ca="1">IFERROR(__xludf.DUMMYFUNCTION("""COMPUTED_VALUE"""),18)</f>
        <v>18</v>
      </c>
      <c r="Q922" s="1">
        <v>920</v>
      </c>
      <c r="R922" s="1">
        <v>1007</v>
      </c>
      <c r="S922" s="1"/>
      <c r="T922" s="1">
        <v>462</v>
      </c>
    </row>
    <row r="923" spans="1:20" ht="15.75" customHeight="1" x14ac:dyDescent="0.35">
      <c r="A923" s="1">
        <v>1546</v>
      </c>
      <c r="B923" s="1">
        <v>20</v>
      </c>
      <c r="C923" s="1"/>
      <c r="D923" s="1">
        <v>20</v>
      </c>
      <c r="F923" s="1">
        <f ca="1">IFERROR(__xludf.DUMMYFUNCTION("""COMPUTED_VALUE"""),18)</f>
        <v>18</v>
      </c>
      <c r="Q923" s="1">
        <v>921</v>
      </c>
      <c r="R923" s="1">
        <v>886</v>
      </c>
      <c r="S923" s="1"/>
      <c r="T923" s="1">
        <v>454</v>
      </c>
    </row>
    <row r="924" spans="1:20" ht="15.75" customHeight="1" x14ac:dyDescent="0.35">
      <c r="A924" s="1">
        <v>1547</v>
      </c>
      <c r="B924" s="1">
        <v>18</v>
      </c>
      <c r="C924" s="1"/>
      <c r="D924" s="1">
        <v>18</v>
      </c>
      <c r="F924" s="1">
        <f ca="1">IFERROR(__xludf.DUMMYFUNCTION("""COMPUTED_VALUE"""),18)</f>
        <v>18</v>
      </c>
      <c r="Q924" s="1">
        <v>922</v>
      </c>
      <c r="R924" s="1">
        <v>1010</v>
      </c>
      <c r="S924" s="1"/>
      <c r="T924" s="1">
        <v>116</v>
      </c>
    </row>
    <row r="925" spans="1:20" ht="15.75" customHeight="1" x14ac:dyDescent="0.35">
      <c r="A925" s="1">
        <v>1548</v>
      </c>
      <c r="B925" s="1">
        <v>19</v>
      </c>
      <c r="C925" s="1"/>
      <c r="D925" s="1">
        <v>19</v>
      </c>
      <c r="F925" s="1">
        <f ca="1">IFERROR(__xludf.DUMMYFUNCTION("""COMPUTED_VALUE"""),18)</f>
        <v>18</v>
      </c>
      <c r="Q925" s="1">
        <v>923</v>
      </c>
      <c r="R925" s="1">
        <v>834</v>
      </c>
      <c r="S925" s="1"/>
      <c r="T925" s="1">
        <v>464</v>
      </c>
    </row>
    <row r="926" spans="1:20" ht="15.75" customHeight="1" x14ac:dyDescent="0.35">
      <c r="A926" s="1">
        <v>1549</v>
      </c>
      <c r="B926" s="1">
        <v>18</v>
      </c>
      <c r="C926" s="1"/>
      <c r="D926" s="1">
        <v>18</v>
      </c>
      <c r="F926" s="1">
        <f ca="1">IFERROR(__xludf.DUMMYFUNCTION("""COMPUTED_VALUE"""),19)</f>
        <v>19</v>
      </c>
      <c r="Q926" s="1">
        <v>924</v>
      </c>
      <c r="R926" s="1">
        <v>891</v>
      </c>
      <c r="S926" s="1"/>
      <c r="T926" s="1">
        <v>482</v>
      </c>
    </row>
    <row r="927" spans="1:20" ht="15.75" customHeight="1" x14ac:dyDescent="0.35">
      <c r="A927" s="1">
        <v>1550</v>
      </c>
      <c r="B927" s="1">
        <v>18</v>
      </c>
      <c r="C927" s="1"/>
      <c r="D927" s="1">
        <v>18</v>
      </c>
      <c r="F927" s="1">
        <f ca="1">IFERROR(__xludf.DUMMYFUNCTION("""COMPUTED_VALUE"""),22)</f>
        <v>22</v>
      </c>
      <c r="Q927" s="1">
        <v>925</v>
      </c>
      <c r="R927" s="1">
        <v>735</v>
      </c>
      <c r="S927" s="1"/>
      <c r="T927" s="1">
        <v>459</v>
      </c>
    </row>
    <row r="928" spans="1:20" ht="15.75" customHeight="1" x14ac:dyDescent="0.35">
      <c r="A928" s="1">
        <v>1551</v>
      </c>
      <c r="B928" s="1">
        <v>19</v>
      </c>
      <c r="C928" s="1"/>
      <c r="D928" s="1">
        <v>19</v>
      </c>
      <c r="F928" s="1">
        <f ca="1">IFERROR(__xludf.DUMMYFUNCTION("""COMPUTED_VALUE"""),22)</f>
        <v>22</v>
      </c>
      <c r="Q928" s="1">
        <v>926</v>
      </c>
      <c r="R928" s="1">
        <v>755</v>
      </c>
      <c r="S928" s="1"/>
      <c r="T928" s="1">
        <v>483</v>
      </c>
    </row>
    <row r="929" spans="1:20" ht="15.75" customHeight="1" x14ac:dyDescent="0.35">
      <c r="A929" s="1">
        <v>1552</v>
      </c>
      <c r="B929" s="1">
        <v>19</v>
      </c>
      <c r="C929" s="1"/>
      <c r="D929" s="1">
        <v>19</v>
      </c>
      <c r="F929" s="1">
        <f ca="1">IFERROR(__xludf.DUMMYFUNCTION("""COMPUTED_VALUE"""),24)</f>
        <v>24</v>
      </c>
      <c r="Q929" s="1">
        <v>927</v>
      </c>
      <c r="R929" s="1">
        <v>643</v>
      </c>
      <c r="S929" s="1"/>
      <c r="T929" s="1">
        <v>475</v>
      </c>
    </row>
    <row r="930" spans="1:20" ht="15.75" customHeight="1" x14ac:dyDescent="0.35">
      <c r="A930" s="1">
        <v>1553</v>
      </c>
      <c r="B930" s="1">
        <v>20</v>
      </c>
      <c r="C930" s="1"/>
      <c r="D930" s="1">
        <v>20</v>
      </c>
      <c r="F930" s="1">
        <f ca="1">IFERROR(__xludf.DUMMYFUNCTION("""COMPUTED_VALUE"""),24)</f>
        <v>24</v>
      </c>
      <c r="Q930" s="1">
        <v>928</v>
      </c>
      <c r="R930" s="1">
        <v>710</v>
      </c>
      <c r="S930" s="1"/>
      <c r="T930" s="1">
        <v>473</v>
      </c>
    </row>
    <row r="931" spans="1:20" ht="15.75" customHeight="1" x14ac:dyDescent="0.35">
      <c r="A931" s="1">
        <v>1554</v>
      </c>
      <c r="B931" s="1">
        <v>20</v>
      </c>
      <c r="C931" s="1"/>
      <c r="D931" s="1">
        <v>20</v>
      </c>
      <c r="F931" s="1">
        <f ca="1">IFERROR(__xludf.DUMMYFUNCTION("""COMPUTED_VALUE"""),25)</f>
        <v>25</v>
      </c>
      <c r="Q931" s="1">
        <v>929</v>
      </c>
      <c r="R931" s="1">
        <v>606</v>
      </c>
      <c r="S931" s="1"/>
      <c r="T931" s="1">
        <v>464</v>
      </c>
    </row>
    <row r="932" spans="1:20" ht="15.75" customHeight="1" x14ac:dyDescent="0.35">
      <c r="A932" s="1">
        <v>1555</v>
      </c>
      <c r="B932" s="1">
        <v>20</v>
      </c>
      <c r="C932" s="1"/>
      <c r="D932" s="1">
        <v>20</v>
      </c>
      <c r="F932" s="1">
        <f ca="1">IFERROR(__xludf.DUMMYFUNCTION("""COMPUTED_VALUE"""),26)</f>
        <v>26</v>
      </c>
      <c r="Q932" s="1">
        <v>930</v>
      </c>
      <c r="R932" s="1">
        <v>676</v>
      </c>
      <c r="S932" s="1"/>
      <c r="T932" s="1">
        <v>467</v>
      </c>
    </row>
    <row r="933" spans="1:20" ht="15.75" customHeight="1" x14ac:dyDescent="0.35">
      <c r="A933" s="1">
        <v>1556</v>
      </c>
      <c r="B933" s="1">
        <v>18</v>
      </c>
      <c r="C933" s="1"/>
      <c r="D933" s="1">
        <v>18</v>
      </c>
      <c r="F933" s="1">
        <f ca="1">IFERROR(__xludf.DUMMYFUNCTION("""COMPUTED_VALUE"""),23)</f>
        <v>23</v>
      </c>
      <c r="Q933" s="1">
        <v>931</v>
      </c>
      <c r="R933" s="1">
        <v>590</v>
      </c>
      <c r="S933" s="1"/>
      <c r="T933" s="1">
        <v>102</v>
      </c>
    </row>
    <row r="934" spans="1:20" ht="15.75" customHeight="1" x14ac:dyDescent="0.35">
      <c r="A934" s="1">
        <v>1557</v>
      </c>
      <c r="B934" s="1">
        <v>18</v>
      </c>
      <c r="C934" s="1"/>
      <c r="D934" s="1">
        <v>18</v>
      </c>
      <c r="F934" s="1">
        <f ca="1">IFERROR(__xludf.DUMMYFUNCTION("""COMPUTED_VALUE"""),26)</f>
        <v>26</v>
      </c>
      <c r="Q934" s="1">
        <v>932</v>
      </c>
      <c r="R934" s="1">
        <v>607</v>
      </c>
      <c r="S934" s="1"/>
      <c r="T934" s="1">
        <v>469</v>
      </c>
    </row>
    <row r="935" spans="1:20" ht="15.75" customHeight="1" x14ac:dyDescent="0.35">
      <c r="A935" s="1">
        <v>1558</v>
      </c>
      <c r="B935" s="1">
        <v>17</v>
      </c>
      <c r="C935" s="1"/>
      <c r="D935" s="1">
        <v>18</v>
      </c>
      <c r="F935" s="1">
        <f ca="1">IFERROR(__xludf.DUMMYFUNCTION("""COMPUTED_VALUE"""),23)</f>
        <v>23</v>
      </c>
      <c r="Q935" s="1">
        <v>933</v>
      </c>
      <c r="R935" s="1">
        <v>535</v>
      </c>
      <c r="S935" s="1"/>
      <c r="T935" s="1">
        <v>460</v>
      </c>
    </row>
    <row r="936" spans="1:20" ht="15.75" customHeight="1" x14ac:dyDescent="0.35">
      <c r="A936" s="1">
        <v>1559</v>
      </c>
      <c r="B936" s="1">
        <v>17</v>
      </c>
      <c r="C936" s="1"/>
      <c r="D936" s="1">
        <v>18</v>
      </c>
      <c r="F936" s="1">
        <f ca="1">IFERROR(__xludf.DUMMYFUNCTION("""COMPUTED_VALUE"""),22)</f>
        <v>22</v>
      </c>
      <c r="Q936" s="1">
        <v>934</v>
      </c>
      <c r="R936" s="1">
        <v>487</v>
      </c>
      <c r="S936" s="1"/>
      <c r="T936" s="1">
        <v>492</v>
      </c>
    </row>
    <row r="937" spans="1:20" ht="15.75" customHeight="1" x14ac:dyDescent="0.35">
      <c r="A937" s="1">
        <v>1560</v>
      </c>
      <c r="B937" s="1">
        <v>18</v>
      </c>
      <c r="C937" s="1"/>
      <c r="D937" s="1">
        <v>18</v>
      </c>
      <c r="F937" s="1">
        <f ca="1">IFERROR(__xludf.DUMMYFUNCTION("""COMPUTED_VALUE"""),23)</f>
        <v>23</v>
      </c>
      <c r="Q937" s="1">
        <v>935</v>
      </c>
      <c r="R937" s="1">
        <v>548</v>
      </c>
      <c r="S937" s="1"/>
      <c r="T937" s="1">
        <v>453</v>
      </c>
    </row>
    <row r="938" spans="1:20" ht="15.75" customHeight="1" x14ac:dyDescent="0.35">
      <c r="A938" s="1">
        <v>1561</v>
      </c>
      <c r="B938" s="1">
        <v>20</v>
      </c>
      <c r="C938" s="1"/>
      <c r="D938" s="1">
        <v>18</v>
      </c>
      <c r="F938" s="1">
        <f ca="1">IFERROR(__xludf.DUMMYFUNCTION("""COMPUTED_VALUE"""),20)</f>
        <v>20</v>
      </c>
      <c r="Q938" s="1">
        <v>936</v>
      </c>
      <c r="R938" s="1">
        <v>548</v>
      </c>
      <c r="S938" s="1"/>
      <c r="T938" s="1">
        <v>478</v>
      </c>
    </row>
    <row r="939" spans="1:20" ht="15.75" customHeight="1" x14ac:dyDescent="0.35">
      <c r="A939" s="1">
        <v>1562</v>
      </c>
      <c r="B939" s="1">
        <v>21</v>
      </c>
      <c r="C939" s="1"/>
      <c r="D939" s="1">
        <v>21</v>
      </c>
      <c r="F939" s="1">
        <f ca="1">IFERROR(__xludf.DUMMYFUNCTION("""COMPUTED_VALUE"""),23)</f>
        <v>23</v>
      </c>
      <c r="Q939" s="1">
        <v>937</v>
      </c>
      <c r="R939" s="1">
        <v>672</v>
      </c>
      <c r="S939" s="1"/>
      <c r="T939" s="1">
        <v>468</v>
      </c>
    </row>
    <row r="940" spans="1:20" ht="15.75" customHeight="1" x14ac:dyDescent="0.35">
      <c r="A940" s="1">
        <v>1563</v>
      </c>
      <c r="B940" s="1">
        <v>22</v>
      </c>
      <c r="C940" s="1"/>
      <c r="D940" s="1">
        <v>22</v>
      </c>
      <c r="F940" s="1">
        <f ca="1">IFERROR(__xludf.DUMMYFUNCTION("""COMPUTED_VALUE"""),18)</f>
        <v>18</v>
      </c>
      <c r="Q940" s="1">
        <v>938</v>
      </c>
      <c r="R940" s="1">
        <v>602</v>
      </c>
      <c r="S940" s="1"/>
      <c r="T940" s="1">
        <v>357</v>
      </c>
    </row>
    <row r="941" spans="1:20" ht="15.75" customHeight="1" x14ac:dyDescent="0.35">
      <c r="A941" s="1">
        <v>1564</v>
      </c>
      <c r="B941" s="1">
        <v>23</v>
      </c>
      <c r="C941" s="1"/>
      <c r="D941" s="1">
        <v>23</v>
      </c>
      <c r="F941" s="1">
        <f ca="1">IFERROR(__xludf.DUMMYFUNCTION("""COMPUTED_VALUE"""),19)</f>
        <v>19</v>
      </c>
      <c r="Q941" s="1">
        <v>939</v>
      </c>
      <c r="R941" s="1">
        <v>668</v>
      </c>
      <c r="S941" s="1"/>
      <c r="T941" s="1">
        <v>103</v>
      </c>
    </row>
    <row r="942" spans="1:20" ht="15.75" customHeight="1" x14ac:dyDescent="0.35">
      <c r="A942" s="1">
        <v>1565</v>
      </c>
      <c r="B942" s="1">
        <v>21</v>
      </c>
      <c r="C942" s="1"/>
      <c r="D942" s="1">
        <v>21</v>
      </c>
      <c r="F942" s="1">
        <f ca="1">IFERROR(__xludf.DUMMYFUNCTION("""COMPUTED_VALUE"""),18)</f>
        <v>18</v>
      </c>
      <c r="Q942" s="1">
        <v>940</v>
      </c>
      <c r="R942" s="1">
        <v>563</v>
      </c>
      <c r="S942" s="1"/>
      <c r="T942" s="1">
        <v>375</v>
      </c>
    </row>
    <row r="943" spans="1:20" ht="15.75" customHeight="1" x14ac:dyDescent="0.35">
      <c r="A943" s="1">
        <v>1566</v>
      </c>
      <c r="B943" s="1">
        <v>22</v>
      </c>
      <c r="C943" s="1"/>
      <c r="D943" s="1">
        <v>22</v>
      </c>
      <c r="F943" s="1">
        <f ca="1">IFERROR(__xludf.DUMMYFUNCTION("""COMPUTED_VALUE"""),18)</f>
        <v>18</v>
      </c>
      <c r="Q943" s="1">
        <v>941</v>
      </c>
      <c r="R943" s="1">
        <v>626</v>
      </c>
      <c r="S943" s="1"/>
      <c r="T943" s="1">
        <v>461</v>
      </c>
    </row>
    <row r="944" spans="1:20" ht="15.75" customHeight="1" x14ac:dyDescent="0.35">
      <c r="A944" s="1">
        <v>1567</v>
      </c>
      <c r="B944" s="1">
        <v>20</v>
      </c>
      <c r="C944" s="1"/>
      <c r="D944" s="1">
        <v>20</v>
      </c>
      <c r="F944" s="1">
        <f ca="1">IFERROR(__xludf.DUMMYFUNCTION("""COMPUTED_VALUE"""),19)</f>
        <v>19</v>
      </c>
      <c r="Q944" s="1">
        <v>942</v>
      </c>
      <c r="R944" s="1">
        <v>529</v>
      </c>
      <c r="S944" s="1"/>
      <c r="T944" s="1">
        <v>447</v>
      </c>
    </row>
    <row r="945" spans="1:20" ht="15.75" customHeight="1" x14ac:dyDescent="0.35">
      <c r="A945" s="1">
        <v>1568</v>
      </c>
      <c r="B945" s="1">
        <v>22</v>
      </c>
      <c r="C945" s="1"/>
      <c r="D945" s="1">
        <v>22</v>
      </c>
      <c r="F945" s="1">
        <f ca="1">IFERROR(__xludf.DUMMYFUNCTION("""COMPUTED_VALUE"""),19)</f>
        <v>19</v>
      </c>
      <c r="Q945" s="1">
        <v>943</v>
      </c>
      <c r="R945" s="1">
        <v>578</v>
      </c>
      <c r="S945" s="1"/>
      <c r="T945" s="1">
        <v>440</v>
      </c>
    </row>
    <row r="946" spans="1:20" ht="15.75" customHeight="1" x14ac:dyDescent="0.35">
      <c r="A946" s="1">
        <v>1569</v>
      </c>
      <c r="B946" s="1">
        <v>20</v>
      </c>
      <c r="C946" s="1"/>
      <c r="D946" s="1">
        <v>20</v>
      </c>
      <c r="F946" s="1">
        <f ca="1">IFERROR(__xludf.DUMMYFUNCTION("""COMPUTED_VALUE"""),18)</f>
        <v>18</v>
      </c>
      <c r="Q946" s="1">
        <v>944</v>
      </c>
      <c r="R946" s="1">
        <v>485</v>
      </c>
      <c r="S946" s="1"/>
      <c r="T946" s="1">
        <v>450</v>
      </c>
    </row>
    <row r="947" spans="1:20" ht="15.75" customHeight="1" x14ac:dyDescent="0.35">
      <c r="A947" s="1">
        <v>1570</v>
      </c>
      <c r="B947" s="1">
        <v>22</v>
      </c>
      <c r="C947" s="1"/>
      <c r="D947" s="1">
        <v>22</v>
      </c>
      <c r="F947" s="1">
        <f ca="1">IFERROR(__xludf.DUMMYFUNCTION("""COMPUTED_VALUE"""),21)</f>
        <v>21</v>
      </c>
      <c r="Q947" s="1">
        <v>945</v>
      </c>
      <c r="R947" s="1">
        <v>479</v>
      </c>
      <c r="S947" s="1"/>
      <c r="T947" s="1">
        <v>441</v>
      </c>
    </row>
    <row r="948" spans="1:20" ht="15.75" customHeight="1" x14ac:dyDescent="0.35">
      <c r="A948" s="1">
        <v>1571</v>
      </c>
      <c r="B948" s="1">
        <v>21</v>
      </c>
      <c r="C948" s="1"/>
      <c r="D948" s="1">
        <v>21</v>
      </c>
      <c r="F948" s="1">
        <f ca="1">IFERROR(__xludf.DUMMYFUNCTION("""COMPUTED_VALUE"""),20)</f>
        <v>20</v>
      </c>
      <c r="Q948" s="1">
        <v>946</v>
      </c>
      <c r="R948" s="1">
        <v>425</v>
      </c>
      <c r="S948" s="1"/>
      <c r="T948" s="1">
        <v>443</v>
      </c>
    </row>
    <row r="949" spans="1:20" ht="15.75" customHeight="1" x14ac:dyDescent="0.35">
      <c r="A949" s="1">
        <v>1572</v>
      </c>
      <c r="B949" s="1">
        <v>23</v>
      </c>
      <c r="C949" s="1"/>
      <c r="D949" s="1">
        <v>23</v>
      </c>
      <c r="F949" s="1">
        <f ca="1">IFERROR(__xludf.DUMMYFUNCTION("""COMPUTED_VALUE"""),23)</f>
        <v>23</v>
      </c>
      <c r="Q949" s="1">
        <v>947</v>
      </c>
      <c r="R949" s="1">
        <v>464</v>
      </c>
      <c r="S949" s="1"/>
      <c r="T949" s="1">
        <v>462</v>
      </c>
    </row>
    <row r="950" spans="1:20" ht="15.75" customHeight="1" x14ac:dyDescent="0.35">
      <c r="A950" s="1">
        <v>1573</v>
      </c>
      <c r="B950" s="1">
        <v>21</v>
      </c>
      <c r="C950" s="1"/>
      <c r="D950" s="1">
        <v>21</v>
      </c>
      <c r="F950" s="1">
        <f ca="1">IFERROR(__xludf.DUMMYFUNCTION("""COMPUTED_VALUE"""),18)</f>
        <v>18</v>
      </c>
      <c r="Q950" s="1">
        <v>948</v>
      </c>
      <c r="R950" s="1">
        <v>398</v>
      </c>
      <c r="S950" s="1"/>
      <c r="T950" s="1">
        <v>460</v>
      </c>
    </row>
    <row r="951" spans="1:20" ht="15.75" customHeight="1" x14ac:dyDescent="0.35">
      <c r="A951" s="1">
        <v>1574</v>
      </c>
      <c r="B951" s="1">
        <v>22</v>
      </c>
      <c r="C951" s="1"/>
      <c r="D951" s="1">
        <v>22</v>
      </c>
      <c r="F951" s="1">
        <f ca="1">IFERROR(__xludf.DUMMYFUNCTION("""COMPUTED_VALUE"""),19)</f>
        <v>19</v>
      </c>
      <c r="Q951" s="1">
        <v>949</v>
      </c>
      <c r="R951" s="1">
        <v>425</v>
      </c>
      <c r="S951" s="1"/>
      <c r="T951" s="1">
        <v>460</v>
      </c>
    </row>
    <row r="952" spans="1:20" ht="15.75" customHeight="1" x14ac:dyDescent="0.35">
      <c r="A952" s="1">
        <v>1575</v>
      </c>
      <c r="B952" s="1">
        <v>21</v>
      </c>
      <c r="C952" s="1"/>
      <c r="D952" s="1">
        <v>21</v>
      </c>
      <c r="F952" s="1">
        <f ca="1">IFERROR(__xludf.DUMMYFUNCTION("""COMPUTED_VALUE"""),18)</f>
        <v>18</v>
      </c>
      <c r="Q952" s="1">
        <v>950</v>
      </c>
      <c r="R952" s="1">
        <v>364</v>
      </c>
      <c r="S952" s="1"/>
      <c r="T952" s="1">
        <v>514</v>
      </c>
    </row>
    <row r="953" spans="1:20" ht="15.75" customHeight="1" x14ac:dyDescent="0.35">
      <c r="A953" s="1">
        <v>1576</v>
      </c>
      <c r="B953" s="1">
        <v>20</v>
      </c>
      <c r="C953" s="1"/>
      <c r="D953" s="1">
        <v>20</v>
      </c>
      <c r="F953" s="1">
        <f ca="1">IFERROR(__xludf.DUMMYFUNCTION("""COMPUTED_VALUE"""),18)</f>
        <v>18</v>
      </c>
      <c r="Q953" s="1">
        <v>951</v>
      </c>
      <c r="R953" s="1">
        <v>408</v>
      </c>
      <c r="S953" s="1"/>
      <c r="T953" s="1">
        <v>518</v>
      </c>
    </row>
    <row r="954" spans="1:20" ht="15.75" customHeight="1" x14ac:dyDescent="0.35">
      <c r="A954" s="1">
        <v>1577</v>
      </c>
      <c r="B954" s="1">
        <v>17</v>
      </c>
      <c r="C954" s="1"/>
      <c r="D954" s="1">
        <v>18</v>
      </c>
      <c r="F954" s="1">
        <f ca="1">IFERROR(__xludf.DUMMYFUNCTION("""COMPUTED_VALUE"""),18)</f>
        <v>18</v>
      </c>
      <c r="Q954" s="1">
        <v>952</v>
      </c>
      <c r="R954" s="1">
        <v>432</v>
      </c>
      <c r="S954" s="1"/>
      <c r="T954" s="1">
        <v>547</v>
      </c>
    </row>
    <row r="955" spans="1:20" ht="15.75" customHeight="1" x14ac:dyDescent="0.35">
      <c r="A955" s="1">
        <v>1578</v>
      </c>
      <c r="B955" s="1">
        <v>17</v>
      </c>
      <c r="C955" s="1"/>
      <c r="D955" s="1">
        <v>18</v>
      </c>
      <c r="F955" s="1">
        <f ca="1">IFERROR(__xludf.DUMMYFUNCTION("""COMPUTED_VALUE"""),18)</f>
        <v>18</v>
      </c>
      <c r="Q955" s="1">
        <v>953</v>
      </c>
      <c r="R955" s="1">
        <v>449</v>
      </c>
      <c r="S955" s="1"/>
      <c r="T955" s="1">
        <v>560</v>
      </c>
    </row>
    <row r="956" spans="1:20" ht="15.75" customHeight="1" x14ac:dyDescent="0.35">
      <c r="A956" s="1">
        <v>1579</v>
      </c>
      <c r="B956" s="1">
        <v>18</v>
      </c>
      <c r="C956" s="1"/>
      <c r="D956" s="1">
        <v>18</v>
      </c>
      <c r="F956" s="1">
        <f ca="1">IFERROR(__xludf.DUMMYFUNCTION("""COMPUTED_VALUE"""),18)</f>
        <v>18</v>
      </c>
      <c r="Q956" s="1">
        <v>954</v>
      </c>
      <c r="R956" s="1">
        <v>429</v>
      </c>
      <c r="S956" s="1"/>
      <c r="T956" s="1">
        <v>589</v>
      </c>
    </row>
    <row r="957" spans="1:20" ht="15.75" customHeight="1" x14ac:dyDescent="0.35">
      <c r="A957" s="1">
        <v>1580</v>
      </c>
      <c r="B957" s="1">
        <v>17</v>
      </c>
      <c r="C957" s="1"/>
      <c r="D957" s="1">
        <v>18</v>
      </c>
      <c r="F957" s="1">
        <f ca="1">IFERROR(__xludf.DUMMYFUNCTION("""COMPUTED_VALUE"""),18)</f>
        <v>18</v>
      </c>
      <c r="Q957" s="1">
        <v>955</v>
      </c>
      <c r="R957" s="1">
        <v>422</v>
      </c>
      <c r="S957" s="1"/>
      <c r="T957" s="1">
        <v>585</v>
      </c>
    </row>
    <row r="958" spans="1:20" ht="15.75" customHeight="1" x14ac:dyDescent="0.35">
      <c r="A958" s="1">
        <v>1581</v>
      </c>
      <c r="B958" s="1">
        <v>17</v>
      </c>
      <c r="C958" s="1"/>
      <c r="D958" s="1">
        <v>18</v>
      </c>
      <c r="F958" s="1">
        <f ca="1">IFERROR(__xludf.DUMMYFUNCTION("""COMPUTED_VALUE"""),18)</f>
        <v>18</v>
      </c>
      <c r="Q958" s="1">
        <v>956</v>
      </c>
      <c r="R958" s="1">
        <v>414</v>
      </c>
      <c r="S958" s="1"/>
      <c r="T958" s="1">
        <v>601</v>
      </c>
    </row>
    <row r="959" spans="1:20" ht="15.75" customHeight="1" x14ac:dyDescent="0.35">
      <c r="A959" s="1">
        <v>1582</v>
      </c>
      <c r="B959" s="1">
        <v>19</v>
      </c>
      <c r="C959" s="1"/>
      <c r="D959" s="1">
        <v>18</v>
      </c>
      <c r="F959" s="1">
        <f ca="1">IFERROR(__xludf.DUMMYFUNCTION("""COMPUTED_VALUE"""),18)</f>
        <v>18</v>
      </c>
      <c r="Q959" s="1">
        <v>957</v>
      </c>
      <c r="R959" s="1">
        <v>434</v>
      </c>
      <c r="S959" s="1"/>
      <c r="T959" s="1">
        <v>567</v>
      </c>
    </row>
    <row r="960" spans="1:20" ht="15.75" customHeight="1" x14ac:dyDescent="0.35">
      <c r="A960" s="1">
        <v>1583</v>
      </c>
      <c r="B960" s="1">
        <v>18</v>
      </c>
      <c r="C960" s="1"/>
      <c r="D960" s="1">
        <v>18</v>
      </c>
      <c r="F960" s="1">
        <f ca="1">IFERROR(__xludf.DUMMYFUNCTION("""COMPUTED_VALUE"""),18)</f>
        <v>18</v>
      </c>
      <c r="Q960" s="1">
        <v>958</v>
      </c>
      <c r="R960" s="1">
        <v>420</v>
      </c>
      <c r="S960" s="1"/>
      <c r="T960" s="1">
        <v>585</v>
      </c>
    </row>
    <row r="961" spans="1:20" ht="15.75" customHeight="1" x14ac:dyDescent="0.35">
      <c r="A961" s="1">
        <v>1584</v>
      </c>
      <c r="B961" s="1">
        <v>20</v>
      </c>
      <c r="C961" s="1"/>
      <c r="D961" s="1">
        <v>18</v>
      </c>
      <c r="F961" s="1">
        <f ca="1">IFERROR(__xludf.DUMMYFUNCTION("""COMPUTED_VALUE"""),18)</f>
        <v>18</v>
      </c>
      <c r="Q961" s="1">
        <v>959</v>
      </c>
      <c r="R961" s="1">
        <v>440</v>
      </c>
      <c r="S961" s="1"/>
      <c r="T961" s="1">
        <v>548</v>
      </c>
    </row>
    <row r="962" spans="1:20" ht="15.75" customHeight="1" x14ac:dyDescent="0.35">
      <c r="A962" s="1">
        <v>1585</v>
      </c>
      <c r="B962" s="1">
        <v>20</v>
      </c>
      <c r="C962" s="1"/>
      <c r="D962" s="1">
        <v>19</v>
      </c>
      <c r="F962" s="1">
        <f ca="1">IFERROR(__xludf.DUMMYFUNCTION("""COMPUTED_VALUE"""),18)</f>
        <v>18</v>
      </c>
      <c r="Q962" s="1">
        <v>960</v>
      </c>
      <c r="R962" s="1">
        <v>435</v>
      </c>
      <c r="S962" s="1"/>
      <c r="T962" s="1">
        <v>558</v>
      </c>
    </row>
    <row r="963" spans="1:20" ht="15.75" customHeight="1" x14ac:dyDescent="0.35">
      <c r="A963" s="1">
        <v>1586</v>
      </c>
      <c r="B963" s="1">
        <v>22</v>
      </c>
      <c r="C963" s="1"/>
      <c r="D963" s="1">
        <v>22</v>
      </c>
      <c r="F963" s="1">
        <f ca="1">IFERROR(__xludf.DUMMYFUNCTION("""COMPUTED_VALUE"""),23)</f>
        <v>23</v>
      </c>
      <c r="Q963" s="1">
        <v>961</v>
      </c>
      <c r="R963" s="1">
        <v>455</v>
      </c>
      <c r="S963" s="1"/>
      <c r="T963" s="1">
        <v>517</v>
      </c>
    </row>
    <row r="964" spans="1:20" ht="15.75" customHeight="1" x14ac:dyDescent="0.35">
      <c r="A964" s="1">
        <v>1587</v>
      </c>
      <c r="B964" s="1">
        <v>22</v>
      </c>
      <c r="C964" s="1"/>
      <c r="D964" s="1">
        <v>22</v>
      </c>
      <c r="F964" s="1">
        <f ca="1">IFERROR(__xludf.DUMMYFUNCTION("""COMPUTED_VALUE"""),21)</f>
        <v>21</v>
      </c>
      <c r="Q964" s="1">
        <v>962</v>
      </c>
      <c r="R964" s="1">
        <v>441</v>
      </c>
      <c r="S964" s="1"/>
      <c r="T964" s="1">
        <v>520</v>
      </c>
    </row>
    <row r="965" spans="1:20" ht="15.75" customHeight="1" x14ac:dyDescent="0.35">
      <c r="A965" s="1">
        <v>1588</v>
      </c>
      <c r="B965" s="1">
        <v>24</v>
      </c>
      <c r="C965" s="1"/>
      <c r="D965" s="1">
        <v>24</v>
      </c>
      <c r="F965" s="1">
        <f ca="1">IFERROR(__xludf.DUMMYFUNCTION("""COMPUTED_VALUE"""),23)</f>
        <v>23</v>
      </c>
      <c r="Q965" s="1">
        <v>963</v>
      </c>
      <c r="R965" s="1">
        <v>455</v>
      </c>
      <c r="S965" s="1"/>
      <c r="T965" s="1">
        <v>494</v>
      </c>
    </row>
    <row r="966" spans="1:20" ht="15.75" customHeight="1" x14ac:dyDescent="0.35">
      <c r="A966" s="1">
        <v>1589</v>
      </c>
      <c r="B966" s="1">
        <v>24</v>
      </c>
      <c r="C966" s="1"/>
      <c r="D966" s="1">
        <v>24</v>
      </c>
      <c r="F966" s="1">
        <f ca="1">IFERROR(__xludf.DUMMYFUNCTION("""COMPUTED_VALUE"""),22)</f>
        <v>22</v>
      </c>
      <c r="Q966" s="1">
        <v>964</v>
      </c>
      <c r="R966" s="1">
        <v>414</v>
      </c>
      <c r="S966" s="1"/>
      <c r="T966" s="1">
        <v>511</v>
      </c>
    </row>
    <row r="967" spans="1:20" ht="15.75" customHeight="1" x14ac:dyDescent="0.35">
      <c r="A967" s="1">
        <v>1590</v>
      </c>
      <c r="B967" s="1">
        <v>25</v>
      </c>
      <c r="C967" s="1"/>
      <c r="D967" s="1">
        <v>25</v>
      </c>
      <c r="F967" s="1">
        <f ca="1">IFERROR(__xludf.DUMMYFUNCTION("""COMPUTED_VALUE"""),24)</f>
        <v>24</v>
      </c>
      <c r="Q967" s="1">
        <v>965</v>
      </c>
      <c r="R967" s="1">
        <v>391</v>
      </c>
      <c r="S967" s="1"/>
      <c r="T967" s="1">
        <v>493</v>
      </c>
    </row>
    <row r="968" spans="1:20" ht="15.75" customHeight="1" x14ac:dyDescent="0.35">
      <c r="A968" s="1">
        <v>1591</v>
      </c>
      <c r="B968" s="1">
        <v>26</v>
      </c>
      <c r="C968" s="1"/>
      <c r="D968" s="1">
        <v>26</v>
      </c>
      <c r="F968" s="1">
        <f ca="1">IFERROR(__xludf.DUMMYFUNCTION("""COMPUTED_VALUE"""),23)</f>
        <v>23</v>
      </c>
      <c r="Q968" s="1">
        <v>966</v>
      </c>
      <c r="R968" s="1">
        <v>368</v>
      </c>
      <c r="S968" s="1"/>
      <c r="T968" s="1">
        <v>524</v>
      </c>
    </row>
    <row r="969" spans="1:20" ht="15.75" customHeight="1" x14ac:dyDescent="0.35">
      <c r="A969" s="1">
        <v>1592</v>
      </c>
      <c r="B969" s="1">
        <v>23</v>
      </c>
      <c r="C969" s="1"/>
      <c r="D969" s="1">
        <v>23</v>
      </c>
      <c r="F969" s="1">
        <f ca="1">IFERROR(__xludf.DUMMYFUNCTION("""COMPUTED_VALUE"""),24)</f>
        <v>24</v>
      </c>
      <c r="Q969" s="1">
        <v>967</v>
      </c>
      <c r="R969" s="1">
        <v>399</v>
      </c>
      <c r="S969" s="1"/>
      <c r="T969" s="1">
        <v>491</v>
      </c>
    </row>
    <row r="970" spans="1:20" ht="15.75" customHeight="1" x14ac:dyDescent="0.35">
      <c r="A970" s="1">
        <v>1593</v>
      </c>
      <c r="B970" s="1">
        <v>26</v>
      </c>
      <c r="C970" s="1"/>
      <c r="D970" s="1">
        <v>26</v>
      </c>
      <c r="F970" s="1">
        <f ca="1">IFERROR(__xludf.DUMMYFUNCTION("""COMPUTED_VALUE"""),24)</f>
        <v>24</v>
      </c>
      <c r="Q970" s="1">
        <v>968</v>
      </c>
      <c r="R970" s="1">
        <v>412</v>
      </c>
      <c r="S970" s="1"/>
      <c r="T970" s="1">
        <v>550</v>
      </c>
    </row>
    <row r="971" spans="1:20" ht="15.75" customHeight="1" x14ac:dyDescent="0.35">
      <c r="A971" s="1">
        <v>1594</v>
      </c>
      <c r="B971" s="1">
        <v>23</v>
      </c>
      <c r="C971" s="1"/>
      <c r="D971" s="1">
        <v>23</v>
      </c>
      <c r="F971" s="1">
        <f ca="1">IFERROR(__xludf.DUMMYFUNCTION("""COMPUTED_VALUE"""),25)</f>
        <v>25</v>
      </c>
      <c r="Q971" s="1">
        <v>969</v>
      </c>
      <c r="R971" s="1">
        <v>432</v>
      </c>
      <c r="S971" s="1"/>
      <c r="T971" s="1">
        <v>543</v>
      </c>
    </row>
    <row r="972" spans="1:20" ht="15.75" customHeight="1" x14ac:dyDescent="0.35">
      <c r="A972" s="1">
        <v>1595</v>
      </c>
      <c r="B972" s="1">
        <v>22</v>
      </c>
      <c r="C972" s="1"/>
      <c r="D972" s="1">
        <v>22</v>
      </c>
      <c r="F972" s="1">
        <f ca="1">IFERROR(__xludf.DUMMYFUNCTION("""COMPUTED_VALUE"""),26)</f>
        <v>26</v>
      </c>
      <c r="Q972" s="1">
        <v>970</v>
      </c>
      <c r="R972" s="1">
        <v>443</v>
      </c>
      <c r="S972" s="1"/>
      <c r="T972" s="1">
        <v>523</v>
      </c>
    </row>
    <row r="973" spans="1:20" ht="15.75" customHeight="1" x14ac:dyDescent="0.35">
      <c r="A973" s="1">
        <v>1596</v>
      </c>
      <c r="B973" s="1">
        <v>23</v>
      </c>
      <c r="C973" s="1"/>
      <c r="D973" s="1">
        <v>23</v>
      </c>
      <c r="F973" s="1">
        <f ca="1">IFERROR(__xludf.DUMMYFUNCTION("""COMPUTED_VALUE"""),25)</f>
        <v>25</v>
      </c>
      <c r="Q973" s="1">
        <v>971</v>
      </c>
      <c r="R973" s="1">
        <v>424</v>
      </c>
      <c r="S973" s="1"/>
      <c r="T973" s="1">
        <v>553</v>
      </c>
    </row>
    <row r="974" spans="1:20" ht="15.75" customHeight="1" x14ac:dyDescent="0.35">
      <c r="A974" s="1">
        <v>1597</v>
      </c>
      <c r="B974" s="1">
        <v>20</v>
      </c>
      <c r="C974" s="1"/>
      <c r="D974" s="1">
        <v>20</v>
      </c>
      <c r="F974" s="1">
        <f ca="1">IFERROR(__xludf.DUMMYFUNCTION("""COMPUTED_VALUE"""),29)</f>
        <v>29</v>
      </c>
      <c r="Q974" s="1">
        <v>972</v>
      </c>
      <c r="R974" s="1">
        <v>424</v>
      </c>
      <c r="S974" s="1"/>
      <c r="T974" s="1">
        <v>532</v>
      </c>
    </row>
    <row r="975" spans="1:20" ht="15.75" customHeight="1" x14ac:dyDescent="0.35">
      <c r="A975" s="1">
        <v>1598</v>
      </c>
      <c r="B975" s="1">
        <v>23</v>
      </c>
      <c r="C975" s="1"/>
      <c r="D975" s="1">
        <v>23</v>
      </c>
      <c r="F975" s="1">
        <f ca="1">IFERROR(__xludf.DUMMYFUNCTION("""COMPUTED_VALUE"""),26)</f>
        <v>26</v>
      </c>
      <c r="Q975" s="1">
        <v>973</v>
      </c>
      <c r="R975" s="1">
        <v>391</v>
      </c>
      <c r="S975" s="1"/>
      <c r="T975" s="1">
        <v>526</v>
      </c>
    </row>
    <row r="976" spans="1:20" ht="15.75" customHeight="1" x14ac:dyDescent="0.35">
      <c r="A976" s="1">
        <v>1599</v>
      </c>
      <c r="B976" s="1">
        <v>16</v>
      </c>
      <c r="C976" s="1"/>
      <c r="D976" s="1">
        <v>18</v>
      </c>
      <c r="F976" s="1">
        <f ca="1">IFERROR(__xludf.DUMMYFUNCTION("""COMPUTED_VALUE"""),29)</f>
        <v>29</v>
      </c>
      <c r="Q976" s="1">
        <v>974</v>
      </c>
      <c r="R976" s="1">
        <v>381</v>
      </c>
      <c r="S976" s="1"/>
      <c r="T976" s="1">
        <v>515</v>
      </c>
    </row>
    <row r="977" spans="1:20" ht="15.75" customHeight="1" x14ac:dyDescent="0.35">
      <c r="A977" s="1">
        <v>1600</v>
      </c>
      <c r="B977" s="1">
        <v>21</v>
      </c>
      <c r="C977" s="1"/>
      <c r="D977" s="1">
        <v>19</v>
      </c>
      <c r="F977" s="1">
        <f ca="1">IFERROR(__xludf.DUMMYFUNCTION("""COMPUTED_VALUE"""),24)</f>
        <v>24</v>
      </c>
      <c r="Q977" s="1">
        <v>975</v>
      </c>
      <c r="R977" s="1">
        <v>399</v>
      </c>
      <c r="S977" s="1"/>
      <c r="T977" s="1">
        <v>526</v>
      </c>
    </row>
    <row r="978" spans="1:20" ht="15.75" customHeight="1" x14ac:dyDescent="0.35">
      <c r="A978" s="1">
        <v>1601</v>
      </c>
      <c r="B978" s="1">
        <v>16</v>
      </c>
      <c r="C978" s="1"/>
      <c r="D978" s="1">
        <v>18</v>
      </c>
      <c r="F978" s="1">
        <f ca="1">IFERROR(__xludf.DUMMYFUNCTION("""COMPUTED_VALUE"""),26)</f>
        <v>26</v>
      </c>
      <c r="Q978" s="1">
        <v>976</v>
      </c>
      <c r="R978" s="1">
        <v>383</v>
      </c>
      <c r="S978" s="1"/>
      <c r="T978" s="1">
        <v>515</v>
      </c>
    </row>
    <row r="979" spans="1:20" ht="15.75" customHeight="1" x14ac:dyDescent="0.35">
      <c r="A979" s="1">
        <v>1602</v>
      </c>
      <c r="B979" s="1">
        <v>20</v>
      </c>
      <c r="C979" s="1"/>
      <c r="D979" s="1">
        <v>18</v>
      </c>
      <c r="F979" s="1">
        <f ca="1">IFERROR(__xludf.DUMMYFUNCTION("""COMPUTED_VALUE"""),25)</f>
        <v>25</v>
      </c>
      <c r="Q979" s="1">
        <v>977</v>
      </c>
      <c r="R979" s="1">
        <v>387</v>
      </c>
      <c r="S979" s="1"/>
      <c r="T979" s="1">
        <v>526</v>
      </c>
    </row>
    <row r="980" spans="1:20" ht="15.75" customHeight="1" x14ac:dyDescent="0.35">
      <c r="A980" s="1">
        <v>1603</v>
      </c>
      <c r="B980" s="1">
        <v>19</v>
      </c>
      <c r="C980" s="1"/>
      <c r="D980" s="1">
        <v>19</v>
      </c>
      <c r="F980" s="1">
        <f ca="1">IFERROR(__xludf.DUMMYFUNCTION("""COMPUTED_VALUE"""),26)</f>
        <v>26</v>
      </c>
      <c r="Q980" s="1">
        <v>978</v>
      </c>
      <c r="R980" s="1">
        <v>402</v>
      </c>
      <c r="S980" s="1"/>
      <c r="T980" s="1">
        <v>515</v>
      </c>
    </row>
    <row r="981" spans="1:20" ht="15.75" customHeight="1" x14ac:dyDescent="0.35">
      <c r="A981" s="1">
        <v>1604</v>
      </c>
      <c r="B981" s="1">
        <v>19</v>
      </c>
      <c r="C981" s="1"/>
      <c r="D981" s="1">
        <v>19</v>
      </c>
      <c r="F981" s="1">
        <f ca="1">IFERROR(__xludf.DUMMYFUNCTION("""COMPUTED_VALUE"""),26)</f>
        <v>26</v>
      </c>
      <c r="Q981" s="1">
        <v>979</v>
      </c>
      <c r="R981" s="1">
        <v>436</v>
      </c>
      <c r="S981" s="1"/>
      <c r="T981" s="1">
        <v>532</v>
      </c>
    </row>
    <row r="982" spans="1:20" ht="15.75" customHeight="1" x14ac:dyDescent="0.35">
      <c r="A982" s="1">
        <v>1605</v>
      </c>
      <c r="B982" s="1">
        <v>18</v>
      </c>
      <c r="C982" s="1"/>
      <c r="D982" s="1">
        <v>18</v>
      </c>
      <c r="F982" s="1">
        <f ca="1">IFERROR(__xludf.DUMMYFUNCTION("""COMPUTED_VALUE"""),25)</f>
        <v>25</v>
      </c>
      <c r="Q982" s="1">
        <v>980</v>
      </c>
      <c r="R982" s="1">
        <v>469</v>
      </c>
      <c r="S982" s="1"/>
      <c r="T982" s="1">
        <v>511</v>
      </c>
    </row>
    <row r="983" spans="1:20" ht="15.75" customHeight="1" x14ac:dyDescent="0.35">
      <c r="A983" s="1">
        <v>1606</v>
      </c>
      <c r="B983" s="1">
        <v>21</v>
      </c>
      <c r="C983" s="1"/>
      <c r="D983" s="1">
        <v>21</v>
      </c>
      <c r="F983" s="1">
        <f ca="1">IFERROR(__xludf.DUMMYFUNCTION("""COMPUTED_VALUE"""),23)</f>
        <v>23</v>
      </c>
      <c r="Q983" s="1">
        <v>981</v>
      </c>
      <c r="R983" s="1">
        <v>467</v>
      </c>
      <c r="S983" s="1"/>
      <c r="T983" s="1">
        <v>526</v>
      </c>
    </row>
    <row r="984" spans="1:20" ht="15.75" customHeight="1" x14ac:dyDescent="0.35">
      <c r="A984" s="1">
        <v>1607</v>
      </c>
      <c r="B984" s="1">
        <v>20</v>
      </c>
      <c r="C984" s="1"/>
      <c r="D984" s="1">
        <v>20</v>
      </c>
      <c r="F984" s="1">
        <f ca="1">IFERROR(__xludf.DUMMYFUNCTION("""COMPUTED_VALUE"""),24)</f>
        <v>24</v>
      </c>
      <c r="Q984" s="1">
        <v>982</v>
      </c>
      <c r="R984" s="1">
        <v>504</v>
      </c>
      <c r="S984" s="1"/>
      <c r="T984" s="1">
        <v>507</v>
      </c>
    </row>
    <row r="985" spans="1:20" ht="15.75" customHeight="1" x14ac:dyDescent="0.35">
      <c r="A985" s="1">
        <v>1608</v>
      </c>
      <c r="B985" s="1">
        <v>23</v>
      </c>
      <c r="C985" s="1"/>
      <c r="D985" s="1">
        <v>23</v>
      </c>
      <c r="F985" s="1">
        <f ca="1">IFERROR(__xludf.DUMMYFUNCTION("""COMPUTED_VALUE"""),23)</f>
        <v>23</v>
      </c>
      <c r="Q985" s="1">
        <v>983</v>
      </c>
      <c r="R985" s="1">
        <v>504</v>
      </c>
      <c r="S985" s="1"/>
      <c r="T985" s="1">
        <v>520</v>
      </c>
    </row>
    <row r="986" spans="1:20" ht="15.75" customHeight="1" x14ac:dyDescent="0.35">
      <c r="A986" s="1">
        <v>1609</v>
      </c>
      <c r="B986" s="1">
        <v>18</v>
      </c>
      <c r="C986" s="1"/>
      <c r="D986" s="1">
        <v>18</v>
      </c>
      <c r="F986" s="1">
        <f ca="1">IFERROR(__xludf.DUMMYFUNCTION("""COMPUTED_VALUE"""),24)</f>
        <v>24</v>
      </c>
      <c r="Q986" s="1">
        <v>984</v>
      </c>
      <c r="R986" s="1">
        <v>512</v>
      </c>
      <c r="S986" s="1"/>
      <c r="T986" s="1">
        <v>473</v>
      </c>
    </row>
    <row r="987" spans="1:20" ht="15.75" customHeight="1" x14ac:dyDescent="0.35">
      <c r="A987" s="1">
        <v>1610</v>
      </c>
      <c r="B987" s="1">
        <v>19</v>
      </c>
      <c r="C987" s="1"/>
      <c r="D987" s="1">
        <v>19</v>
      </c>
      <c r="F987" s="1">
        <f ca="1">IFERROR(__xludf.DUMMYFUNCTION("""COMPUTED_VALUE"""),20)</f>
        <v>20</v>
      </c>
      <c r="Q987" s="1">
        <v>985</v>
      </c>
      <c r="R987" s="1">
        <v>514</v>
      </c>
      <c r="S987" s="1"/>
      <c r="T987" s="1">
        <v>489</v>
      </c>
    </row>
    <row r="988" spans="1:20" ht="15.75" customHeight="1" x14ac:dyDescent="0.35">
      <c r="A988" s="1">
        <v>1611</v>
      </c>
      <c r="B988" s="1">
        <v>16</v>
      </c>
      <c r="C988" s="1"/>
      <c r="D988" s="1">
        <v>18</v>
      </c>
      <c r="F988" s="1">
        <f ca="1">IFERROR(__xludf.DUMMYFUNCTION("""COMPUTED_VALUE"""),22)</f>
        <v>22</v>
      </c>
      <c r="Q988" s="1">
        <v>986</v>
      </c>
      <c r="R988" s="1">
        <v>518</v>
      </c>
      <c r="S988" s="1"/>
      <c r="T988" s="1">
        <v>436</v>
      </c>
    </row>
    <row r="989" spans="1:20" ht="15.75" customHeight="1" x14ac:dyDescent="0.35">
      <c r="A989" s="1">
        <v>1612</v>
      </c>
      <c r="B989" s="1">
        <v>19</v>
      </c>
      <c r="C989" s="1"/>
      <c r="D989" s="1">
        <v>18</v>
      </c>
      <c r="F989" s="1">
        <f ca="1">IFERROR(__xludf.DUMMYFUNCTION("""COMPUTED_VALUE"""),23)</f>
        <v>23</v>
      </c>
      <c r="Q989" s="1">
        <v>987</v>
      </c>
      <c r="R989" s="1">
        <v>547</v>
      </c>
      <c r="S989" s="1"/>
      <c r="T989" s="1">
        <v>470</v>
      </c>
    </row>
    <row r="990" spans="1:20" ht="15.75" customHeight="1" x14ac:dyDescent="0.35">
      <c r="A990" s="1">
        <v>1613</v>
      </c>
      <c r="B990" s="1">
        <v>16</v>
      </c>
      <c r="C990" s="1"/>
      <c r="D990" s="1">
        <v>18</v>
      </c>
      <c r="F990" s="1">
        <f ca="1">IFERROR(__xludf.DUMMYFUNCTION("""COMPUTED_VALUE"""),21)</f>
        <v>21</v>
      </c>
      <c r="Q990" s="1">
        <v>988</v>
      </c>
      <c r="R990" s="1">
        <v>560</v>
      </c>
      <c r="S990" s="1"/>
      <c r="T990" s="1">
        <v>452</v>
      </c>
    </row>
    <row r="991" spans="1:20" ht="15.75" customHeight="1" x14ac:dyDescent="0.35">
      <c r="A991" s="1">
        <v>1614</v>
      </c>
      <c r="B991" s="1">
        <v>16</v>
      </c>
      <c r="C991" s="1"/>
      <c r="D991" s="1">
        <v>18</v>
      </c>
      <c r="F991" s="1">
        <f ca="1">IFERROR(__xludf.DUMMYFUNCTION("""COMPUTED_VALUE"""),22)</f>
        <v>22</v>
      </c>
      <c r="Q991" s="1">
        <v>989</v>
      </c>
      <c r="R991" s="1">
        <v>589</v>
      </c>
      <c r="S991" s="1"/>
      <c r="T991" s="1">
        <v>464</v>
      </c>
    </row>
    <row r="992" spans="1:20" ht="15.75" customHeight="1" x14ac:dyDescent="0.35">
      <c r="A992" s="1">
        <v>1615</v>
      </c>
      <c r="B992" s="1">
        <v>16</v>
      </c>
      <c r="C992" s="1"/>
      <c r="D992" s="1">
        <v>18</v>
      </c>
      <c r="F992" s="1">
        <f ca="1">IFERROR(__xludf.DUMMYFUNCTION("""COMPUTED_VALUE"""),22)</f>
        <v>22</v>
      </c>
      <c r="Q992" s="1">
        <v>990</v>
      </c>
      <c r="R992" s="1">
        <v>585</v>
      </c>
      <c r="S992" s="1"/>
      <c r="T992" s="1">
        <v>446</v>
      </c>
    </row>
    <row r="993" spans="1:20" ht="15.75" customHeight="1" x14ac:dyDescent="0.35">
      <c r="A993" s="1">
        <v>1616</v>
      </c>
      <c r="B993" s="1">
        <v>17</v>
      </c>
      <c r="C993" s="1"/>
      <c r="D993" s="1">
        <v>18</v>
      </c>
      <c r="F993" s="1">
        <f ca="1">IFERROR(__xludf.DUMMYFUNCTION("""COMPUTED_VALUE"""),20)</f>
        <v>20</v>
      </c>
      <c r="Q993" s="1">
        <v>991</v>
      </c>
      <c r="R993" s="1">
        <v>601</v>
      </c>
      <c r="S993" s="1"/>
      <c r="T993" s="1">
        <v>449</v>
      </c>
    </row>
    <row r="994" spans="1:20" ht="15.75" customHeight="1" x14ac:dyDescent="0.35">
      <c r="A994" s="1">
        <v>1617</v>
      </c>
      <c r="B994" s="1">
        <v>17</v>
      </c>
      <c r="C994" s="1"/>
      <c r="D994" s="1">
        <v>18</v>
      </c>
      <c r="F994" s="1">
        <f ca="1">IFERROR(__xludf.DUMMYFUNCTION("""COMPUTED_VALUE"""),23)</f>
        <v>23</v>
      </c>
      <c r="Q994" s="1">
        <v>992</v>
      </c>
      <c r="R994" s="1">
        <v>567</v>
      </c>
      <c r="S994" s="1"/>
      <c r="T994" s="1">
        <v>419</v>
      </c>
    </row>
    <row r="995" spans="1:20" ht="15.75" customHeight="1" x14ac:dyDescent="0.35">
      <c r="A995" s="1">
        <v>1618</v>
      </c>
      <c r="B995" s="1">
        <v>19</v>
      </c>
      <c r="C995" s="1"/>
      <c r="D995" s="1">
        <v>18</v>
      </c>
      <c r="F995" s="1">
        <f ca="1">IFERROR(__xludf.DUMMYFUNCTION("""COMPUTED_VALUE"""),22)</f>
        <v>22</v>
      </c>
      <c r="Q995" s="1">
        <v>993</v>
      </c>
      <c r="R995" s="1">
        <v>585</v>
      </c>
      <c r="S995" s="1"/>
      <c r="T995" s="1">
        <v>462</v>
      </c>
    </row>
    <row r="996" spans="1:20" ht="15.75" customHeight="1" x14ac:dyDescent="0.35">
      <c r="A996" s="1">
        <v>1619</v>
      </c>
      <c r="B996" s="1">
        <v>19</v>
      </c>
      <c r="C996" s="1"/>
      <c r="D996" s="1">
        <v>18</v>
      </c>
      <c r="F996" s="1">
        <f ca="1">IFERROR(__xludf.DUMMYFUNCTION("""COMPUTED_VALUE"""),21)</f>
        <v>21</v>
      </c>
      <c r="Q996" s="1">
        <v>994</v>
      </c>
      <c r="R996" s="1">
        <v>548</v>
      </c>
      <c r="S996" s="1"/>
      <c r="T996" s="1">
        <v>422</v>
      </c>
    </row>
    <row r="997" spans="1:20" ht="15.75" customHeight="1" x14ac:dyDescent="0.35">
      <c r="A997" s="1">
        <v>1620</v>
      </c>
      <c r="B997" s="1">
        <v>22</v>
      </c>
      <c r="C997" s="1"/>
      <c r="D997" s="1">
        <v>18</v>
      </c>
      <c r="F997" s="1">
        <f ca="1">IFERROR(__xludf.DUMMYFUNCTION("""COMPUTED_VALUE"""),25)</f>
        <v>25</v>
      </c>
      <c r="Q997" s="1">
        <v>995</v>
      </c>
      <c r="R997" s="1">
        <v>558</v>
      </c>
      <c r="S997" s="1"/>
      <c r="T997" s="1">
        <v>453</v>
      </c>
    </row>
    <row r="998" spans="1:20" ht="15.75" customHeight="1" x14ac:dyDescent="0.35">
      <c r="A998" s="1">
        <v>1621</v>
      </c>
      <c r="B998" s="1">
        <v>21</v>
      </c>
      <c r="C998" s="1"/>
      <c r="D998" s="1">
        <v>18</v>
      </c>
      <c r="F998" s="1">
        <f ca="1">IFERROR(__xludf.DUMMYFUNCTION("""COMPUTED_VALUE"""),24)</f>
        <v>24</v>
      </c>
      <c r="Q998" s="1">
        <v>996</v>
      </c>
      <c r="R998" s="1">
        <v>517</v>
      </c>
      <c r="S998" s="1"/>
      <c r="T998" s="1">
        <v>554</v>
      </c>
    </row>
    <row r="999" spans="1:20" ht="15.75" customHeight="1" x14ac:dyDescent="0.35">
      <c r="A999" s="1">
        <v>1622</v>
      </c>
      <c r="B999" s="1">
        <v>23</v>
      </c>
      <c r="C999" s="1"/>
      <c r="D999" s="1">
        <v>23</v>
      </c>
      <c r="F999" s="1">
        <f ca="1">IFERROR(__xludf.DUMMYFUNCTION("""COMPUTED_VALUE"""),25)</f>
        <v>25</v>
      </c>
      <c r="Q999" s="1">
        <v>997</v>
      </c>
      <c r="R999" s="1">
        <v>520</v>
      </c>
      <c r="S999" s="1"/>
      <c r="T999" s="1">
        <v>620</v>
      </c>
    </row>
    <row r="1000" spans="1:20" ht="15.75" customHeight="1" x14ac:dyDescent="0.35">
      <c r="A1000" s="1">
        <v>1623</v>
      </c>
      <c r="B1000" s="1">
        <v>21</v>
      </c>
      <c r="C1000" s="1"/>
      <c r="D1000" s="1">
        <v>21</v>
      </c>
      <c r="F1000" s="1">
        <f ca="1">IFERROR(__xludf.DUMMYFUNCTION("""COMPUTED_VALUE"""),26)</f>
        <v>26</v>
      </c>
      <c r="Q1000" s="1">
        <v>998</v>
      </c>
      <c r="R1000" s="1">
        <v>494</v>
      </c>
      <c r="S1000" s="1"/>
      <c r="T1000" s="1">
        <v>644</v>
      </c>
    </row>
    <row r="1001" spans="1:20" ht="15.75" customHeight="1" x14ac:dyDescent="0.35">
      <c r="A1001" s="1">
        <v>1624</v>
      </c>
      <c r="B1001" s="1">
        <v>23</v>
      </c>
      <c r="C1001" s="1"/>
      <c r="D1001" s="1">
        <v>23</v>
      </c>
      <c r="F1001" s="1">
        <f ca="1">IFERROR(__xludf.DUMMYFUNCTION("""COMPUTED_VALUE"""),26)</f>
        <v>26</v>
      </c>
      <c r="Q1001" s="1">
        <v>999</v>
      </c>
      <c r="R1001" s="1">
        <v>511</v>
      </c>
      <c r="S1001" s="1"/>
      <c r="T1001" s="1">
        <v>715</v>
      </c>
    </row>
    <row r="1002" spans="1:20" ht="15.75" customHeight="1" x14ac:dyDescent="0.35">
      <c r="A1002" s="1">
        <v>1625</v>
      </c>
      <c r="B1002" s="1">
        <v>22</v>
      </c>
      <c r="C1002" s="1"/>
      <c r="D1002" s="1">
        <v>22</v>
      </c>
      <c r="F1002" s="1">
        <f ca="1">IFERROR(__xludf.DUMMYFUNCTION("""COMPUTED_VALUE"""),26)</f>
        <v>26</v>
      </c>
      <c r="Q1002" s="1">
        <v>1000</v>
      </c>
      <c r="R1002" s="1">
        <v>493</v>
      </c>
      <c r="S1002" s="1"/>
      <c r="T1002" s="1">
        <v>753</v>
      </c>
    </row>
    <row r="1003" spans="1:20" ht="15.75" customHeight="1" x14ac:dyDescent="0.35">
      <c r="A1003" s="1">
        <v>1626</v>
      </c>
      <c r="B1003" s="1">
        <v>24</v>
      </c>
      <c r="C1003" s="1"/>
      <c r="D1003" s="1">
        <v>24</v>
      </c>
      <c r="F1003" s="1">
        <f ca="1">IFERROR(__xludf.DUMMYFUNCTION("""COMPUTED_VALUE"""),28)</f>
        <v>28</v>
      </c>
      <c r="Q1003" s="1">
        <v>1001</v>
      </c>
      <c r="R1003" s="1">
        <v>524</v>
      </c>
      <c r="S1003" s="1"/>
      <c r="T1003" s="1">
        <v>825</v>
      </c>
    </row>
    <row r="1004" spans="1:20" ht="15.75" customHeight="1" x14ac:dyDescent="0.35">
      <c r="A1004" s="1">
        <v>1627</v>
      </c>
      <c r="B1004" s="1">
        <v>23</v>
      </c>
      <c r="C1004" s="1"/>
      <c r="D1004" s="1">
        <v>23</v>
      </c>
      <c r="F1004" s="1">
        <f ca="1">IFERROR(__xludf.DUMMYFUNCTION("""COMPUTED_VALUE"""),28)</f>
        <v>28</v>
      </c>
      <c r="Q1004" s="1">
        <v>1002</v>
      </c>
      <c r="R1004" s="1">
        <v>491</v>
      </c>
      <c r="S1004" s="1"/>
      <c r="T1004" s="1">
        <v>834</v>
      </c>
    </row>
    <row r="1005" spans="1:20" ht="15.75" customHeight="1" x14ac:dyDescent="0.35">
      <c r="A1005" s="1">
        <v>1628</v>
      </c>
      <c r="B1005" s="1">
        <v>24</v>
      </c>
      <c r="C1005" s="1"/>
      <c r="D1005" s="1">
        <v>24</v>
      </c>
      <c r="F1005" s="1">
        <f ca="1">IFERROR(__xludf.DUMMYFUNCTION("""COMPUTED_VALUE"""),28)</f>
        <v>28</v>
      </c>
      <c r="Q1005" s="1">
        <v>1003</v>
      </c>
      <c r="R1005" s="1">
        <v>550</v>
      </c>
      <c r="S1005" s="1"/>
      <c r="T1005" s="1">
        <v>898</v>
      </c>
    </row>
    <row r="1006" spans="1:20" ht="15.75" customHeight="1" x14ac:dyDescent="0.35">
      <c r="A1006" s="1">
        <v>1629</v>
      </c>
      <c r="B1006" s="1">
        <v>24</v>
      </c>
      <c r="C1006" s="1"/>
      <c r="D1006" s="1">
        <v>24</v>
      </c>
      <c r="F1006" s="1">
        <f ca="1">IFERROR(__xludf.DUMMYFUNCTION("""COMPUTED_VALUE"""),26)</f>
        <v>26</v>
      </c>
      <c r="Q1006" s="1">
        <v>1004</v>
      </c>
      <c r="R1006" s="1">
        <v>543</v>
      </c>
      <c r="S1006" s="1"/>
      <c r="T1006" s="1">
        <v>911</v>
      </c>
    </row>
    <row r="1007" spans="1:20" ht="15.75" customHeight="1" x14ac:dyDescent="0.35">
      <c r="A1007" s="1">
        <v>1630</v>
      </c>
      <c r="B1007" s="1">
        <v>25</v>
      </c>
      <c r="C1007" s="1"/>
      <c r="D1007" s="1">
        <v>25</v>
      </c>
      <c r="F1007" s="1">
        <f ca="1">IFERROR(__xludf.DUMMYFUNCTION("""COMPUTED_VALUE"""),27)</f>
        <v>27</v>
      </c>
      <c r="Q1007" s="1">
        <v>1005</v>
      </c>
      <c r="R1007" s="1">
        <v>523</v>
      </c>
      <c r="S1007" s="1"/>
      <c r="T1007" s="1">
        <v>946</v>
      </c>
    </row>
    <row r="1008" spans="1:20" ht="15.75" customHeight="1" x14ac:dyDescent="0.35">
      <c r="A1008" s="1">
        <v>1631</v>
      </c>
      <c r="B1008" s="1">
        <v>26</v>
      </c>
      <c r="C1008" s="1"/>
      <c r="D1008" s="1">
        <v>26</v>
      </c>
      <c r="F1008" s="1">
        <f ca="1">IFERROR(__xludf.DUMMYFUNCTION("""COMPUTED_VALUE"""),27)</f>
        <v>27</v>
      </c>
      <c r="Q1008" s="1">
        <v>1006</v>
      </c>
      <c r="R1008" s="1">
        <v>553</v>
      </c>
      <c r="S1008" s="1"/>
      <c r="T1008" s="1">
        <v>952</v>
      </c>
    </row>
    <row r="1009" spans="1:20" ht="15.75" customHeight="1" x14ac:dyDescent="0.35">
      <c r="A1009" s="1">
        <v>1632</v>
      </c>
      <c r="B1009" s="1">
        <v>25</v>
      </c>
      <c r="C1009" s="1"/>
      <c r="D1009" s="1">
        <v>25</v>
      </c>
      <c r="F1009" s="1">
        <f ca="1">IFERROR(__xludf.DUMMYFUNCTION("""COMPUTED_VALUE"""),26)</f>
        <v>26</v>
      </c>
      <c r="Q1009" s="1">
        <v>1007</v>
      </c>
      <c r="R1009" s="1">
        <v>532</v>
      </c>
      <c r="S1009" s="1"/>
      <c r="T1009" s="1">
        <v>961</v>
      </c>
    </row>
    <row r="1010" spans="1:20" ht="15.75" customHeight="1" x14ac:dyDescent="0.35">
      <c r="A1010" s="1">
        <v>1634</v>
      </c>
      <c r="B1010" s="1">
        <v>29</v>
      </c>
      <c r="C1010" s="1"/>
      <c r="D1010" s="1">
        <v>29</v>
      </c>
      <c r="F1010" s="1">
        <f ca="1">IFERROR(__xludf.DUMMYFUNCTION("""COMPUTED_VALUE"""),28)</f>
        <v>28</v>
      </c>
      <c r="Q1010" s="1">
        <v>1008</v>
      </c>
      <c r="R1010" s="1">
        <v>526</v>
      </c>
      <c r="S1010" s="1"/>
      <c r="T1010" s="1">
        <v>956</v>
      </c>
    </row>
    <row r="1011" spans="1:20" ht="15.75" customHeight="1" x14ac:dyDescent="0.35">
      <c r="A1011" s="1">
        <v>1635</v>
      </c>
      <c r="B1011" s="1">
        <v>26</v>
      </c>
      <c r="C1011" s="1"/>
      <c r="D1011" s="1">
        <v>26</v>
      </c>
      <c r="F1011" s="1">
        <f ca="1">IFERROR(__xludf.DUMMYFUNCTION("""COMPUTED_VALUE"""),28)</f>
        <v>28</v>
      </c>
      <c r="Q1011" s="1">
        <v>1009</v>
      </c>
      <c r="R1011" s="1">
        <v>515</v>
      </c>
      <c r="S1011" s="1"/>
      <c r="T1011" s="1">
        <v>957</v>
      </c>
    </row>
    <row r="1012" spans="1:20" ht="15.75" customHeight="1" x14ac:dyDescent="0.35">
      <c r="A1012" s="1">
        <v>1636</v>
      </c>
      <c r="B1012" s="1">
        <v>29</v>
      </c>
      <c r="C1012" s="1"/>
      <c r="D1012" s="1">
        <v>29</v>
      </c>
      <c r="F1012" s="1">
        <f ca="1">IFERROR(__xludf.DUMMYFUNCTION("""COMPUTED_VALUE"""),28)</f>
        <v>28</v>
      </c>
      <c r="Q1012" s="1">
        <v>1010</v>
      </c>
      <c r="R1012" s="1">
        <v>526</v>
      </c>
      <c r="S1012" s="1"/>
      <c r="T1012" s="1">
        <v>893</v>
      </c>
    </row>
    <row r="1013" spans="1:20" ht="15.75" customHeight="1" x14ac:dyDescent="0.35">
      <c r="A1013" s="1">
        <v>1637</v>
      </c>
      <c r="B1013" s="1">
        <v>24</v>
      </c>
      <c r="C1013" s="1"/>
      <c r="D1013" s="1">
        <v>24</v>
      </c>
      <c r="F1013" s="1">
        <f ca="1">IFERROR(__xludf.DUMMYFUNCTION("""COMPUTED_VALUE"""),28)</f>
        <v>28</v>
      </c>
      <c r="Q1013" s="1">
        <v>1011</v>
      </c>
      <c r="R1013" s="1">
        <v>515</v>
      </c>
      <c r="S1013" s="1"/>
      <c r="T1013" s="1">
        <v>812</v>
      </c>
    </row>
    <row r="1014" spans="1:20" ht="15.75" customHeight="1" x14ac:dyDescent="0.35">
      <c r="A1014" s="1">
        <v>1638</v>
      </c>
      <c r="B1014" s="1">
        <v>26</v>
      </c>
      <c r="C1014" s="1"/>
      <c r="D1014" s="1">
        <v>26</v>
      </c>
      <c r="F1014" s="1">
        <f ca="1">IFERROR(__xludf.DUMMYFUNCTION("""COMPUTED_VALUE"""),27)</f>
        <v>27</v>
      </c>
      <c r="Q1014" s="1">
        <v>1012</v>
      </c>
      <c r="R1014" s="1">
        <v>526</v>
      </c>
      <c r="S1014" s="1"/>
      <c r="T1014" s="1">
        <v>783</v>
      </c>
    </row>
    <row r="1015" spans="1:20" ht="15.75" customHeight="1" x14ac:dyDescent="0.35">
      <c r="A1015" s="1">
        <v>1639</v>
      </c>
      <c r="B1015" s="1">
        <v>25</v>
      </c>
      <c r="C1015" s="1"/>
      <c r="D1015" s="1">
        <v>25</v>
      </c>
      <c r="F1015" s="1">
        <f ca="1">IFERROR(__xludf.DUMMYFUNCTION("""COMPUTED_VALUE"""),26)</f>
        <v>26</v>
      </c>
      <c r="Q1015" s="1">
        <v>1013</v>
      </c>
      <c r="R1015" s="1">
        <v>515</v>
      </c>
      <c r="S1015" s="1"/>
      <c r="T1015" s="1">
        <v>742</v>
      </c>
    </row>
    <row r="1016" spans="1:20" ht="15.75" customHeight="1" x14ac:dyDescent="0.35">
      <c r="A1016" s="1">
        <v>1640</v>
      </c>
      <c r="B1016" s="1">
        <v>26</v>
      </c>
      <c r="C1016" s="1"/>
      <c r="D1016" s="1">
        <v>26</v>
      </c>
      <c r="F1016" s="1">
        <f ca="1">IFERROR(__xludf.DUMMYFUNCTION("""COMPUTED_VALUE"""),25)</f>
        <v>25</v>
      </c>
      <c r="Q1016" s="1">
        <v>1014</v>
      </c>
      <c r="R1016" s="1">
        <v>532</v>
      </c>
      <c r="S1016" s="1"/>
      <c r="T1016" s="1">
        <v>736</v>
      </c>
    </row>
    <row r="1017" spans="1:20" ht="15.75" customHeight="1" x14ac:dyDescent="0.35">
      <c r="A1017" s="1">
        <v>1641</v>
      </c>
      <c r="B1017" s="1">
        <v>26</v>
      </c>
      <c r="C1017" s="1"/>
      <c r="D1017" s="1">
        <v>26</v>
      </c>
      <c r="F1017" s="1">
        <f ca="1">IFERROR(__xludf.DUMMYFUNCTION("""COMPUTED_VALUE"""),26)</f>
        <v>26</v>
      </c>
      <c r="Q1017" s="1">
        <v>1015</v>
      </c>
      <c r="R1017" s="1">
        <v>511</v>
      </c>
      <c r="S1017" s="1"/>
      <c r="T1017" s="1">
        <v>687</v>
      </c>
    </row>
    <row r="1018" spans="1:20" ht="15.75" customHeight="1" x14ac:dyDescent="0.35">
      <c r="A1018" s="1">
        <v>1642</v>
      </c>
      <c r="B1018" s="1">
        <v>25</v>
      </c>
      <c r="C1018" s="1"/>
      <c r="D1018" s="1">
        <v>25</v>
      </c>
      <c r="F1018" s="1">
        <f ca="1">IFERROR(__xludf.DUMMYFUNCTION("""COMPUTED_VALUE"""),26)</f>
        <v>26</v>
      </c>
      <c r="Q1018" s="1">
        <v>1016</v>
      </c>
      <c r="R1018" s="1">
        <v>526</v>
      </c>
      <c r="S1018" s="1"/>
      <c r="T1018" s="1">
        <v>680</v>
      </c>
    </row>
    <row r="1019" spans="1:20" ht="15.75" customHeight="1" x14ac:dyDescent="0.35">
      <c r="A1019" s="1">
        <v>1643</v>
      </c>
      <c r="B1019" s="1">
        <v>23</v>
      </c>
      <c r="C1019" s="1"/>
      <c r="D1019" s="1">
        <v>23</v>
      </c>
      <c r="F1019" s="1">
        <f ca="1">IFERROR(__xludf.DUMMYFUNCTION("""COMPUTED_VALUE"""),28)</f>
        <v>28</v>
      </c>
      <c r="Q1019" s="1">
        <v>1017</v>
      </c>
      <c r="R1019" s="1">
        <v>507</v>
      </c>
      <c r="S1019" s="1"/>
      <c r="T1019" s="1">
        <v>641</v>
      </c>
    </row>
    <row r="1020" spans="1:20" ht="15.75" customHeight="1" x14ac:dyDescent="0.35">
      <c r="A1020" s="1">
        <v>1644</v>
      </c>
      <c r="B1020" s="1">
        <v>24</v>
      </c>
      <c r="C1020" s="1"/>
      <c r="D1020" s="1">
        <v>24</v>
      </c>
      <c r="F1020" s="1">
        <f ca="1">IFERROR(__xludf.DUMMYFUNCTION("""COMPUTED_VALUE"""),26)</f>
        <v>26</v>
      </c>
      <c r="Q1020" s="1">
        <v>1018</v>
      </c>
      <c r="R1020" s="1">
        <v>520</v>
      </c>
      <c r="S1020" s="1"/>
      <c r="T1020" s="1">
        <v>668</v>
      </c>
    </row>
    <row r="1021" spans="1:20" ht="15.75" customHeight="1" x14ac:dyDescent="0.35">
      <c r="A1021" s="1">
        <v>1645</v>
      </c>
      <c r="B1021" s="1">
        <v>23</v>
      </c>
      <c r="C1021" s="1"/>
      <c r="D1021" s="1">
        <v>23</v>
      </c>
      <c r="F1021" s="1">
        <f ca="1">IFERROR(__xludf.DUMMYFUNCTION("""COMPUTED_VALUE"""),27)</f>
        <v>27</v>
      </c>
      <c r="Q1021" s="1">
        <v>1019</v>
      </c>
      <c r="R1021" s="1">
        <v>473</v>
      </c>
      <c r="S1021" s="1"/>
      <c r="T1021" s="1">
        <v>591</v>
      </c>
    </row>
    <row r="1022" spans="1:20" ht="15.75" customHeight="1" x14ac:dyDescent="0.35">
      <c r="A1022" s="1">
        <v>1646</v>
      </c>
      <c r="B1022" s="1">
        <v>24</v>
      </c>
      <c r="C1022" s="1"/>
      <c r="D1022" s="1">
        <v>24</v>
      </c>
      <c r="F1022" s="1">
        <f ca="1">IFERROR(__xludf.DUMMYFUNCTION("""COMPUTED_VALUE"""),25)</f>
        <v>25</v>
      </c>
      <c r="Q1022" s="1">
        <v>1020</v>
      </c>
      <c r="R1022" s="1">
        <v>489</v>
      </c>
      <c r="S1022" s="1"/>
      <c r="T1022" s="1">
        <v>597</v>
      </c>
    </row>
    <row r="1023" spans="1:20" ht="15.75" customHeight="1" x14ac:dyDescent="0.35">
      <c r="A1023" s="1">
        <v>1647</v>
      </c>
      <c r="B1023" s="1">
        <v>20</v>
      </c>
      <c r="C1023" s="1"/>
      <c r="D1023" s="1">
        <v>20</v>
      </c>
      <c r="F1023" s="1">
        <f ca="1">IFERROR(__xludf.DUMMYFUNCTION("""COMPUTED_VALUE"""),24)</f>
        <v>24</v>
      </c>
      <c r="Q1023" s="1">
        <v>1021</v>
      </c>
      <c r="R1023" s="1">
        <v>436</v>
      </c>
      <c r="S1023" s="1"/>
      <c r="T1023" s="1">
        <v>548</v>
      </c>
    </row>
    <row r="1024" spans="1:20" ht="15.75" customHeight="1" x14ac:dyDescent="0.35">
      <c r="A1024" s="1">
        <v>1648</v>
      </c>
      <c r="B1024" s="1">
        <v>22</v>
      </c>
      <c r="C1024" s="1"/>
      <c r="D1024" s="1">
        <v>22</v>
      </c>
      <c r="F1024" s="1">
        <f ca="1">IFERROR(__xludf.DUMMYFUNCTION("""COMPUTED_VALUE"""),26)</f>
        <v>26</v>
      </c>
      <c r="Q1024" s="1">
        <v>1022</v>
      </c>
      <c r="R1024" s="1">
        <v>470</v>
      </c>
      <c r="S1024" s="1"/>
      <c r="T1024" s="1">
        <v>572</v>
      </c>
    </row>
    <row r="1025" spans="1:20" ht="15.75" customHeight="1" x14ac:dyDescent="0.35">
      <c r="A1025" s="1">
        <v>1649</v>
      </c>
      <c r="B1025" s="1">
        <v>23</v>
      </c>
      <c r="C1025" s="1"/>
      <c r="D1025" s="1">
        <v>23</v>
      </c>
      <c r="F1025" s="1">
        <f ca="1">IFERROR(__xludf.DUMMYFUNCTION("""COMPUTED_VALUE"""),25)</f>
        <v>25</v>
      </c>
      <c r="Q1025" s="1">
        <v>1023</v>
      </c>
      <c r="R1025" s="1">
        <v>452</v>
      </c>
      <c r="S1025" s="1"/>
      <c r="T1025" s="1">
        <v>542</v>
      </c>
    </row>
    <row r="1026" spans="1:20" ht="15.75" customHeight="1" x14ac:dyDescent="0.35">
      <c r="A1026" s="1">
        <v>1650</v>
      </c>
      <c r="B1026" s="1">
        <v>21</v>
      </c>
      <c r="C1026" s="1"/>
      <c r="D1026" s="1">
        <v>21</v>
      </c>
      <c r="F1026" s="1">
        <f ca="1">IFERROR(__xludf.DUMMYFUNCTION("""COMPUTED_VALUE"""),24)</f>
        <v>24</v>
      </c>
      <c r="Q1026" s="1">
        <v>1024</v>
      </c>
      <c r="R1026" s="1">
        <v>464</v>
      </c>
      <c r="S1026" s="1"/>
      <c r="T1026" s="1">
        <v>568</v>
      </c>
    </row>
    <row r="1027" spans="1:20" ht="15.75" customHeight="1" x14ac:dyDescent="0.35">
      <c r="A1027" s="1">
        <v>1651</v>
      </c>
      <c r="B1027" s="1">
        <v>22</v>
      </c>
      <c r="C1027" s="1"/>
      <c r="D1027" s="1">
        <v>22</v>
      </c>
      <c r="F1027" s="1">
        <f ca="1">IFERROR(__xludf.DUMMYFUNCTION("""COMPUTED_VALUE"""),22)</f>
        <v>22</v>
      </c>
      <c r="Q1027" s="1">
        <v>1025</v>
      </c>
      <c r="R1027" s="1">
        <v>394</v>
      </c>
      <c r="S1027" s="1"/>
      <c r="T1027" s="1">
        <v>542</v>
      </c>
    </row>
    <row r="1028" spans="1:20" ht="15.75" customHeight="1" x14ac:dyDescent="0.35">
      <c r="A1028" s="1">
        <v>1652</v>
      </c>
      <c r="B1028" s="1">
        <v>22</v>
      </c>
      <c r="C1028" s="1"/>
      <c r="D1028" s="1">
        <v>22</v>
      </c>
      <c r="F1028" s="1">
        <f ca="1">IFERROR(__xludf.DUMMYFUNCTION("""COMPUTED_VALUE"""),21)</f>
        <v>21</v>
      </c>
      <c r="Q1028" s="1">
        <v>1026</v>
      </c>
      <c r="R1028" s="1">
        <v>431</v>
      </c>
      <c r="S1028" s="1"/>
      <c r="T1028" s="1">
        <v>562</v>
      </c>
    </row>
    <row r="1029" spans="1:20" ht="15.75" customHeight="1" x14ac:dyDescent="0.35">
      <c r="A1029" s="1">
        <v>1653</v>
      </c>
      <c r="B1029" s="1">
        <v>20</v>
      </c>
      <c r="C1029" s="1"/>
      <c r="D1029" s="1">
        <v>20</v>
      </c>
      <c r="F1029" s="1">
        <f ca="1">IFERROR(__xludf.DUMMYFUNCTION("""COMPUTED_VALUE"""),22)</f>
        <v>22</v>
      </c>
      <c r="Q1029" s="1">
        <v>1027</v>
      </c>
      <c r="R1029" s="1">
        <v>395</v>
      </c>
      <c r="S1029" s="1"/>
      <c r="T1029" s="1">
        <v>536</v>
      </c>
    </row>
    <row r="1030" spans="1:20" ht="15.75" customHeight="1" x14ac:dyDescent="0.35">
      <c r="A1030" s="1">
        <v>1654</v>
      </c>
      <c r="B1030" s="1">
        <v>23</v>
      </c>
      <c r="C1030" s="1"/>
      <c r="D1030" s="1">
        <v>23</v>
      </c>
      <c r="F1030" s="1">
        <f ca="1">IFERROR(__xludf.DUMMYFUNCTION("""COMPUTED_VALUE"""),22)</f>
        <v>22</v>
      </c>
      <c r="Q1030" s="1">
        <v>1028</v>
      </c>
      <c r="R1030" s="1">
        <v>460</v>
      </c>
      <c r="S1030" s="1"/>
      <c r="T1030" s="1">
        <v>546</v>
      </c>
    </row>
    <row r="1031" spans="1:20" ht="15.75" customHeight="1" x14ac:dyDescent="0.35">
      <c r="A1031" s="1">
        <v>1655</v>
      </c>
      <c r="B1031" s="1">
        <v>22</v>
      </c>
      <c r="C1031" s="1"/>
      <c r="D1031" s="1">
        <v>22</v>
      </c>
      <c r="F1031" s="1">
        <f ca="1">IFERROR(__xludf.DUMMYFUNCTION("""COMPUTED_VALUE"""),25)</f>
        <v>25</v>
      </c>
      <c r="Q1031" s="1">
        <v>1029</v>
      </c>
      <c r="R1031" s="1">
        <v>466</v>
      </c>
      <c r="S1031" s="1"/>
      <c r="T1031" s="1">
        <v>536</v>
      </c>
    </row>
    <row r="1032" spans="1:20" ht="15.75" customHeight="1" x14ac:dyDescent="0.35">
      <c r="A1032" s="1">
        <v>1656</v>
      </c>
      <c r="B1032" s="1">
        <v>21</v>
      </c>
      <c r="C1032" s="1"/>
      <c r="D1032" s="1">
        <v>21</v>
      </c>
      <c r="F1032" s="1">
        <f ca="1">IFERROR(__xludf.DUMMYFUNCTION("""COMPUTED_VALUE"""),22)</f>
        <v>22</v>
      </c>
      <c r="Q1032" s="1">
        <v>1030</v>
      </c>
      <c r="R1032" s="1">
        <v>487</v>
      </c>
      <c r="S1032" s="1"/>
      <c r="T1032" s="1">
        <v>565</v>
      </c>
    </row>
    <row r="1033" spans="1:20" ht="15.75" customHeight="1" x14ac:dyDescent="0.35">
      <c r="A1033" s="1">
        <v>1657</v>
      </c>
      <c r="B1033" s="1">
        <v>25</v>
      </c>
      <c r="C1033" s="1"/>
      <c r="D1033" s="1">
        <v>25</v>
      </c>
      <c r="F1033" s="1">
        <f ca="1">IFERROR(__xludf.DUMMYFUNCTION("""COMPUTED_VALUE"""),23)</f>
        <v>23</v>
      </c>
      <c r="Q1033" s="1">
        <v>1031</v>
      </c>
      <c r="R1033" s="1">
        <v>572</v>
      </c>
      <c r="S1033" s="1"/>
      <c r="T1033" s="1">
        <v>560</v>
      </c>
    </row>
    <row r="1034" spans="1:20" ht="15.75" customHeight="1" x14ac:dyDescent="0.35">
      <c r="A1034" s="1">
        <v>1658</v>
      </c>
      <c r="B1034" s="1">
        <v>24</v>
      </c>
      <c r="C1034" s="1"/>
      <c r="D1034" s="1">
        <v>24</v>
      </c>
      <c r="F1034" s="1">
        <f ca="1">IFERROR(__xludf.DUMMYFUNCTION("""COMPUTED_VALUE"""),22)</f>
        <v>22</v>
      </c>
      <c r="Q1034" s="1">
        <v>1032</v>
      </c>
      <c r="R1034" s="1">
        <v>620</v>
      </c>
      <c r="S1034" s="1"/>
      <c r="T1034" s="1">
        <v>574</v>
      </c>
    </row>
    <row r="1035" spans="1:20" ht="15.75" customHeight="1" x14ac:dyDescent="0.35">
      <c r="A1035" s="1">
        <v>1659</v>
      </c>
      <c r="B1035" s="1">
        <v>25</v>
      </c>
      <c r="C1035" s="1"/>
      <c r="D1035" s="1">
        <v>25</v>
      </c>
      <c r="F1035" s="1">
        <f ca="1">IFERROR(__xludf.DUMMYFUNCTION("""COMPUTED_VALUE"""),23)</f>
        <v>23</v>
      </c>
      <c r="Q1035" s="1">
        <v>1033</v>
      </c>
      <c r="R1035" s="1">
        <v>644</v>
      </c>
      <c r="S1035" s="1"/>
      <c r="T1035" s="1">
        <v>572</v>
      </c>
    </row>
    <row r="1036" spans="1:20" ht="15.75" customHeight="1" x14ac:dyDescent="0.35">
      <c r="A1036" s="1">
        <v>1660</v>
      </c>
      <c r="B1036" s="1">
        <v>26</v>
      </c>
      <c r="C1036" s="1"/>
      <c r="D1036" s="1">
        <v>26</v>
      </c>
      <c r="F1036" s="1">
        <f ca="1">IFERROR(__xludf.DUMMYFUNCTION("""COMPUTED_VALUE"""),23)</f>
        <v>23</v>
      </c>
      <c r="Q1036" s="1">
        <v>1034</v>
      </c>
      <c r="R1036" s="1">
        <v>715</v>
      </c>
      <c r="S1036" s="1"/>
      <c r="T1036" s="1">
        <v>529</v>
      </c>
    </row>
    <row r="1037" spans="1:20" ht="15.75" customHeight="1" x14ac:dyDescent="0.35">
      <c r="A1037" s="1">
        <v>1661</v>
      </c>
      <c r="B1037" s="1">
        <v>26</v>
      </c>
      <c r="C1037" s="1"/>
      <c r="D1037" s="1">
        <v>26</v>
      </c>
      <c r="F1037" s="1">
        <f ca="1">IFERROR(__xludf.DUMMYFUNCTION("""COMPUTED_VALUE"""),21)</f>
        <v>21</v>
      </c>
      <c r="Q1037" s="1">
        <v>1035</v>
      </c>
      <c r="R1037" s="1">
        <v>753</v>
      </c>
      <c r="S1037" s="1"/>
      <c r="T1037" s="1">
        <v>598</v>
      </c>
    </row>
    <row r="1038" spans="1:20" ht="15.75" customHeight="1" x14ac:dyDescent="0.35">
      <c r="A1038" s="1">
        <v>1662</v>
      </c>
      <c r="B1038" s="1">
        <v>26</v>
      </c>
      <c r="C1038" s="1"/>
      <c r="D1038" s="1">
        <v>26</v>
      </c>
      <c r="F1038" s="1">
        <f ca="1">IFERROR(__xludf.DUMMYFUNCTION("""COMPUTED_VALUE"""),22)</f>
        <v>22</v>
      </c>
      <c r="Q1038" s="1">
        <v>1036</v>
      </c>
      <c r="R1038" s="1">
        <v>825</v>
      </c>
      <c r="S1038" s="1"/>
      <c r="T1038" s="1">
        <v>616</v>
      </c>
    </row>
    <row r="1039" spans="1:20" ht="15.75" customHeight="1" x14ac:dyDescent="0.35">
      <c r="A1039" s="1">
        <v>1663</v>
      </c>
      <c r="B1039" s="1">
        <v>28</v>
      </c>
      <c r="C1039" s="1"/>
      <c r="D1039" s="1">
        <v>28</v>
      </c>
      <c r="F1039" s="1">
        <f ca="1">IFERROR(__xludf.DUMMYFUNCTION("""COMPUTED_VALUE"""),22)</f>
        <v>22</v>
      </c>
      <c r="Q1039" s="1">
        <v>1037</v>
      </c>
      <c r="R1039" s="1">
        <v>834</v>
      </c>
      <c r="S1039" s="1"/>
      <c r="T1039" s="1">
        <v>672</v>
      </c>
    </row>
    <row r="1040" spans="1:20" ht="15.75" customHeight="1" x14ac:dyDescent="0.35">
      <c r="A1040" s="1">
        <v>1664</v>
      </c>
      <c r="B1040" s="1">
        <v>28</v>
      </c>
      <c r="C1040" s="1"/>
      <c r="D1040" s="1">
        <v>28</v>
      </c>
      <c r="F1040" s="1">
        <f ca="1">IFERROR(__xludf.DUMMYFUNCTION("""COMPUTED_VALUE"""),22)</f>
        <v>22</v>
      </c>
      <c r="Q1040" s="1">
        <v>1038</v>
      </c>
      <c r="R1040" s="1">
        <v>898</v>
      </c>
      <c r="S1040" s="1"/>
      <c r="T1040" s="1">
        <v>668</v>
      </c>
    </row>
    <row r="1041" spans="1:20" ht="15.75" customHeight="1" x14ac:dyDescent="0.35">
      <c r="A1041" s="1">
        <v>1739</v>
      </c>
      <c r="B1041" s="1">
        <v>28</v>
      </c>
      <c r="C1041" s="1"/>
      <c r="D1041" s="1">
        <v>28</v>
      </c>
      <c r="F1041" s="1">
        <f ca="1">IFERROR(__xludf.DUMMYFUNCTION("""COMPUTED_VALUE"""),21)</f>
        <v>21</v>
      </c>
      <c r="Q1041" s="1">
        <v>1039</v>
      </c>
      <c r="R1041" s="1">
        <v>911</v>
      </c>
      <c r="S1041" s="1"/>
      <c r="T1041" s="1">
        <v>681</v>
      </c>
    </row>
    <row r="1042" spans="1:20" ht="15.75" customHeight="1" x14ac:dyDescent="0.35">
      <c r="A1042" s="1">
        <v>1740</v>
      </c>
      <c r="B1042" s="1">
        <v>26</v>
      </c>
      <c r="C1042" s="1"/>
      <c r="D1042" s="1">
        <v>26</v>
      </c>
      <c r="F1042" s="1">
        <f ca="1">IFERROR(__xludf.DUMMYFUNCTION("""COMPUTED_VALUE"""),22)</f>
        <v>22</v>
      </c>
      <c r="Q1042" s="1">
        <v>1040</v>
      </c>
      <c r="R1042" s="1">
        <v>946</v>
      </c>
      <c r="S1042" s="1"/>
      <c r="T1042" s="1">
        <v>698</v>
      </c>
    </row>
    <row r="1043" spans="1:20" ht="15.75" customHeight="1" x14ac:dyDescent="0.35">
      <c r="A1043" s="1">
        <v>1741</v>
      </c>
      <c r="B1043" s="1">
        <v>27</v>
      </c>
      <c r="C1043" s="1"/>
      <c r="D1043" s="1">
        <v>27</v>
      </c>
      <c r="F1043" s="1">
        <f ca="1">IFERROR(__xludf.DUMMYFUNCTION("""COMPUTED_VALUE"""),24)</f>
        <v>24</v>
      </c>
      <c r="Q1043" s="1">
        <v>1041</v>
      </c>
      <c r="R1043" s="1">
        <v>952</v>
      </c>
      <c r="S1043" s="1"/>
      <c r="T1043" s="1">
        <v>731</v>
      </c>
    </row>
    <row r="1044" spans="1:20" ht="15.75" customHeight="1" x14ac:dyDescent="0.35">
      <c r="A1044" s="1">
        <v>1742</v>
      </c>
      <c r="B1044" s="1">
        <v>27</v>
      </c>
      <c r="C1044" s="1"/>
      <c r="D1044" s="1">
        <v>27</v>
      </c>
      <c r="F1044" s="1">
        <f ca="1">IFERROR(__xludf.DUMMYFUNCTION("""COMPUTED_VALUE"""),24)</f>
        <v>24</v>
      </c>
      <c r="Q1044" s="1">
        <v>1042</v>
      </c>
      <c r="R1044" s="1">
        <v>961</v>
      </c>
      <c r="S1044" s="1"/>
      <c r="T1044" s="1">
        <v>769</v>
      </c>
    </row>
    <row r="1045" spans="1:20" ht="15.75" customHeight="1" x14ac:dyDescent="0.35">
      <c r="A1045" s="1">
        <v>1743</v>
      </c>
      <c r="B1045" s="1">
        <v>26</v>
      </c>
      <c r="C1045" s="1"/>
      <c r="D1045" s="1">
        <v>26</v>
      </c>
      <c r="F1045" s="1">
        <f ca="1">IFERROR(__xludf.DUMMYFUNCTION("""COMPUTED_VALUE"""),25)</f>
        <v>25</v>
      </c>
      <c r="Q1045" s="1">
        <v>1043</v>
      </c>
      <c r="R1045" s="1">
        <v>956</v>
      </c>
      <c r="S1045" s="1"/>
      <c r="T1045" s="1">
        <v>841</v>
      </c>
    </row>
    <row r="1046" spans="1:20" ht="15.75" customHeight="1" x14ac:dyDescent="0.35">
      <c r="A1046" s="1">
        <v>1821</v>
      </c>
      <c r="B1046" s="1">
        <v>28</v>
      </c>
      <c r="C1046" s="1"/>
      <c r="D1046" s="1">
        <v>28</v>
      </c>
      <c r="F1046" s="1">
        <f ca="1">IFERROR(__xludf.DUMMYFUNCTION("""COMPUTED_VALUE"""),27)</f>
        <v>27</v>
      </c>
      <c r="Q1046" s="1">
        <v>1044</v>
      </c>
      <c r="R1046" s="1">
        <v>957</v>
      </c>
      <c r="S1046" s="1"/>
      <c r="T1046" s="1">
        <v>875</v>
      </c>
    </row>
    <row r="1047" spans="1:20" ht="15.75" customHeight="1" x14ac:dyDescent="0.35">
      <c r="A1047" s="1">
        <v>1823</v>
      </c>
      <c r="B1047" s="1">
        <v>28</v>
      </c>
      <c r="C1047" s="1"/>
      <c r="D1047" s="1">
        <v>28</v>
      </c>
      <c r="F1047" s="1">
        <f ca="1">IFERROR(__xludf.DUMMYFUNCTION("""COMPUTED_VALUE"""),25)</f>
        <v>25</v>
      </c>
      <c r="Q1047" s="1">
        <v>1045</v>
      </c>
      <c r="R1047" s="1">
        <v>893</v>
      </c>
      <c r="S1047" s="1"/>
      <c r="T1047" s="1">
        <v>917</v>
      </c>
    </row>
    <row r="1048" spans="1:20" ht="15.75" customHeight="1" x14ac:dyDescent="0.35">
      <c r="A1048" s="1">
        <v>1827</v>
      </c>
      <c r="B1048" s="1">
        <v>28</v>
      </c>
      <c r="C1048" s="1"/>
      <c r="D1048" s="1">
        <v>28</v>
      </c>
      <c r="F1048" s="1">
        <f ca="1">IFERROR(__xludf.DUMMYFUNCTION("""COMPUTED_VALUE"""),25)</f>
        <v>25</v>
      </c>
      <c r="Q1048" s="1">
        <v>1046</v>
      </c>
      <c r="R1048" s="1">
        <v>812</v>
      </c>
      <c r="S1048" s="1"/>
      <c r="T1048" s="1">
        <v>929</v>
      </c>
    </row>
    <row r="1049" spans="1:20" ht="15.75" customHeight="1" x14ac:dyDescent="0.35">
      <c r="A1049" s="1">
        <v>1831</v>
      </c>
      <c r="B1049" s="1">
        <v>28</v>
      </c>
      <c r="C1049" s="1"/>
      <c r="D1049" s="1">
        <v>28</v>
      </c>
      <c r="F1049" s="1">
        <f ca="1">IFERROR(__xludf.DUMMYFUNCTION("""COMPUTED_VALUE"""),26)</f>
        <v>26</v>
      </c>
      <c r="Q1049" s="1">
        <v>1047</v>
      </c>
      <c r="R1049" s="1">
        <v>783</v>
      </c>
      <c r="S1049" s="1"/>
      <c r="T1049" s="1">
        <v>942</v>
      </c>
    </row>
    <row r="1050" spans="1:20" ht="15.75" customHeight="1" x14ac:dyDescent="0.35">
      <c r="A1050" s="1">
        <v>1899</v>
      </c>
      <c r="B1050" s="1">
        <v>27</v>
      </c>
      <c r="C1050" s="1"/>
      <c r="D1050" s="1">
        <v>27</v>
      </c>
      <c r="F1050" s="1">
        <f ca="1">IFERROR(__xludf.DUMMYFUNCTION("""COMPUTED_VALUE"""),25)</f>
        <v>25</v>
      </c>
      <c r="Q1050" s="1">
        <v>1048</v>
      </c>
      <c r="R1050" s="1">
        <v>742</v>
      </c>
      <c r="S1050" s="1"/>
      <c r="T1050" s="1">
        <v>929</v>
      </c>
    </row>
    <row r="1051" spans="1:20" ht="15.75" customHeight="1" x14ac:dyDescent="0.35">
      <c r="A1051" s="1">
        <v>1900</v>
      </c>
      <c r="B1051" s="1">
        <v>26</v>
      </c>
      <c r="C1051" s="1"/>
      <c r="D1051" s="1">
        <v>26</v>
      </c>
      <c r="F1051" s="1">
        <f ca="1">IFERROR(__xludf.DUMMYFUNCTION("""COMPUTED_VALUE"""),26)</f>
        <v>26</v>
      </c>
      <c r="Q1051" s="1">
        <v>1049</v>
      </c>
      <c r="R1051" s="1">
        <v>736</v>
      </c>
      <c r="S1051" s="1"/>
      <c r="T1051" s="1">
        <v>930</v>
      </c>
    </row>
    <row r="1052" spans="1:20" ht="15.75" customHeight="1" x14ac:dyDescent="0.35">
      <c r="A1052" s="1">
        <v>1901</v>
      </c>
      <c r="B1052" s="1">
        <v>25</v>
      </c>
      <c r="C1052" s="1"/>
      <c r="D1052" s="1">
        <v>25</v>
      </c>
      <c r="F1052" s="1">
        <f ca="1">IFERROR(__xludf.DUMMYFUNCTION("""COMPUTED_VALUE"""),26)</f>
        <v>26</v>
      </c>
      <c r="Q1052" s="1">
        <v>1050</v>
      </c>
      <c r="R1052" s="1">
        <v>687</v>
      </c>
      <c r="S1052" s="1"/>
      <c r="T1052" s="1">
        <v>888</v>
      </c>
    </row>
    <row r="1053" spans="1:20" ht="15.75" customHeight="1" x14ac:dyDescent="0.35">
      <c r="A1053" s="1">
        <v>1902</v>
      </c>
      <c r="B1053" s="1">
        <v>26</v>
      </c>
      <c r="C1053" s="1"/>
      <c r="D1053" s="1">
        <v>26</v>
      </c>
      <c r="F1053" s="1">
        <f ca="1">IFERROR(__xludf.DUMMYFUNCTION("""COMPUTED_VALUE"""),25)</f>
        <v>25</v>
      </c>
      <c r="Q1053" s="1">
        <v>1051</v>
      </c>
      <c r="R1053" s="1">
        <v>680</v>
      </c>
      <c r="S1053" s="1"/>
      <c r="T1053" s="1">
        <v>866</v>
      </c>
    </row>
    <row r="1054" spans="1:20" ht="15.75" customHeight="1" x14ac:dyDescent="0.35">
      <c r="A1054" s="1">
        <v>1903</v>
      </c>
      <c r="B1054" s="1">
        <v>26</v>
      </c>
      <c r="C1054" s="1"/>
      <c r="D1054" s="1">
        <v>26</v>
      </c>
      <c r="F1054" s="1">
        <f ca="1">IFERROR(__xludf.DUMMYFUNCTION("""COMPUTED_VALUE"""),28)</f>
        <v>28</v>
      </c>
      <c r="Q1054" s="1">
        <v>1052</v>
      </c>
      <c r="R1054" s="1">
        <v>641</v>
      </c>
      <c r="S1054" s="1"/>
      <c r="T1054" s="1">
        <v>883</v>
      </c>
    </row>
    <row r="1055" spans="1:20" ht="15.75" customHeight="1" x14ac:dyDescent="0.35">
      <c r="A1055" s="1">
        <v>1904</v>
      </c>
      <c r="B1055" s="1">
        <v>28</v>
      </c>
      <c r="C1055" s="1"/>
      <c r="D1055" s="1">
        <v>28</v>
      </c>
      <c r="F1055" s="1">
        <f ca="1">IFERROR(__xludf.DUMMYFUNCTION("""COMPUTED_VALUE"""),28)</f>
        <v>28</v>
      </c>
      <c r="Q1055" s="1">
        <v>1053</v>
      </c>
      <c r="R1055" s="1">
        <v>668</v>
      </c>
      <c r="S1055" s="1"/>
      <c r="T1055" s="1">
        <v>893</v>
      </c>
    </row>
    <row r="1056" spans="1:20" ht="15.75" customHeight="1" x14ac:dyDescent="0.35">
      <c r="A1056" s="1">
        <v>1905</v>
      </c>
      <c r="B1056" s="1">
        <v>26</v>
      </c>
      <c r="C1056" s="1"/>
      <c r="D1056" s="1">
        <v>26</v>
      </c>
      <c r="F1056" s="1">
        <f ca="1">IFERROR(__xludf.DUMMYFUNCTION("""COMPUTED_VALUE"""),27)</f>
        <v>27</v>
      </c>
      <c r="Q1056" s="1">
        <v>1054</v>
      </c>
      <c r="R1056" s="1">
        <v>591</v>
      </c>
      <c r="S1056" s="1"/>
      <c r="T1056" s="1">
        <v>922</v>
      </c>
    </row>
    <row r="1057" spans="1:20" ht="15.75" customHeight="1" x14ac:dyDescent="0.35">
      <c r="A1057" s="1">
        <v>1906</v>
      </c>
      <c r="B1057" s="1">
        <v>27</v>
      </c>
      <c r="C1057" s="1"/>
      <c r="D1057" s="1">
        <v>27</v>
      </c>
      <c r="F1057" s="1">
        <f ca="1">IFERROR(__xludf.DUMMYFUNCTION("""COMPUTED_VALUE"""),25)</f>
        <v>25</v>
      </c>
      <c r="Q1057" s="1">
        <v>1055</v>
      </c>
      <c r="R1057" s="1">
        <v>597</v>
      </c>
      <c r="S1057" s="1"/>
      <c r="T1057" s="1">
        <v>898</v>
      </c>
    </row>
    <row r="1058" spans="1:20" ht="15.75" customHeight="1" x14ac:dyDescent="0.35">
      <c r="A1058" s="1">
        <v>1907</v>
      </c>
      <c r="B1058" s="1">
        <v>25</v>
      </c>
      <c r="C1058" s="1"/>
      <c r="D1058" s="1">
        <v>25</v>
      </c>
      <c r="F1058" s="1">
        <f ca="1">IFERROR(__xludf.DUMMYFUNCTION("""COMPUTED_VALUE"""),23)</f>
        <v>23</v>
      </c>
      <c r="Q1058" s="1">
        <v>1056</v>
      </c>
      <c r="R1058" s="1">
        <v>548</v>
      </c>
      <c r="S1058" s="1"/>
      <c r="T1058" s="1">
        <v>912</v>
      </c>
    </row>
    <row r="1059" spans="1:20" ht="15.75" customHeight="1" x14ac:dyDescent="0.35">
      <c r="A1059" s="1">
        <v>1908</v>
      </c>
      <c r="B1059" s="1">
        <v>24</v>
      </c>
      <c r="C1059" s="1"/>
      <c r="D1059" s="1">
        <v>24</v>
      </c>
      <c r="F1059" s="1">
        <f ca="1">IFERROR(__xludf.DUMMYFUNCTION("""COMPUTED_VALUE"""),23)</f>
        <v>23</v>
      </c>
      <c r="Q1059" s="1">
        <v>1057</v>
      </c>
      <c r="R1059" s="1">
        <v>572</v>
      </c>
      <c r="S1059" s="1"/>
      <c r="T1059" s="1">
        <v>908</v>
      </c>
    </row>
    <row r="1060" spans="1:20" ht="15.75" customHeight="1" x14ac:dyDescent="0.35">
      <c r="A1060" s="1">
        <v>1909</v>
      </c>
      <c r="B1060" s="1">
        <v>26</v>
      </c>
      <c r="C1060" s="1"/>
      <c r="D1060" s="1">
        <v>26</v>
      </c>
      <c r="F1060" s="1">
        <f ca="1">IFERROR(__xludf.DUMMYFUNCTION("""COMPUTED_VALUE"""),20)</f>
        <v>20</v>
      </c>
      <c r="Q1060" s="1">
        <v>1058</v>
      </c>
      <c r="R1060" s="1">
        <v>542</v>
      </c>
      <c r="S1060" s="1"/>
      <c r="T1060" s="1">
        <v>877</v>
      </c>
    </row>
    <row r="1061" spans="1:20" ht="15.75" customHeight="1" x14ac:dyDescent="0.35">
      <c r="A1061" s="1">
        <v>1910</v>
      </c>
      <c r="B1061" s="1">
        <v>25</v>
      </c>
      <c r="C1061" s="1"/>
      <c r="D1061" s="1">
        <v>25</v>
      </c>
      <c r="F1061" s="1">
        <f ca="1">IFERROR(__xludf.DUMMYFUNCTION("""COMPUTED_VALUE"""),22)</f>
        <v>22</v>
      </c>
      <c r="Q1061" s="1">
        <v>1059</v>
      </c>
      <c r="R1061" s="1">
        <v>568</v>
      </c>
      <c r="S1061" s="1"/>
      <c r="T1061" s="1">
        <v>839</v>
      </c>
    </row>
    <row r="1062" spans="1:20" ht="15.75" customHeight="1" x14ac:dyDescent="0.35">
      <c r="A1062" s="1">
        <v>1911</v>
      </c>
      <c r="B1062" s="1">
        <v>24</v>
      </c>
      <c r="C1062" s="1"/>
      <c r="D1062" s="1">
        <v>24</v>
      </c>
      <c r="F1062" s="1">
        <f ca="1">IFERROR(__xludf.DUMMYFUNCTION("""COMPUTED_VALUE"""),22)</f>
        <v>22</v>
      </c>
      <c r="Q1062" s="1">
        <v>1060</v>
      </c>
      <c r="R1062" s="1">
        <v>542</v>
      </c>
      <c r="S1062" s="1"/>
      <c r="T1062" s="1">
        <v>817</v>
      </c>
    </row>
    <row r="1063" spans="1:20" ht="15.75" customHeight="1" x14ac:dyDescent="0.35">
      <c r="A1063" s="1">
        <v>1912</v>
      </c>
      <c r="B1063" s="1">
        <v>22</v>
      </c>
      <c r="C1063" s="1"/>
      <c r="D1063" s="1">
        <v>22</v>
      </c>
      <c r="F1063" s="1">
        <f ca="1">IFERROR(__xludf.DUMMYFUNCTION("""COMPUTED_VALUE"""),21)</f>
        <v>21</v>
      </c>
      <c r="Q1063" s="1">
        <v>1061</v>
      </c>
      <c r="R1063" s="1">
        <v>562</v>
      </c>
      <c r="S1063" s="1"/>
      <c r="T1063" s="1">
        <v>800</v>
      </c>
    </row>
    <row r="1064" spans="1:20" ht="15.75" customHeight="1" x14ac:dyDescent="0.35">
      <c r="A1064" s="1">
        <v>1913</v>
      </c>
      <c r="B1064" s="1">
        <v>21</v>
      </c>
      <c r="C1064" s="1"/>
      <c r="D1064" s="1">
        <v>21</v>
      </c>
      <c r="F1064" s="1">
        <f ca="1">IFERROR(__xludf.DUMMYFUNCTION("""COMPUTED_VALUE"""),22)</f>
        <v>22</v>
      </c>
      <c r="Q1064" s="1">
        <v>1062</v>
      </c>
      <c r="R1064" s="1">
        <v>536</v>
      </c>
      <c r="S1064" s="1"/>
      <c r="T1064" s="1">
        <v>796</v>
      </c>
    </row>
    <row r="1065" spans="1:20" ht="15.75" customHeight="1" x14ac:dyDescent="0.35">
      <c r="A1065" s="1">
        <v>1914</v>
      </c>
      <c r="B1065" s="1">
        <v>22</v>
      </c>
      <c r="C1065" s="1"/>
      <c r="D1065" s="1">
        <v>22</v>
      </c>
      <c r="F1065" s="1">
        <f ca="1">IFERROR(__xludf.DUMMYFUNCTION("""COMPUTED_VALUE"""),23)</f>
        <v>23</v>
      </c>
      <c r="Q1065" s="1">
        <v>1063</v>
      </c>
      <c r="R1065" s="1">
        <v>546</v>
      </c>
      <c r="S1065" s="1"/>
      <c r="T1065" s="1">
        <v>844</v>
      </c>
    </row>
    <row r="1066" spans="1:20" ht="15.75" customHeight="1" x14ac:dyDescent="0.35">
      <c r="A1066" s="1">
        <v>1915</v>
      </c>
      <c r="B1066" s="1">
        <v>22</v>
      </c>
      <c r="C1066" s="1"/>
      <c r="D1066" s="1">
        <v>22</v>
      </c>
      <c r="F1066" s="1">
        <f ca="1">IFERROR(__xludf.DUMMYFUNCTION("""COMPUTED_VALUE"""),22)</f>
        <v>22</v>
      </c>
      <c r="Q1066" s="1">
        <v>1064</v>
      </c>
      <c r="R1066" s="1">
        <v>536</v>
      </c>
      <c r="S1066" s="1"/>
      <c r="T1066" s="1">
        <v>883</v>
      </c>
    </row>
    <row r="1067" spans="1:20" ht="15.75" customHeight="1" x14ac:dyDescent="0.35">
      <c r="A1067" s="1">
        <v>1916</v>
      </c>
      <c r="B1067" s="1">
        <v>25</v>
      </c>
      <c r="C1067" s="1"/>
      <c r="D1067" s="1">
        <v>25</v>
      </c>
      <c r="F1067" s="1">
        <f ca="1">IFERROR(__xludf.DUMMYFUNCTION("""COMPUTED_VALUE"""),20)</f>
        <v>20</v>
      </c>
      <c r="Q1067" s="1">
        <v>1065</v>
      </c>
      <c r="R1067" s="1">
        <v>565</v>
      </c>
      <c r="S1067" s="1"/>
      <c r="T1067" s="1">
        <v>913</v>
      </c>
    </row>
    <row r="1068" spans="1:20" ht="15.75" customHeight="1" x14ac:dyDescent="0.35">
      <c r="A1068" s="1">
        <v>1917</v>
      </c>
      <c r="B1068" s="1">
        <v>22</v>
      </c>
      <c r="C1068" s="1"/>
      <c r="D1068" s="1">
        <v>22</v>
      </c>
      <c r="F1068" s="1">
        <f ca="1">IFERROR(__xludf.DUMMYFUNCTION("""COMPUTED_VALUE"""),21)</f>
        <v>21</v>
      </c>
      <c r="Q1068" s="1">
        <v>1066</v>
      </c>
      <c r="R1068" s="1">
        <v>560</v>
      </c>
      <c r="S1068" s="1"/>
      <c r="T1068" s="1">
        <v>928</v>
      </c>
    </row>
    <row r="1069" spans="1:20" ht="15.75" customHeight="1" x14ac:dyDescent="0.35">
      <c r="A1069" s="1">
        <v>1918</v>
      </c>
      <c r="B1069" s="1">
        <v>23</v>
      </c>
      <c r="C1069" s="1"/>
      <c r="D1069" s="1">
        <v>23</v>
      </c>
      <c r="F1069" s="1">
        <f ca="1">IFERROR(__xludf.DUMMYFUNCTION("""COMPUTED_VALUE"""),19)</f>
        <v>19</v>
      </c>
      <c r="Q1069" s="1">
        <v>1067</v>
      </c>
      <c r="R1069" s="1">
        <v>574</v>
      </c>
      <c r="S1069" s="1"/>
      <c r="T1069" s="1">
        <v>986</v>
      </c>
    </row>
    <row r="1070" spans="1:20" ht="15.75" customHeight="1" x14ac:dyDescent="0.35">
      <c r="A1070" s="1">
        <v>1919</v>
      </c>
      <c r="B1070" s="1">
        <v>22</v>
      </c>
      <c r="C1070" s="1"/>
      <c r="D1070" s="1">
        <v>22</v>
      </c>
      <c r="F1070" s="1">
        <f ca="1">IFERROR(__xludf.DUMMYFUNCTION("""COMPUTED_VALUE"""),19)</f>
        <v>19</v>
      </c>
      <c r="Q1070" s="1">
        <v>1068</v>
      </c>
      <c r="R1070" s="1">
        <v>572</v>
      </c>
      <c r="S1070" s="1"/>
      <c r="T1070" s="1">
        <v>955</v>
      </c>
    </row>
    <row r="1071" spans="1:20" ht="15.75" customHeight="1" x14ac:dyDescent="0.35">
      <c r="A1071" s="1">
        <v>1920</v>
      </c>
      <c r="B1071" s="1">
        <v>23</v>
      </c>
      <c r="C1071" s="1"/>
      <c r="D1071" s="1">
        <v>23</v>
      </c>
      <c r="F1071" s="1">
        <f ca="1">IFERROR(__xludf.DUMMYFUNCTION("""COMPUTED_VALUE"""),19)</f>
        <v>19</v>
      </c>
      <c r="Q1071" s="1">
        <v>1069</v>
      </c>
      <c r="R1071" s="1">
        <v>529</v>
      </c>
      <c r="S1071" s="1"/>
      <c r="T1071" s="1">
        <v>977</v>
      </c>
    </row>
    <row r="1072" spans="1:20" ht="15.75" customHeight="1" x14ac:dyDescent="0.35">
      <c r="A1072" s="1">
        <v>1921</v>
      </c>
      <c r="B1072" s="1">
        <v>23</v>
      </c>
      <c r="C1072" s="1"/>
      <c r="D1072" s="1">
        <v>23</v>
      </c>
      <c r="F1072" s="1">
        <f ca="1">IFERROR(__xludf.DUMMYFUNCTION("""COMPUTED_VALUE"""),19)</f>
        <v>19</v>
      </c>
      <c r="Q1072" s="1">
        <v>1070</v>
      </c>
      <c r="R1072" s="1">
        <v>598</v>
      </c>
      <c r="S1072" s="1"/>
      <c r="T1072" s="1">
        <v>1003</v>
      </c>
    </row>
    <row r="1073" spans="1:20" ht="15.75" customHeight="1" x14ac:dyDescent="0.35">
      <c r="A1073" s="1">
        <v>1922</v>
      </c>
      <c r="B1073" s="1">
        <v>21</v>
      </c>
      <c r="C1073" s="1"/>
      <c r="D1073" s="1">
        <v>21</v>
      </c>
      <c r="F1073" s="1">
        <f ca="1">IFERROR(__xludf.DUMMYFUNCTION("""COMPUTED_VALUE"""),19)</f>
        <v>19</v>
      </c>
      <c r="Q1073" s="1">
        <v>1071</v>
      </c>
      <c r="R1073" s="1">
        <v>616</v>
      </c>
      <c r="S1073" s="1"/>
      <c r="T1073" s="1">
        <v>1016</v>
      </c>
    </row>
    <row r="1074" spans="1:20" ht="15.75" customHeight="1" x14ac:dyDescent="0.35">
      <c r="A1074" s="1">
        <v>1923</v>
      </c>
      <c r="B1074" s="1">
        <v>22</v>
      </c>
      <c r="C1074" s="1"/>
      <c r="D1074" s="1">
        <v>22</v>
      </c>
      <c r="F1074" s="1">
        <f ca="1">IFERROR(__xludf.DUMMYFUNCTION("""COMPUTED_VALUE"""),21)</f>
        <v>21</v>
      </c>
      <c r="Q1074" s="1">
        <v>1072</v>
      </c>
      <c r="R1074" s="1">
        <v>672</v>
      </c>
      <c r="S1074" s="1"/>
      <c r="T1074" s="1">
        <v>1003</v>
      </c>
    </row>
    <row r="1075" spans="1:20" ht="15.75" customHeight="1" x14ac:dyDescent="0.35">
      <c r="A1075" s="1">
        <v>1924</v>
      </c>
      <c r="B1075" s="1">
        <v>22</v>
      </c>
      <c r="C1075" s="1"/>
      <c r="D1075" s="1">
        <v>22</v>
      </c>
      <c r="F1075" s="1">
        <f ca="1">IFERROR(__xludf.DUMMYFUNCTION("""COMPUTED_VALUE"""),23)</f>
        <v>23</v>
      </c>
      <c r="Q1075" s="1">
        <v>1073</v>
      </c>
      <c r="R1075" s="1">
        <v>668</v>
      </c>
      <c r="S1075" s="1"/>
      <c r="T1075" s="1">
        <v>1060</v>
      </c>
    </row>
    <row r="1076" spans="1:20" ht="15.75" customHeight="1" x14ac:dyDescent="0.35">
      <c r="A1076" s="1">
        <v>1925</v>
      </c>
      <c r="B1076" s="1">
        <v>22</v>
      </c>
      <c r="C1076" s="1"/>
      <c r="D1076" s="1">
        <v>22</v>
      </c>
      <c r="F1076" s="1">
        <f ca="1">IFERROR(__xludf.DUMMYFUNCTION("""COMPUTED_VALUE"""),21)</f>
        <v>21</v>
      </c>
      <c r="Q1076" s="1">
        <v>1074</v>
      </c>
      <c r="R1076" s="1">
        <v>681</v>
      </c>
      <c r="S1076" s="1"/>
      <c r="T1076" s="1">
        <v>1012</v>
      </c>
    </row>
    <row r="1077" spans="1:20" ht="15.75" customHeight="1" x14ac:dyDescent="0.35">
      <c r="A1077" s="1">
        <v>1926</v>
      </c>
      <c r="B1077" s="1">
        <v>21</v>
      </c>
      <c r="C1077" s="1"/>
      <c r="D1077" s="1">
        <v>21</v>
      </c>
      <c r="F1077" s="1">
        <f ca="1">IFERROR(__xludf.DUMMYFUNCTION("""COMPUTED_VALUE"""),24)</f>
        <v>24</v>
      </c>
      <c r="Q1077" s="1">
        <v>1075</v>
      </c>
      <c r="R1077" s="1">
        <v>698</v>
      </c>
      <c r="S1077" s="1"/>
      <c r="T1077" s="1">
        <v>1017</v>
      </c>
    </row>
    <row r="1078" spans="1:20" ht="15.75" customHeight="1" x14ac:dyDescent="0.35">
      <c r="A1078" s="1">
        <v>1927</v>
      </c>
      <c r="B1078" s="1">
        <v>22</v>
      </c>
      <c r="C1078" s="1"/>
      <c r="D1078" s="1">
        <v>22</v>
      </c>
      <c r="F1078" s="1">
        <f ca="1">IFERROR(__xludf.DUMMYFUNCTION("""COMPUTED_VALUE"""),22)</f>
        <v>22</v>
      </c>
      <c r="Q1078" s="1">
        <v>1076</v>
      </c>
      <c r="R1078" s="1">
        <v>731</v>
      </c>
      <c r="S1078" s="1"/>
      <c r="T1078" s="1">
        <v>1027</v>
      </c>
    </row>
    <row r="1079" spans="1:20" ht="15.75" customHeight="1" x14ac:dyDescent="0.35">
      <c r="A1079" s="1">
        <v>1928</v>
      </c>
      <c r="B1079" s="1">
        <v>24</v>
      </c>
      <c r="C1079" s="1"/>
      <c r="D1079" s="1">
        <v>24</v>
      </c>
      <c r="F1079" s="1">
        <f ca="1">IFERROR(__xludf.DUMMYFUNCTION("""COMPUTED_VALUE"""),26)</f>
        <v>26</v>
      </c>
      <c r="Q1079" s="1">
        <v>1077</v>
      </c>
      <c r="R1079" s="1">
        <v>769</v>
      </c>
      <c r="S1079" s="1"/>
      <c r="T1079" s="1">
        <v>1010</v>
      </c>
    </row>
    <row r="1080" spans="1:20" ht="15.75" customHeight="1" x14ac:dyDescent="0.35">
      <c r="A1080" s="1">
        <v>1929</v>
      </c>
      <c r="B1080" s="1">
        <v>24</v>
      </c>
      <c r="C1080" s="1"/>
      <c r="D1080" s="1">
        <v>24</v>
      </c>
      <c r="F1080" s="1">
        <f ca="1">IFERROR(__xludf.DUMMYFUNCTION("""COMPUTED_VALUE"""),26)</f>
        <v>26</v>
      </c>
      <c r="Q1080" s="1">
        <v>1078</v>
      </c>
      <c r="R1080" s="1">
        <v>841</v>
      </c>
      <c r="S1080" s="1"/>
      <c r="T1080" s="1">
        <v>1005</v>
      </c>
    </row>
    <row r="1081" spans="1:20" ht="15.75" customHeight="1" x14ac:dyDescent="0.35">
      <c r="A1081" s="1">
        <v>1930</v>
      </c>
      <c r="B1081" s="1">
        <v>25</v>
      </c>
      <c r="C1081" s="1"/>
      <c r="D1081" s="1">
        <v>25</v>
      </c>
      <c r="F1081" s="1">
        <f ca="1">IFERROR(__xludf.DUMMYFUNCTION("""COMPUTED_VALUE"""),26)</f>
        <v>26</v>
      </c>
      <c r="Q1081" s="1">
        <v>1079</v>
      </c>
      <c r="R1081" s="1">
        <v>875</v>
      </c>
      <c r="S1081" s="1"/>
      <c r="T1081" s="1">
        <v>960</v>
      </c>
    </row>
    <row r="1082" spans="1:20" ht="15.75" customHeight="1" x14ac:dyDescent="0.35">
      <c r="A1082" s="1">
        <v>1931</v>
      </c>
      <c r="B1082" s="1">
        <v>27</v>
      </c>
      <c r="C1082" s="1"/>
      <c r="D1082" s="1">
        <v>27</v>
      </c>
      <c r="F1082" s="1">
        <f ca="1">IFERROR(__xludf.DUMMYFUNCTION("""COMPUTED_VALUE"""),24)</f>
        <v>24</v>
      </c>
      <c r="Q1082" s="1">
        <v>1080</v>
      </c>
      <c r="R1082" s="1">
        <v>917</v>
      </c>
      <c r="S1082" s="1"/>
      <c r="T1082" s="1">
        <v>956</v>
      </c>
    </row>
    <row r="1083" spans="1:20" ht="15.75" customHeight="1" x14ac:dyDescent="0.35">
      <c r="A1083" s="1">
        <v>1932</v>
      </c>
      <c r="B1083" s="1">
        <v>25</v>
      </c>
      <c r="C1083" s="1"/>
      <c r="D1083" s="1">
        <v>25</v>
      </c>
      <c r="F1083" s="1">
        <f ca="1">IFERROR(__xludf.DUMMYFUNCTION("""COMPUTED_VALUE"""),26)</f>
        <v>26</v>
      </c>
      <c r="Q1083" s="1">
        <v>1081</v>
      </c>
      <c r="R1083" s="1">
        <v>929</v>
      </c>
      <c r="S1083" s="1"/>
      <c r="T1083" s="1">
        <v>913</v>
      </c>
    </row>
    <row r="1084" spans="1:20" ht="15.75" customHeight="1" x14ac:dyDescent="0.35">
      <c r="A1084" s="1">
        <v>1933</v>
      </c>
      <c r="B1084" s="1">
        <v>25</v>
      </c>
      <c r="C1084" s="1"/>
      <c r="D1084" s="1">
        <v>25</v>
      </c>
      <c r="F1084" s="1">
        <f ca="1">IFERROR(__xludf.DUMMYFUNCTION("""COMPUTED_VALUE"""),25)</f>
        <v>25</v>
      </c>
      <c r="Q1084" s="1">
        <v>1082</v>
      </c>
      <c r="R1084" s="1">
        <v>942</v>
      </c>
      <c r="S1084" s="1"/>
      <c r="T1084" s="1">
        <v>881</v>
      </c>
    </row>
    <row r="1085" spans="1:20" ht="15.75" customHeight="1" x14ac:dyDescent="0.35">
      <c r="A1085" s="1">
        <v>1934</v>
      </c>
      <c r="B1085" s="1">
        <v>26</v>
      </c>
      <c r="C1085" s="1"/>
      <c r="D1085" s="1">
        <v>26</v>
      </c>
      <c r="F1085" s="1">
        <f ca="1">IFERROR(__xludf.DUMMYFUNCTION("""COMPUTED_VALUE"""),25)</f>
        <v>25</v>
      </c>
      <c r="Q1085" s="1">
        <v>1083</v>
      </c>
      <c r="R1085" s="1">
        <v>929</v>
      </c>
      <c r="S1085" s="1"/>
      <c r="T1085" s="1">
        <v>845</v>
      </c>
    </row>
    <row r="1086" spans="1:20" ht="15.75" customHeight="1" x14ac:dyDescent="0.35">
      <c r="A1086" s="1">
        <v>1935</v>
      </c>
      <c r="B1086" s="1">
        <v>25</v>
      </c>
      <c r="C1086" s="1"/>
      <c r="D1086" s="1">
        <v>25</v>
      </c>
      <c r="F1086" s="1">
        <f ca="1">IFERROR(__xludf.DUMMYFUNCTION("""COMPUTED_VALUE"""),27)</f>
        <v>27</v>
      </c>
      <c r="Q1086" s="1">
        <v>1084</v>
      </c>
      <c r="R1086" s="1">
        <v>930</v>
      </c>
      <c r="S1086" s="1"/>
      <c r="T1086" s="1">
        <v>855</v>
      </c>
    </row>
    <row r="1087" spans="1:20" ht="15.75" customHeight="1" x14ac:dyDescent="0.35">
      <c r="A1087" s="1">
        <v>1936</v>
      </c>
      <c r="B1087" s="1">
        <v>26</v>
      </c>
      <c r="C1087" s="1"/>
      <c r="D1087" s="1">
        <v>26</v>
      </c>
      <c r="F1087" s="1">
        <f ca="1">IFERROR(__xludf.DUMMYFUNCTION("""COMPUTED_VALUE"""),27)</f>
        <v>27</v>
      </c>
      <c r="Q1087" s="1">
        <v>1085</v>
      </c>
      <c r="R1087" s="1">
        <v>888</v>
      </c>
      <c r="S1087" s="1"/>
      <c r="T1087" s="1">
        <v>834</v>
      </c>
    </row>
    <row r="1088" spans="1:20" ht="15.75" customHeight="1" x14ac:dyDescent="0.35">
      <c r="A1088" s="1">
        <v>1937</v>
      </c>
      <c r="B1088" s="1">
        <v>26</v>
      </c>
      <c r="C1088" s="1"/>
      <c r="D1088" s="1">
        <v>26</v>
      </c>
      <c r="F1088" s="1">
        <f ca="1">IFERROR(__xludf.DUMMYFUNCTION("""COMPUTED_VALUE"""),27)</f>
        <v>27</v>
      </c>
      <c r="Q1088" s="1">
        <v>1086</v>
      </c>
      <c r="R1088" s="1">
        <v>866</v>
      </c>
      <c r="S1088" s="1"/>
      <c r="T1088" s="1">
        <v>898</v>
      </c>
    </row>
    <row r="1089" spans="1:20" ht="15.75" customHeight="1" x14ac:dyDescent="0.35">
      <c r="A1089" s="1">
        <v>1938</v>
      </c>
      <c r="B1089" s="1">
        <v>25</v>
      </c>
      <c r="C1089" s="1"/>
      <c r="D1089" s="1">
        <v>25</v>
      </c>
      <c r="F1089" s="1">
        <f ca="1">IFERROR(__xludf.DUMMYFUNCTION("""COMPUTED_VALUE"""),26)</f>
        <v>26</v>
      </c>
      <c r="Q1089" s="1">
        <v>1087</v>
      </c>
      <c r="R1089" s="1">
        <v>883</v>
      </c>
      <c r="S1089" s="1"/>
      <c r="T1089" s="1">
        <v>887</v>
      </c>
    </row>
    <row r="1090" spans="1:20" ht="15.75" customHeight="1" x14ac:dyDescent="0.35">
      <c r="A1090" s="1">
        <v>1940</v>
      </c>
      <c r="B1090" s="1">
        <v>28</v>
      </c>
      <c r="C1090" s="1"/>
      <c r="D1090" s="1">
        <v>28</v>
      </c>
      <c r="F1090" s="1">
        <f ca="1">IFERROR(__xludf.DUMMYFUNCTION("""COMPUTED_VALUE"""),28)</f>
        <v>28</v>
      </c>
      <c r="Q1090" s="1">
        <v>1088</v>
      </c>
      <c r="R1090" s="1">
        <v>893</v>
      </c>
      <c r="S1090" s="1"/>
      <c r="T1090" s="1">
        <v>911</v>
      </c>
    </row>
    <row r="1091" spans="1:20" ht="15.75" customHeight="1" x14ac:dyDescent="0.35">
      <c r="A1091" s="1">
        <v>1970</v>
      </c>
      <c r="B1091" s="1">
        <v>28</v>
      </c>
      <c r="C1091" s="1"/>
      <c r="D1091" s="1">
        <v>28</v>
      </c>
      <c r="F1091" s="1">
        <f ca="1">IFERROR(__xludf.DUMMYFUNCTION("""COMPUTED_VALUE"""),28)</f>
        <v>28</v>
      </c>
      <c r="Q1091" s="1">
        <v>1089</v>
      </c>
      <c r="R1091" s="1">
        <v>922</v>
      </c>
      <c r="S1091" s="1"/>
      <c r="T1091" s="1">
        <v>908</v>
      </c>
    </row>
    <row r="1092" spans="1:20" ht="15.75" customHeight="1" x14ac:dyDescent="0.35">
      <c r="A1092" s="1">
        <v>1975</v>
      </c>
      <c r="B1092" s="1">
        <v>27</v>
      </c>
      <c r="C1092" s="1"/>
      <c r="D1092" s="1">
        <v>27</v>
      </c>
      <c r="F1092" s="1">
        <f ca="1">IFERROR(__xludf.DUMMYFUNCTION("""COMPUTED_VALUE"""),32)</f>
        <v>32</v>
      </c>
      <c r="Q1092" s="1">
        <v>1090</v>
      </c>
      <c r="R1092" s="1">
        <v>898</v>
      </c>
      <c r="S1092" s="1"/>
      <c r="T1092" s="1">
        <v>919</v>
      </c>
    </row>
    <row r="1093" spans="1:20" ht="15.75" customHeight="1" x14ac:dyDescent="0.35">
      <c r="A1093" s="1">
        <v>1976</v>
      </c>
      <c r="B1093" s="1">
        <v>25</v>
      </c>
      <c r="C1093" s="1"/>
      <c r="D1093" s="1">
        <v>25</v>
      </c>
      <c r="F1093" s="1">
        <f ca="1">IFERROR(__xludf.DUMMYFUNCTION("""COMPUTED_VALUE"""),30)</f>
        <v>30</v>
      </c>
      <c r="Q1093" s="1">
        <v>1091</v>
      </c>
      <c r="R1093" s="1">
        <v>912</v>
      </c>
      <c r="S1093" s="1"/>
      <c r="T1093" s="1">
        <v>911</v>
      </c>
    </row>
    <row r="1094" spans="1:20" ht="15.75" customHeight="1" x14ac:dyDescent="0.35">
      <c r="A1094" s="1">
        <v>1977</v>
      </c>
      <c r="B1094" s="1">
        <v>23</v>
      </c>
      <c r="C1094" s="1"/>
      <c r="D1094" s="1">
        <v>23</v>
      </c>
      <c r="F1094" s="1">
        <f ca="1">IFERROR(__xludf.DUMMYFUNCTION("""COMPUTED_VALUE"""),30)</f>
        <v>30</v>
      </c>
      <c r="Q1094" s="1">
        <v>1092</v>
      </c>
      <c r="R1094" s="1">
        <v>908</v>
      </c>
      <c r="S1094" s="1"/>
      <c r="T1094" s="1">
        <v>959</v>
      </c>
    </row>
    <row r="1095" spans="1:20" ht="15.75" customHeight="1" x14ac:dyDescent="0.35">
      <c r="A1095" s="1">
        <v>1978</v>
      </c>
      <c r="B1095" s="1">
        <v>23</v>
      </c>
      <c r="C1095" s="1"/>
      <c r="D1095" s="1">
        <v>23</v>
      </c>
      <c r="F1095" s="1">
        <f ca="1">IFERROR(__xludf.DUMMYFUNCTION("""COMPUTED_VALUE"""),28)</f>
        <v>28</v>
      </c>
      <c r="Q1095" s="1">
        <v>1093</v>
      </c>
      <c r="R1095" s="1">
        <v>877</v>
      </c>
      <c r="S1095" s="1"/>
      <c r="T1095" s="1">
        <v>1003</v>
      </c>
    </row>
    <row r="1096" spans="1:20" ht="15.75" customHeight="1" x14ac:dyDescent="0.35">
      <c r="A1096" s="1">
        <v>1979</v>
      </c>
      <c r="B1096" s="1">
        <v>20</v>
      </c>
      <c r="C1096" s="1"/>
      <c r="D1096" s="1">
        <v>20</v>
      </c>
      <c r="F1096" s="1">
        <f ca="1">IFERROR(__xludf.DUMMYFUNCTION("""COMPUTED_VALUE"""),31)</f>
        <v>31</v>
      </c>
      <c r="Q1096" s="1">
        <v>1094</v>
      </c>
      <c r="R1096" s="1">
        <v>839</v>
      </c>
      <c r="S1096" s="1"/>
      <c r="T1096" s="1">
        <v>1054</v>
      </c>
    </row>
    <row r="1097" spans="1:20" ht="15.75" customHeight="1" x14ac:dyDescent="0.35">
      <c r="A1097" s="1">
        <v>1980</v>
      </c>
      <c r="B1097" s="1">
        <v>22</v>
      </c>
      <c r="C1097" s="1"/>
      <c r="D1097" s="1">
        <v>22</v>
      </c>
      <c r="F1097" s="1">
        <f ca="1">IFERROR(__xludf.DUMMYFUNCTION("""COMPUTED_VALUE"""),31)</f>
        <v>31</v>
      </c>
      <c r="Q1097" s="1">
        <v>1095</v>
      </c>
      <c r="R1097" s="1">
        <v>817</v>
      </c>
      <c r="S1097" s="1"/>
      <c r="T1097" s="1">
        <v>1056</v>
      </c>
    </row>
    <row r="1098" spans="1:20" ht="15.75" customHeight="1" x14ac:dyDescent="0.35">
      <c r="A1098" s="1">
        <v>1981</v>
      </c>
      <c r="B1098" s="1">
        <v>22</v>
      </c>
      <c r="C1098" s="1"/>
      <c r="D1098" s="1">
        <v>22</v>
      </c>
      <c r="F1098" s="1">
        <f ca="1">IFERROR(__xludf.DUMMYFUNCTION("""COMPUTED_VALUE"""),27)</f>
        <v>27</v>
      </c>
      <c r="Q1098" s="1">
        <v>1096</v>
      </c>
      <c r="R1098" s="1">
        <v>800</v>
      </c>
      <c r="S1098" s="1"/>
      <c r="T1098" s="1">
        <v>1065</v>
      </c>
    </row>
    <row r="1099" spans="1:20" ht="15.75" customHeight="1" x14ac:dyDescent="0.35">
      <c r="A1099" s="1">
        <v>1982</v>
      </c>
      <c r="B1099" s="1">
        <v>21</v>
      </c>
      <c r="C1099" s="1"/>
      <c r="D1099" s="1">
        <v>21</v>
      </c>
      <c r="F1099" s="1">
        <f ca="1">IFERROR(__xludf.DUMMYFUNCTION("""COMPUTED_VALUE"""),28)</f>
        <v>28</v>
      </c>
      <c r="Q1099" s="1">
        <v>1097</v>
      </c>
      <c r="R1099" s="1">
        <v>796</v>
      </c>
      <c r="S1099" s="1"/>
      <c r="T1099" s="1">
        <v>945</v>
      </c>
    </row>
    <row r="1100" spans="1:20" ht="15.75" customHeight="1" x14ac:dyDescent="0.35">
      <c r="A1100" s="1">
        <v>1983</v>
      </c>
      <c r="B1100" s="1">
        <v>22</v>
      </c>
      <c r="C1100" s="1"/>
      <c r="D1100" s="1">
        <v>22</v>
      </c>
      <c r="F1100" s="1">
        <f ca="1">IFERROR(__xludf.DUMMYFUNCTION("""COMPUTED_VALUE"""),28)</f>
        <v>28</v>
      </c>
      <c r="Q1100" s="1">
        <v>1098</v>
      </c>
      <c r="R1100" s="1">
        <v>844</v>
      </c>
      <c r="S1100" s="1"/>
      <c r="T1100" s="1">
        <v>990</v>
      </c>
    </row>
    <row r="1101" spans="1:20" ht="15.75" customHeight="1" x14ac:dyDescent="0.35">
      <c r="A1101" s="1">
        <v>1984</v>
      </c>
      <c r="B1101" s="1">
        <v>23</v>
      </c>
      <c r="C1101" s="1"/>
      <c r="D1101" s="1">
        <v>23</v>
      </c>
      <c r="F1101" s="1">
        <f ca="1">IFERROR(__xludf.DUMMYFUNCTION("""COMPUTED_VALUE"""),28)</f>
        <v>28</v>
      </c>
      <c r="Q1101" s="1">
        <v>1099</v>
      </c>
      <c r="R1101" s="1">
        <v>883</v>
      </c>
      <c r="S1101" s="1"/>
      <c r="T1101" s="1">
        <v>927</v>
      </c>
    </row>
    <row r="1102" spans="1:20" ht="15.75" customHeight="1" x14ac:dyDescent="0.35">
      <c r="A1102" s="1">
        <v>1985</v>
      </c>
      <c r="B1102" s="1">
        <v>22</v>
      </c>
      <c r="C1102" s="1"/>
      <c r="D1102" s="1">
        <v>22</v>
      </c>
      <c r="F1102" s="1">
        <f ca="1">IFERROR(__xludf.DUMMYFUNCTION("""COMPUTED_VALUE"""),27)</f>
        <v>27</v>
      </c>
      <c r="Q1102" s="1">
        <v>1100</v>
      </c>
      <c r="R1102" s="1">
        <v>913</v>
      </c>
      <c r="S1102" s="1"/>
      <c r="T1102" s="1">
        <v>947</v>
      </c>
    </row>
    <row r="1103" spans="1:20" ht="15.75" customHeight="1" x14ac:dyDescent="0.35">
      <c r="A1103" s="1">
        <v>1986</v>
      </c>
      <c r="B1103" s="1">
        <v>20</v>
      </c>
      <c r="C1103" s="1"/>
      <c r="D1103" s="1">
        <v>20</v>
      </c>
      <c r="F1103" s="1">
        <f ca="1">IFERROR(__xludf.DUMMYFUNCTION("""COMPUTED_VALUE"""),25)</f>
        <v>25</v>
      </c>
      <c r="Q1103" s="1">
        <v>1101</v>
      </c>
      <c r="R1103" s="1">
        <v>928</v>
      </c>
      <c r="S1103" s="1"/>
      <c r="T1103" s="1">
        <v>910</v>
      </c>
    </row>
    <row r="1104" spans="1:20" ht="15.75" customHeight="1" x14ac:dyDescent="0.35">
      <c r="A1104" s="1">
        <v>1987</v>
      </c>
      <c r="B1104" s="1">
        <v>21</v>
      </c>
      <c r="C1104" s="1"/>
      <c r="D1104" s="1">
        <v>21</v>
      </c>
      <c r="F1104" s="1">
        <f ca="1">IFERROR(__xludf.DUMMYFUNCTION("""COMPUTED_VALUE"""),25)</f>
        <v>25</v>
      </c>
      <c r="Q1104" s="1">
        <v>1102</v>
      </c>
      <c r="R1104" s="1">
        <v>986</v>
      </c>
      <c r="S1104" s="1"/>
      <c r="T1104" s="1">
        <v>1009</v>
      </c>
    </row>
    <row r="1105" spans="1:20" ht="15.75" customHeight="1" x14ac:dyDescent="0.35">
      <c r="A1105" s="1">
        <v>1988</v>
      </c>
      <c r="B1105" s="1">
        <v>19</v>
      </c>
      <c r="C1105" s="1"/>
      <c r="D1105" s="1">
        <v>19</v>
      </c>
      <c r="F1105" s="1">
        <f ca="1">IFERROR(__xludf.DUMMYFUNCTION("""COMPUTED_VALUE"""),23)</f>
        <v>23</v>
      </c>
      <c r="Q1105" s="1">
        <v>1103</v>
      </c>
      <c r="R1105" s="1">
        <v>955</v>
      </c>
      <c r="S1105" s="1"/>
      <c r="T1105" s="1">
        <v>939</v>
      </c>
    </row>
    <row r="1106" spans="1:20" ht="15.75" customHeight="1" x14ac:dyDescent="0.35">
      <c r="A1106" s="1">
        <v>1989</v>
      </c>
      <c r="B1106" s="1">
        <v>19</v>
      </c>
      <c r="C1106" s="1"/>
      <c r="D1106" s="1">
        <v>19</v>
      </c>
      <c r="F1106" s="1">
        <f ca="1">IFERROR(__xludf.DUMMYFUNCTION("""COMPUTED_VALUE"""),21)</f>
        <v>21</v>
      </c>
      <c r="Q1106" s="1">
        <v>1104</v>
      </c>
      <c r="R1106" s="1">
        <v>977</v>
      </c>
      <c r="S1106" s="1"/>
      <c r="T1106" s="1">
        <v>1047</v>
      </c>
    </row>
    <row r="1107" spans="1:20" ht="15.75" customHeight="1" x14ac:dyDescent="0.35">
      <c r="A1107" s="1">
        <v>1990</v>
      </c>
      <c r="B1107" s="1">
        <v>19</v>
      </c>
      <c r="C1107" s="1"/>
      <c r="D1107" s="1">
        <v>19</v>
      </c>
      <c r="F1107" s="1">
        <f ca="1">IFERROR(__xludf.DUMMYFUNCTION("""COMPUTED_VALUE"""),21)</f>
        <v>21</v>
      </c>
      <c r="Q1107" s="1">
        <v>1105</v>
      </c>
      <c r="R1107" s="1">
        <v>1003</v>
      </c>
      <c r="S1107" s="1"/>
      <c r="T1107" s="1">
        <v>988</v>
      </c>
    </row>
    <row r="1108" spans="1:20" ht="15.75" customHeight="1" x14ac:dyDescent="0.35">
      <c r="A1108" s="1">
        <v>1991</v>
      </c>
      <c r="B1108" s="1">
        <v>19</v>
      </c>
      <c r="C1108" s="1"/>
      <c r="D1108" s="1">
        <v>19</v>
      </c>
      <c r="F1108" s="1">
        <f ca="1">IFERROR(__xludf.DUMMYFUNCTION("""COMPUTED_VALUE"""),18)</f>
        <v>18</v>
      </c>
      <c r="Q1108" s="1">
        <v>1106</v>
      </c>
      <c r="R1108" s="1">
        <v>1016</v>
      </c>
      <c r="S1108" s="1"/>
      <c r="T1108" s="1">
        <v>1021</v>
      </c>
    </row>
    <row r="1109" spans="1:20" ht="15.75" customHeight="1" x14ac:dyDescent="0.35">
      <c r="A1109" s="1">
        <v>1992</v>
      </c>
      <c r="B1109" s="1">
        <v>19</v>
      </c>
      <c r="C1109" s="1"/>
      <c r="D1109" s="1">
        <v>19</v>
      </c>
      <c r="F1109" s="1">
        <f ca="1">IFERROR(__xludf.DUMMYFUNCTION("""COMPUTED_VALUE"""),20)</f>
        <v>20</v>
      </c>
      <c r="Q1109" s="1">
        <v>1107</v>
      </c>
      <c r="R1109" s="1">
        <v>1003</v>
      </c>
      <c r="S1109" s="1"/>
      <c r="T1109" s="1">
        <v>983</v>
      </c>
    </row>
    <row r="1110" spans="1:20" ht="15.75" customHeight="1" x14ac:dyDescent="0.35">
      <c r="A1110" s="1">
        <v>1993</v>
      </c>
      <c r="B1110" s="1">
        <v>21</v>
      </c>
      <c r="C1110" s="1"/>
      <c r="D1110" s="1">
        <v>21</v>
      </c>
      <c r="F1110" s="1">
        <f ca="1">IFERROR(__xludf.DUMMYFUNCTION("""COMPUTED_VALUE"""),19)</f>
        <v>19</v>
      </c>
      <c r="Q1110" s="1">
        <v>1108</v>
      </c>
      <c r="R1110" s="1">
        <v>1060</v>
      </c>
      <c r="S1110" s="1"/>
      <c r="T1110" s="1">
        <v>1064</v>
      </c>
    </row>
    <row r="1111" spans="1:20" ht="15.75" customHeight="1" x14ac:dyDescent="0.35">
      <c r="A1111" s="1">
        <v>1994</v>
      </c>
      <c r="B1111" s="1">
        <v>23</v>
      </c>
      <c r="C1111" s="1"/>
      <c r="D1111" s="1">
        <v>23</v>
      </c>
      <c r="F1111" s="1">
        <f ca="1">IFERROR(__xludf.DUMMYFUNCTION("""COMPUTED_VALUE"""),21)</f>
        <v>21</v>
      </c>
      <c r="Q1111" s="1">
        <v>1109</v>
      </c>
      <c r="R1111" s="1">
        <v>1012</v>
      </c>
      <c r="S1111" s="1"/>
      <c r="T1111" s="1">
        <v>1044</v>
      </c>
    </row>
    <row r="1112" spans="1:20" ht="15.75" customHeight="1" x14ac:dyDescent="0.35">
      <c r="A1112" s="1">
        <v>1995</v>
      </c>
      <c r="B1112" s="1">
        <v>21</v>
      </c>
      <c r="C1112" s="1"/>
      <c r="D1112" s="1">
        <v>21</v>
      </c>
      <c r="F1112" s="1">
        <f ca="1">IFERROR(__xludf.DUMMYFUNCTION("""COMPUTED_VALUE"""),18)</f>
        <v>18</v>
      </c>
      <c r="Q1112" s="1">
        <v>1110</v>
      </c>
      <c r="R1112" s="1">
        <v>1017</v>
      </c>
      <c r="S1112" s="1"/>
      <c r="T1112" s="1">
        <v>1058</v>
      </c>
    </row>
    <row r="1113" spans="1:20" ht="15.75" customHeight="1" x14ac:dyDescent="0.35">
      <c r="A1113" s="1">
        <v>1996</v>
      </c>
      <c r="B1113" s="1">
        <v>24</v>
      </c>
      <c r="C1113" s="1"/>
      <c r="D1113" s="1">
        <v>24</v>
      </c>
      <c r="F1113" s="1">
        <f ca="1">IFERROR(__xludf.DUMMYFUNCTION("""COMPUTED_VALUE"""),21)</f>
        <v>21</v>
      </c>
      <c r="Q1113" s="1">
        <v>1111</v>
      </c>
      <c r="R1113" s="1">
        <v>1027</v>
      </c>
      <c r="S1113" s="1"/>
      <c r="T1113" s="1">
        <v>1029</v>
      </c>
    </row>
    <row r="1114" spans="1:20" ht="15.75" customHeight="1" x14ac:dyDescent="0.35">
      <c r="A1114" s="1">
        <v>1997</v>
      </c>
      <c r="B1114" s="1">
        <v>22</v>
      </c>
      <c r="C1114" s="1"/>
      <c r="D1114" s="1">
        <v>22</v>
      </c>
      <c r="F1114" s="1">
        <f ca="1">IFERROR(__xludf.DUMMYFUNCTION("""COMPUTED_VALUE"""),19)</f>
        <v>19</v>
      </c>
      <c r="Q1114" s="1">
        <v>1112</v>
      </c>
      <c r="R1114" s="1">
        <v>1010</v>
      </c>
      <c r="S1114" s="1"/>
      <c r="T1114" s="1">
        <v>1009</v>
      </c>
    </row>
    <row r="1115" spans="1:20" ht="15.75" customHeight="1" x14ac:dyDescent="0.35">
      <c r="A1115" s="1">
        <v>1998</v>
      </c>
      <c r="B1115" s="1">
        <v>26</v>
      </c>
      <c r="C1115" s="1"/>
      <c r="D1115" s="1">
        <v>26</v>
      </c>
      <c r="F1115" s="1">
        <f ca="1">IFERROR(__xludf.DUMMYFUNCTION("""COMPUTED_VALUE"""),23)</f>
        <v>23</v>
      </c>
      <c r="Q1115" s="1">
        <v>1113</v>
      </c>
      <c r="R1115" s="1">
        <v>1005</v>
      </c>
      <c r="S1115" s="1"/>
      <c r="T1115" s="1">
        <v>1006</v>
      </c>
    </row>
    <row r="1116" spans="1:20" ht="15.75" customHeight="1" x14ac:dyDescent="0.35">
      <c r="A1116" s="1">
        <v>1999</v>
      </c>
      <c r="B1116" s="1">
        <v>26</v>
      </c>
      <c r="C1116" s="1"/>
      <c r="D1116" s="1">
        <v>26</v>
      </c>
      <c r="F1116" s="1">
        <f ca="1">IFERROR(__xludf.DUMMYFUNCTION("""COMPUTED_VALUE"""),22)</f>
        <v>22</v>
      </c>
      <c r="Q1116" s="1">
        <v>1114</v>
      </c>
      <c r="R1116" s="1">
        <v>960</v>
      </c>
      <c r="S1116" s="1"/>
      <c r="T1116" s="1">
        <v>980</v>
      </c>
    </row>
    <row r="1117" spans="1:20" ht="15.75" customHeight="1" x14ac:dyDescent="0.35">
      <c r="A1117" s="1">
        <v>2000</v>
      </c>
      <c r="B1117" s="1">
        <v>26</v>
      </c>
      <c r="C1117" s="1"/>
      <c r="D1117" s="1">
        <v>26</v>
      </c>
      <c r="F1117" s="1">
        <f ca="1">IFERROR(__xludf.DUMMYFUNCTION("""COMPUTED_VALUE"""),24)</f>
        <v>24</v>
      </c>
      <c r="Q1117" s="1">
        <v>1115</v>
      </c>
      <c r="R1117" s="1">
        <v>956</v>
      </c>
      <c r="S1117" s="1"/>
      <c r="T1117" s="1">
        <v>970</v>
      </c>
    </row>
    <row r="1118" spans="1:20" ht="15.75" customHeight="1" x14ac:dyDescent="0.35">
      <c r="A1118" s="1">
        <v>2001</v>
      </c>
      <c r="B1118" s="1">
        <v>24</v>
      </c>
      <c r="C1118" s="1"/>
      <c r="D1118" s="1">
        <v>24</v>
      </c>
      <c r="F1118" s="1">
        <f ca="1">IFERROR(__xludf.DUMMYFUNCTION("""COMPUTED_VALUE"""),24)</f>
        <v>24</v>
      </c>
      <c r="Q1118" s="1">
        <v>1116</v>
      </c>
      <c r="R1118" s="1">
        <v>913</v>
      </c>
      <c r="S1118" s="1"/>
      <c r="T1118" s="1">
        <v>930</v>
      </c>
    </row>
    <row r="1119" spans="1:20" ht="15.75" customHeight="1" x14ac:dyDescent="0.35">
      <c r="A1119" s="1">
        <v>2002</v>
      </c>
      <c r="B1119" s="1">
        <v>26</v>
      </c>
      <c r="C1119" s="1"/>
      <c r="D1119" s="1">
        <v>26</v>
      </c>
      <c r="F1119" s="1">
        <f ca="1">IFERROR(__xludf.DUMMYFUNCTION("""COMPUTED_VALUE"""),27)</f>
        <v>27</v>
      </c>
      <c r="Q1119" s="1">
        <v>1117</v>
      </c>
      <c r="R1119" s="1">
        <v>881</v>
      </c>
      <c r="S1119" s="1"/>
      <c r="T1119" s="1">
        <v>920</v>
      </c>
    </row>
    <row r="1120" spans="1:20" ht="15.75" customHeight="1" x14ac:dyDescent="0.35">
      <c r="A1120" s="1">
        <v>2003</v>
      </c>
      <c r="B1120" s="1">
        <v>25</v>
      </c>
      <c r="C1120" s="1"/>
      <c r="D1120" s="1">
        <v>25</v>
      </c>
      <c r="F1120" s="1">
        <f ca="1">IFERROR(__xludf.DUMMYFUNCTION("""COMPUTED_VALUE"""),28)</f>
        <v>28</v>
      </c>
      <c r="Q1120" s="1">
        <v>1118</v>
      </c>
      <c r="R1120" s="1">
        <v>845</v>
      </c>
      <c r="S1120" s="1"/>
      <c r="T1120" s="1">
        <v>854</v>
      </c>
    </row>
    <row r="1121" spans="1:20" ht="15.75" customHeight="1" x14ac:dyDescent="0.35">
      <c r="A1121" s="1">
        <v>2005</v>
      </c>
      <c r="B1121" s="1">
        <v>25</v>
      </c>
      <c r="C1121" s="1"/>
      <c r="D1121" s="1">
        <v>25</v>
      </c>
      <c r="F1121" s="1">
        <f ca="1">IFERROR(__xludf.DUMMYFUNCTION("""COMPUTED_VALUE"""),29)</f>
        <v>29</v>
      </c>
      <c r="Q1121" s="1">
        <v>1119</v>
      </c>
      <c r="R1121" s="1">
        <v>855</v>
      </c>
      <c r="S1121" s="1"/>
      <c r="T1121" s="1">
        <v>837</v>
      </c>
    </row>
    <row r="1122" spans="1:20" ht="15.75" customHeight="1" x14ac:dyDescent="0.35">
      <c r="A1122" s="1">
        <v>2191</v>
      </c>
      <c r="B1122" s="1">
        <v>27</v>
      </c>
      <c r="C1122" s="1"/>
      <c r="D1122" s="1">
        <v>27</v>
      </c>
      <c r="F1122" s="1">
        <f ca="1">IFERROR(__xludf.DUMMYFUNCTION("""COMPUTED_VALUE"""),28)</f>
        <v>28</v>
      </c>
      <c r="Q1122" s="1">
        <v>1120</v>
      </c>
      <c r="R1122" s="1">
        <v>834</v>
      </c>
      <c r="S1122" s="1"/>
      <c r="T1122" s="1">
        <v>803</v>
      </c>
    </row>
    <row r="1123" spans="1:20" ht="15.75" customHeight="1" x14ac:dyDescent="0.35">
      <c r="A1123" s="1">
        <v>2192</v>
      </c>
      <c r="B1123" s="1">
        <v>27</v>
      </c>
      <c r="C1123" s="1"/>
      <c r="D1123" s="1">
        <v>27</v>
      </c>
      <c r="F1123" s="1">
        <f ca="1">IFERROR(__xludf.DUMMYFUNCTION("""COMPUTED_VALUE"""),28)</f>
        <v>28</v>
      </c>
      <c r="Q1123" s="1">
        <v>1121</v>
      </c>
      <c r="R1123" s="1">
        <v>898</v>
      </c>
      <c r="S1123" s="1"/>
      <c r="T1123" s="1">
        <v>783</v>
      </c>
    </row>
    <row r="1124" spans="1:20" ht="15.75" customHeight="1" x14ac:dyDescent="0.35">
      <c r="A1124" s="1">
        <v>2193</v>
      </c>
      <c r="B1124" s="1">
        <v>27</v>
      </c>
      <c r="C1124" s="1"/>
      <c r="D1124" s="1">
        <v>27</v>
      </c>
      <c r="F1124" s="1">
        <f ca="1">IFERROR(__xludf.DUMMYFUNCTION("""COMPUTED_VALUE"""),28)</f>
        <v>28</v>
      </c>
      <c r="Q1124" s="1">
        <v>1122</v>
      </c>
      <c r="R1124" s="1">
        <v>887</v>
      </c>
      <c r="S1124" s="1"/>
      <c r="T1124" s="1">
        <v>760</v>
      </c>
    </row>
    <row r="1125" spans="1:20" ht="15.75" customHeight="1" x14ac:dyDescent="0.35">
      <c r="A1125" s="1">
        <v>2194</v>
      </c>
      <c r="B1125" s="1">
        <v>26</v>
      </c>
      <c r="C1125" s="1"/>
      <c r="D1125" s="1">
        <v>26</v>
      </c>
      <c r="F1125" s="1">
        <f ca="1">IFERROR(__xludf.DUMMYFUNCTION("""COMPUTED_VALUE"""),28)</f>
        <v>28</v>
      </c>
      <c r="Q1125" s="1">
        <v>1123</v>
      </c>
      <c r="R1125" s="1">
        <v>911</v>
      </c>
      <c r="S1125" s="1"/>
      <c r="T1125" s="1">
        <v>841</v>
      </c>
    </row>
    <row r="1126" spans="1:20" ht="15.75" customHeight="1" x14ac:dyDescent="0.35">
      <c r="A1126" s="1">
        <v>2195</v>
      </c>
      <c r="B1126" s="1">
        <v>28</v>
      </c>
      <c r="C1126" s="1"/>
      <c r="D1126" s="1">
        <v>28</v>
      </c>
      <c r="F1126" s="1">
        <f ca="1">IFERROR(__xludf.DUMMYFUNCTION("""COMPUTED_VALUE"""),27)</f>
        <v>27</v>
      </c>
      <c r="Q1126" s="1">
        <v>1124</v>
      </c>
      <c r="R1126" s="1">
        <v>908</v>
      </c>
      <c r="S1126" s="1"/>
      <c r="T1126" s="1">
        <v>796</v>
      </c>
    </row>
    <row r="1127" spans="1:20" ht="15.75" customHeight="1" x14ac:dyDescent="0.35">
      <c r="A1127" s="1">
        <v>2196</v>
      </c>
      <c r="B1127" s="1">
        <v>28</v>
      </c>
      <c r="C1127" s="1"/>
      <c r="D1127" s="1">
        <v>28</v>
      </c>
      <c r="F1127" s="1">
        <f ca="1">IFERROR(__xludf.DUMMYFUNCTION("""COMPUTED_VALUE"""),27)</f>
        <v>27</v>
      </c>
      <c r="Q1127" s="1">
        <v>1125</v>
      </c>
      <c r="R1127" s="1">
        <v>919</v>
      </c>
      <c r="S1127" s="1"/>
      <c r="T1127" s="1">
        <v>847</v>
      </c>
    </row>
    <row r="1128" spans="1:20" ht="15.75" customHeight="1" x14ac:dyDescent="0.35">
      <c r="A1128" s="1">
        <v>2316</v>
      </c>
      <c r="B1128" s="1">
        <v>32</v>
      </c>
      <c r="C1128" s="1"/>
      <c r="D1128" s="1">
        <v>32</v>
      </c>
      <c r="F1128" s="1">
        <f ca="1">IFERROR(__xludf.DUMMYFUNCTION("""COMPUTED_VALUE"""),29)</f>
        <v>29</v>
      </c>
      <c r="Q1128" s="1">
        <v>1126</v>
      </c>
      <c r="R1128" s="1">
        <v>911</v>
      </c>
      <c r="S1128" s="1"/>
      <c r="T1128" s="1">
        <v>794</v>
      </c>
    </row>
    <row r="1129" spans="1:20" ht="15.75" customHeight="1" x14ac:dyDescent="0.35">
      <c r="A1129" s="1">
        <v>2317</v>
      </c>
      <c r="B1129" s="1">
        <v>30</v>
      </c>
      <c r="C1129" s="1"/>
      <c r="D1129" s="1">
        <v>30</v>
      </c>
      <c r="F1129" s="1">
        <f ca="1">IFERROR(__xludf.DUMMYFUNCTION("""COMPUTED_VALUE"""),28)</f>
        <v>28</v>
      </c>
      <c r="Q1129" s="1">
        <v>1127</v>
      </c>
      <c r="R1129" s="1">
        <v>959</v>
      </c>
      <c r="S1129" s="1"/>
      <c r="T1129" s="1">
        <v>810</v>
      </c>
    </row>
    <row r="1130" spans="1:20" ht="15.75" customHeight="1" x14ac:dyDescent="0.35">
      <c r="A1130" s="1">
        <v>2318</v>
      </c>
      <c r="B1130" s="1">
        <v>30</v>
      </c>
      <c r="C1130" s="1"/>
      <c r="D1130" s="1">
        <v>30</v>
      </c>
      <c r="F1130" s="1">
        <f ca="1">IFERROR(__xludf.DUMMYFUNCTION("""COMPUTED_VALUE"""),27)</f>
        <v>27</v>
      </c>
      <c r="Q1130" s="1">
        <v>1128</v>
      </c>
      <c r="R1130" s="1">
        <v>1003</v>
      </c>
      <c r="S1130" s="1"/>
      <c r="T1130" s="1">
        <v>764</v>
      </c>
    </row>
    <row r="1131" spans="1:20" ht="15.75" customHeight="1" x14ac:dyDescent="0.35">
      <c r="A1131" s="1">
        <v>2320</v>
      </c>
      <c r="B1131" s="1">
        <v>28</v>
      </c>
      <c r="C1131" s="1"/>
      <c r="D1131" s="1">
        <v>28</v>
      </c>
      <c r="F1131" s="1">
        <f ca="1">IFERROR(__xludf.DUMMYFUNCTION("""COMPUTED_VALUE"""),28)</f>
        <v>28</v>
      </c>
      <c r="Q1131" s="1">
        <v>1129</v>
      </c>
      <c r="R1131" s="1">
        <v>1054</v>
      </c>
      <c r="S1131" s="1"/>
      <c r="T1131" s="1">
        <v>839</v>
      </c>
    </row>
    <row r="1132" spans="1:20" ht="15.75" customHeight="1" x14ac:dyDescent="0.35">
      <c r="A1132" s="1">
        <v>2322</v>
      </c>
      <c r="B1132" s="1">
        <v>31</v>
      </c>
      <c r="C1132" s="1"/>
      <c r="D1132" s="1">
        <v>31</v>
      </c>
      <c r="F1132" s="1">
        <f ca="1">IFERROR(__xludf.DUMMYFUNCTION("""COMPUTED_VALUE"""),27)</f>
        <v>27</v>
      </c>
      <c r="Q1132" s="1">
        <v>1130</v>
      </c>
      <c r="R1132" s="1">
        <v>1056</v>
      </c>
      <c r="S1132" s="1"/>
      <c r="T1132" s="1">
        <v>799</v>
      </c>
    </row>
    <row r="1133" spans="1:20" ht="15.75" customHeight="1" x14ac:dyDescent="0.35">
      <c r="A1133" s="1">
        <v>2326</v>
      </c>
      <c r="B1133" s="1">
        <v>31</v>
      </c>
      <c r="C1133" s="1"/>
      <c r="D1133" s="1">
        <v>31</v>
      </c>
      <c r="F1133" s="1">
        <f ca="1">IFERROR(__xludf.DUMMYFUNCTION("""COMPUTED_VALUE"""),26)</f>
        <v>26</v>
      </c>
      <c r="Q1133" s="1">
        <v>1131</v>
      </c>
      <c r="R1133" s="1">
        <v>1065</v>
      </c>
      <c r="S1133" s="1"/>
      <c r="T1133" s="1">
        <v>934</v>
      </c>
    </row>
    <row r="1134" spans="1:20" ht="15.75" customHeight="1" x14ac:dyDescent="0.35">
      <c r="A1134" s="1">
        <v>2327</v>
      </c>
      <c r="B1134" s="1">
        <v>27</v>
      </c>
      <c r="C1134" s="1"/>
      <c r="D1134" s="1">
        <v>27</v>
      </c>
      <c r="F1134" s="1">
        <f ca="1">IFERROR(__xludf.DUMMYFUNCTION("""COMPUTED_VALUE"""),26)</f>
        <v>26</v>
      </c>
      <c r="Q1134" s="1">
        <v>1132</v>
      </c>
      <c r="R1134" s="1">
        <v>945</v>
      </c>
      <c r="S1134" s="1"/>
      <c r="T1134" s="1">
        <v>964</v>
      </c>
    </row>
    <row r="1135" spans="1:20" ht="15.75" customHeight="1" x14ac:dyDescent="0.35">
      <c r="A1135" s="1">
        <v>2328</v>
      </c>
      <c r="B1135" s="1">
        <v>28</v>
      </c>
      <c r="C1135" s="1"/>
      <c r="D1135" s="1">
        <v>28</v>
      </c>
      <c r="F1135" s="1">
        <f ca="1">IFERROR(__xludf.DUMMYFUNCTION("""COMPUTED_VALUE"""),27)</f>
        <v>27</v>
      </c>
      <c r="Q1135" s="1">
        <v>1133</v>
      </c>
      <c r="R1135" s="1">
        <v>990</v>
      </c>
      <c r="S1135" s="1"/>
      <c r="T1135" s="1">
        <v>1022</v>
      </c>
    </row>
    <row r="1136" spans="1:20" ht="15.75" customHeight="1" x14ac:dyDescent="0.35">
      <c r="A1136" s="1">
        <v>2329</v>
      </c>
      <c r="B1136" s="1">
        <v>28</v>
      </c>
      <c r="C1136" s="1"/>
      <c r="D1136" s="1">
        <v>28</v>
      </c>
      <c r="F1136" s="1">
        <f ca="1">IFERROR(__xludf.DUMMYFUNCTION("""COMPUTED_VALUE"""),26)</f>
        <v>26</v>
      </c>
      <c r="Q1136" s="1">
        <v>1134</v>
      </c>
      <c r="R1136" s="1">
        <v>927</v>
      </c>
      <c r="S1136" s="1"/>
      <c r="T1136" s="1">
        <v>1034</v>
      </c>
    </row>
    <row r="1137" spans="1:20" ht="15.75" customHeight="1" x14ac:dyDescent="0.35">
      <c r="A1137" s="1">
        <v>2372</v>
      </c>
      <c r="B1137" s="1">
        <v>28</v>
      </c>
      <c r="C1137" s="1"/>
      <c r="D1137" s="1">
        <v>28</v>
      </c>
      <c r="F1137" s="1">
        <f ca="1">IFERROR(__xludf.DUMMYFUNCTION("""COMPUTED_VALUE"""),28)</f>
        <v>28</v>
      </c>
      <c r="Q1137" s="1">
        <v>1135</v>
      </c>
      <c r="R1137" s="1">
        <v>947</v>
      </c>
      <c r="S1137" s="1"/>
      <c r="T1137" s="1">
        <v>1118</v>
      </c>
    </row>
    <row r="1138" spans="1:20" ht="15.75" customHeight="1" x14ac:dyDescent="0.35">
      <c r="A1138" s="1">
        <v>2374</v>
      </c>
      <c r="B1138" s="1">
        <v>27</v>
      </c>
      <c r="C1138" s="1"/>
      <c r="D1138" s="1">
        <v>27</v>
      </c>
      <c r="F1138" s="1">
        <f ca="1">IFERROR(__xludf.DUMMYFUNCTION("""COMPUTED_VALUE"""),28)</f>
        <v>28</v>
      </c>
      <c r="Q1138" s="1">
        <v>1136</v>
      </c>
      <c r="R1138" s="1">
        <v>910</v>
      </c>
      <c r="S1138" s="1"/>
      <c r="T1138" s="1">
        <v>1107</v>
      </c>
    </row>
    <row r="1139" spans="1:20" ht="15.75" customHeight="1" x14ac:dyDescent="0.35">
      <c r="A1139" s="1">
        <v>2375</v>
      </c>
      <c r="B1139" s="1">
        <v>25</v>
      </c>
      <c r="C1139" s="1"/>
      <c r="D1139" s="1">
        <v>25</v>
      </c>
      <c r="F1139" s="1">
        <f ca="1">IFERROR(__xludf.DUMMYFUNCTION("""COMPUTED_VALUE"""),25)</f>
        <v>25</v>
      </c>
      <c r="Q1139" s="1">
        <v>1137</v>
      </c>
      <c r="R1139" s="1">
        <v>1009</v>
      </c>
      <c r="S1139" s="1"/>
      <c r="T1139" s="1">
        <v>1150</v>
      </c>
    </row>
    <row r="1140" spans="1:20" ht="15.75" customHeight="1" x14ac:dyDescent="0.35">
      <c r="A1140" s="1">
        <v>2376</v>
      </c>
      <c r="B1140" s="1">
        <v>25</v>
      </c>
      <c r="C1140" s="1"/>
      <c r="D1140" s="1">
        <v>25</v>
      </c>
      <c r="F1140" s="1">
        <f ca="1">IFERROR(__xludf.DUMMYFUNCTION("""COMPUTED_VALUE"""),23)</f>
        <v>23</v>
      </c>
      <c r="Q1140" s="1">
        <v>1138</v>
      </c>
      <c r="R1140" s="1">
        <v>939</v>
      </c>
      <c r="S1140" s="1"/>
      <c r="T1140" s="1">
        <v>1169</v>
      </c>
    </row>
    <row r="1141" spans="1:20" ht="15.75" customHeight="1" x14ac:dyDescent="0.35">
      <c r="A1141" s="1">
        <v>2377</v>
      </c>
      <c r="B1141" s="1">
        <v>23</v>
      </c>
      <c r="C1141" s="1"/>
      <c r="D1141" s="1">
        <v>23</v>
      </c>
      <c r="F1141" s="1">
        <f ca="1">IFERROR(__xludf.DUMMYFUNCTION("""COMPUTED_VALUE"""),22)</f>
        <v>22</v>
      </c>
      <c r="Q1141" s="1">
        <v>1139</v>
      </c>
      <c r="R1141" s="1">
        <v>1047</v>
      </c>
      <c r="S1141" s="1"/>
      <c r="T1141" s="1">
        <v>1148</v>
      </c>
    </row>
    <row r="1142" spans="1:20" ht="15.75" customHeight="1" x14ac:dyDescent="0.35">
      <c r="A1142" s="1">
        <v>2378</v>
      </c>
      <c r="B1142" s="1">
        <v>21</v>
      </c>
      <c r="C1142" s="1"/>
      <c r="D1142" s="1">
        <v>21</v>
      </c>
      <c r="F1142" s="1">
        <f ca="1">IFERROR(__xludf.DUMMYFUNCTION("""COMPUTED_VALUE"""),21)</f>
        <v>21</v>
      </c>
      <c r="Q1142" s="1">
        <v>1140</v>
      </c>
      <c r="R1142" s="1">
        <v>988</v>
      </c>
      <c r="S1142" s="1"/>
      <c r="T1142" s="1">
        <v>1230</v>
      </c>
    </row>
    <row r="1143" spans="1:20" ht="15.75" customHeight="1" x14ac:dyDescent="0.35">
      <c r="A1143" s="1">
        <v>2379</v>
      </c>
      <c r="B1143" s="1">
        <v>21</v>
      </c>
      <c r="C1143" s="1"/>
      <c r="D1143" s="1">
        <v>21</v>
      </c>
      <c r="F1143" s="1">
        <f ca="1">IFERROR(__xludf.DUMMYFUNCTION("""COMPUTED_VALUE"""),21)</f>
        <v>21</v>
      </c>
      <c r="Q1143" s="1">
        <v>1141</v>
      </c>
      <c r="R1143" s="1">
        <v>1021</v>
      </c>
      <c r="S1143" s="1"/>
      <c r="T1143" s="1">
        <v>1267</v>
      </c>
    </row>
    <row r="1144" spans="1:20" ht="15.75" customHeight="1" x14ac:dyDescent="0.35">
      <c r="A1144" s="1">
        <v>2380</v>
      </c>
      <c r="B1144" s="1">
        <v>18</v>
      </c>
      <c r="C1144" s="1"/>
      <c r="D1144" s="1">
        <v>18</v>
      </c>
      <c r="F1144" s="1">
        <f ca="1">IFERROR(__xludf.DUMMYFUNCTION("""COMPUTED_VALUE"""),23)</f>
        <v>23</v>
      </c>
      <c r="Q1144" s="1">
        <v>1142</v>
      </c>
      <c r="R1144" s="1">
        <v>983</v>
      </c>
      <c r="S1144" s="1"/>
      <c r="T1144" s="1">
        <v>1200</v>
      </c>
    </row>
    <row r="1145" spans="1:20" ht="15.75" customHeight="1" x14ac:dyDescent="0.35">
      <c r="A1145" s="1">
        <v>2381</v>
      </c>
      <c r="B1145" s="1">
        <v>20</v>
      </c>
      <c r="C1145" s="1"/>
      <c r="D1145" s="1">
        <v>20</v>
      </c>
      <c r="F1145" s="1">
        <f ca="1">IFERROR(__xludf.DUMMYFUNCTION("""COMPUTED_VALUE"""),24)</f>
        <v>24</v>
      </c>
      <c r="Q1145" s="1">
        <v>1143</v>
      </c>
      <c r="R1145" s="1">
        <v>1064</v>
      </c>
      <c r="S1145" s="1"/>
      <c r="T1145" s="1">
        <v>1234</v>
      </c>
    </row>
    <row r="1146" spans="1:20" ht="15.75" customHeight="1" x14ac:dyDescent="0.35">
      <c r="A1146" s="1">
        <v>2382</v>
      </c>
      <c r="B1146" s="1">
        <v>19</v>
      </c>
      <c r="C1146" s="1"/>
      <c r="D1146" s="1">
        <v>19</v>
      </c>
      <c r="F1146" s="1">
        <f ca="1">IFERROR(__xludf.DUMMYFUNCTION("""COMPUTED_VALUE"""),23)</f>
        <v>23</v>
      </c>
      <c r="Q1146" s="1">
        <v>1144</v>
      </c>
      <c r="R1146" s="1">
        <v>1044</v>
      </c>
      <c r="S1146" s="1"/>
      <c r="T1146" s="1">
        <v>1138</v>
      </c>
    </row>
    <row r="1147" spans="1:20" ht="15.75" customHeight="1" x14ac:dyDescent="0.35">
      <c r="A1147" s="1">
        <v>2383</v>
      </c>
      <c r="B1147" s="1">
        <v>21</v>
      </c>
      <c r="C1147" s="1"/>
      <c r="D1147" s="1">
        <v>21</v>
      </c>
      <c r="F1147" s="1">
        <f ca="1">IFERROR(__xludf.DUMMYFUNCTION("""COMPUTED_VALUE"""),25)</f>
        <v>25</v>
      </c>
      <c r="Q1147" s="1">
        <v>1145</v>
      </c>
      <c r="R1147" s="1">
        <v>1058</v>
      </c>
      <c r="S1147" s="1"/>
      <c r="T1147" s="1">
        <v>1194</v>
      </c>
    </row>
    <row r="1148" spans="1:20" ht="15.75" customHeight="1" x14ac:dyDescent="0.35">
      <c r="A1148" s="1">
        <v>2384</v>
      </c>
      <c r="B1148" s="1">
        <v>18</v>
      </c>
      <c r="C1148" s="1"/>
      <c r="D1148" s="1">
        <v>18</v>
      </c>
      <c r="F1148" s="1">
        <f ca="1">IFERROR(__xludf.DUMMYFUNCTION("""COMPUTED_VALUE"""),24)</f>
        <v>24</v>
      </c>
      <c r="Q1148" s="1">
        <v>1146</v>
      </c>
      <c r="R1148" s="1">
        <v>1029</v>
      </c>
      <c r="S1148" s="1"/>
      <c r="T1148" s="1">
        <v>1175</v>
      </c>
    </row>
    <row r="1149" spans="1:20" ht="15.75" customHeight="1" x14ac:dyDescent="0.35">
      <c r="A1149" s="1">
        <v>2385</v>
      </c>
      <c r="B1149" s="1">
        <v>21</v>
      </c>
      <c r="C1149" s="1"/>
      <c r="D1149" s="1">
        <v>21</v>
      </c>
      <c r="F1149" s="1">
        <f ca="1">IFERROR(__xludf.DUMMYFUNCTION("""COMPUTED_VALUE"""),26)</f>
        <v>26</v>
      </c>
      <c r="Q1149" s="1">
        <v>1147</v>
      </c>
      <c r="R1149" s="1">
        <v>1009</v>
      </c>
      <c r="S1149" s="1"/>
      <c r="T1149" s="1">
        <v>1211</v>
      </c>
    </row>
    <row r="1150" spans="1:20" ht="15.75" customHeight="1" x14ac:dyDescent="0.35">
      <c r="A1150" s="1">
        <v>2386</v>
      </c>
      <c r="B1150" s="1">
        <v>19</v>
      </c>
      <c r="C1150" s="1"/>
      <c r="D1150" s="1">
        <v>19</v>
      </c>
      <c r="F1150" s="1">
        <f ca="1">IFERROR(__xludf.DUMMYFUNCTION("""COMPUTED_VALUE"""),22)</f>
        <v>22</v>
      </c>
      <c r="Q1150" s="1">
        <v>1148</v>
      </c>
      <c r="R1150" s="1">
        <v>1006</v>
      </c>
      <c r="S1150" s="1"/>
      <c r="T1150" s="1">
        <v>1122</v>
      </c>
    </row>
    <row r="1151" spans="1:20" ht="15.75" customHeight="1" x14ac:dyDescent="0.35">
      <c r="A1151" s="1">
        <v>2387</v>
      </c>
      <c r="B1151" s="1">
        <v>23</v>
      </c>
      <c r="C1151" s="1"/>
      <c r="D1151" s="1">
        <v>23</v>
      </c>
      <c r="F1151" s="1">
        <f ca="1">IFERROR(__xludf.DUMMYFUNCTION("""COMPUTED_VALUE"""),22)</f>
        <v>22</v>
      </c>
      <c r="Q1151" s="1">
        <v>1149</v>
      </c>
      <c r="R1151" s="1">
        <v>980</v>
      </c>
      <c r="S1151" s="1"/>
      <c r="T1151" s="1">
        <v>1146</v>
      </c>
    </row>
    <row r="1152" spans="1:20" ht="15.75" customHeight="1" x14ac:dyDescent="0.35">
      <c r="A1152" s="1">
        <v>2388</v>
      </c>
      <c r="B1152" s="1">
        <v>22</v>
      </c>
      <c r="C1152" s="1"/>
      <c r="D1152" s="1">
        <v>22</v>
      </c>
      <c r="F1152" s="1">
        <f ca="1">IFERROR(__xludf.DUMMYFUNCTION("""COMPUTED_VALUE"""),19)</f>
        <v>19</v>
      </c>
      <c r="Q1152" s="1">
        <v>1150</v>
      </c>
      <c r="R1152" s="1">
        <v>970</v>
      </c>
      <c r="S1152" s="1"/>
      <c r="T1152" s="1">
        <v>1076</v>
      </c>
    </row>
    <row r="1153" spans="1:20" ht="15.75" customHeight="1" x14ac:dyDescent="0.35">
      <c r="A1153" s="1">
        <v>2389</v>
      </c>
      <c r="B1153" s="1">
        <v>24</v>
      </c>
      <c r="C1153" s="1"/>
      <c r="D1153" s="1">
        <v>24</v>
      </c>
      <c r="F1153" s="1">
        <f ca="1">IFERROR(__xludf.DUMMYFUNCTION("""COMPUTED_VALUE"""),19)</f>
        <v>19</v>
      </c>
      <c r="Q1153" s="1">
        <v>1151</v>
      </c>
      <c r="R1153" s="1">
        <v>930</v>
      </c>
      <c r="S1153" s="1"/>
      <c r="T1153" s="1">
        <v>1041</v>
      </c>
    </row>
    <row r="1154" spans="1:20" ht="15.75" customHeight="1" x14ac:dyDescent="0.35">
      <c r="A1154" s="1">
        <v>2390</v>
      </c>
      <c r="B1154" s="1">
        <v>24</v>
      </c>
      <c r="C1154" s="1"/>
      <c r="D1154" s="1">
        <v>24</v>
      </c>
      <c r="F1154" s="1">
        <f ca="1">IFERROR(__xludf.DUMMYFUNCTION("""COMPUTED_VALUE"""),18)</f>
        <v>18</v>
      </c>
      <c r="Q1154" s="1">
        <v>1152</v>
      </c>
      <c r="R1154" s="1">
        <v>920</v>
      </c>
      <c r="S1154" s="1"/>
      <c r="T1154" s="1">
        <v>1036</v>
      </c>
    </row>
    <row r="1155" spans="1:20" ht="15.75" customHeight="1" x14ac:dyDescent="0.35">
      <c r="A1155" s="1">
        <v>2472</v>
      </c>
      <c r="B1155" s="1">
        <v>27</v>
      </c>
      <c r="C1155" s="1"/>
      <c r="D1155" s="1">
        <v>27</v>
      </c>
      <c r="F1155" s="1">
        <f ca="1">IFERROR(__xludf.DUMMYFUNCTION("""COMPUTED_VALUE"""),18)</f>
        <v>18</v>
      </c>
      <c r="Q1155" s="1">
        <v>1153</v>
      </c>
      <c r="R1155" s="1">
        <v>854</v>
      </c>
      <c r="S1155" s="1"/>
      <c r="T1155" s="1">
        <v>1072</v>
      </c>
    </row>
    <row r="1156" spans="1:20" ht="15.75" customHeight="1" x14ac:dyDescent="0.35">
      <c r="A1156" s="1">
        <v>2473</v>
      </c>
      <c r="B1156" s="1">
        <v>28</v>
      </c>
      <c r="C1156" s="1"/>
      <c r="D1156" s="1">
        <v>28</v>
      </c>
      <c r="F1156" s="1">
        <f ca="1">IFERROR(__xludf.DUMMYFUNCTION("""COMPUTED_VALUE"""),18)</f>
        <v>18</v>
      </c>
      <c r="Q1156" s="1">
        <v>1154</v>
      </c>
      <c r="R1156" s="1">
        <v>837</v>
      </c>
      <c r="S1156" s="1"/>
      <c r="T1156" s="1">
        <v>980</v>
      </c>
    </row>
    <row r="1157" spans="1:20" ht="15.75" customHeight="1" x14ac:dyDescent="0.35">
      <c r="A1157" s="1">
        <v>2507</v>
      </c>
      <c r="B1157" s="1">
        <v>29</v>
      </c>
      <c r="C1157" s="1"/>
      <c r="D1157" s="1">
        <v>29</v>
      </c>
      <c r="F1157" s="1">
        <f ca="1">IFERROR(__xludf.DUMMYFUNCTION("""COMPUTED_VALUE"""),18)</f>
        <v>18</v>
      </c>
      <c r="Q1157" s="1">
        <v>1155</v>
      </c>
      <c r="R1157" s="1">
        <v>803</v>
      </c>
      <c r="S1157" s="1"/>
      <c r="T1157" s="1">
        <v>1041</v>
      </c>
    </row>
    <row r="1158" spans="1:20" ht="15.75" customHeight="1" x14ac:dyDescent="0.35">
      <c r="A1158" s="1">
        <v>2509</v>
      </c>
      <c r="B1158" s="1">
        <v>28</v>
      </c>
      <c r="C1158" s="1"/>
      <c r="D1158" s="1">
        <v>28</v>
      </c>
      <c r="F1158" s="1">
        <f ca="1">IFERROR(__xludf.DUMMYFUNCTION("""COMPUTED_VALUE"""),18)</f>
        <v>18</v>
      </c>
      <c r="Q1158" s="1">
        <v>1156</v>
      </c>
      <c r="R1158" s="1">
        <v>783</v>
      </c>
      <c r="S1158" s="1"/>
      <c r="T1158" s="1">
        <v>911</v>
      </c>
    </row>
    <row r="1159" spans="1:20" ht="15.75" customHeight="1" x14ac:dyDescent="0.35">
      <c r="A1159" s="1">
        <v>2510</v>
      </c>
      <c r="B1159" s="1">
        <v>28</v>
      </c>
      <c r="C1159" s="1"/>
      <c r="D1159" s="1">
        <v>28</v>
      </c>
      <c r="F1159" s="1">
        <f ca="1">IFERROR(__xludf.DUMMYFUNCTION("""COMPUTED_VALUE"""),18)</f>
        <v>18</v>
      </c>
      <c r="Q1159" s="1">
        <v>1157</v>
      </c>
      <c r="R1159" s="1">
        <v>760</v>
      </c>
      <c r="S1159" s="1"/>
      <c r="T1159" s="1">
        <v>896</v>
      </c>
    </row>
    <row r="1160" spans="1:20" ht="15.75" customHeight="1" x14ac:dyDescent="0.35">
      <c r="A1160" s="1">
        <v>2511</v>
      </c>
      <c r="B1160" s="1">
        <v>28</v>
      </c>
      <c r="C1160" s="1"/>
      <c r="D1160" s="1">
        <v>28</v>
      </c>
      <c r="F1160" s="1">
        <f ca="1">IFERROR(__xludf.DUMMYFUNCTION("""COMPUTED_VALUE"""),18)</f>
        <v>18</v>
      </c>
      <c r="Q1160" s="1">
        <v>1158</v>
      </c>
      <c r="R1160" s="1">
        <v>841</v>
      </c>
      <c r="S1160" s="1"/>
      <c r="T1160" s="1">
        <v>839</v>
      </c>
    </row>
    <row r="1161" spans="1:20" ht="15.75" customHeight="1" x14ac:dyDescent="0.35">
      <c r="A1161" s="1">
        <v>2512</v>
      </c>
      <c r="B1161" s="1">
        <v>28</v>
      </c>
      <c r="C1161" s="1"/>
      <c r="D1161" s="1">
        <v>28</v>
      </c>
      <c r="F1161" s="1">
        <f ca="1">IFERROR(__xludf.DUMMYFUNCTION("""COMPUTED_VALUE"""),18)</f>
        <v>18</v>
      </c>
      <c r="Q1161" s="1">
        <v>1159</v>
      </c>
      <c r="R1161" s="1">
        <v>796</v>
      </c>
      <c r="S1161" s="1"/>
      <c r="T1161" s="1">
        <v>864</v>
      </c>
    </row>
    <row r="1162" spans="1:20" ht="15.75" customHeight="1" x14ac:dyDescent="0.35">
      <c r="A1162" s="1">
        <v>2513</v>
      </c>
      <c r="B1162" s="1">
        <v>27</v>
      </c>
      <c r="C1162" s="1"/>
      <c r="D1162" s="1">
        <v>27</v>
      </c>
      <c r="F1162" s="1">
        <f ca="1">IFERROR(__xludf.DUMMYFUNCTION("""COMPUTED_VALUE"""),18)</f>
        <v>18</v>
      </c>
      <c r="Q1162" s="1">
        <v>1160</v>
      </c>
      <c r="R1162" s="1">
        <v>847</v>
      </c>
      <c r="S1162" s="1"/>
      <c r="T1162" s="1">
        <v>822</v>
      </c>
    </row>
    <row r="1163" spans="1:20" ht="15.75" customHeight="1" x14ac:dyDescent="0.35">
      <c r="A1163" s="1">
        <v>2514</v>
      </c>
      <c r="B1163" s="1">
        <v>27</v>
      </c>
      <c r="C1163" s="1"/>
      <c r="D1163" s="1">
        <v>27</v>
      </c>
      <c r="F1163" s="1">
        <f ca="1">IFERROR(__xludf.DUMMYFUNCTION("""COMPUTED_VALUE"""),16)</f>
        <v>16</v>
      </c>
      <c r="Q1163" s="1">
        <v>1161</v>
      </c>
      <c r="R1163" s="1">
        <v>794</v>
      </c>
      <c r="S1163" s="1"/>
      <c r="T1163" s="1">
        <v>937</v>
      </c>
    </row>
    <row r="1164" spans="1:20" ht="15.75" customHeight="1" x14ac:dyDescent="0.35">
      <c r="A1164" s="1">
        <v>2515</v>
      </c>
      <c r="B1164" s="1">
        <v>29</v>
      </c>
      <c r="C1164" s="1"/>
      <c r="D1164" s="1">
        <v>29</v>
      </c>
      <c r="F1164" s="1">
        <f ca="1">IFERROR(__xludf.DUMMYFUNCTION("""COMPUTED_VALUE"""),2)</f>
        <v>2</v>
      </c>
      <c r="Q1164" s="1">
        <v>1162</v>
      </c>
      <c r="R1164" s="1">
        <v>810</v>
      </c>
      <c r="S1164" s="1"/>
      <c r="T1164" s="1">
        <v>866</v>
      </c>
    </row>
    <row r="1165" spans="1:20" ht="15.75" customHeight="1" x14ac:dyDescent="0.35">
      <c r="A1165" s="1">
        <v>2516</v>
      </c>
      <c r="B1165" s="1">
        <v>28</v>
      </c>
      <c r="C1165" s="1"/>
      <c r="D1165" s="1">
        <v>28</v>
      </c>
      <c r="F1165" s="1">
        <f ca="1">IFERROR(__xludf.DUMMYFUNCTION("""COMPUTED_VALUE"""),13)</f>
        <v>13</v>
      </c>
      <c r="Q1165" s="1">
        <v>1163</v>
      </c>
      <c r="R1165" s="1">
        <v>764</v>
      </c>
      <c r="S1165" s="1"/>
      <c r="T1165" s="1">
        <v>926</v>
      </c>
    </row>
    <row r="1166" spans="1:20" ht="15.75" customHeight="1" x14ac:dyDescent="0.35">
      <c r="A1166" s="1">
        <v>2517</v>
      </c>
      <c r="B1166" s="1">
        <v>27</v>
      </c>
      <c r="C1166" s="1"/>
      <c r="D1166" s="1">
        <v>27</v>
      </c>
      <c r="F1166" s="1">
        <f ca="1">IFERROR(__xludf.DUMMYFUNCTION("""COMPUTED_VALUE"""),18)</f>
        <v>18</v>
      </c>
      <c r="Q1166" s="1">
        <v>1164</v>
      </c>
      <c r="R1166" s="1">
        <v>839</v>
      </c>
      <c r="S1166" s="1"/>
      <c r="T1166" s="1">
        <v>899</v>
      </c>
    </row>
    <row r="1167" spans="1:20" ht="15.75" customHeight="1" x14ac:dyDescent="0.35">
      <c r="A1167" s="1">
        <v>2518</v>
      </c>
      <c r="B1167" s="1">
        <v>28</v>
      </c>
      <c r="C1167" s="1"/>
      <c r="D1167" s="1">
        <v>28</v>
      </c>
      <c r="F1167" s="1">
        <f ca="1">IFERROR(__xludf.DUMMYFUNCTION("""COMPUTED_VALUE"""),18)</f>
        <v>18</v>
      </c>
      <c r="Q1167" s="1">
        <v>1165</v>
      </c>
      <c r="R1167" s="1">
        <v>799</v>
      </c>
      <c r="S1167" s="1"/>
      <c r="T1167" s="1">
        <v>957</v>
      </c>
    </row>
    <row r="1168" spans="1:20" ht="15.75" customHeight="1" x14ac:dyDescent="0.35">
      <c r="A1168" s="1">
        <v>2519</v>
      </c>
      <c r="B1168" s="1">
        <v>27</v>
      </c>
      <c r="C1168" s="1"/>
      <c r="D1168" s="1">
        <v>27</v>
      </c>
      <c r="F1168" s="1">
        <f ca="1">IFERROR(__xludf.DUMMYFUNCTION("""COMPUTED_VALUE"""),18)</f>
        <v>18</v>
      </c>
      <c r="Q1168" s="1">
        <v>1166</v>
      </c>
      <c r="R1168" s="1">
        <v>934</v>
      </c>
      <c r="S1168" s="1"/>
      <c r="T1168" s="1">
        <v>874</v>
      </c>
    </row>
    <row r="1169" spans="1:20" ht="15.75" customHeight="1" x14ac:dyDescent="0.35">
      <c r="A1169" s="1">
        <v>2520</v>
      </c>
      <c r="B1169" s="1">
        <v>26</v>
      </c>
      <c r="C1169" s="1"/>
      <c r="D1169" s="1">
        <v>26</v>
      </c>
      <c r="F1169" s="1">
        <f ca="1">IFERROR(__xludf.DUMMYFUNCTION("""COMPUTED_VALUE"""),18)</f>
        <v>18</v>
      </c>
      <c r="Q1169" s="1">
        <v>1167</v>
      </c>
      <c r="R1169" s="1">
        <v>964</v>
      </c>
      <c r="S1169" s="1"/>
      <c r="T1169" s="1">
        <v>969</v>
      </c>
    </row>
    <row r="1170" spans="1:20" ht="15.75" customHeight="1" x14ac:dyDescent="0.35">
      <c r="A1170" s="1">
        <v>2521</v>
      </c>
      <c r="B1170" s="1">
        <v>26</v>
      </c>
      <c r="C1170" s="1"/>
      <c r="D1170" s="1">
        <v>26</v>
      </c>
      <c r="F1170" s="1">
        <f ca="1">IFERROR(__xludf.DUMMYFUNCTION("""COMPUTED_VALUE"""),18)</f>
        <v>18</v>
      </c>
      <c r="Q1170" s="1">
        <v>1168</v>
      </c>
      <c r="R1170" s="1">
        <v>1022</v>
      </c>
      <c r="S1170" s="1"/>
      <c r="T1170" s="1">
        <v>908</v>
      </c>
    </row>
    <row r="1171" spans="1:20" ht="15.75" customHeight="1" x14ac:dyDescent="0.35">
      <c r="A1171" s="1">
        <v>2522</v>
      </c>
      <c r="B1171" s="1">
        <v>27</v>
      </c>
      <c r="C1171" s="1"/>
      <c r="D1171" s="1">
        <v>27</v>
      </c>
      <c r="F1171" s="1">
        <f ca="1">IFERROR(__xludf.DUMMYFUNCTION("""COMPUTED_VALUE"""),18)</f>
        <v>18</v>
      </c>
      <c r="Q1171" s="1">
        <v>1169</v>
      </c>
      <c r="R1171" s="1">
        <v>1034</v>
      </c>
      <c r="S1171" s="1"/>
      <c r="T1171" s="1">
        <v>1024</v>
      </c>
    </row>
    <row r="1172" spans="1:20" ht="15.75" customHeight="1" x14ac:dyDescent="0.35">
      <c r="A1172" s="1">
        <v>2523</v>
      </c>
      <c r="B1172" s="1">
        <v>26</v>
      </c>
      <c r="C1172" s="1"/>
      <c r="D1172" s="1">
        <v>26</v>
      </c>
      <c r="F1172" s="1">
        <f ca="1">IFERROR(__xludf.DUMMYFUNCTION("""COMPUTED_VALUE"""),18)</f>
        <v>18</v>
      </c>
      <c r="Q1172" s="1">
        <v>1170</v>
      </c>
      <c r="R1172" s="1">
        <v>1118</v>
      </c>
      <c r="S1172" s="1"/>
      <c r="T1172" s="1">
        <v>1002</v>
      </c>
    </row>
    <row r="1173" spans="1:20" ht="15.75" customHeight="1" x14ac:dyDescent="0.35">
      <c r="A1173" s="1">
        <v>2524</v>
      </c>
      <c r="B1173" s="1">
        <v>28</v>
      </c>
      <c r="C1173" s="1"/>
      <c r="D1173" s="1">
        <v>28</v>
      </c>
      <c r="F1173" s="1">
        <f ca="1">IFERROR(__xludf.DUMMYFUNCTION("""COMPUTED_VALUE"""),18)</f>
        <v>18</v>
      </c>
      <c r="Q1173" s="1">
        <v>1171</v>
      </c>
      <c r="R1173" s="1">
        <v>1107</v>
      </c>
      <c r="S1173" s="1"/>
      <c r="T1173" s="1">
        <v>1091</v>
      </c>
    </row>
    <row r="1174" spans="1:20" ht="15.75" customHeight="1" x14ac:dyDescent="0.35">
      <c r="A1174" s="1">
        <v>2545</v>
      </c>
      <c r="B1174" s="1">
        <v>28</v>
      </c>
      <c r="C1174" s="1"/>
      <c r="D1174" s="1">
        <v>28</v>
      </c>
      <c r="F1174" s="1">
        <f ca="1">IFERROR(__xludf.DUMMYFUNCTION("""COMPUTED_VALUE"""),18)</f>
        <v>18</v>
      </c>
      <c r="Q1174" s="1">
        <v>1172</v>
      </c>
      <c r="R1174" s="1">
        <v>1150</v>
      </c>
      <c r="S1174" s="1"/>
      <c r="T1174" s="1">
        <v>1072</v>
      </c>
    </row>
    <row r="1175" spans="1:20" ht="15.75" customHeight="1" x14ac:dyDescent="0.35">
      <c r="A1175" s="1">
        <v>2546</v>
      </c>
      <c r="B1175" s="1">
        <v>25</v>
      </c>
      <c r="C1175" s="1"/>
      <c r="D1175" s="1">
        <v>25</v>
      </c>
      <c r="F1175" s="1">
        <f ca="1">IFERROR(__xludf.DUMMYFUNCTION("""COMPUTED_VALUE"""),18)</f>
        <v>18</v>
      </c>
      <c r="Q1175" s="1">
        <v>1173</v>
      </c>
      <c r="R1175" s="1">
        <v>1169</v>
      </c>
      <c r="S1175" s="1"/>
      <c r="T1175" s="1">
        <v>1177</v>
      </c>
    </row>
    <row r="1176" spans="1:20" ht="15.75" customHeight="1" x14ac:dyDescent="0.35">
      <c r="A1176" s="1">
        <v>2547</v>
      </c>
      <c r="B1176" s="1">
        <v>23</v>
      </c>
      <c r="C1176" s="1"/>
      <c r="D1176" s="1">
        <v>23</v>
      </c>
      <c r="F1176" s="1">
        <f ca="1">IFERROR(__xludf.DUMMYFUNCTION("""COMPUTED_VALUE"""),18)</f>
        <v>18</v>
      </c>
      <c r="Q1176" s="1">
        <v>1174</v>
      </c>
      <c r="R1176" s="1">
        <v>1148</v>
      </c>
      <c r="S1176" s="1"/>
      <c r="T1176" s="1">
        <v>1133</v>
      </c>
    </row>
    <row r="1177" spans="1:20" ht="15.75" customHeight="1" x14ac:dyDescent="0.35">
      <c r="A1177" s="1">
        <v>2548</v>
      </c>
      <c r="B1177" s="1">
        <v>22</v>
      </c>
      <c r="C1177" s="1"/>
      <c r="D1177" s="1">
        <v>22</v>
      </c>
      <c r="F1177" s="1">
        <f ca="1">IFERROR(__xludf.DUMMYFUNCTION("""COMPUTED_VALUE"""),18)</f>
        <v>18</v>
      </c>
      <c r="Q1177" s="1">
        <v>1175</v>
      </c>
      <c r="R1177" s="1">
        <v>1230</v>
      </c>
      <c r="S1177" s="1"/>
      <c r="T1177" s="1">
        <v>1243</v>
      </c>
    </row>
    <row r="1178" spans="1:20" ht="15.75" customHeight="1" x14ac:dyDescent="0.35">
      <c r="A1178" s="1">
        <v>2549</v>
      </c>
      <c r="B1178" s="1">
        <v>21</v>
      </c>
      <c r="C1178" s="1"/>
      <c r="D1178" s="1">
        <v>21</v>
      </c>
      <c r="F1178" s="1">
        <f ca="1">IFERROR(__xludf.DUMMYFUNCTION("""COMPUTED_VALUE"""),18)</f>
        <v>18</v>
      </c>
      <c r="Q1178" s="1">
        <v>1176</v>
      </c>
      <c r="R1178" s="1">
        <v>1267</v>
      </c>
      <c r="S1178" s="1"/>
      <c r="T1178" s="1">
        <v>1183</v>
      </c>
    </row>
    <row r="1179" spans="1:20" ht="15.75" customHeight="1" x14ac:dyDescent="0.35">
      <c r="A1179" s="1">
        <v>2550</v>
      </c>
      <c r="B1179" s="1">
        <v>21</v>
      </c>
      <c r="C1179" s="1"/>
      <c r="D1179" s="1">
        <v>21</v>
      </c>
      <c r="F1179" s="1">
        <f ca="1">IFERROR(__xludf.DUMMYFUNCTION("""COMPUTED_VALUE"""),18)</f>
        <v>18</v>
      </c>
      <c r="Q1179" s="1">
        <v>1177</v>
      </c>
      <c r="R1179" s="1">
        <v>1200</v>
      </c>
      <c r="S1179" s="1"/>
      <c r="T1179" s="1">
        <v>1262</v>
      </c>
    </row>
    <row r="1180" spans="1:20" ht="15.75" customHeight="1" x14ac:dyDescent="0.35">
      <c r="A1180" s="1">
        <v>2551</v>
      </c>
      <c r="B1180" s="1">
        <v>23</v>
      </c>
      <c r="C1180" s="1"/>
      <c r="D1180" s="1">
        <v>23</v>
      </c>
      <c r="F1180" s="1">
        <f ca="1">IFERROR(__xludf.DUMMYFUNCTION("""COMPUTED_VALUE"""),18)</f>
        <v>18</v>
      </c>
      <c r="Q1180" s="1">
        <v>1178</v>
      </c>
      <c r="R1180" s="1">
        <v>1234</v>
      </c>
      <c r="S1180" s="1"/>
      <c r="T1180" s="1">
        <v>1193</v>
      </c>
    </row>
    <row r="1181" spans="1:20" ht="15.75" customHeight="1" x14ac:dyDescent="0.35">
      <c r="A1181" s="1">
        <v>2552</v>
      </c>
      <c r="B1181" s="1">
        <v>24</v>
      </c>
      <c r="C1181" s="1"/>
      <c r="D1181" s="1">
        <v>24</v>
      </c>
      <c r="F1181" s="1">
        <f ca="1">IFERROR(__xludf.DUMMYFUNCTION("""COMPUTED_VALUE"""),18)</f>
        <v>18</v>
      </c>
      <c r="Q1181" s="1">
        <v>1179</v>
      </c>
      <c r="R1181" s="1">
        <v>1138</v>
      </c>
      <c r="S1181" s="1"/>
      <c r="T1181" s="1">
        <v>1284</v>
      </c>
    </row>
    <row r="1182" spans="1:20" ht="15.75" customHeight="1" x14ac:dyDescent="0.35">
      <c r="A1182" s="1">
        <v>2553</v>
      </c>
      <c r="B1182" s="1">
        <v>23</v>
      </c>
      <c r="C1182" s="1"/>
      <c r="D1182" s="1">
        <v>23</v>
      </c>
      <c r="F1182" s="1">
        <f ca="1">IFERROR(__xludf.DUMMYFUNCTION("""COMPUTED_VALUE"""),18)</f>
        <v>18</v>
      </c>
      <c r="Q1182" s="1">
        <v>1180</v>
      </c>
      <c r="R1182" s="1">
        <v>1194</v>
      </c>
      <c r="S1182" s="1"/>
      <c r="T1182" s="1">
        <v>1197</v>
      </c>
    </row>
    <row r="1183" spans="1:20" ht="15.75" customHeight="1" x14ac:dyDescent="0.35">
      <c r="A1183" s="1">
        <v>2554</v>
      </c>
      <c r="B1183" s="1">
        <v>25</v>
      </c>
      <c r="C1183" s="1"/>
      <c r="D1183" s="1">
        <v>25</v>
      </c>
      <c r="F1183" s="1">
        <f ca="1">IFERROR(__xludf.DUMMYFUNCTION("""COMPUTED_VALUE"""),18)</f>
        <v>18</v>
      </c>
      <c r="Q1183" s="1">
        <v>1181</v>
      </c>
      <c r="R1183" s="1">
        <v>1175</v>
      </c>
      <c r="S1183" s="1"/>
      <c r="T1183" s="1">
        <v>1277</v>
      </c>
    </row>
    <row r="1184" spans="1:20" ht="15.75" customHeight="1" x14ac:dyDescent="0.35">
      <c r="A1184" s="1">
        <v>2555</v>
      </c>
      <c r="B1184" s="1">
        <v>24</v>
      </c>
      <c r="C1184" s="1"/>
      <c r="D1184" s="1">
        <v>24</v>
      </c>
      <c r="F1184" s="1">
        <f ca="1">IFERROR(__xludf.DUMMYFUNCTION("""COMPUTED_VALUE"""),18)</f>
        <v>18</v>
      </c>
      <c r="Q1184" s="1">
        <v>1182</v>
      </c>
      <c r="R1184" s="1">
        <v>1211</v>
      </c>
      <c r="S1184" s="1"/>
      <c r="T1184" s="1">
        <v>1183</v>
      </c>
    </row>
    <row r="1185" spans="1:20" ht="15.75" customHeight="1" x14ac:dyDescent="0.35">
      <c r="A1185" s="1">
        <v>2556</v>
      </c>
      <c r="B1185" s="1">
        <v>26</v>
      </c>
      <c r="C1185" s="1"/>
      <c r="D1185" s="1">
        <v>26</v>
      </c>
      <c r="F1185" s="1">
        <f ca="1">IFERROR(__xludf.DUMMYFUNCTION("""COMPUTED_VALUE"""),18)</f>
        <v>18</v>
      </c>
      <c r="Q1185" s="1">
        <v>1183</v>
      </c>
      <c r="R1185" s="1">
        <v>1122</v>
      </c>
      <c r="S1185" s="1"/>
      <c r="T1185" s="1">
        <v>1224</v>
      </c>
    </row>
    <row r="1186" spans="1:20" ht="15.75" customHeight="1" x14ac:dyDescent="0.35">
      <c r="A1186" s="1">
        <v>2557</v>
      </c>
      <c r="B1186" s="1">
        <v>22</v>
      </c>
      <c r="C1186" s="1"/>
      <c r="D1186" s="1">
        <v>22</v>
      </c>
      <c r="F1186" s="1">
        <f ca="1">IFERROR(__xludf.DUMMYFUNCTION("""COMPUTED_VALUE"""),18)</f>
        <v>18</v>
      </c>
      <c r="Q1186" s="1">
        <v>1184</v>
      </c>
      <c r="R1186" s="1">
        <v>1146</v>
      </c>
      <c r="S1186" s="1"/>
      <c r="T1186" s="1">
        <v>1142</v>
      </c>
    </row>
    <row r="1187" spans="1:20" ht="15.75" customHeight="1" x14ac:dyDescent="0.35">
      <c r="A1187" s="1">
        <v>2558</v>
      </c>
      <c r="B1187" s="1">
        <v>22</v>
      </c>
      <c r="C1187" s="1"/>
      <c r="D1187" s="1">
        <v>22</v>
      </c>
      <c r="F1187" s="1">
        <f ca="1">IFERROR(__xludf.DUMMYFUNCTION("""COMPUTED_VALUE"""),18)</f>
        <v>18</v>
      </c>
      <c r="Q1187" s="1">
        <v>1185</v>
      </c>
      <c r="R1187" s="1">
        <v>1076</v>
      </c>
      <c r="S1187" s="1"/>
      <c r="T1187" s="1">
        <v>1211</v>
      </c>
    </row>
    <row r="1188" spans="1:20" ht="15.75" customHeight="1" x14ac:dyDescent="0.35">
      <c r="A1188" s="1">
        <v>2559</v>
      </c>
      <c r="B1188" s="1">
        <v>19</v>
      </c>
      <c r="C1188" s="1"/>
      <c r="D1188" s="1">
        <v>19</v>
      </c>
      <c r="F1188" s="1">
        <f ca="1">IFERROR(__xludf.DUMMYFUNCTION("""COMPUTED_VALUE"""),18)</f>
        <v>18</v>
      </c>
      <c r="Q1188" s="1">
        <v>1186</v>
      </c>
      <c r="R1188" s="1">
        <v>1041</v>
      </c>
      <c r="S1188" s="1"/>
      <c r="T1188" s="1">
        <v>1157</v>
      </c>
    </row>
    <row r="1189" spans="1:20" ht="15.75" customHeight="1" x14ac:dyDescent="0.35">
      <c r="A1189" s="1">
        <v>2560</v>
      </c>
      <c r="B1189" s="1">
        <v>19</v>
      </c>
      <c r="C1189" s="1"/>
      <c r="D1189" s="1">
        <v>19</v>
      </c>
      <c r="F1189" s="1">
        <f ca="1">IFERROR(__xludf.DUMMYFUNCTION("""COMPUTED_VALUE"""),18)</f>
        <v>18</v>
      </c>
      <c r="Q1189" s="1">
        <v>1187</v>
      </c>
      <c r="R1189" s="1">
        <v>1036</v>
      </c>
      <c r="S1189" s="1"/>
      <c r="T1189" s="1">
        <v>1116</v>
      </c>
    </row>
    <row r="1190" spans="1:20" ht="15.75" customHeight="1" x14ac:dyDescent="0.35">
      <c r="A1190" s="1">
        <v>2561</v>
      </c>
      <c r="B1190" s="1">
        <v>18</v>
      </c>
      <c r="C1190" s="1"/>
      <c r="D1190" s="1">
        <v>18</v>
      </c>
      <c r="F1190" s="1">
        <f ca="1">IFERROR(__xludf.DUMMYFUNCTION("""COMPUTED_VALUE"""),18)</f>
        <v>18</v>
      </c>
      <c r="Q1190" s="1">
        <v>1188</v>
      </c>
      <c r="R1190" s="1">
        <v>1072</v>
      </c>
      <c r="S1190" s="1"/>
      <c r="T1190" s="1">
        <v>1031</v>
      </c>
    </row>
    <row r="1191" spans="1:20" ht="15.75" customHeight="1" x14ac:dyDescent="0.35">
      <c r="A1191" s="1">
        <v>2562</v>
      </c>
      <c r="B1191" s="1">
        <v>17</v>
      </c>
      <c r="C1191" s="1"/>
      <c r="D1191" s="1">
        <v>18</v>
      </c>
      <c r="F1191" s="1">
        <f ca="1">IFERROR(__xludf.DUMMYFUNCTION("""COMPUTED_VALUE"""),18)</f>
        <v>18</v>
      </c>
      <c r="Q1191" s="1">
        <v>1189</v>
      </c>
      <c r="R1191" s="1">
        <v>980</v>
      </c>
      <c r="S1191" s="1"/>
      <c r="T1191" s="1">
        <v>942</v>
      </c>
    </row>
    <row r="1192" spans="1:20" ht="15.75" customHeight="1" x14ac:dyDescent="0.35">
      <c r="A1192" s="1">
        <v>2563</v>
      </c>
      <c r="B1192" s="1">
        <v>18</v>
      </c>
      <c r="C1192" s="1"/>
      <c r="D1192" s="1">
        <v>18</v>
      </c>
      <c r="F1192" s="1">
        <f ca="1">IFERROR(__xludf.DUMMYFUNCTION("""COMPUTED_VALUE"""),18)</f>
        <v>18</v>
      </c>
      <c r="Q1192" s="1">
        <v>1190</v>
      </c>
      <c r="R1192" s="1">
        <v>1041</v>
      </c>
      <c r="S1192" s="1"/>
      <c r="T1192" s="1">
        <v>939</v>
      </c>
    </row>
    <row r="1193" spans="1:20" ht="15.75" customHeight="1" x14ac:dyDescent="0.35">
      <c r="A1193" s="1">
        <v>2564</v>
      </c>
      <c r="B1193" s="1">
        <v>17</v>
      </c>
      <c r="C1193" s="1"/>
      <c r="D1193" s="1">
        <v>18</v>
      </c>
      <c r="F1193" s="1">
        <f ca="1">IFERROR(__xludf.DUMMYFUNCTION("""COMPUTED_VALUE"""),18)</f>
        <v>18</v>
      </c>
      <c r="Q1193" s="1">
        <v>1191</v>
      </c>
      <c r="R1193" s="1">
        <v>911</v>
      </c>
      <c r="S1193" s="1"/>
      <c r="T1193" s="1">
        <v>941</v>
      </c>
    </row>
    <row r="1194" spans="1:20" ht="15.75" customHeight="1" x14ac:dyDescent="0.35">
      <c r="A1194" s="1">
        <v>2565</v>
      </c>
      <c r="B1194" s="1">
        <v>17</v>
      </c>
      <c r="C1194" s="1"/>
      <c r="D1194" s="1">
        <v>18</v>
      </c>
      <c r="F1194" s="1">
        <f ca="1">IFERROR(__xludf.DUMMYFUNCTION("""COMPUTED_VALUE"""),18)</f>
        <v>18</v>
      </c>
      <c r="Q1194" s="1">
        <v>1192</v>
      </c>
      <c r="R1194" s="1">
        <v>896</v>
      </c>
      <c r="S1194" s="1"/>
      <c r="T1194" s="1">
        <v>940</v>
      </c>
    </row>
    <row r="1195" spans="1:20" ht="15.75" customHeight="1" x14ac:dyDescent="0.35">
      <c r="A1195" s="1">
        <v>2566</v>
      </c>
      <c r="B1195" s="1">
        <v>17</v>
      </c>
      <c r="C1195" s="1"/>
      <c r="D1195" s="1">
        <v>18</v>
      </c>
      <c r="F1195" s="1">
        <f ca="1">IFERROR(__xludf.DUMMYFUNCTION("""COMPUTED_VALUE"""),18)</f>
        <v>18</v>
      </c>
      <c r="Q1195" s="1">
        <v>1193</v>
      </c>
      <c r="R1195" s="1">
        <v>839</v>
      </c>
      <c r="S1195" s="1"/>
      <c r="T1195" s="1">
        <v>966</v>
      </c>
    </row>
    <row r="1196" spans="1:20" ht="15.75" customHeight="1" x14ac:dyDescent="0.35">
      <c r="A1196" s="1">
        <v>2567</v>
      </c>
      <c r="B1196" s="1">
        <v>16</v>
      </c>
      <c r="C1196" s="1"/>
      <c r="D1196" s="1">
        <v>18</v>
      </c>
      <c r="F1196" s="1">
        <f ca="1">IFERROR(__xludf.DUMMYFUNCTION("""COMPUTED_VALUE"""),2)</f>
        <v>2</v>
      </c>
      <c r="Q1196" s="1">
        <v>1194</v>
      </c>
      <c r="R1196" s="1">
        <v>864</v>
      </c>
      <c r="S1196" s="1"/>
      <c r="T1196" s="1">
        <v>946</v>
      </c>
    </row>
    <row r="1197" spans="1:20" ht="15.75" customHeight="1" x14ac:dyDescent="0.35">
      <c r="A1197" s="1">
        <v>2568</v>
      </c>
      <c r="B1197" s="1">
        <v>18</v>
      </c>
      <c r="C1197" s="1"/>
      <c r="D1197" s="1">
        <v>18</v>
      </c>
      <c r="F1197" s="1">
        <f ca="1">IFERROR(__xludf.DUMMYFUNCTION("""COMPUTED_VALUE"""),18)</f>
        <v>18</v>
      </c>
      <c r="Q1197" s="1">
        <v>1195</v>
      </c>
      <c r="R1197" s="1">
        <v>822</v>
      </c>
      <c r="S1197" s="1"/>
      <c r="T1197" s="1">
        <v>953</v>
      </c>
    </row>
    <row r="1198" spans="1:20" ht="15.75" customHeight="1" x14ac:dyDescent="0.35">
      <c r="A1198" s="1">
        <v>2569</v>
      </c>
      <c r="B1198" s="1">
        <v>14</v>
      </c>
      <c r="C1198" s="1"/>
      <c r="D1198" s="1">
        <v>18</v>
      </c>
      <c r="F1198" s="1">
        <f ca="1">IFERROR(__xludf.DUMMYFUNCTION("""COMPUTED_VALUE"""),18)</f>
        <v>18</v>
      </c>
      <c r="Q1198" s="1">
        <v>1196</v>
      </c>
      <c r="R1198" s="1">
        <v>937</v>
      </c>
      <c r="S1198" s="1"/>
      <c r="T1198" s="1">
        <v>1004</v>
      </c>
    </row>
    <row r="1199" spans="1:20" ht="15.75" customHeight="1" x14ac:dyDescent="0.35">
      <c r="A1199" s="1">
        <v>2570</v>
      </c>
      <c r="B1199" s="1">
        <v>14</v>
      </c>
      <c r="C1199" s="1"/>
      <c r="D1199" s="1">
        <v>16</v>
      </c>
      <c r="F1199" s="1">
        <f ca="1">IFERROR(__xludf.DUMMYFUNCTION("""COMPUTED_VALUE"""),18)</f>
        <v>18</v>
      </c>
      <c r="Q1199" s="1">
        <v>1197</v>
      </c>
      <c r="R1199" s="1">
        <v>866</v>
      </c>
      <c r="S1199" s="1"/>
      <c r="T1199" s="1">
        <v>1016</v>
      </c>
    </row>
    <row r="1200" spans="1:20" ht="15.75" customHeight="1" x14ac:dyDescent="0.35">
      <c r="A1200" s="1">
        <v>2571</v>
      </c>
      <c r="B1200" s="1">
        <v>13</v>
      </c>
      <c r="C1200" s="1"/>
      <c r="D1200" s="1">
        <v>2</v>
      </c>
      <c r="F1200" s="1">
        <f ca="1">IFERROR(__xludf.DUMMYFUNCTION("""COMPUTED_VALUE"""),18)</f>
        <v>18</v>
      </c>
      <c r="Q1200" s="1">
        <v>1198</v>
      </c>
      <c r="R1200" s="1">
        <v>926</v>
      </c>
      <c r="S1200" s="1"/>
      <c r="T1200" s="1">
        <v>1022</v>
      </c>
    </row>
    <row r="1201" spans="1:20" ht="15.75" customHeight="1" x14ac:dyDescent="0.35">
      <c r="A1201" s="1">
        <v>2572</v>
      </c>
      <c r="B1201" s="1">
        <v>14</v>
      </c>
      <c r="C1201" s="1"/>
      <c r="D1201" s="1">
        <v>13</v>
      </c>
      <c r="F1201" s="1">
        <f ca="1">IFERROR(__xludf.DUMMYFUNCTION("""COMPUTED_VALUE"""),18)</f>
        <v>18</v>
      </c>
      <c r="Q1201" s="1">
        <v>1199</v>
      </c>
      <c r="R1201" s="1">
        <v>899</v>
      </c>
      <c r="S1201" s="1"/>
      <c r="T1201" s="1">
        <v>1080</v>
      </c>
    </row>
    <row r="1202" spans="1:20" ht="15.75" customHeight="1" x14ac:dyDescent="0.35">
      <c r="A1202" s="1">
        <v>2573</v>
      </c>
      <c r="B1202" s="1">
        <v>15</v>
      </c>
      <c r="C1202" s="1"/>
      <c r="D1202" s="1">
        <v>18</v>
      </c>
      <c r="F1202" s="1">
        <f ca="1">IFERROR(__xludf.DUMMYFUNCTION("""COMPUTED_VALUE"""),18)</f>
        <v>18</v>
      </c>
      <c r="Q1202" s="1">
        <v>1200</v>
      </c>
      <c r="R1202" s="1">
        <v>957</v>
      </c>
      <c r="S1202" s="1"/>
      <c r="T1202" s="1">
        <v>1081</v>
      </c>
    </row>
    <row r="1203" spans="1:20" ht="15.75" customHeight="1" x14ac:dyDescent="0.35">
      <c r="A1203" s="1">
        <v>2574</v>
      </c>
      <c r="B1203" s="1">
        <v>16</v>
      </c>
      <c r="C1203" s="1"/>
      <c r="D1203" s="1">
        <v>18</v>
      </c>
      <c r="F1203" s="1">
        <f ca="1">IFERROR(__xludf.DUMMYFUNCTION("""COMPUTED_VALUE"""),18)</f>
        <v>18</v>
      </c>
      <c r="Q1203" s="1">
        <v>1201</v>
      </c>
      <c r="R1203" s="1">
        <v>874</v>
      </c>
      <c r="S1203" s="1"/>
      <c r="T1203" s="1">
        <v>1115</v>
      </c>
    </row>
    <row r="1204" spans="1:20" ht="15.75" customHeight="1" x14ac:dyDescent="0.35">
      <c r="A1204" s="1">
        <v>2575</v>
      </c>
      <c r="B1204" s="1">
        <v>16</v>
      </c>
      <c r="C1204" s="1"/>
      <c r="D1204" s="1">
        <v>18</v>
      </c>
      <c r="F1204" s="1">
        <f ca="1">IFERROR(__xludf.DUMMYFUNCTION("""COMPUTED_VALUE"""),18)</f>
        <v>18</v>
      </c>
      <c r="Q1204" s="1">
        <v>1202</v>
      </c>
      <c r="R1204" s="1">
        <v>969</v>
      </c>
      <c r="S1204" s="1"/>
      <c r="T1204" s="1">
        <v>1142</v>
      </c>
    </row>
    <row r="1205" spans="1:20" ht="15.75" customHeight="1" x14ac:dyDescent="0.35">
      <c r="A1205" s="1">
        <v>2576</v>
      </c>
      <c r="B1205" s="1">
        <v>16</v>
      </c>
      <c r="C1205" s="1"/>
      <c r="D1205" s="1">
        <v>18</v>
      </c>
      <c r="F1205" s="1">
        <f ca="1">IFERROR(__xludf.DUMMYFUNCTION("""COMPUTED_VALUE"""),18)</f>
        <v>18</v>
      </c>
      <c r="Q1205" s="1">
        <v>1203</v>
      </c>
      <c r="R1205" s="1">
        <v>908</v>
      </c>
      <c r="S1205" s="1"/>
      <c r="T1205" s="1">
        <v>1152</v>
      </c>
    </row>
    <row r="1206" spans="1:20" ht="15.75" customHeight="1" x14ac:dyDescent="0.35">
      <c r="A1206" s="1">
        <v>2577</v>
      </c>
      <c r="B1206" s="1">
        <v>15</v>
      </c>
      <c r="C1206" s="1"/>
      <c r="D1206" s="1">
        <v>18</v>
      </c>
      <c r="F1206" s="1">
        <f ca="1">IFERROR(__xludf.DUMMYFUNCTION("""COMPUTED_VALUE"""),18)</f>
        <v>18</v>
      </c>
      <c r="Q1206" s="1">
        <v>1204</v>
      </c>
      <c r="R1206" s="1">
        <v>1024</v>
      </c>
      <c r="S1206" s="1"/>
      <c r="T1206" s="1">
        <v>1188</v>
      </c>
    </row>
    <row r="1207" spans="1:20" ht="15.75" customHeight="1" x14ac:dyDescent="0.35">
      <c r="A1207" s="1">
        <v>2578</v>
      </c>
      <c r="B1207" s="1">
        <v>15</v>
      </c>
      <c r="C1207" s="1"/>
      <c r="D1207" s="1">
        <v>18</v>
      </c>
      <c r="F1207" s="1">
        <f ca="1">IFERROR(__xludf.DUMMYFUNCTION("""COMPUTED_VALUE"""),18)</f>
        <v>18</v>
      </c>
      <c r="Q1207" s="1">
        <v>1205</v>
      </c>
      <c r="R1207" s="1">
        <v>1002</v>
      </c>
      <c r="S1207" s="1"/>
      <c r="T1207" s="1">
        <v>1238</v>
      </c>
    </row>
    <row r="1208" spans="1:20" ht="15.75" customHeight="1" x14ac:dyDescent="0.35">
      <c r="A1208" s="1">
        <v>2579</v>
      </c>
      <c r="B1208" s="1">
        <v>14</v>
      </c>
      <c r="C1208" s="1"/>
      <c r="D1208" s="1">
        <v>0</v>
      </c>
      <c r="F1208" s="1">
        <f ca="1">IFERROR(__xludf.DUMMYFUNCTION("""COMPUTED_VALUE"""),20)</f>
        <v>20</v>
      </c>
      <c r="Q1208" s="1">
        <v>1206</v>
      </c>
      <c r="R1208" s="1">
        <v>1091</v>
      </c>
      <c r="S1208" s="1"/>
      <c r="T1208" s="1">
        <v>1244</v>
      </c>
    </row>
    <row r="1209" spans="1:20" ht="15.75" customHeight="1" x14ac:dyDescent="0.35">
      <c r="A1209" s="1">
        <v>2580</v>
      </c>
      <c r="B1209" s="1">
        <v>14</v>
      </c>
      <c r="C1209" s="1"/>
      <c r="D1209" s="1">
        <v>18</v>
      </c>
      <c r="F1209" s="1">
        <f ca="1">IFERROR(__xludf.DUMMYFUNCTION("""COMPUTED_VALUE"""),20)</f>
        <v>20</v>
      </c>
      <c r="Q1209" s="1">
        <v>1207</v>
      </c>
      <c r="R1209" s="1">
        <v>1072</v>
      </c>
      <c r="S1209" s="1"/>
      <c r="T1209" s="1">
        <v>1255</v>
      </c>
    </row>
    <row r="1210" spans="1:20" ht="15.75" customHeight="1" x14ac:dyDescent="0.35">
      <c r="A1210" s="1">
        <v>2581</v>
      </c>
      <c r="B1210" s="1">
        <v>14</v>
      </c>
      <c r="C1210" s="1"/>
      <c r="D1210" s="1">
        <v>18</v>
      </c>
      <c r="F1210" s="1">
        <f ca="1">IFERROR(__xludf.DUMMYFUNCTION("""COMPUTED_VALUE"""),19)</f>
        <v>19</v>
      </c>
      <c r="Q1210" s="1">
        <v>1208</v>
      </c>
      <c r="R1210" s="1">
        <v>1177</v>
      </c>
      <c r="S1210" s="1"/>
      <c r="T1210" s="1">
        <v>1219</v>
      </c>
    </row>
    <row r="1211" spans="1:20" ht="15.75" customHeight="1" x14ac:dyDescent="0.35">
      <c r="A1211" s="1">
        <v>2582</v>
      </c>
      <c r="B1211" s="1">
        <v>13</v>
      </c>
      <c r="C1211" s="1"/>
      <c r="D1211" s="1">
        <v>18</v>
      </c>
      <c r="F1211" s="1">
        <f ca="1">IFERROR(__xludf.DUMMYFUNCTION("""COMPUTED_VALUE"""),19)</f>
        <v>19</v>
      </c>
      <c r="Q1211" s="1">
        <v>1209</v>
      </c>
      <c r="R1211" s="1">
        <v>1133</v>
      </c>
      <c r="S1211" s="1"/>
      <c r="T1211" s="1">
        <v>1207</v>
      </c>
    </row>
    <row r="1212" spans="1:20" ht="15.75" customHeight="1" x14ac:dyDescent="0.35">
      <c r="A1212" s="1">
        <v>2583</v>
      </c>
      <c r="B1212" s="1">
        <v>13</v>
      </c>
      <c r="C1212" s="1"/>
      <c r="D1212" s="1">
        <v>0</v>
      </c>
      <c r="F1212" s="1">
        <f ca="1">IFERROR(__xludf.DUMMYFUNCTION("""COMPUTED_VALUE"""),18)</f>
        <v>18</v>
      </c>
      <c r="Q1212" s="1">
        <v>1210</v>
      </c>
      <c r="R1212" s="1">
        <v>1243</v>
      </c>
      <c r="S1212" s="1"/>
      <c r="T1212" s="1">
        <v>1207</v>
      </c>
    </row>
    <row r="1213" spans="1:20" ht="15.75" customHeight="1" x14ac:dyDescent="0.35">
      <c r="A1213" s="1">
        <v>2584</v>
      </c>
      <c r="B1213" s="1">
        <v>12</v>
      </c>
      <c r="C1213" s="1"/>
      <c r="D1213" s="1">
        <v>18</v>
      </c>
      <c r="F1213" s="1">
        <f ca="1">IFERROR(__xludf.DUMMYFUNCTION("""COMPUTED_VALUE"""),18)</f>
        <v>18</v>
      </c>
      <c r="Q1213" s="1">
        <v>1211</v>
      </c>
      <c r="R1213" s="1">
        <v>1183</v>
      </c>
      <c r="S1213" s="1"/>
      <c r="T1213" s="1">
        <v>1233</v>
      </c>
    </row>
    <row r="1214" spans="1:20" ht="15.75" customHeight="1" x14ac:dyDescent="0.35">
      <c r="A1214" s="1">
        <v>2585</v>
      </c>
      <c r="B1214" s="1">
        <v>12</v>
      </c>
      <c r="C1214" s="1"/>
      <c r="D1214" s="1">
        <v>18</v>
      </c>
      <c r="F1214" s="1">
        <f ca="1">IFERROR(__xludf.DUMMYFUNCTION("""COMPUTED_VALUE"""),18)</f>
        <v>18</v>
      </c>
      <c r="Q1214" s="1">
        <v>1212</v>
      </c>
      <c r="R1214" s="1">
        <v>1262</v>
      </c>
      <c r="S1214" s="1"/>
      <c r="T1214" s="1">
        <v>1242</v>
      </c>
    </row>
    <row r="1215" spans="1:20" ht="15.75" customHeight="1" x14ac:dyDescent="0.35">
      <c r="A1215" s="1">
        <v>2586</v>
      </c>
      <c r="B1215" s="1">
        <v>12</v>
      </c>
      <c r="C1215" s="1"/>
      <c r="D1215" s="1">
        <v>0</v>
      </c>
      <c r="F1215" s="1">
        <f ca="1">IFERROR(__xludf.DUMMYFUNCTION("""COMPUTED_VALUE"""),18)</f>
        <v>18</v>
      </c>
      <c r="Q1215" s="1">
        <v>1213</v>
      </c>
      <c r="R1215" s="1">
        <v>1193</v>
      </c>
      <c r="S1215" s="1"/>
      <c r="T1215" s="1">
        <v>1264</v>
      </c>
    </row>
    <row r="1216" spans="1:20" ht="15.75" customHeight="1" x14ac:dyDescent="0.35">
      <c r="A1216" s="1">
        <v>2587</v>
      </c>
      <c r="B1216" s="1">
        <v>12</v>
      </c>
      <c r="C1216" s="1"/>
      <c r="D1216" s="1">
        <v>18</v>
      </c>
      <c r="F1216" s="1">
        <f ca="1">IFERROR(__xludf.DUMMYFUNCTION("""COMPUTED_VALUE"""),18)</f>
        <v>18</v>
      </c>
      <c r="Q1216" s="1">
        <v>1214</v>
      </c>
      <c r="R1216" s="1">
        <v>1284</v>
      </c>
      <c r="S1216" s="1"/>
      <c r="T1216" s="1">
        <v>1247</v>
      </c>
    </row>
    <row r="1217" spans="1:20" ht="15.75" customHeight="1" x14ac:dyDescent="0.35">
      <c r="A1217" s="1">
        <v>2588</v>
      </c>
      <c r="B1217" s="1">
        <v>13</v>
      </c>
      <c r="C1217" s="1"/>
      <c r="D1217" s="1">
        <v>18</v>
      </c>
      <c r="F1217" s="1">
        <f ca="1">IFERROR(__xludf.DUMMYFUNCTION("""COMPUTED_VALUE"""),18)</f>
        <v>18</v>
      </c>
      <c r="Q1217" s="1">
        <v>1215</v>
      </c>
      <c r="R1217" s="1">
        <v>1197</v>
      </c>
      <c r="S1217" s="1"/>
      <c r="T1217" s="1">
        <v>1234</v>
      </c>
    </row>
    <row r="1218" spans="1:20" ht="15.75" customHeight="1" x14ac:dyDescent="0.35">
      <c r="A1218" s="1">
        <v>2589</v>
      </c>
      <c r="B1218" s="1">
        <v>13</v>
      </c>
      <c r="C1218" s="1"/>
      <c r="D1218" s="1">
        <v>18</v>
      </c>
      <c r="F1218" s="1">
        <f ca="1">IFERROR(__xludf.DUMMYFUNCTION("""COMPUTED_VALUE"""),18)</f>
        <v>18</v>
      </c>
      <c r="Q1218" s="1">
        <v>1216</v>
      </c>
      <c r="R1218" s="1">
        <v>1277</v>
      </c>
      <c r="S1218" s="1"/>
      <c r="T1218" s="1">
        <v>1173</v>
      </c>
    </row>
    <row r="1219" spans="1:20" ht="15.75" customHeight="1" x14ac:dyDescent="0.35">
      <c r="A1219" s="1">
        <v>2590</v>
      </c>
      <c r="B1219" s="1">
        <v>15</v>
      </c>
      <c r="C1219" s="1"/>
      <c r="D1219" s="1">
        <v>0</v>
      </c>
      <c r="F1219" s="1">
        <f ca="1">IFERROR(__xludf.DUMMYFUNCTION("""COMPUTED_VALUE"""),18)</f>
        <v>18</v>
      </c>
      <c r="Q1219" s="1">
        <v>1217</v>
      </c>
      <c r="R1219" s="1">
        <v>1183</v>
      </c>
      <c r="S1219" s="1"/>
      <c r="T1219" s="1">
        <v>1219</v>
      </c>
    </row>
    <row r="1220" spans="1:20" ht="15.75" customHeight="1" x14ac:dyDescent="0.35">
      <c r="A1220" s="1">
        <v>2591</v>
      </c>
      <c r="B1220" s="1">
        <v>15</v>
      </c>
      <c r="C1220" s="1"/>
      <c r="D1220" s="1">
        <v>18</v>
      </c>
      <c r="F1220" s="1">
        <f ca="1">IFERROR(__xludf.DUMMYFUNCTION("""COMPUTED_VALUE"""),17)</f>
        <v>17</v>
      </c>
      <c r="Q1220" s="1">
        <v>1218</v>
      </c>
      <c r="R1220" s="1">
        <v>1224</v>
      </c>
      <c r="S1220" s="1"/>
      <c r="T1220" s="1">
        <v>1177</v>
      </c>
    </row>
    <row r="1221" spans="1:20" ht="15.75" customHeight="1" x14ac:dyDescent="0.35">
      <c r="A1221" s="1">
        <v>2592</v>
      </c>
      <c r="B1221" s="1">
        <v>17</v>
      </c>
      <c r="C1221" s="1"/>
      <c r="D1221" s="1">
        <v>18</v>
      </c>
      <c r="F1221" s="1">
        <f ca="1">IFERROR(__xludf.DUMMYFUNCTION("""COMPUTED_VALUE"""),1)</f>
        <v>1</v>
      </c>
      <c r="Q1221" s="1">
        <v>1219</v>
      </c>
      <c r="R1221" s="1">
        <v>1142</v>
      </c>
      <c r="S1221" s="1"/>
      <c r="T1221" s="1">
        <v>1097</v>
      </c>
    </row>
    <row r="1222" spans="1:20" ht="15.75" customHeight="1" x14ac:dyDescent="0.35">
      <c r="A1222" s="1">
        <v>2593</v>
      </c>
      <c r="B1222" s="1">
        <v>16</v>
      </c>
      <c r="C1222" s="1"/>
      <c r="D1222" s="1">
        <v>18</v>
      </c>
      <c r="F1222" s="1">
        <f ca="1">IFERROR(__xludf.DUMMYFUNCTION("""COMPUTED_VALUE"""),7)</f>
        <v>7</v>
      </c>
      <c r="Q1222" s="1">
        <v>1220</v>
      </c>
      <c r="R1222" s="1">
        <v>1211</v>
      </c>
      <c r="S1222" s="1"/>
      <c r="T1222" s="1">
        <v>1054</v>
      </c>
    </row>
    <row r="1223" spans="1:20" ht="15.75" customHeight="1" x14ac:dyDescent="0.35">
      <c r="A1223" s="1">
        <v>2594</v>
      </c>
      <c r="B1223" s="1">
        <v>17</v>
      </c>
      <c r="C1223" s="1"/>
      <c r="D1223" s="1">
        <v>18</v>
      </c>
      <c r="F1223" s="1">
        <f ca="1">IFERROR(__xludf.DUMMYFUNCTION("""COMPUTED_VALUE"""),18)</f>
        <v>18</v>
      </c>
      <c r="Q1223" s="1">
        <v>1221</v>
      </c>
      <c r="R1223" s="1">
        <v>1157</v>
      </c>
      <c r="S1223" s="1"/>
      <c r="T1223" s="1">
        <v>1031</v>
      </c>
    </row>
    <row r="1224" spans="1:20" ht="15.75" customHeight="1" x14ac:dyDescent="0.35">
      <c r="A1224" s="1">
        <v>2595</v>
      </c>
      <c r="B1224" s="1">
        <v>16</v>
      </c>
      <c r="C1224" s="1"/>
      <c r="D1224" s="1">
        <v>18</v>
      </c>
      <c r="F1224" s="1">
        <f ca="1">IFERROR(__xludf.DUMMYFUNCTION("""COMPUTED_VALUE"""),18)</f>
        <v>18</v>
      </c>
      <c r="Q1224" s="1">
        <v>1222</v>
      </c>
      <c r="R1224" s="1">
        <v>1116</v>
      </c>
      <c r="S1224" s="1"/>
      <c r="T1224" s="1">
        <v>965</v>
      </c>
    </row>
    <row r="1225" spans="1:20" ht="15.75" customHeight="1" x14ac:dyDescent="0.35">
      <c r="A1225" s="1">
        <v>2596</v>
      </c>
      <c r="B1225" s="1">
        <v>17</v>
      </c>
      <c r="C1225" s="1"/>
      <c r="D1225" s="1">
        <v>18</v>
      </c>
      <c r="F1225" s="1">
        <f ca="1">IFERROR(__xludf.DUMMYFUNCTION("""COMPUTED_VALUE"""),16)</f>
        <v>16</v>
      </c>
      <c r="Q1225" s="1">
        <v>1223</v>
      </c>
      <c r="R1225" s="1">
        <v>1031</v>
      </c>
      <c r="S1225" s="1"/>
      <c r="T1225" s="1">
        <v>1001</v>
      </c>
    </row>
    <row r="1226" spans="1:20" ht="15.75" customHeight="1" x14ac:dyDescent="0.35">
      <c r="A1226" s="1">
        <v>2597</v>
      </c>
      <c r="B1226" s="1">
        <v>17</v>
      </c>
      <c r="C1226" s="1"/>
      <c r="D1226" s="1">
        <v>18</v>
      </c>
      <c r="F1226" s="1">
        <f ca="1">IFERROR(__xludf.DUMMYFUNCTION("""COMPUTED_VALUE"""),18)</f>
        <v>18</v>
      </c>
      <c r="Q1226" s="1">
        <v>1224</v>
      </c>
      <c r="R1226" s="1">
        <v>942</v>
      </c>
      <c r="S1226" s="1"/>
      <c r="T1226" s="1">
        <v>1000</v>
      </c>
    </row>
    <row r="1227" spans="1:20" ht="15.75" customHeight="1" x14ac:dyDescent="0.35">
      <c r="A1227" s="1">
        <v>2598</v>
      </c>
      <c r="B1227" s="1">
        <v>17</v>
      </c>
      <c r="C1227" s="1"/>
      <c r="D1227" s="1">
        <v>18</v>
      </c>
      <c r="F1227" s="1">
        <f ca="1">IFERROR(__xludf.DUMMYFUNCTION("""COMPUTED_VALUE"""),18)</f>
        <v>18</v>
      </c>
      <c r="Q1227" s="1">
        <v>1225</v>
      </c>
      <c r="R1227" s="1">
        <v>939</v>
      </c>
      <c r="S1227" s="1"/>
      <c r="T1227" s="1">
        <v>1076</v>
      </c>
    </row>
    <row r="1228" spans="1:20" ht="15.75" customHeight="1" x14ac:dyDescent="0.35">
      <c r="A1228" s="1">
        <v>2599</v>
      </c>
      <c r="B1228" s="1">
        <v>18</v>
      </c>
      <c r="C1228" s="1"/>
      <c r="D1228" s="1">
        <v>18</v>
      </c>
      <c r="F1228" s="1">
        <f ca="1">IFERROR(__xludf.DUMMYFUNCTION("""COMPUTED_VALUE"""),18)</f>
        <v>18</v>
      </c>
      <c r="Q1228" s="1">
        <v>1226</v>
      </c>
      <c r="R1228" s="1">
        <v>941</v>
      </c>
      <c r="S1228" s="1"/>
      <c r="T1228" s="1">
        <v>1021</v>
      </c>
    </row>
    <row r="1229" spans="1:20" ht="15.75" customHeight="1" x14ac:dyDescent="0.35">
      <c r="A1229" s="1">
        <v>2600</v>
      </c>
      <c r="B1229" s="1">
        <v>18</v>
      </c>
      <c r="C1229" s="1"/>
      <c r="D1229" s="1">
        <v>18</v>
      </c>
      <c r="F1229" s="1">
        <f ca="1">IFERROR(__xludf.DUMMYFUNCTION("""COMPUTED_VALUE"""),18)</f>
        <v>18</v>
      </c>
      <c r="Q1229" s="1">
        <v>1227</v>
      </c>
      <c r="R1229" s="1">
        <v>940</v>
      </c>
      <c r="S1229" s="1"/>
      <c r="T1229" s="1">
        <v>1121</v>
      </c>
    </row>
    <row r="1230" spans="1:20" ht="15.75" customHeight="1" x14ac:dyDescent="0.35">
      <c r="A1230" s="1">
        <v>2601</v>
      </c>
      <c r="B1230" s="1">
        <v>18</v>
      </c>
      <c r="C1230" s="1"/>
      <c r="D1230" s="1">
        <v>18</v>
      </c>
      <c r="F1230" s="1">
        <f ca="1">IFERROR(__xludf.DUMMYFUNCTION("""COMPUTED_VALUE"""),1)</f>
        <v>1</v>
      </c>
      <c r="Q1230" s="1">
        <v>1228</v>
      </c>
      <c r="R1230" s="1">
        <v>966</v>
      </c>
      <c r="S1230" s="1"/>
      <c r="T1230" s="1">
        <v>1075</v>
      </c>
    </row>
    <row r="1231" spans="1:20" ht="15.75" customHeight="1" x14ac:dyDescent="0.35">
      <c r="A1231" s="1">
        <v>2602</v>
      </c>
      <c r="B1231" s="1">
        <v>18</v>
      </c>
      <c r="C1231" s="1"/>
      <c r="D1231" s="1">
        <v>18</v>
      </c>
      <c r="F1231" s="1">
        <f ca="1">IFERROR(__xludf.DUMMYFUNCTION("""COMPUTED_VALUE"""),18)</f>
        <v>18</v>
      </c>
      <c r="Q1231" s="1">
        <v>1229</v>
      </c>
      <c r="R1231" s="1">
        <v>946</v>
      </c>
      <c r="S1231" s="1"/>
      <c r="T1231" s="1">
        <v>1130</v>
      </c>
    </row>
    <row r="1232" spans="1:20" ht="15.75" customHeight="1" x14ac:dyDescent="0.35">
      <c r="A1232" s="1">
        <v>2603</v>
      </c>
      <c r="B1232" s="1">
        <v>17</v>
      </c>
      <c r="C1232" s="1"/>
      <c r="D1232" s="1">
        <v>18</v>
      </c>
      <c r="F1232" s="1">
        <f ca="1">IFERROR(__xludf.DUMMYFUNCTION("""COMPUTED_VALUE"""),18)</f>
        <v>18</v>
      </c>
      <c r="Q1232" s="1">
        <v>1230</v>
      </c>
      <c r="R1232" s="1">
        <v>953</v>
      </c>
      <c r="S1232" s="1"/>
      <c r="T1232" s="1">
        <v>1104</v>
      </c>
    </row>
    <row r="1233" spans="1:20" ht="15.75" customHeight="1" x14ac:dyDescent="0.35">
      <c r="A1233" s="1">
        <v>2604</v>
      </c>
      <c r="B1233" s="1">
        <v>17</v>
      </c>
      <c r="C1233" s="1"/>
      <c r="D1233" s="1">
        <v>18</v>
      </c>
      <c r="F1233" s="1">
        <f ca="1">IFERROR(__xludf.DUMMYFUNCTION("""COMPUTED_VALUE"""),18)</f>
        <v>18</v>
      </c>
      <c r="Q1233" s="1">
        <v>1231</v>
      </c>
      <c r="R1233" s="1">
        <v>1004</v>
      </c>
      <c r="S1233" s="1"/>
      <c r="T1233" s="1">
        <v>1136</v>
      </c>
    </row>
    <row r="1234" spans="1:20" ht="15.75" customHeight="1" x14ac:dyDescent="0.35">
      <c r="A1234" s="1">
        <v>2605</v>
      </c>
      <c r="B1234" s="1">
        <v>17</v>
      </c>
      <c r="C1234" s="1"/>
      <c r="D1234" s="1">
        <v>18</v>
      </c>
      <c r="F1234" s="1">
        <f ca="1">IFERROR(__xludf.DUMMYFUNCTION("""COMPUTED_VALUE"""),1)</f>
        <v>1</v>
      </c>
      <c r="Q1234" s="1">
        <v>1232</v>
      </c>
      <c r="R1234" s="1">
        <v>1016</v>
      </c>
      <c r="S1234" s="1"/>
      <c r="T1234" s="1">
        <v>1119</v>
      </c>
    </row>
    <row r="1235" spans="1:20" ht="15.75" customHeight="1" x14ac:dyDescent="0.35">
      <c r="A1235" s="1">
        <v>2606</v>
      </c>
      <c r="B1235" s="1">
        <v>18</v>
      </c>
      <c r="C1235" s="1"/>
      <c r="D1235" s="1">
        <v>18</v>
      </c>
      <c r="F1235" s="1">
        <f ca="1">IFERROR(__xludf.DUMMYFUNCTION("""COMPUTED_VALUE"""),18)</f>
        <v>18</v>
      </c>
      <c r="Q1235" s="1">
        <v>1233</v>
      </c>
      <c r="R1235" s="1">
        <v>1022</v>
      </c>
      <c r="S1235" s="1"/>
      <c r="T1235" s="1">
        <v>1156</v>
      </c>
    </row>
    <row r="1236" spans="1:20" ht="15.75" customHeight="1" x14ac:dyDescent="0.35">
      <c r="A1236" s="1">
        <v>2607</v>
      </c>
      <c r="B1236" s="1">
        <v>18</v>
      </c>
      <c r="C1236" s="1"/>
      <c r="D1236" s="1">
        <v>2</v>
      </c>
      <c r="F1236" s="1">
        <f ca="1">IFERROR(__xludf.DUMMYFUNCTION("""COMPUTED_VALUE"""),18)</f>
        <v>18</v>
      </c>
      <c r="Q1236" s="1">
        <v>1234</v>
      </c>
      <c r="R1236" s="1">
        <v>1080</v>
      </c>
      <c r="S1236" s="1"/>
      <c r="T1236" s="1">
        <v>1167</v>
      </c>
    </row>
    <row r="1237" spans="1:20" ht="15.75" customHeight="1" x14ac:dyDescent="0.35">
      <c r="A1237" s="1">
        <v>2608</v>
      </c>
      <c r="B1237" s="1">
        <v>19</v>
      </c>
      <c r="C1237" s="1"/>
      <c r="D1237" s="1">
        <v>18</v>
      </c>
      <c r="F1237" s="1">
        <f ca="1">IFERROR(__xludf.DUMMYFUNCTION("""COMPUTED_VALUE"""),18)</f>
        <v>18</v>
      </c>
      <c r="Q1237" s="1">
        <v>1235</v>
      </c>
      <c r="R1237" s="1">
        <v>1081</v>
      </c>
      <c r="S1237" s="1"/>
      <c r="T1237" s="1">
        <v>1185</v>
      </c>
    </row>
    <row r="1238" spans="1:20" ht="15.75" customHeight="1" x14ac:dyDescent="0.35">
      <c r="A1238" s="1">
        <v>2609</v>
      </c>
      <c r="B1238" s="1">
        <v>18</v>
      </c>
      <c r="C1238" s="1"/>
      <c r="D1238" s="1">
        <v>18</v>
      </c>
      <c r="F1238" s="1">
        <f ca="1">IFERROR(__xludf.DUMMYFUNCTION("""COMPUTED_VALUE"""),18)</f>
        <v>18</v>
      </c>
      <c r="Q1238" s="1">
        <v>1236</v>
      </c>
      <c r="R1238" s="1">
        <v>1115</v>
      </c>
      <c r="S1238" s="1"/>
      <c r="T1238" s="1">
        <v>1158</v>
      </c>
    </row>
    <row r="1239" spans="1:20" ht="15.75" customHeight="1" x14ac:dyDescent="0.35">
      <c r="A1239" s="1">
        <v>2610</v>
      </c>
      <c r="B1239" s="1">
        <v>18</v>
      </c>
      <c r="C1239" s="1"/>
      <c r="D1239" s="1">
        <v>18</v>
      </c>
      <c r="F1239" s="1">
        <f ca="1">IFERROR(__xludf.DUMMYFUNCTION("""COMPUTED_VALUE"""),18)</f>
        <v>18</v>
      </c>
      <c r="Q1239" s="1">
        <v>1237</v>
      </c>
      <c r="R1239" s="1">
        <v>1142</v>
      </c>
      <c r="S1239" s="1"/>
      <c r="T1239" s="1">
        <v>1149</v>
      </c>
    </row>
    <row r="1240" spans="1:20" ht="15.75" customHeight="1" x14ac:dyDescent="0.35">
      <c r="A1240" s="1">
        <v>2611</v>
      </c>
      <c r="B1240" s="1">
        <v>17</v>
      </c>
      <c r="C1240" s="1"/>
      <c r="D1240" s="1">
        <v>18</v>
      </c>
      <c r="F1240" s="1">
        <f ca="1">IFERROR(__xludf.DUMMYFUNCTION("""COMPUTED_VALUE"""),18)</f>
        <v>18</v>
      </c>
      <c r="Q1240" s="1">
        <v>1238</v>
      </c>
      <c r="R1240" s="1">
        <v>1152</v>
      </c>
      <c r="S1240" s="1"/>
      <c r="T1240" s="1">
        <v>1141</v>
      </c>
    </row>
    <row r="1241" spans="1:20" ht="15.75" customHeight="1" x14ac:dyDescent="0.35">
      <c r="A1241" s="1">
        <v>2612</v>
      </c>
      <c r="B1241" s="1">
        <v>17</v>
      </c>
      <c r="C1241" s="1"/>
      <c r="D1241" s="1">
        <v>18</v>
      </c>
      <c r="F1241" s="1">
        <f ca="1">IFERROR(__xludf.DUMMYFUNCTION("""COMPUTED_VALUE"""),18)</f>
        <v>18</v>
      </c>
      <c r="Q1241" s="1">
        <v>1239</v>
      </c>
      <c r="R1241" s="1">
        <v>1188</v>
      </c>
      <c r="S1241" s="1"/>
      <c r="T1241" s="1">
        <v>1121</v>
      </c>
    </row>
    <row r="1242" spans="1:20" ht="15.75" customHeight="1" x14ac:dyDescent="0.35">
      <c r="A1242" s="1">
        <v>2613</v>
      </c>
      <c r="B1242" s="1">
        <v>17</v>
      </c>
      <c r="C1242" s="1"/>
      <c r="D1242" s="1">
        <v>18</v>
      </c>
      <c r="F1242" s="1">
        <f ca="1">IFERROR(__xludf.DUMMYFUNCTION("""COMPUTED_VALUE"""),18)</f>
        <v>18</v>
      </c>
      <c r="Q1242" s="1">
        <v>1240</v>
      </c>
      <c r="R1242" s="1">
        <v>1238</v>
      </c>
      <c r="S1242" s="1"/>
      <c r="T1242" s="1">
        <v>1131</v>
      </c>
    </row>
    <row r="1243" spans="1:20" ht="15.75" customHeight="1" x14ac:dyDescent="0.35">
      <c r="A1243" s="1">
        <v>2614</v>
      </c>
      <c r="B1243" s="1">
        <v>18</v>
      </c>
      <c r="C1243" s="1"/>
      <c r="D1243" s="1">
        <v>18</v>
      </c>
      <c r="F1243" s="1">
        <f ca="1">IFERROR(__xludf.DUMMYFUNCTION("""COMPUTED_VALUE"""),18)</f>
        <v>18</v>
      </c>
      <c r="Q1243" s="1">
        <v>1241</v>
      </c>
      <c r="R1243" s="1">
        <v>1244</v>
      </c>
      <c r="S1243" s="1"/>
      <c r="T1243" s="1">
        <v>1152</v>
      </c>
    </row>
    <row r="1244" spans="1:20" ht="15.75" customHeight="1" x14ac:dyDescent="0.35">
      <c r="A1244" s="1">
        <v>2615</v>
      </c>
      <c r="B1244" s="1">
        <v>17</v>
      </c>
      <c r="C1244" s="1"/>
      <c r="D1244" s="1">
        <v>18</v>
      </c>
      <c r="F1244" s="1">
        <f ca="1">IFERROR(__xludf.DUMMYFUNCTION("""COMPUTED_VALUE"""),18)</f>
        <v>18</v>
      </c>
      <c r="Q1244" s="1">
        <v>1242</v>
      </c>
      <c r="R1244" s="1">
        <v>1255</v>
      </c>
      <c r="S1244" s="1"/>
      <c r="T1244" s="1">
        <v>1245</v>
      </c>
    </row>
    <row r="1245" spans="1:20" ht="15.75" customHeight="1" x14ac:dyDescent="0.35">
      <c r="A1245" s="1">
        <v>2616</v>
      </c>
      <c r="B1245" s="1">
        <v>19</v>
      </c>
      <c r="C1245" s="1"/>
      <c r="D1245" s="1">
        <v>18</v>
      </c>
      <c r="F1245" s="1">
        <f ca="1">IFERROR(__xludf.DUMMYFUNCTION("""COMPUTED_VALUE"""),18)</f>
        <v>18</v>
      </c>
      <c r="Q1245" s="1">
        <v>1243</v>
      </c>
      <c r="R1245" s="1">
        <v>1219</v>
      </c>
      <c r="S1245" s="1"/>
      <c r="T1245" s="1">
        <v>1292</v>
      </c>
    </row>
    <row r="1246" spans="1:20" ht="15.75" customHeight="1" x14ac:dyDescent="0.35">
      <c r="A1246" s="1">
        <v>2617</v>
      </c>
      <c r="B1246" s="1">
        <v>19</v>
      </c>
      <c r="C1246" s="1"/>
      <c r="D1246" s="1">
        <v>18</v>
      </c>
      <c r="F1246" s="1">
        <f ca="1">IFERROR(__xludf.DUMMYFUNCTION("""COMPUTED_VALUE"""),18)</f>
        <v>18</v>
      </c>
      <c r="Q1246" s="1">
        <v>1244</v>
      </c>
      <c r="R1246" s="1">
        <v>1207</v>
      </c>
      <c r="S1246" s="1"/>
      <c r="T1246" s="1">
        <v>1405</v>
      </c>
    </row>
    <row r="1247" spans="1:20" ht="15.75" customHeight="1" x14ac:dyDescent="0.35">
      <c r="A1247" s="1">
        <v>2618</v>
      </c>
      <c r="B1247" s="1">
        <v>20</v>
      </c>
      <c r="C1247" s="1"/>
      <c r="D1247" s="1">
        <v>18</v>
      </c>
      <c r="F1247" s="1">
        <f ca="1">IFERROR(__xludf.DUMMYFUNCTION("""COMPUTED_VALUE"""),18)</f>
        <v>18</v>
      </c>
      <c r="Q1247" s="1">
        <v>1245</v>
      </c>
      <c r="R1247" s="1">
        <v>1207</v>
      </c>
      <c r="S1247" s="1"/>
      <c r="T1247" s="1">
        <v>1351</v>
      </c>
    </row>
    <row r="1248" spans="1:20" ht="15.75" customHeight="1" x14ac:dyDescent="0.35">
      <c r="A1248" s="1">
        <v>2619</v>
      </c>
      <c r="B1248" s="1">
        <v>20</v>
      </c>
      <c r="C1248" s="1"/>
      <c r="D1248" s="1">
        <v>20</v>
      </c>
      <c r="F1248" s="1">
        <f ca="1">IFERROR(__xludf.DUMMYFUNCTION("""COMPUTED_VALUE"""),18)</f>
        <v>18</v>
      </c>
      <c r="Q1248" s="1">
        <v>1246</v>
      </c>
      <c r="R1248" s="1">
        <v>1233</v>
      </c>
      <c r="S1248" s="1"/>
      <c r="T1248" s="1">
        <v>1395</v>
      </c>
    </row>
    <row r="1249" spans="1:20" ht="15.75" customHeight="1" x14ac:dyDescent="0.35">
      <c r="A1249" s="1">
        <v>2620</v>
      </c>
      <c r="B1249" s="1">
        <v>20</v>
      </c>
      <c r="C1249" s="1"/>
      <c r="D1249" s="1">
        <v>20</v>
      </c>
      <c r="F1249" s="1">
        <f ca="1">IFERROR(__xludf.DUMMYFUNCTION("""COMPUTED_VALUE"""),18)</f>
        <v>18</v>
      </c>
      <c r="Q1249" s="1">
        <v>1247</v>
      </c>
      <c r="R1249" s="1">
        <v>1242</v>
      </c>
      <c r="S1249" s="1"/>
      <c r="T1249" s="1">
        <v>1253</v>
      </c>
    </row>
    <row r="1250" spans="1:20" ht="15.75" customHeight="1" x14ac:dyDescent="0.35">
      <c r="A1250" s="1">
        <v>2621</v>
      </c>
      <c r="B1250" s="1">
        <v>19</v>
      </c>
      <c r="C1250" s="1"/>
      <c r="D1250" s="1">
        <v>19</v>
      </c>
      <c r="F1250" s="1">
        <f ca="1">IFERROR(__xludf.DUMMYFUNCTION("""COMPUTED_VALUE"""),18)</f>
        <v>18</v>
      </c>
      <c r="Q1250" s="1">
        <v>1248</v>
      </c>
      <c r="R1250" s="1">
        <v>1264</v>
      </c>
      <c r="S1250" s="1"/>
      <c r="T1250" s="1">
        <v>1361</v>
      </c>
    </row>
    <row r="1251" spans="1:20" ht="15.75" customHeight="1" x14ac:dyDescent="0.35">
      <c r="A1251" s="1">
        <v>2622</v>
      </c>
      <c r="B1251" s="1">
        <v>19</v>
      </c>
      <c r="C1251" s="1"/>
      <c r="D1251" s="1">
        <v>19</v>
      </c>
      <c r="F1251" s="1">
        <f ca="1">IFERROR(__xludf.DUMMYFUNCTION("""COMPUTED_VALUE"""),18)</f>
        <v>18</v>
      </c>
      <c r="Q1251" s="1">
        <v>1249</v>
      </c>
      <c r="R1251" s="1">
        <v>1247</v>
      </c>
      <c r="S1251" s="1"/>
      <c r="T1251" s="1">
        <v>1242</v>
      </c>
    </row>
    <row r="1252" spans="1:20" ht="15.75" customHeight="1" x14ac:dyDescent="0.35">
      <c r="A1252" s="1">
        <v>2623</v>
      </c>
      <c r="B1252" s="1">
        <v>18</v>
      </c>
      <c r="C1252" s="1"/>
      <c r="D1252" s="1">
        <v>18</v>
      </c>
      <c r="F1252" s="1">
        <f ca="1">IFERROR(__xludf.DUMMYFUNCTION("""COMPUTED_VALUE"""),18)</f>
        <v>18</v>
      </c>
      <c r="Q1252" s="1">
        <v>1250</v>
      </c>
      <c r="R1252" s="1">
        <v>1234</v>
      </c>
      <c r="S1252" s="1"/>
      <c r="T1252" s="1">
        <v>1360</v>
      </c>
    </row>
    <row r="1253" spans="1:20" ht="15.75" customHeight="1" x14ac:dyDescent="0.35">
      <c r="A1253" s="1">
        <v>2624</v>
      </c>
      <c r="B1253" s="1">
        <v>18</v>
      </c>
      <c r="C1253" s="1"/>
      <c r="D1253" s="1">
        <v>18</v>
      </c>
      <c r="F1253" s="1">
        <f ca="1">IFERROR(__xludf.DUMMYFUNCTION("""COMPUTED_VALUE"""),18)</f>
        <v>18</v>
      </c>
      <c r="Q1253" s="1">
        <v>1251</v>
      </c>
      <c r="R1253" s="1">
        <v>1173</v>
      </c>
      <c r="S1253" s="1"/>
      <c r="T1253" s="1">
        <v>1148</v>
      </c>
    </row>
    <row r="1254" spans="1:20" ht="15.75" customHeight="1" x14ac:dyDescent="0.35">
      <c r="A1254" s="1">
        <v>2625</v>
      </c>
      <c r="B1254" s="1">
        <v>17</v>
      </c>
      <c r="C1254" s="1"/>
      <c r="D1254" s="1">
        <v>18</v>
      </c>
      <c r="F1254" s="1">
        <f ca="1">IFERROR(__xludf.DUMMYFUNCTION("""COMPUTED_VALUE"""),18)</f>
        <v>18</v>
      </c>
      <c r="Q1254" s="1">
        <v>1252</v>
      </c>
      <c r="R1254" s="1">
        <v>1219</v>
      </c>
      <c r="S1254" s="1"/>
      <c r="T1254" s="1">
        <v>1296</v>
      </c>
    </row>
    <row r="1255" spans="1:20" ht="15.75" customHeight="1" x14ac:dyDescent="0.35">
      <c r="A1255" s="1">
        <v>2626</v>
      </c>
      <c r="B1255" s="1">
        <v>18</v>
      </c>
      <c r="C1255" s="1"/>
      <c r="D1255" s="1">
        <v>18</v>
      </c>
      <c r="F1255" s="1">
        <f ca="1">IFERROR(__xludf.DUMMYFUNCTION("""COMPUTED_VALUE"""),18)</f>
        <v>18</v>
      </c>
      <c r="Q1255" s="1">
        <v>1253</v>
      </c>
      <c r="R1255" s="1">
        <v>1177</v>
      </c>
      <c r="S1255" s="1"/>
      <c r="T1255" s="1">
        <v>1135</v>
      </c>
    </row>
    <row r="1256" spans="1:20" ht="15.75" customHeight="1" x14ac:dyDescent="0.35">
      <c r="A1256" s="1">
        <v>2627</v>
      </c>
      <c r="B1256" s="1">
        <v>17</v>
      </c>
      <c r="C1256" s="1"/>
      <c r="D1256" s="1">
        <v>18</v>
      </c>
      <c r="F1256" s="1">
        <f ca="1">IFERROR(__xludf.DUMMYFUNCTION("""COMPUTED_VALUE"""),18)</f>
        <v>18</v>
      </c>
      <c r="Q1256" s="1">
        <v>1254</v>
      </c>
      <c r="R1256" s="1">
        <v>1097</v>
      </c>
      <c r="S1256" s="1"/>
      <c r="T1256" s="1">
        <v>1240</v>
      </c>
    </row>
    <row r="1257" spans="1:20" ht="15.75" customHeight="1" x14ac:dyDescent="0.35">
      <c r="A1257" s="1">
        <v>2628</v>
      </c>
      <c r="B1257" s="1">
        <v>17</v>
      </c>
      <c r="C1257" s="1"/>
      <c r="D1257" s="1">
        <v>18</v>
      </c>
      <c r="F1257" s="1">
        <f ca="1">IFERROR(__xludf.DUMMYFUNCTION("""COMPUTED_VALUE"""),18)</f>
        <v>18</v>
      </c>
      <c r="Q1257" s="1">
        <v>1255</v>
      </c>
      <c r="R1257" s="1">
        <v>1054</v>
      </c>
      <c r="S1257" s="1"/>
      <c r="T1257" s="1">
        <v>1067</v>
      </c>
    </row>
    <row r="1258" spans="1:20" ht="15.75" customHeight="1" x14ac:dyDescent="0.35">
      <c r="A1258" s="1">
        <v>2629</v>
      </c>
      <c r="B1258" s="1">
        <v>15</v>
      </c>
      <c r="C1258" s="1"/>
      <c r="D1258" s="1">
        <v>18</v>
      </c>
      <c r="F1258" s="1">
        <f ca="1">IFERROR(__xludf.DUMMYFUNCTION("""COMPUTED_VALUE"""),18)</f>
        <v>18</v>
      </c>
      <c r="Q1258" s="1">
        <v>1256</v>
      </c>
      <c r="R1258" s="1">
        <v>1031</v>
      </c>
      <c r="S1258" s="1"/>
      <c r="T1258" s="1">
        <v>1221</v>
      </c>
    </row>
    <row r="1259" spans="1:20" ht="15.75" customHeight="1" x14ac:dyDescent="0.35">
      <c r="A1259" s="1">
        <v>2630</v>
      </c>
      <c r="B1259" s="1">
        <v>14</v>
      </c>
      <c r="C1259" s="1"/>
      <c r="D1259" s="1">
        <v>18</v>
      </c>
      <c r="F1259" s="1">
        <f ca="1">IFERROR(__xludf.DUMMYFUNCTION("""COMPUTED_VALUE"""),18)</f>
        <v>18</v>
      </c>
      <c r="Q1259" s="1">
        <v>1257</v>
      </c>
      <c r="R1259" s="1">
        <v>965</v>
      </c>
      <c r="S1259" s="1"/>
      <c r="T1259" s="1">
        <v>1064</v>
      </c>
    </row>
    <row r="1260" spans="1:20" ht="15.75" customHeight="1" x14ac:dyDescent="0.35">
      <c r="A1260" s="1">
        <v>2631</v>
      </c>
      <c r="B1260" s="1">
        <v>12</v>
      </c>
      <c r="C1260" s="1"/>
      <c r="D1260" s="1">
        <v>17</v>
      </c>
      <c r="F1260" s="1">
        <f ca="1">IFERROR(__xludf.DUMMYFUNCTION("""COMPUTED_VALUE"""),18)</f>
        <v>18</v>
      </c>
      <c r="Q1260" s="1">
        <v>1258</v>
      </c>
      <c r="R1260" s="1">
        <v>1001</v>
      </c>
      <c r="S1260" s="1"/>
      <c r="T1260" s="1">
        <v>1236</v>
      </c>
    </row>
    <row r="1261" spans="1:20" ht="15.75" customHeight="1" x14ac:dyDescent="0.35">
      <c r="A1261" s="1">
        <v>2632</v>
      </c>
      <c r="B1261" s="1">
        <v>12</v>
      </c>
      <c r="C1261" s="1"/>
      <c r="D1261" s="1">
        <v>1</v>
      </c>
      <c r="F1261" s="1">
        <f ca="1">IFERROR(__xludf.DUMMYFUNCTION("""COMPUTED_VALUE"""),2)</f>
        <v>2</v>
      </c>
      <c r="Q1261" s="1">
        <v>1259</v>
      </c>
      <c r="R1261" s="1">
        <v>1000</v>
      </c>
      <c r="S1261" s="1"/>
      <c r="T1261" s="1">
        <v>1083</v>
      </c>
    </row>
    <row r="1262" spans="1:20" ht="15.75" customHeight="1" x14ac:dyDescent="0.35">
      <c r="A1262" s="1">
        <v>2633</v>
      </c>
      <c r="B1262" s="1">
        <v>11</v>
      </c>
      <c r="C1262" s="1"/>
      <c r="D1262" s="1">
        <v>7</v>
      </c>
      <c r="F1262" s="1">
        <f ca="1">IFERROR(__xludf.DUMMYFUNCTION("""COMPUTED_VALUE"""),18)</f>
        <v>18</v>
      </c>
      <c r="Q1262" s="1">
        <v>1260</v>
      </c>
      <c r="R1262" s="1">
        <v>1076</v>
      </c>
      <c r="S1262" s="1"/>
      <c r="T1262" s="1">
        <v>1242</v>
      </c>
    </row>
    <row r="1263" spans="1:20" ht="15.75" customHeight="1" x14ac:dyDescent="0.35">
      <c r="A1263" s="1">
        <v>2634</v>
      </c>
      <c r="B1263" s="1">
        <v>12</v>
      </c>
      <c r="C1263" s="1"/>
      <c r="D1263" s="1">
        <v>18</v>
      </c>
      <c r="F1263" s="1">
        <f ca="1">IFERROR(__xludf.DUMMYFUNCTION("""COMPUTED_VALUE"""),18)</f>
        <v>18</v>
      </c>
      <c r="Q1263" s="1">
        <v>1261</v>
      </c>
      <c r="R1263" s="1">
        <v>1021</v>
      </c>
      <c r="S1263" s="1"/>
      <c r="T1263" s="1">
        <v>1120</v>
      </c>
    </row>
    <row r="1264" spans="1:20" ht="15.75" customHeight="1" x14ac:dyDescent="0.35">
      <c r="A1264" s="1">
        <v>2635</v>
      </c>
      <c r="B1264" s="1">
        <v>13</v>
      </c>
      <c r="C1264" s="1"/>
      <c r="D1264" s="1">
        <v>18</v>
      </c>
      <c r="F1264" s="1">
        <f ca="1">IFERROR(__xludf.DUMMYFUNCTION("""COMPUTED_VALUE"""),18)</f>
        <v>18</v>
      </c>
      <c r="Q1264" s="1">
        <v>1262</v>
      </c>
      <c r="R1264" s="1">
        <v>1121</v>
      </c>
      <c r="S1264" s="1"/>
      <c r="T1264" s="1">
        <v>1261</v>
      </c>
    </row>
    <row r="1265" spans="1:20" ht="15.75" customHeight="1" x14ac:dyDescent="0.35">
      <c r="A1265" s="1">
        <v>2636</v>
      </c>
      <c r="B1265" s="1">
        <v>13</v>
      </c>
      <c r="C1265" s="1"/>
      <c r="D1265" s="1">
        <v>16</v>
      </c>
      <c r="F1265" s="1">
        <f ca="1">IFERROR(__xludf.DUMMYFUNCTION("""COMPUTED_VALUE"""),2)</f>
        <v>2</v>
      </c>
      <c r="Q1265" s="1">
        <v>1263</v>
      </c>
      <c r="R1265" s="1">
        <v>1075</v>
      </c>
      <c r="S1265" s="1"/>
      <c r="T1265" s="1">
        <v>1102</v>
      </c>
    </row>
    <row r="1266" spans="1:20" ht="15.75" customHeight="1" x14ac:dyDescent="0.35">
      <c r="A1266" s="1">
        <v>2637</v>
      </c>
      <c r="B1266" s="1">
        <v>14</v>
      </c>
      <c r="C1266" s="1"/>
      <c r="D1266" s="1">
        <v>0</v>
      </c>
      <c r="F1266" s="1">
        <f ca="1">IFERROR(__xludf.DUMMYFUNCTION("""COMPUTED_VALUE"""),18)</f>
        <v>18</v>
      </c>
      <c r="Q1266" s="1">
        <v>1264</v>
      </c>
      <c r="R1266" s="1">
        <v>1130</v>
      </c>
      <c r="S1266" s="1"/>
      <c r="T1266" s="1">
        <v>1209</v>
      </c>
    </row>
    <row r="1267" spans="1:20" ht="15.75" customHeight="1" x14ac:dyDescent="0.35">
      <c r="A1267" s="1">
        <v>2638</v>
      </c>
      <c r="B1267" s="1">
        <v>13</v>
      </c>
      <c r="C1267" s="1"/>
      <c r="D1267" s="1">
        <v>18</v>
      </c>
      <c r="F1267" s="1">
        <f ca="1">IFERROR(__xludf.DUMMYFUNCTION("""COMPUTED_VALUE"""),18)</f>
        <v>18</v>
      </c>
      <c r="Q1267" s="1">
        <v>1265</v>
      </c>
      <c r="R1267" s="1">
        <v>1104</v>
      </c>
      <c r="S1267" s="1"/>
      <c r="T1267" s="1">
        <v>1050</v>
      </c>
    </row>
    <row r="1268" spans="1:20" ht="15.75" customHeight="1" x14ac:dyDescent="0.35">
      <c r="A1268" s="1">
        <v>2639</v>
      </c>
      <c r="B1268" s="1">
        <v>14</v>
      </c>
      <c r="C1268" s="1"/>
      <c r="D1268" s="1">
        <v>18</v>
      </c>
      <c r="F1268" s="1">
        <f ca="1">IFERROR(__xludf.DUMMYFUNCTION("""COMPUTED_VALUE"""),18)</f>
        <v>18</v>
      </c>
      <c r="Q1268" s="1">
        <v>1266</v>
      </c>
      <c r="R1268" s="1">
        <v>1136</v>
      </c>
      <c r="S1268" s="1"/>
      <c r="T1268" s="1">
        <v>1161</v>
      </c>
    </row>
    <row r="1269" spans="1:20" ht="15.75" customHeight="1" x14ac:dyDescent="0.35">
      <c r="A1269" s="1">
        <v>2640</v>
      </c>
      <c r="B1269" s="1">
        <v>14</v>
      </c>
      <c r="C1269" s="1"/>
      <c r="D1269" s="1">
        <v>18</v>
      </c>
      <c r="F1269" s="1">
        <f ca="1">IFERROR(__xludf.DUMMYFUNCTION("""COMPUTED_VALUE"""),18)</f>
        <v>18</v>
      </c>
      <c r="Q1269" s="1">
        <v>1267</v>
      </c>
      <c r="R1269" s="1">
        <v>1119</v>
      </c>
      <c r="S1269" s="1"/>
      <c r="T1269" s="1">
        <v>826</v>
      </c>
    </row>
    <row r="1270" spans="1:20" ht="15.75" customHeight="1" x14ac:dyDescent="0.35">
      <c r="A1270" s="1">
        <v>2641</v>
      </c>
      <c r="B1270" s="1">
        <v>15</v>
      </c>
      <c r="C1270" s="1"/>
      <c r="D1270" s="1">
        <v>18</v>
      </c>
      <c r="F1270" s="1">
        <f ca="1">IFERROR(__xludf.DUMMYFUNCTION("""COMPUTED_VALUE"""),12)</f>
        <v>12</v>
      </c>
      <c r="Q1270" s="1">
        <v>1268</v>
      </c>
      <c r="R1270" s="1">
        <v>1156</v>
      </c>
      <c r="S1270" s="1"/>
      <c r="T1270" s="1">
        <v>1090</v>
      </c>
    </row>
    <row r="1271" spans="1:20" ht="15.75" customHeight="1" x14ac:dyDescent="0.35">
      <c r="A1271" s="1">
        <v>2642</v>
      </c>
      <c r="B1271" s="1">
        <v>14</v>
      </c>
      <c r="C1271" s="1"/>
      <c r="D1271" s="1">
        <v>1</v>
      </c>
      <c r="F1271" s="1">
        <f ca="1">IFERROR(__xludf.DUMMYFUNCTION("""COMPUTED_VALUE"""),1)</f>
        <v>1</v>
      </c>
      <c r="Q1271" s="1">
        <v>1269</v>
      </c>
      <c r="R1271" s="1">
        <v>1167</v>
      </c>
      <c r="S1271" s="1"/>
      <c r="T1271" s="1">
        <v>784</v>
      </c>
    </row>
    <row r="1272" spans="1:20" ht="15.75" customHeight="1" x14ac:dyDescent="0.35">
      <c r="A1272" s="1">
        <v>2643</v>
      </c>
      <c r="B1272" s="1">
        <v>15</v>
      </c>
      <c r="C1272" s="1"/>
      <c r="D1272" s="1">
        <v>18</v>
      </c>
      <c r="F1272" s="1">
        <f ca="1">IFERROR(__xludf.DUMMYFUNCTION("""COMPUTED_VALUE"""),18)</f>
        <v>18</v>
      </c>
      <c r="Q1272" s="1">
        <v>1270</v>
      </c>
      <c r="R1272" s="1">
        <v>1185</v>
      </c>
      <c r="S1272" s="1"/>
      <c r="T1272" s="1">
        <v>1101</v>
      </c>
    </row>
    <row r="1273" spans="1:20" ht="15.75" customHeight="1" x14ac:dyDescent="0.35">
      <c r="A1273" s="1">
        <v>2644</v>
      </c>
      <c r="B1273" s="1">
        <v>14</v>
      </c>
      <c r="C1273" s="1"/>
      <c r="D1273" s="1">
        <v>18</v>
      </c>
      <c r="F1273" s="1">
        <f ca="1">IFERROR(__xludf.DUMMYFUNCTION("""COMPUTED_VALUE"""),17)</f>
        <v>17</v>
      </c>
      <c r="Q1273" s="1">
        <v>1271</v>
      </c>
      <c r="R1273" s="1">
        <v>1158</v>
      </c>
      <c r="S1273" s="1"/>
      <c r="T1273" s="1">
        <v>823</v>
      </c>
    </row>
    <row r="1274" spans="1:20" ht="15.75" customHeight="1" x14ac:dyDescent="0.35">
      <c r="A1274" s="1">
        <v>2645</v>
      </c>
      <c r="B1274" s="1">
        <v>14</v>
      </c>
      <c r="C1274" s="1"/>
      <c r="D1274" s="1">
        <v>18</v>
      </c>
      <c r="F1274" s="1">
        <f ca="1">IFERROR(__xludf.DUMMYFUNCTION("""COMPUTED_VALUE"""),1)</f>
        <v>1</v>
      </c>
      <c r="Q1274" s="1">
        <v>1272</v>
      </c>
      <c r="R1274" s="1">
        <v>1149</v>
      </c>
      <c r="S1274" s="1"/>
      <c r="T1274" s="1">
        <v>1074</v>
      </c>
    </row>
    <row r="1275" spans="1:20" ht="15.75" customHeight="1" x14ac:dyDescent="0.35">
      <c r="A1275" s="1">
        <v>2646</v>
      </c>
      <c r="B1275" s="1">
        <v>14</v>
      </c>
      <c r="C1275" s="1"/>
      <c r="D1275" s="1">
        <v>1</v>
      </c>
      <c r="F1275" s="1">
        <f ca="1">IFERROR(__xludf.DUMMYFUNCTION("""COMPUTED_VALUE"""),8)</f>
        <v>8</v>
      </c>
      <c r="Q1275" s="1">
        <v>1273</v>
      </c>
      <c r="R1275" s="1">
        <v>1141</v>
      </c>
      <c r="S1275" s="1"/>
      <c r="T1275" s="1">
        <v>812</v>
      </c>
    </row>
    <row r="1276" spans="1:20" ht="15.75" customHeight="1" x14ac:dyDescent="0.35">
      <c r="A1276" s="1">
        <v>2647</v>
      </c>
      <c r="B1276" s="1">
        <v>14</v>
      </c>
      <c r="C1276" s="1"/>
      <c r="D1276" s="1">
        <v>18</v>
      </c>
      <c r="F1276" s="1">
        <f ca="1">IFERROR(__xludf.DUMMYFUNCTION("""COMPUTED_VALUE"""),18)</f>
        <v>18</v>
      </c>
      <c r="Q1276" s="1">
        <v>1274</v>
      </c>
      <c r="R1276" s="1">
        <v>1121</v>
      </c>
      <c r="S1276" s="1"/>
      <c r="T1276" s="1">
        <v>1112</v>
      </c>
    </row>
    <row r="1277" spans="1:20" ht="15.75" customHeight="1" x14ac:dyDescent="0.35">
      <c r="A1277" s="1">
        <v>2648</v>
      </c>
      <c r="B1277" s="1">
        <v>14</v>
      </c>
      <c r="C1277" s="1"/>
      <c r="D1277" s="1">
        <v>18</v>
      </c>
      <c r="F1277" s="1">
        <f ca="1">IFERROR(__xludf.DUMMYFUNCTION("""COMPUTED_VALUE"""),16)</f>
        <v>16</v>
      </c>
      <c r="Q1277" s="1">
        <v>1275</v>
      </c>
      <c r="R1277" s="1">
        <v>1131</v>
      </c>
      <c r="S1277" s="1"/>
      <c r="T1277" s="1">
        <v>855</v>
      </c>
    </row>
    <row r="1278" spans="1:20" ht="15.75" customHeight="1" x14ac:dyDescent="0.35">
      <c r="A1278" s="1">
        <v>2649</v>
      </c>
      <c r="B1278" s="1">
        <v>14</v>
      </c>
      <c r="C1278" s="1"/>
      <c r="D1278" s="1">
        <v>18</v>
      </c>
      <c r="F1278" s="1">
        <f ca="1">IFERROR(__xludf.DUMMYFUNCTION("""COMPUTED_VALUE"""),18)</f>
        <v>18</v>
      </c>
      <c r="Q1278" s="1">
        <v>1276</v>
      </c>
      <c r="R1278" s="1">
        <v>1152</v>
      </c>
      <c r="S1278" s="1"/>
      <c r="T1278" s="1">
        <v>1133</v>
      </c>
    </row>
    <row r="1279" spans="1:20" ht="15.75" customHeight="1" x14ac:dyDescent="0.35">
      <c r="A1279" s="1">
        <v>2650</v>
      </c>
      <c r="B1279" s="1">
        <v>13</v>
      </c>
      <c r="C1279" s="1"/>
      <c r="D1279" s="1">
        <v>0</v>
      </c>
      <c r="F1279" s="1">
        <f ca="1">IFERROR(__xludf.DUMMYFUNCTION("""COMPUTED_VALUE"""),18)</f>
        <v>18</v>
      </c>
      <c r="Q1279" s="1">
        <v>1277</v>
      </c>
      <c r="R1279" s="1">
        <v>1245</v>
      </c>
      <c r="S1279" s="1"/>
      <c r="T1279" s="1">
        <v>911</v>
      </c>
    </row>
    <row r="1280" spans="1:20" ht="15.75" customHeight="1" x14ac:dyDescent="0.35">
      <c r="A1280" s="1">
        <v>2651</v>
      </c>
      <c r="B1280" s="1">
        <v>14</v>
      </c>
      <c r="C1280" s="1"/>
      <c r="D1280" s="1">
        <v>18</v>
      </c>
      <c r="F1280" s="1">
        <f ca="1">IFERROR(__xludf.DUMMYFUNCTION("""COMPUTED_VALUE"""),18)</f>
        <v>18</v>
      </c>
      <c r="Q1280" s="1">
        <v>1278</v>
      </c>
      <c r="R1280" s="1">
        <v>1292</v>
      </c>
      <c r="S1280" s="1"/>
      <c r="T1280" s="1">
        <v>1210</v>
      </c>
    </row>
    <row r="1281" spans="1:20" ht="15.75" customHeight="1" x14ac:dyDescent="0.35">
      <c r="A1281" s="1">
        <v>2652</v>
      </c>
      <c r="B1281" s="1">
        <v>12</v>
      </c>
      <c r="C1281" s="1"/>
      <c r="D1281" s="1">
        <v>18</v>
      </c>
      <c r="F1281" s="1">
        <f ca="1">IFERROR(__xludf.DUMMYFUNCTION("""COMPUTED_VALUE"""),18)</f>
        <v>18</v>
      </c>
      <c r="Q1281" s="1">
        <v>1279</v>
      </c>
      <c r="R1281" s="1">
        <v>1405</v>
      </c>
      <c r="S1281" s="1"/>
      <c r="T1281" s="1">
        <v>1018</v>
      </c>
    </row>
    <row r="1282" spans="1:20" ht="15.75" customHeight="1" x14ac:dyDescent="0.35">
      <c r="A1282" s="1">
        <v>2653</v>
      </c>
      <c r="B1282" s="1">
        <v>13</v>
      </c>
      <c r="C1282" s="1"/>
      <c r="D1282" s="1">
        <v>18</v>
      </c>
      <c r="F1282" s="1">
        <f ca="1">IFERROR(__xludf.DUMMYFUNCTION("""COMPUTED_VALUE"""),18)</f>
        <v>18</v>
      </c>
      <c r="Q1282" s="1">
        <v>1280</v>
      </c>
      <c r="R1282" s="1">
        <v>1351</v>
      </c>
      <c r="S1282" s="1"/>
      <c r="T1282" s="1">
        <v>1289</v>
      </c>
    </row>
    <row r="1283" spans="1:20" ht="15.75" customHeight="1" x14ac:dyDescent="0.35">
      <c r="A1283" s="1">
        <v>2654</v>
      </c>
      <c r="B1283" s="1">
        <v>13</v>
      </c>
      <c r="C1283" s="1"/>
      <c r="D1283" s="1">
        <v>0</v>
      </c>
      <c r="F1283" s="1">
        <f ca="1">IFERROR(__xludf.DUMMYFUNCTION("""COMPUTED_VALUE"""),18)</f>
        <v>18</v>
      </c>
      <c r="Q1283" s="1">
        <v>1281</v>
      </c>
      <c r="R1283" s="1">
        <v>1395</v>
      </c>
      <c r="S1283" s="1"/>
      <c r="T1283" s="1">
        <v>1095</v>
      </c>
    </row>
    <row r="1284" spans="1:20" ht="15.75" customHeight="1" x14ac:dyDescent="0.35">
      <c r="A1284" s="1">
        <v>2655</v>
      </c>
      <c r="B1284" s="1">
        <v>14</v>
      </c>
      <c r="C1284" s="1"/>
      <c r="D1284" s="1">
        <v>18</v>
      </c>
      <c r="F1284" s="1">
        <f ca="1">IFERROR(__xludf.DUMMYFUNCTION("""COMPUTED_VALUE"""),18)</f>
        <v>18</v>
      </c>
      <c r="Q1284" s="1">
        <v>1282</v>
      </c>
      <c r="R1284" s="1">
        <v>1253</v>
      </c>
      <c r="S1284" s="1"/>
      <c r="T1284" s="1">
        <v>1368</v>
      </c>
    </row>
    <row r="1285" spans="1:20" ht="15.75" customHeight="1" x14ac:dyDescent="0.35">
      <c r="A1285" s="1">
        <v>2656</v>
      </c>
      <c r="B1285" s="1">
        <v>16</v>
      </c>
      <c r="C1285" s="1"/>
      <c r="D1285" s="1">
        <v>18</v>
      </c>
      <c r="F1285" s="1">
        <f ca="1">IFERROR(__xludf.DUMMYFUNCTION("""COMPUTED_VALUE"""),18)</f>
        <v>18</v>
      </c>
      <c r="Q1285" s="1">
        <v>1283</v>
      </c>
      <c r="R1285" s="1">
        <v>1361</v>
      </c>
      <c r="S1285" s="1"/>
      <c r="T1285" s="1">
        <v>1231</v>
      </c>
    </row>
    <row r="1286" spans="1:20" ht="15.75" customHeight="1" x14ac:dyDescent="0.35">
      <c r="A1286" s="1">
        <v>2657</v>
      </c>
      <c r="B1286" s="1">
        <v>17</v>
      </c>
      <c r="C1286" s="1"/>
      <c r="D1286" s="1">
        <v>18</v>
      </c>
      <c r="F1286" s="1">
        <f ca="1">IFERROR(__xludf.DUMMYFUNCTION("""COMPUTED_VALUE"""),18)</f>
        <v>18</v>
      </c>
      <c r="Q1286" s="1">
        <v>1284</v>
      </c>
      <c r="R1286" s="1">
        <v>1242</v>
      </c>
      <c r="S1286" s="1"/>
      <c r="T1286" s="1">
        <v>1355</v>
      </c>
    </row>
    <row r="1287" spans="1:20" ht="15.75" customHeight="1" x14ac:dyDescent="0.35">
      <c r="A1287" s="1">
        <v>2658</v>
      </c>
      <c r="B1287" s="1">
        <v>17</v>
      </c>
      <c r="C1287" s="1"/>
      <c r="D1287" s="1">
        <v>18</v>
      </c>
      <c r="F1287" s="1">
        <f ca="1">IFERROR(__xludf.DUMMYFUNCTION("""COMPUTED_VALUE"""),23)</f>
        <v>23</v>
      </c>
      <c r="Q1287" s="1">
        <v>1285</v>
      </c>
      <c r="R1287" s="1">
        <v>1360</v>
      </c>
      <c r="S1287" s="1"/>
      <c r="T1287" s="1">
        <v>1232</v>
      </c>
    </row>
    <row r="1288" spans="1:20" ht="15.75" customHeight="1" x14ac:dyDescent="0.35">
      <c r="A1288" s="1">
        <v>2659</v>
      </c>
      <c r="B1288" s="1">
        <v>19</v>
      </c>
      <c r="C1288" s="1"/>
      <c r="D1288" s="1">
        <v>18</v>
      </c>
      <c r="F1288" s="1">
        <f ca="1">IFERROR(__xludf.DUMMYFUNCTION("""COMPUTED_VALUE"""),25)</f>
        <v>25</v>
      </c>
      <c r="Q1288" s="1">
        <v>1286</v>
      </c>
      <c r="R1288" s="1">
        <v>1148</v>
      </c>
      <c r="S1288" s="1"/>
      <c r="T1288" s="1">
        <v>1409</v>
      </c>
    </row>
    <row r="1289" spans="1:20" ht="15.75" customHeight="1" x14ac:dyDescent="0.35">
      <c r="A1289" s="1">
        <v>2660</v>
      </c>
      <c r="B1289" s="1">
        <v>18</v>
      </c>
      <c r="C1289" s="1"/>
      <c r="D1289" s="1">
        <v>18</v>
      </c>
      <c r="F1289" s="1">
        <f ca="1">IFERROR(__xludf.DUMMYFUNCTION("""COMPUTED_VALUE"""),25)</f>
        <v>25</v>
      </c>
      <c r="Q1289" s="1">
        <v>1287</v>
      </c>
      <c r="R1289" s="1">
        <v>1296</v>
      </c>
      <c r="S1289" s="1"/>
      <c r="T1289" s="1">
        <v>1293</v>
      </c>
    </row>
    <row r="1290" spans="1:20" ht="15.75" customHeight="1" x14ac:dyDescent="0.35">
      <c r="A1290" s="1">
        <v>2661</v>
      </c>
      <c r="B1290" s="1">
        <v>17</v>
      </c>
      <c r="C1290" s="1"/>
      <c r="D1290" s="1">
        <v>18</v>
      </c>
      <c r="F1290" s="1">
        <f ca="1">IFERROR(__xludf.DUMMYFUNCTION("""COMPUTED_VALUE"""),25)</f>
        <v>25</v>
      </c>
      <c r="Q1290" s="1">
        <v>1288</v>
      </c>
      <c r="R1290" s="1">
        <v>1135</v>
      </c>
      <c r="S1290" s="1"/>
      <c r="T1290" s="1">
        <v>1473</v>
      </c>
    </row>
    <row r="1291" spans="1:20" ht="15.75" customHeight="1" x14ac:dyDescent="0.35">
      <c r="A1291" s="1">
        <v>2662</v>
      </c>
      <c r="B1291" s="1">
        <v>18</v>
      </c>
      <c r="C1291" s="1"/>
      <c r="D1291" s="1">
        <v>18</v>
      </c>
      <c r="F1291" s="1">
        <f ca="1">IFERROR(__xludf.DUMMYFUNCTION("""COMPUTED_VALUE"""),25)</f>
        <v>25</v>
      </c>
      <c r="Q1291" s="1">
        <v>1289</v>
      </c>
      <c r="R1291" s="1">
        <v>1240</v>
      </c>
      <c r="S1291" s="1"/>
      <c r="T1291" s="1">
        <v>1442</v>
      </c>
    </row>
    <row r="1292" spans="1:20" ht="15.75" customHeight="1" x14ac:dyDescent="0.35">
      <c r="A1292" s="1">
        <v>2663</v>
      </c>
      <c r="B1292" s="1">
        <v>17</v>
      </c>
      <c r="C1292" s="1"/>
      <c r="D1292" s="1">
        <v>18</v>
      </c>
      <c r="F1292" s="1">
        <f ca="1">IFERROR(__xludf.DUMMYFUNCTION("""COMPUTED_VALUE"""),23)</f>
        <v>23</v>
      </c>
      <c r="Q1292" s="1">
        <v>1290</v>
      </c>
      <c r="R1292" s="1">
        <v>1067</v>
      </c>
      <c r="S1292" s="1"/>
      <c r="T1292" s="1">
        <v>1610</v>
      </c>
    </row>
    <row r="1293" spans="1:20" ht="15.75" customHeight="1" x14ac:dyDescent="0.35">
      <c r="A1293" s="1">
        <v>2664</v>
      </c>
      <c r="B1293" s="1">
        <v>18</v>
      </c>
      <c r="C1293" s="1"/>
      <c r="D1293" s="1">
        <v>18</v>
      </c>
      <c r="F1293" s="1">
        <f ca="1">IFERROR(__xludf.DUMMYFUNCTION("""COMPUTED_VALUE"""),23)</f>
        <v>23</v>
      </c>
      <c r="Q1293" s="1">
        <v>1291</v>
      </c>
      <c r="R1293" s="1">
        <v>1221</v>
      </c>
      <c r="S1293" s="1"/>
      <c r="T1293" s="1">
        <v>1579</v>
      </c>
    </row>
    <row r="1294" spans="1:20" ht="15.75" customHeight="1" x14ac:dyDescent="0.35">
      <c r="A1294" s="1">
        <v>2665</v>
      </c>
      <c r="B1294" s="1">
        <v>18</v>
      </c>
      <c r="C1294" s="1"/>
      <c r="D1294" s="1">
        <v>18</v>
      </c>
      <c r="F1294" s="1">
        <f ca="1">IFERROR(__xludf.DUMMYFUNCTION("""COMPUTED_VALUE"""),21)</f>
        <v>21</v>
      </c>
      <c r="Q1294" s="1">
        <v>1292</v>
      </c>
      <c r="R1294" s="1">
        <v>1064</v>
      </c>
      <c r="S1294" s="1"/>
      <c r="T1294" s="1">
        <v>1600</v>
      </c>
    </row>
    <row r="1295" spans="1:20" ht="15.75" customHeight="1" x14ac:dyDescent="0.35">
      <c r="A1295" s="1">
        <v>2666</v>
      </c>
      <c r="B1295" s="1">
        <v>16</v>
      </c>
      <c r="C1295" s="1"/>
      <c r="D1295" s="1">
        <v>18</v>
      </c>
      <c r="F1295" s="1">
        <f ca="1">IFERROR(__xludf.DUMMYFUNCTION("""COMPUTED_VALUE"""),23)</f>
        <v>23</v>
      </c>
      <c r="Q1295" s="1">
        <v>1293</v>
      </c>
      <c r="R1295" s="1">
        <v>1236</v>
      </c>
      <c r="S1295" s="1"/>
      <c r="T1295" s="1">
        <v>1532</v>
      </c>
    </row>
    <row r="1296" spans="1:20" ht="15.75" customHeight="1" x14ac:dyDescent="0.35">
      <c r="A1296" s="1">
        <v>2667</v>
      </c>
      <c r="B1296" s="1">
        <v>16</v>
      </c>
      <c r="C1296" s="1"/>
      <c r="D1296" s="1">
        <v>18</v>
      </c>
      <c r="F1296" s="1">
        <f ca="1">IFERROR(__xludf.DUMMYFUNCTION("""COMPUTED_VALUE"""),22)</f>
        <v>22</v>
      </c>
      <c r="Q1296" s="1">
        <v>1294</v>
      </c>
      <c r="R1296" s="1">
        <v>1083</v>
      </c>
      <c r="S1296" s="1"/>
      <c r="T1296" s="1">
        <v>1513</v>
      </c>
    </row>
    <row r="1297" spans="1:20" ht="15.75" customHeight="1" x14ac:dyDescent="0.35">
      <c r="A1297" s="1">
        <v>2668</v>
      </c>
      <c r="B1297" s="1">
        <v>16</v>
      </c>
      <c r="C1297" s="1"/>
      <c r="D1297" s="1">
        <v>18</v>
      </c>
      <c r="F1297" s="1">
        <f ca="1">IFERROR(__xludf.DUMMYFUNCTION("""COMPUTED_VALUE"""),23)</f>
        <v>23</v>
      </c>
      <c r="Q1297" s="1">
        <v>1295</v>
      </c>
      <c r="R1297" s="1">
        <v>1242</v>
      </c>
      <c r="S1297" s="1"/>
      <c r="T1297" s="1">
        <v>1447</v>
      </c>
    </row>
    <row r="1298" spans="1:20" ht="15.75" customHeight="1" x14ac:dyDescent="0.35">
      <c r="A1298" s="1">
        <v>2669</v>
      </c>
      <c r="B1298" s="1">
        <v>16</v>
      </c>
      <c r="C1298" s="1"/>
      <c r="D1298" s="1">
        <v>0</v>
      </c>
      <c r="F1298" s="1">
        <f ca="1">IFERROR(__xludf.DUMMYFUNCTION("""COMPUTED_VALUE"""),22)</f>
        <v>22</v>
      </c>
      <c r="Q1298" s="1">
        <v>1296</v>
      </c>
      <c r="R1298" s="1">
        <v>1120</v>
      </c>
      <c r="S1298" s="1"/>
      <c r="T1298" s="1">
        <v>1339</v>
      </c>
    </row>
    <row r="1299" spans="1:20" ht="15.75" customHeight="1" x14ac:dyDescent="0.35">
      <c r="A1299" s="1">
        <v>2670</v>
      </c>
      <c r="B1299" s="1">
        <v>19</v>
      </c>
      <c r="C1299" s="1"/>
      <c r="D1299" s="1">
        <v>18</v>
      </c>
      <c r="F1299" s="1">
        <f ca="1">IFERROR(__xludf.DUMMYFUNCTION("""COMPUTED_VALUE"""),22)</f>
        <v>22</v>
      </c>
      <c r="Q1299" s="1">
        <v>1297</v>
      </c>
      <c r="R1299" s="1">
        <v>1261</v>
      </c>
      <c r="S1299" s="1"/>
      <c r="T1299" s="1">
        <v>1294</v>
      </c>
    </row>
    <row r="1300" spans="1:20" ht="15.75" customHeight="1" x14ac:dyDescent="0.35">
      <c r="A1300" s="1">
        <v>2671</v>
      </c>
      <c r="B1300" s="1">
        <v>16</v>
      </c>
      <c r="C1300" s="1"/>
      <c r="D1300" s="1">
        <v>18</v>
      </c>
      <c r="F1300" s="1">
        <f ca="1">IFERROR(__xludf.DUMMYFUNCTION("""COMPUTED_VALUE"""),21)</f>
        <v>21</v>
      </c>
      <c r="Q1300" s="1">
        <v>1298</v>
      </c>
      <c r="R1300" s="1">
        <v>1102</v>
      </c>
      <c r="S1300" s="1"/>
      <c r="T1300" s="1">
        <v>1271</v>
      </c>
    </row>
    <row r="1301" spans="1:20" ht="15.75" customHeight="1" x14ac:dyDescent="0.35">
      <c r="A1301" s="1">
        <v>2672</v>
      </c>
      <c r="B1301" s="1">
        <v>16</v>
      </c>
      <c r="C1301" s="1"/>
      <c r="D1301" s="1">
        <v>18</v>
      </c>
      <c r="F1301" s="1">
        <f ca="1">IFERROR(__xludf.DUMMYFUNCTION("""COMPUTED_VALUE"""),21)</f>
        <v>21</v>
      </c>
      <c r="Q1301" s="1">
        <v>1299</v>
      </c>
      <c r="R1301" s="1">
        <v>1209</v>
      </c>
      <c r="S1301" s="1"/>
      <c r="T1301" s="1">
        <v>1210</v>
      </c>
    </row>
    <row r="1302" spans="1:20" ht="15.75" customHeight="1" x14ac:dyDescent="0.35">
      <c r="A1302" s="1">
        <v>2673</v>
      </c>
      <c r="B1302" s="1">
        <v>16</v>
      </c>
      <c r="C1302" s="1"/>
      <c r="D1302" s="1">
        <v>18</v>
      </c>
      <c r="F1302" s="1">
        <f ca="1">IFERROR(__xludf.DUMMYFUNCTION("""COMPUTED_VALUE"""),20)</f>
        <v>20</v>
      </c>
      <c r="Q1302" s="1">
        <v>1300</v>
      </c>
      <c r="R1302" s="1">
        <v>1050</v>
      </c>
      <c r="S1302" s="1"/>
      <c r="T1302" s="1">
        <v>1120</v>
      </c>
    </row>
    <row r="1303" spans="1:20" ht="15.75" customHeight="1" x14ac:dyDescent="0.35">
      <c r="A1303" s="1">
        <v>2674</v>
      </c>
      <c r="B1303" s="1">
        <v>15</v>
      </c>
      <c r="C1303" s="1"/>
      <c r="D1303" s="1">
        <v>18</v>
      </c>
      <c r="F1303" s="1">
        <f ca="1">IFERROR(__xludf.DUMMYFUNCTION("""COMPUTED_VALUE"""),19)</f>
        <v>19</v>
      </c>
      <c r="Q1303" s="1">
        <v>1301</v>
      </c>
      <c r="R1303" s="1">
        <v>1161</v>
      </c>
      <c r="S1303" s="1"/>
      <c r="T1303" s="1">
        <v>1139</v>
      </c>
    </row>
    <row r="1304" spans="1:20" ht="15.75" customHeight="1" x14ac:dyDescent="0.35">
      <c r="A1304" s="1">
        <v>2675</v>
      </c>
      <c r="B1304" s="1">
        <v>14</v>
      </c>
      <c r="C1304" s="1"/>
      <c r="D1304" s="1">
        <v>18</v>
      </c>
      <c r="F1304" s="1">
        <f ca="1">IFERROR(__xludf.DUMMYFUNCTION("""COMPUTED_VALUE"""),18)</f>
        <v>18</v>
      </c>
      <c r="Q1304" s="1">
        <v>1302</v>
      </c>
      <c r="R1304" s="1">
        <v>826</v>
      </c>
      <c r="S1304" s="1"/>
      <c r="T1304" s="1">
        <v>1165</v>
      </c>
    </row>
    <row r="1305" spans="1:20" ht="15.75" customHeight="1" x14ac:dyDescent="0.35">
      <c r="A1305" s="1">
        <v>2676</v>
      </c>
      <c r="B1305" s="1">
        <v>13</v>
      </c>
      <c r="C1305" s="1"/>
      <c r="D1305" s="1">
        <v>2</v>
      </c>
      <c r="F1305" s="1">
        <f ca="1">IFERROR(__xludf.DUMMYFUNCTION("""COMPUTED_VALUE"""),18)</f>
        <v>18</v>
      </c>
      <c r="Q1305" s="1">
        <v>1303</v>
      </c>
      <c r="R1305" s="1">
        <v>1090</v>
      </c>
      <c r="S1305" s="1"/>
      <c r="T1305" s="1">
        <v>1122</v>
      </c>
    </row>
    <row r="1306" spans="1:20" ht="15.75" customHeight="1" x14ac:dyDescent="0.35">
      <c r="A1306" s="1">
        <v>2677</v>
      </c>
      <c r="B1306" s="1">
        <v>13</v>
      </c>
      <c r="C1306" s="1"/>
      <c r="D1306" s="1">
        <v>18</v>
      </c>
      <c r="F1306" s="1">
        <f ca="1">IFERROR(__xludf.DUMMYFUNCTION("""COMPUTED_VALUE"""),18)</f>
        <v>18</v>
      </c>
      <c r="Q1306" s="1">
        <v>1304</v>
      </c>
      <c r="R1306" s="1">
        <v>784</v>
      </c>
      <c r="S1306" s="1"/>
      <c r="T1306" s="1">
        <v>1215</v>
      </c>
    </row>
    <row r="1307" spans="1:20" ht="15.75" customHeight="1" x14ac:dyDescent="0.35">
      <c r="A1307" s="1">
        <v>2678</v>
      </c>
      <c r="B1307" s="1">
        <v>14</v>
      </c>
      <c r="C1307" s="1"/>
      <c r="D1307" s="1">
        <v>18</v>
      </c>
      <c r="F1307" s="1">
        <f ca="1">IFERROR(__xludf.DUMMYFUNCTION("""COMPUTED_VALUE"""),18)</f>
        <v>18</v>
      </c>
      <c r="Q1307" s="1">
        <v>1305</v>
      </c>
      <c r="R1307" s="1">
        <v>1101</v>
      </c>
      <c r="S1307" s="1"/>
      <c r="T1307" s="1">
        <v>1198</v>
      </c>
    </row>
    <row r="1308" spans="1:20" ht="15.75" customHeight="1" x14ac:dyDescent="0.35">
      <c r="A1308" s="1">
        <v>2679</v>
      </c>
      <c r="B1308" s="1">
        <v>14</v>
      </c>
      <c r="C1308" s="1"/>
      <c r="D1308" s="1">
        <v>18</v>
      </c>
      <c r="F1308" s="1">
        <f ca="1">IFERROR(__xludf.DUMMYFUNCTION("""COMPUTED_VALUE"""),18)</f>
        <v>18</v>
      </c>
      <c r="Q1308" s="1">
        <v>1306</v>
      </c>
      <c r="R1308" s="1">
        <v>823</v>
      </c>
      <c r="S1308" s="1"/>
      <c r="T1308" s="1">
        <v>1202</v>
      </c>
    </row>
    <row r="1309" spans="1:20" ht="15.75" customHeight="1" x14ac:dyDescent="0.35">
      <c r="A1309" s="1">
        <v>2680</v>
      </c>
      <c r="B1309" s="1">
        <v>15</v>
      </c>
      <c r="C1309" s="1"/>
      <c r="D1309" s="1">
        <v>2</v>
      </c>
      <c r="F1309" s="1">
        <f ca="1">IFERROR(__xludf.DUMMYFUNCTION("""COMPUTED_VALUE"""),18)</f>
        <v>18</v>
      </c>
      <c r="Q1309" s="1">
        <v>1307</v>
      </c>
      <c r="R1309" s="1">
        <v>1074</v>
      </c>
      <c r="S1309" s="1"/>
      <c r="T1309" s="1">
        <v>1113</v>
      </c>
    </row>
    <row r="1310" spans="1:20" ht="15.75" customHeight="1" x14ac:dyDescent="0.35">
      <c r="A1310" s="1">
        <v>2681</v>
      </c>
      <c r="B1310" s="1">
        <v>14</v>
      </c>
      <c r="C1310" s="1"/>
      <c r="D1310" s="1">
        <v>18</v>
      </c>
      <c r="F1310" s="1">
        <f ca="1">IFERROR(__xludf.DUMMYFUNCTION("""COMPUTED_VALUE"""),18)</f>
        <v>18</v>
      </c>
      <c r="Q1310" s="1">
        <v>1308</v>
      </c>
      <c r="R1310" s="1">
        <v>812</v>
      </c>
      <c r="S1310" s="1"/>
      <c r="T1310" s="1">
        <v>1184</v>
      </c>
    </row>
    <row r="1311" spans="1:20" ht="15.75" customHeight="1" x14ac:dyDescent="0.35">
      <c r="A1311" s="1">
        <v>2682</v>
      </c>
      <c r="B1311" s="1">
        <v>12</v>
      </c>
      <c r="C1311" s="1"/>
      <c r="D1311" s="1">
        <v>18</v>
      </c>
      <c r="F1311" s="1">
        <f ca="1">IFERROR(__xludf.DUMMYFUNCTION("""COMPUTED_VALUE"""),18)</f>
        <v>18</v>
      </c>
      <c r="Q1311" s="1">
        <v>1309</v>
      </c>
      <c r="R1311" s="1">
        <v>1112</v>
      </c>
      <c r="S1311" s="1"/>
      <c r="T1311" s="1">
        <v>1143</v>
      </c>
    </row>
    <row r="1312" spans="1:20" ht="15.75" customHeight="1" x14ac:dyDescent="0.35">
      <c r="A1312" s="1">
        <v>2683</v>
      </c>
      <c r="B1312" s="1">
        <v>12</v>
      </c>
      <c r="C1312" s="1"/>
      <c r="D1312" s="1">
        <v>0</v>
      </c>
      <c r="F1312" s="1">
        <f ca="1">IFERROR(__xludf.DUMMYFUNCTION("""COMPUTED_VALUE"""),18)</f>
        <v>18</v>
      </c>
      <c r="Q1312" s="1">
        <v>1310</v>
      </c>
      <c r="R1312" s="1">
        <v>855</v>
      </c>
      <c r="S1312" s="1"/>
      <c r="T1312" s="1">
        <v>1212</v>
      </c>
    </row>
    <row r="1313" spans="1:20" ht="15.75" customHeight="1" x14ac:dyDescent="0.35">
      <c r="A1313" s="1">
        <v>2684</v>
      </c>
      <c r="B1313" s="1">
        <v>12</v>
      </c>
      <c r="C1313" s="1"/>
      <c r="D1313" s="1">
        <v>18</v>
      </c>
      <c r="F1313" s="1">
        <f ca="1">IFERROR(__xludf.DUMMYFUNCTION("""COMPUTED_VALUE"""),1)</f>
        <v>1</v>
      </c>
      <c r="Q1313" s="1">
        <v>1311</v>
      </c>
      <c r="R1313" s="1">
        <v>1133</v>
      </c>
      <c r="S1313" s="1"/>
      <c r="T1313" s="1">
        <v>1221</v>
      </c>
    </row>
    <row r="1314" spans="1:20" ht="15.75" customHeight="1" x14ac:dyDescent="0.35">
      <c r="A1314" s="1">
        <v>2685</v>
      </c>
      <c r="B1314" s="1">
        <v>12</v>
      </c>
      <c r="C1314" s="1"/>
      <c r="D1314" s="1">
        <v>18</v>
      </c>
      <c r="F1314" s="1">
        <f ca="1">IFERROR(__xludf.DUMMYFUNCTION("""COMPUTED_VALUE"""),18)</f>
        <v>18</v>
      </c>
      <c r="Q1314" s="1">
        <v>1312</v>
      </c>
      <c r="R1314" s="1">
        <v>911</v>
      </c>
      <c r="S1314" s="1"/>
      <c r="T1314" s="1">
        <v>1227</v>
      </c>
    </row>
    <row r="1315" spans="1:20" ht="15.75" customHeight="1" x14ac:dyDescent="0.35">
      <c r="A1315" s="1">
        <v>2686</v>
      </c>
      <c r="B1315" s="1">
        <v>13</v>
      </c>
      <c r="C1315" s="1"/>
      <c r="D1315" s="1">
        <v>12</v>
      </c>
      <c r="F1315" s="1">
        <f ca="1">IFERROR(__xludf.DUMMYFUNCTION("""COMPUTED_VALUE"""),18)</f>
        <v>18</v>
      </c>
      <c r="Q1315" s="1">
        <v>1313</v>
      </c>
      <c r="R1315" s="1">
        <v>1210</v>
      </c>
      <c r="S1315" s="1"/>
      <c r="T1315" s="1">
        <v>1244</v>
      </c>
    </row>
    <row r="1316" spans="1:20" ht="15.75" customHeight="1" x14ac:dyDescent="0.35">
      <c r="A1316" s="1">
        <v>2687</v>
      </c>
      <c r="B1316" s="1">
        <v>12</v>
      </c>
      <c r="C1316" s="1"/>
      <c r="D1316" s="1">
        <v>1</v>
      </c>
      <c r="F1316" s="1">
        <f ca="1">IFERROR(__xludf.DUMMYFUNCTION("""COMPUTED_VALUE"""),18)</f>
        <v>18</v>
      </c>
      <c r="Q1316" s="1">
        <v>1314</v>
      </c>
      <c r="R1316" s="1">
        <v>1018</v>
      </c>
      <c r="S1316" s="1"/>
      <c r="T1316" s="1">
        <v>1217</v>
      </c>
    </row>
    <row r="1317" spans="1:20" ht="15.75" customHeight="1" x14ac:dyDescent="0.35">
      <c r="A1317" s="1">
        <v>2688</v>
      </c>
      <c r="B1317" s="1">
        <v>13</v>
      </c>
      <c r="C1317" s="1"/>
      <c r="D1317" s="1">
        <v>18</v>
      </c>
      <c r="F1317" s="1">
        <f ca="1">IFERROR(__xludf.DUMMYFUNCTION("""COMPUTED_VALUE"""),18)</f>
        <v>18</v>
      </c>
      <c r="Q1317" s="1">
        <v>1315</v>
      </c>
      <c r="R1317" s="1">
        <v>1289</v>
      </c>
      <c r="S1317" s="1"/>
      <c r="T1317" s="1">
        <v>1221</v>
      </c>
    </row>
    <row r="1318" spans="1:20" ht="15.75" customHeight="1" x14ac:dyDescent="0.35">
      <c r="A1318" s="1">
        <v>2689</v>
      </c>
      <c r="B1318" s="1">
        <v>11</v>
      </c>
      <c r="C1318" s="1"/>
      <c r="D1318" s="1">
        <v>17</v>
      </c>
      <c r="F1318" s="1">
        <f ca="1">IFERROR(__xludf.DUMMYFUNCTION("""COMPUTED_VALUE"""),18)</f>
        <v>18</v>
      </c>
      <c r="Q1318" s="1">
        <v>1316</v>
      </c>
      <c r="R1318" s="1">
        <v>1095</v>
      </c>
      <c r="S1318" s="1"/>
      <c r="T1318" s="1">
        <v>1201</v>
      </c>
    </row>
    <row r="1319" spans="1:20" ht="15.75" customHeight="1" x14ac:dyDescent="0.35">
      <c r="A1319" s="1">
        <v>2690</v>
      </c>
      <c r="B1319" s="1">
        <v>10</v>
      </c>
      <c r="C1319" s="1"/>
      <c r="D1319" s="1">
        <v>1</v>
      </c>
      <c r="F1319" s="1">
        <f ca="1">IFERROR(__xludf.DUMMYFUNCTION("""COMPUTED_VALUE"""),18)</f>
        <v>18</v>
      </c>
      <c r="Q1319" s="1">
        <v>1317</v>
      </c>
      <c r="R1319" s="1">
        <v>1368</v>
      </c>
      <c r="S1319" s="1"/>
      <c r="T1319" s="1">
        <v>1171</v>
      </c>
    </row>
    <row r="1320" spans="1:20" ht="15.75" customHeight="1" x14ac:dyDescent="0.35">
      <c r="A1320" s="1">
        <v>2691</v>
      </c>
      <c r="B1320" s="1">
        <v>10</v>
      </c>
      <c r="C1320" s="1"/>
      <c r="D1320" s="1">
        <v>8</v>
      </c>
      <c r="F1320" s="1">
        <f ca="1">IFERROR(__xludf.DUMMYFUNCTION("""COMPUTED_VALUE"""),18)</f>
        <v>18</v>
      </c>
      <c r="Q1320" s="1">
        <v>1318</v>
      </c>
      <c r="R1320" s="1">
        <v>1231</v>
      </c>
      <c r="S1320" s="1"/>
      <c r="T1320" s="1">
        <v>1209</v>
      </c>
    </row>
    <row r="1321" spans="1:20" ht="15.75" customHeight="1" x14ac:dyDescent="0.35">
      <c r="A1321" s="1">
        <v>2692</v>
      </c>
      <c r="B1321" s="1">
        <v>8</v>
      </c>
      <c r="C1321" s="1"/>
      <c r="D1321" s="1">
        <v>18</v>
      </c>
      <c r="F1321" s="1">
        <f ca="1">IFERROR(__xludf.DUMMYFUNCTION("""COMPUTED_VALUE"""),18)</f>
        <v>18</v>
      </c>
      <c r="Q1321" s="1">
        <v>1319</v>
      </c>
      <c r="R1321" s="1">
        <v>1355</v>
      </c>
      <c r="S1321" s="1"/>
      <c r="T1321" s="1">
        <v>1194</v>
      </c>
    </row>
    <row r="1322" spans="1:20" ht="15.75" customHeight="1" x14ac:dyDescent="0.35">
      <c r="A1322" s="1">
        <v>2693</v>
      </c>
      <c r="B1322" s="1">
        <v>8</v>
      </c>
      <c r="C1322" s="1"/>
      <c r="D1322" s="1">
        <v>0</v>
      </c>
      <c r="F1322" s="1">
        <f ca="1">IFERROR(__xludf.DUMMYFUNCTION("""COMPUTED_VALUE"""),18)</f>
        <v>18</v>
      </c>
      <c r="Q1322" s="1">
        <v>1320</v>
      </c>
      <c r="R1322" s="1">
        <v>1232</v>
      </c>
      <c r="S1322" s="1"/>
      <c r="T1322" s="1">
        <v>1200</v>
      </c>
    </row>
    <row r="1323" spans="1:20" ht="15.75" customHeight="1" x14ac:dyDescent="0.35">
      <c r="A1323" s="1">
        <v>2694</v>
      </c>
      <c r="B1323" s="1">
        <v>9</v>
      </c>
      <c r="C1323" s="1"/>
      <c r="D1323" s="1">
        <v>16</v>
      </c>
      <c r="F1323" s="1">
        <f ca="1">IFERROR(__xludf.DUMMYFUNCTION("""COMPUTED_VALUE"""),18)</f>
        <v>18</v>
      </c>
      <c r="Q1323" s="1">
        <v>1321</v>
      </c>
      <c r="R1323" s="1">
        <v>1409</v>
      </c>
      <c r="S1323" s="1"/>
      <c r="T1323" s="1">
        <v>1187</v>
      </c>
    </row>
    <row r="1324" spans="1:20" ht="15.75" customHeight="1" x14ac:dyDescent="0.35">
      <c r="A1324" s="1">
        <v>2695</v>
      </c>
      <c r="B1324" s="1">
        <v>9</v>
      </c>
      <c r="C1324" s="1"/>
      <c r="D1324" s="1">
        <v>0</v>
      </c>
      <c r="F1324" s="1">
        <f ca="1">IFERROR(__xludf.DUMMYFUNCTION("""COMPUTED_VALUE"""),18)</f>
        <v>18</v>
      </c>
      <c r="Q1324" s="1">
        <v>1322</v>
      </c>
      <c r="R1324" s="1">
        <v>1293</v>
      </c>
      <c r="S1324" s="1"/>
      <c r="T1324" s="1">
        <v>1200</v>
      </c>
    </row>
    <row r="1325" spans="1:20" ht="15.75" customHeight="1" x14ac:dyDescent="0.35">
      <c r="A1325" s="1">
        <v>2696</v>
      </c>
      <c r="B1325" s="1">
        <v>10</v>
      </c>
      <c r="C1325" s="1"/>
      <c r="D1325" s="1">
        <v>18</v>
      </c>
      <c r="F1325" s="1">
        <f ca="1">IFERROR(__xludf.DUMMYFUNCTION("""COMPUTED_VALUE"""),18)</f>
        <v>18</v>
      </c>
      <c r="Q1325" s="1">
        <v>1323</v>
      </c>
      <c r="R1325" s="1">
        <v>1473</v>
      </c>
      <c r="S1325" s="1"/>
      <c r="T1325" s="1">
        <v>1145</v>
      </c>
    </row>
    <row r="1326" spans="1:20" ht="15.75" customHeight="1" x14ac:dyDescent="0.35">
      <c r="A1326" s="1">
        <v>2697</v>
      </c>
      <c r="B1326" s="1">
        <v>9</v>
      </c>
      <c r="C1326" s="1"/>
      <c r="D1326" s="1">
        <v>18</v>
      </c>
      <c r="F1326" s="1">
        <f ca="1">IFERROR(__xludf.DUMMYFUNCTION("""COMPUTED_VALUE"""),18)</f>
        <v>18</v>
      </c>
      <c r="Q1326" s="1">
        <v>1324</v>
      </c>
      <c r="R1326" s="1">
        <v>1442</v>
      </c>
      <c r="S1326" s="1"/>
      <c r="T1326" s="1">
        <v>1190</v>
      </c>
    </row>
    <row r="1327" spans="1:20" ht="15.75" customHeight="1" x14ac:dyDescent="0.35">
      <c r="A1327" s="1">
        <v>2698</v>
      </c>
      <c r="B1327" s="1">
        <v>12</v>
      </c>
      <c r="C1327" s="1"/>
      <c r="D1327" s="1">
        <v>0</v>
      </c>
      <c r="F1327" s="1">
        <f ca="1">IFERROR(__xludf.DUMMYFUNCTION("""COMPUTED_VALUE"""),18)</f>
        <v>18</v>
      </c>
      <c r="Q1327" s="1">
        <v>1325</v>
      </c>
      <c r="R1327" s="1">
        <v>1610</v>
      </c>
      <c r="S1327" s="1"/>
      <c r="T1327" s="1">
        <v>1087</v>
      </c>
    </row>
    <row r="1328" spans="1:20" ht="15.75" customHeight="1" x14ac:dyDescent="0.35">
      <c r="A1328" s="1">
        <v>2699</v>
      </c>
      <c r="B1328" s="1">
        <v>13</v>
      </c>
      <c r="C1328" s="1"/>
      <c r="D1328" s="1">
        <v>18</v>
      </c>
      <c r="F1328" s="1">
        <f ca="1">IFERROR(__xludf.DUMMYFUNCTION("""COMPUTED_VALUE"""),18)</f>
        <v>18</v>
      </c>
      <c r="Q1328" s="1">
        <v>1326</v>
      </c>
      <c r="R1328" s="1">
        <v>1579</v>
      </c>
      <c r="S1328" s="1"/>
      <c r="T1328" s="1">
        <v>1120</v>
      </c>
    </row>
    <row r="1329" spans="1:20" ht="15.75" customHeight="1" x14ac:dyDescent="0.35">
      <c r="A1329" s="1">
        <v>2700</v>
      </c>
      <c r="B1329" s="1">
        <v>16</v>
      </c>
      <c r="C1329" s="1"/>
      <c r="D1329" s="1">
        <v>18</v>
      </c>
      <c r="F1329" s="1">
        <f ca="1">IFERROR(__xludf.DUMMYFUNCTION("""COMPUTED_VALUE"""),2)</f>
        <v>2</v>
      </c>
      <c r="Q1329" s="1">
        <v>1327</v>
      </c>
      <c r="R1329" s="1">
        <v>1600</v>
      </c>
      <c r="S1329" s="1"/>
      <c r="T1329" s="1">
        <v>1004</v>
      </c>
    </row>
    <row r="1330" spans="1:20" ht="15.75" customHeight="1" x14ac:dyDescent="0.35">
      <c r="A1330" s="1">
        <v>2701</v>
      </c>
      <c r="B1330" s="1">
        <v>17</v>
      </c>
      <c r="C1330" s="1"/>
      <c r="D1330" s="1">
        <v>18</v>
      </c>
      <c r="F1330" s="1">
        <f ca="1">IFERROR(__xludf.DUMMYFUNCTION("""COMPUTED_VALUE"""),18)</f>
        <v>18</v>
      </c>
      <c r="Q1330" s="1">
        <v>1328</v>
      </c>
      <c r="R1330" s="1">
        <v>1532</v>
      </c>
      <c r="S1330" s="1"/>
      <c r="T1330" s="1">
        <v>1043</v>
      </c>
    </row>
    <row r="1331" spans="1:20" ht="15.75" customHeight="1" x14ac:dyDescent="0.35">
      <c r="A1331" s="1">
        <v>2702</v>
      </c>
      <c r="B1331" s="1">
        <v>19</v>
      </c>
      <c r="C1331" s="1"/>
      <c r="D1331" s="1">
        <v>18</v>
      </c>
      <c r="F1331" s="1">
        <f ca="1">IFERROR(__xludf.DUMMYFUNCTION("""COMPUTED_VALUE"""),18)</f>
        <v>18</v>
      </c>
      <c r="Q1331" s="1">
        <v>1329</v>
      </c>
      <c r="R1331" s="1">
        <v>1513</v>
      </c>
      <c r="S1331" s="1"/>
      <c r="T1331" s="1">
        <v>1036</v>
      </c>
    </row>
    <row r="1332" spans="1:20" ht="15.75" customHeight="1" x14ac:dyDescent="0.35">
      <c r="A1332" s="1">
        <v>2703</v>
      </c>
      <c r="B1332" s="1">
        <v>20</v>
      </c>
      <c r="C1332" s="1"/>
      <c r="D1332" s="1">
        <v>18</v>
      </c>
      <c r="F1332" s="1">
        <f ca="1">IFERROR(__xludf.DUMMYFUNCTION("""COMPUTED_VALUE"""),18)</f>
        <v>18</v>
      </c>
      <c r="Q1332" s="1">
        <v>1330</v>
      </c>
      <c r="R1332" s="1">
        <v>1447</v>
      </c>
      <c r="S1332" s="1"/>
      <c r="T1332" s="1">
        <v>998</v>
      </c>
    </row>
    <row r="1333" spans="1:20" ht="15.75" customHeight="1" x14ac:dyDescent="0.35">
      <c r="A1333" s="1">
        <v>2704</v>
      </c>
      <c r="B1333" s="1">
        <v>22</v>
      </c>
      <c r="C1333" s="1"/>
      <c r="D1333" s="1">
        <v>18</v>
      </c>
      <c r="F1333" s="1">
        <f ca="1">IFERROR(__xludf.DUMMYFUNCTION("""COMPUTED_VALUE"""),18)</f>
        <v>18</v>
      </c>
      <c r="Q1333" s="1">
        <v>1331</v>
      </c>
      <c r="R1333" s="1">
        <v>1339</v>
      </c>
      <c r="S1333" s="1"/>
      <c r="T1333" s="1">
        <v>930</v>
      </c>
    </row>
    <row r="1334" spans="1:20" ht="15.75" customHeight="1" x14ac:dyDescent="0.35">
      <c r="A1334" s="1">
        <v>2705</v>
      </c>
      <c r="B1334" s="1">
        <v>23</v>
      </c>
      <c r="C1334" s="1"/>
      <c r="D1334" s="1">
        <v>18</v>
      </c>
      <c r="F1334" s="1">
        <f ca="1">IFERROR(__xludf.DUMMYFUNCTION("""COMPUTED_VALUE"""),18)</f>
        <v>18</v>
      </c>
      <c r="Q1334" s="1">
        <v>1332</v>
      </c>
      <c r="R1334" s="1">
        <v>1294</v>
      </c>
      <c r="S1334" s="1"/>
      <c r="T1334" s="1">
        <v>938</v>
      </c>
    </row>
    <row r="1335" spans="1:20" ht="15.75" customHeight="1" x14ac:dyDescent="0.35">
      <c r="A1335" s="1">
        <v>2706</v>
      </c>
      <c r="B1335" s="1">
        <v>24</v>
      </c>
      <c r="C1335" s="1"/>
      <c r="D1335" s="1">
        <v>23</v>
      </c>
      <c r="F1335" s="1">
        <f ca="1">IFERROR(__xludf.DUMMYFUNCTION("""COMPUTED_VALUE"""),18)</f>
        <v>18</v>
      </c>
      <c r="Q1335" s="1">
        <v>1333</v>
      </c>
      <c r="R1335" s="1">
        <v>1271</v>
      </c>
      <c r="S1335" s="1"/>
      <c r="T1335" s="1">
        <v>909</v>
      </c>
    </row>
    <row r="1336" spans="1:20" ht="15.75" customHeight="1" x14ac:dyDescent="0.35">
      <c r="A1336" s="1">
        <v>2707</v>
      </c>
      <c r="B1336" s="1">
        <v>25</v>
      </c>
      <c r="C1336" s="1"/>
      <c r="D1336" s="1">
        <v>25</v>
      </c>
      <c r="F1336" s="1">
        <f ca="1">IFERROR(__xludf.DUMMYFUNCTION("""COMPUTED_VALUE"""),18)</f>
        <v>18</v>
      </c>
      <c r="Q1336" s="1">
        <v>1334</v>
      </c>
      <c r="R1336" s="1">
        <v>1210</v>
      </c>
      <c r="S1336" s="1"/>
      <c r="T1336" s="1">
        <v>919</v>
      </c>
    </row>
    <row r="1337" spans="1:20" ht="15.75" customHeight="1" x14ac:dyDescent="0.35">
      <c r="A1337" s="1">
        <v>2708</v>
      </c>
      <c r="B1337" s="1">
        <v>25</v>
      </c>
      <c r="C1337" s="1"/>
      <c r="D1337" s="1">
        <v>25</v>
      </c>
      <c r="F1337" s="1">
        <f ca="1">IFERROR(__xludf.DUMMYFUNCTION("""COMPUTED_VALUE"""),18)</f>
        <v>18</v>
      </c>
      <c r="Q1337" s="1">
        <v>1335</v>
      </c>
      <c r="R1337" s="1">
        <v>1120</v>
      </c>
      <c r="S1337" s="1"/>
      <c r="T1337" s="1">
        <v>886</v>
      </c>
    </row>
    <row r="1338" spans="1:20" ht="15.75" customHeight="1" x14ac:dyDescent="0.35">
      <c r="A1338" s="1">
        <v>2715</v>
      </c>
      <c r="B1338" s="1">
        <v>25</v>
      </c>
      <c r="C1338" s="1"/>
      <c r="D1338" s="1">
        <v>25</v>
      </c>
      <c r="F1338" s="1">
        <f ca="1">IFERROR(__xludf.DUMMYFUNCTION("""COMPUTED_VALUE"""),18)</f>
        <v>18</v>
      </c>
      <c r="Q1338" s="1">
        <v>1336</v>
      </c>
      <c r="R1338" s="1">
        <v>1139</v>
      </c>
      <c r="S1338" s="1"/>
      <c r="T1338" s="1">
        <v>905</v>
      </c>
    </row>
    <row r="1339" spans="1:20" ht="15.75" customHeight="1" x14ac:dyDescent="0.35">
      <c r="A1339" s="1">
        <v>2716</v>
      </c>
      <c r="B1339" s="1">
        <v>25</v>
      </c>
      <c r="C1339" s="1"/>
      <c r="D1339" s="1">
        <v>25</v>
      </c>
      <c r="F1339" s="1">
        <f ca="1">IFERROR(__xludf.DUMMYFUNCTION("""COMPUTED_VALUE"""),18)</f>
        <v>18</v>
      </c>
      <c r="Q1339" s="1">
        <v>1337</v>
      </c>
      <c r="R1339" s="1">
        <v>1165</v>
      </c>
      <c r="S1339" s="1"/>
      <c r="T1339" s="1">
        <v>878</v>
      </c>
    </row>
    <row r="1340" spans="1:20" ht="15.75" customHeight="1" x14ac:dyDescent="0.35">
      <c r="A1340" s="1">
        <v>2717</v>
      </c>
      <c r="B1340" s="1">
        <v>23</v>
      </c>
      <c r="C1340" s="1"/>
      <c r="D1340" s="1">
        <v>23</v>
      </c>
      <c r="F1340" s="1">
        <f ca="1">IFERROR(__xludf.DUMMYFUNCTION("""COMPUTED_VALUE"""),18)</f>
        <v>18</v>
      </c>
      <c r="Q1340" s="1">
        <v>1338</v>
      </c>
      <c r="R1340" s="1">
        <v>1122</v>
      </c>
      <c r="S1340" s="1"/>
      <c r="T1340" s="1">
        <v>857</v>
      </c>
    </row>
    <row r="1341" spans="1:20" ht="15.75" customHeight="1" x14ac:dyDescent="0.35">
      <c r="A1341" s="1">
        <v>2718</v>
      </c>
      <c r="B1341" s="1">
        <v>23</v>
      </c>
      <c r="C1341" s="1"/>
      <c r="D1341" s="1">
        <v>23</v>
      </c>
      <c r="F1341" s="1">
        <f ca="1">IFERROR(__xludf.DUMMYFUNCTION("""COMPUTED_VALUE"""),18)</f>
        <v>18</v>
      </c>
      <c r="Q1341" s="1">
        <v>1339</v>
      </c>
      <c r="R1341" s="1">
        <v>1215</v>
      </c>
      <c r="S1341" s="1"/>
      <c r="T1341" s="1">
        <v>890</v>
      </c>
    </row>
    <row r="1342" spans="1:20" ht="15.75" customHeight="1" x14ac:dyDescent="0.35">
      <c r="A1342" s="1">
        <v>2719</v>
      </c>
      <c r="B1342" s="1">
        <v>21</v>
      </c>
      <c r="C1342" s="1"/>
      <c r="D1342" s="1">
        <v>21</v>
      </c>
      <c r="F1342" s="1">
        <f ca="1">IFERROR(__xludf.DUMMYFUNCTION("""COMPUTED_VALUE"""),18)</f>
        <v>18</v>
      </c>
      <c r="Q1342" s="1">
        <v>1340</v>
      </c>
      <c r="R1342" s="1">
        <v>1198</v>
      </c>
      <c r="S1342" s="1"/>
      <c r="T1342" s="1">
        <v>913</v>
      </c>
    </row>
    <row r="1343" spans="1:20" ht="15.75" customHeight="1" x14ac:dyDescent="0.35">
      <c r="A1343" s="1">
        <v>2720</v>
      </c>
      <c r="B1343" s="1">
        <v>23</v>
      </c>
      <c r="C1343" s="1"/>
      <c r="D1343" s="1">
        <v>23</v>
      </c>
      <c r="F1343" s="1">
        <f ca="1">IFERROR(__xludf.DUMMYFUNCTION("""COMPUTED_VALUE"""),18)</f>
        <v>18</v>
      </c>
      <c r="Q1343" s="1">
        <v>1341</v>
      </c>
      <c r="R1343" s="1">
        <v>1202</v>
      </c>
      <c r="S1343" s="1"/>
      <c r="T1343" s="1">
        <v>897</v>
      </c>
    </row>
    <row r="1344" spans="1:20" ht="15.75" customHeight="1" x14ac:dyDescent="0.35">
      <c r="A1344" s="1">
        <v>2721</v>
      </c>
      <c r="B1344" s="1">
        <v>22</v>
      </c>
      <c r="C1344" s="1"/>
      <c r="D1344" s="1">
        <v>22</v>
      </c>
      <c r="F1344" s="1">
        <f ca="1">IFERROR(__xludf.DUMMYFUNCTION("""COMPUTED_VALUE"""),21)</f>
        <v>21</v>
      </c>
      <c r="Q1344" s="1">
        <v>1342</v>
      </c>
      <c r="R1344" s="1">
        <v>1113</v>
      </c>
      <c r="S1344" s="1"/>
      <c r="T1344" s="1">
        <v>913</v>
      </c>
    </row>
    <row r="1345" spans="1:20" ht="15.75" customHeight="1" x14ac:dyDescent="0.35">
      <c r="A1345" s="1">
        <v>2722</v>
      </c>
      <c r="B1345" s="1">
        <v>23</v>
      </c>
      <c r="C1345" s="1"/>
      <c r="D1345" s="1">
        <v>23</v>
      </c>
      <c r="F1345" s="1">
        <f ca="1">IFERROR(__xludf.DUMMYFUNCTION("""COMPUTED_VALUE"""),23)</f>
        <v>23</v>
      </c>
      <c r="Q1345" s="1">
        <v>1343</v>
      </c>
      <c r="R1345" s="1">
        <v>1184</v>
      </c>
      <c r="S1345" s="1"/>
      <c r="T1345" s="1">
        <v>929</v>
      </c>
    </row>
    <row r="1346" spans="1:20" ht="15.75" customHeight="1" x14ac:dyDescent="0.35">
      <c r="A1346" s="1">
        <v>2723</v>
      </c>
      <c r="B1346" s="1">
        <v>22</v>
      </c>
      <c r="C1346" s="1"/>
      <c r="D1346" s="1">
        <v>22</v>
      </c>
      <c r="F1346" s="1">
        <f ca="1">IFERROR(__xludf.DUMMYFUNCTION("""COMPUTED_VALUE"""),25)</f>
        <v>25</v>
      </c>
      <c r="Q1346" s="1">
        <v>1344</v>
      </c>
      <c r="R1346" s="1">
        <v>1143</v>
      </c>
      <c r="S1346" s="1"/>
      <c r="T1346" s="1">
        <v>934</v>
      </c>
    </row>
    <row r="1347" spans="1:20" ht="15.75" customHeight="1" x14ac:dyDescent="0.35">
      <c r="A1347" s="1">
        <v>2724</v>
      </c>
      <c r="B1347" s="1">
        <v>22</v>
      </c>
      <c r="C1347" s="1"/>
      <c r="D1347" s="1">
        <v>22</v>
      </c>
      <c r="F1347" s="1">
        <f ca="1">IFERROR(__xludf.DUMMYFUNCTION("""COMPUTED_VALUE"""),26)</f>
        <v>26</v>
      </c>
      <c r="Q1347" s="1">
        <v>1345</v>
      </c>
      <c r="R1347" s="1">
        <v>1212</v>
      </c>
      <c r="S1347" s="1"/>
      <c r="T1347" s="1">
        <v>935</v>
      </c>
    </row>
    <row r="1348" spans="1:20" ht="15.75" customHeight="1" x14ac:dyDescent="0.35">
      <c r="A1348" s="1">
        <v>2725</v>
      </c>
      <c r="B1348" s="1">
        <v>21</v>
      </c>
      <c r="C1348" s="1"/>
      <c r="D1348" s="1">
        <v>21</v>
      </c>
      <c r="F1348" s="1">
        <f ca="1">IFERROR(__xludf.DUMMYFUNCTION("""COMPUTED_VALUE"""),27)</f>
        <v>27</v>
      </c>
      <c r="Q1348" s="1">
        <v>1346</v>
      </c>
      <c r="R1348" s="1">
        <v>1221</v>
      </c>
      <c r="S1348" s="1"/>
      <c r="T1348" s="1">
        <v>951</v>
      </c>
    </row>
    <row r="1349" spans="1:20" ht="15.75" customHeight="1" x14ac:dyDescent="0.35">
      <c r="A1349" s="1">
        <v>2726</v>
      </c>
      <c r="B1349" s="1">
        <v>21</v>
      </c>
      <c r="C1349" s="1"/>
      <c r="D1349" s="1">
        <v>21</v>
      </c>
      <c r="F1349" s="1">
        <f ca="1">IFERROR(__xludf.DUMMYFUNCTION("""COMPUTED_VALUE"""),25)</f>
        <v>25</v>
      </c>
      <c r="Q1349" s="1">
        <v>1347</v>
      </c>
      <c r="R1349" s="1">
        <v>1227</v>
      </c>
      <c r="S1349" s="1"/>
      <c r="T1349" s="1">
        <v>942</v>
      </c>
    </row>
    <row r="1350" spans="1:20" ht="15.75" customHeight="1" x14ac:dyDescent="0.35">
      <c r="A1350" s="1">
        <v>2727</v>
      </c>
      <c r="B1350" s="1">
        <v>20</v>
      </c>
      <c r="C1350" s="1"/>
      <c r="D1350" s="1">
        <v>20</v>
      </c>
      <c r="F1350" s="1">
        <f ca="1">IFERROR(__xludf.DUMMYFUNCTION("""COMPUTED_VALUE"""),25)</f>
        <v>25</v>
      </c>
      <c r="Q1350" s="1">
        <v>1348</v>
      </c>
      <c r="R1350" s="1">
        <v>1244</v>
      </c>
      <c r="S1350" s="1"/>
      <c r="T1350" s="1">
        <v>859</v>
      </c>
    </row>
    <row r="1351" spans="1:20" ht="15.75" customHeight="1" x14ac:dyDescent="0.35">
      <c r="A1351" s="1">
        <v>2728</v>
      </c>
      <c r="B1351" s="1">
        <v>19</v>
      </c>
      <c r="C1351" s="1"/>
      <c r="D1351" s="1">
        <v>19</v>
      </c>
      <c r="F1351" s="1">
        <f ca="1">IFERROR(__xludf.DUMMYFUNCTION("""COMPUTED_VALUE"""),23)</f>
        <v>23</v>
      </c>
      <c r="Q1351" s="1">
        <v>1349</v>
      </c>
      <c r="R1351" s="1">
        <v>1217</v>
      </c>
      <c r="S1351" s="1"/>
      <c r="T1351" s="1">
        <v>871</v>
      </c>
    </row>
    <row r="1352" spans="1:20" ht="15.75" customHeight="1" x14ac:dyDescent="0.35">
      <c r="A1352" s="1">
        <v>2729</v>
      </c>
      <c r="B1352" s="1">
        <v>18</v>
      </c>
      <c r="C1352" s="1"/>
      <c r="D1352" s="1">
        <v>18</v>
      </c>
      <c r="F1352" s="1">
        <f ca="1">IFERROR(__xludf.DUMMYFUNCTION("""COMPUTED_VALUE"""),22)</f>
        <v>22</v>
      </c>
      <c r="Q1352" s="1">
        <v>1350</v>
      </c>
      <c r="R1352" s="1">
        <v>1221</v>
      </c>
      <c r="S1352" s="1"/>
      <c r="T1352" s="1">
        <v>880</v>
      </c>
    </row>
    <row r="1353" spans="1:20" ht="15.75" customHeight="1" x14ac:dyDescent="0.35">
      <c r="A1353" s="1">
        <v>2730</v>
      </c>
      <c r="B1353" s="1">
        <v>18</v>
      </c>
      <c r="C1353" s="1"/>
      <c r="D1353" s="1">
        <v>18</v>
      </c>
      <c r="F1353" s="1">
        <f ca="1">IFERROR(__xludf.DUMMYFUNCTION("""COMPUTED_VALUE"""),21)</f>
        <v>21</v>
      </c>
      <c r="Q1353" s="1">
        <v>1351</v>
      </c>
      <c r="R1353" s="1">
        <v>1201</v>
      </c>
      <c r="S1353" s="1"/>
      <c r="T1353" s="1">
        <v>809</v>
      </c>
    </row>
    <row r="1354" spans="1:20" ht="15.75" customHeight="1" x14ac:dyDescent="0.35">
      <c r="A1354" s="1">
        <v>2731</v>
      </c>
      <c r="B1354" s="1">
        <v>17</v>
      </c>
      <c r="C1354" s="1"/>
      <c r="D1354" s="1">
        <v>18</v>
      </c>
      <c r="F1354" s="1">
        <f ca="1">IFERROR(__xludf.DUMMYFUNCTION("""COMPUTED_VALUE"""),20)</f>
        <v>20</v>
      </c>
      <c r="Q1354" s="1">
        <v>1352</v>
      </c>
      <c r="R1354" s="1">
        <v>1171</v>
      </c>
      <c r="S1354" s="1"/>
      <c r="T1354" s="1">
        <v>803</v>
      </c>
    </row>
    <row r="1355" spans="1:20" ht="15.75" customHeight="1" x14ac:dyDescent="0.35">
      <c r="A1355" s="1">
        <v>2732</v>
      </c>
      <c r="B1355" s="1">
        <v>18</v>
      </c>
      <c r="C1355" s="1"/>
      <c r="D1355" s="1">
        <v>18</v>
      </c>
      <c r="F1355" s="1">
        <f ca="1">IFERROR(__xludf.DUMMYFUNCTION("""COMPUTED_VALUE"""),21)</f>
        <v>21</v>
      </c>
      <c r="Q1355" s="1">
        <v>1353</v>
      </c>
      <c r="R1355" s="1">
        <v>1209</v>
      </c>
      <c r="S1355" s="1"/>
      <c r="T1355" s="1">
        <v>688</v>
      </c>
    </row>
    <row r="1356" spans="1:20" ht="15.75" customHeight="1" x14ac:dyDescent="0.35">
      <c r="A1356" s="1">
        <v>2733</v>
      </c>
      <c r="B1356" s="1">
        <v>17</v>
      </c>
      <c r="C1356" s="1"/>
      <c r="D1356" s="1">
        <v>18</v>
      </c>
      <c r="F1356" s="1">
        <f ca="1">IFERROR(__xludf.DUMMYFUNCTION("""COMPUTED_VALUE"""),22)</f>
        <v>22</v>
      </c>
      <c r="Q1356" s="1">
        <v>1354</v>
      </c>
      <c r="R1356" s="1">
        <v>1194</v>
      </c>
      <c r="S1356" s="1"/>
      <c r="T1356" s="1">
        <v>676</v>
      </c>
    </row>
    <row r="1357" spans="1:20" ht="15.75" customHeight="1" x14ac:dyDescent="0.35">
      <c r="A1357" s="1">
        <v>2734</v>
      </c>
      <c r="B1357" s="1">
        <v>16</v>
      </c>
      <c r="C1357" s="1"/>
      <c r="D1357" s="1">
        <v>18</v>
      </c>
      <c r="F1357" s="1">
        <f ca="1">IFERROR(__xludf.DUMMYFUNCTION("""COMPUTED_VALUE"""),22)</f>
        <v>22</v>
      </c>
      <c r="Q1357" s="1">
        <v>1355</v>
      </c>
      <c r="R1357" s="1">
        <v>1200</v>
      </c>
      <c r="S1357" s="1"/>
      <c r="T1357" s="1">
        <v>601</v>
      </c>
    </row>
    <row r="1358" spans="1:20" ht="15.75" customHeight="1" x14ac:dyDescent="0.35">
      <c r="A1358" s="1">
        <v>2735</v>
      </c>
      <c r="B1358" s="1">
        <v>15</v>
      </c>
      <c r="C1358" s="1"/>
      <c r="D1358" s="1">
        <v>18</v>
      </c>
      <c r="F1358" s="1">
        <f ca="1">IFERROR(__xludf.DUMMYFUNCTION("""COMPUTED_VALUE"""),21)</f>
        <v>21</v>
      </c>
      <c r="Q1358" s="1">
        <v>1356</v>
      </c>
      <c r="R1358" s="1">
        <v>1187</v>
      </c>
      <c r="S1358" s="1"/>
      <c r="T1358" s="1">
        <v>592</v>
      </c>
    </row>
    <row r="1359" spans="1:20" ht="15.75" customHeight="1" x14ac:dyDescent="0.35">
      <c r="A1359" s="1">
        <v>2736</v>
      </c>
      <c r="B1359" s="1">
        <v>14</v>
      </c>
      <c r="C1359" s="1"/>
      <c r="D1359" s="1">
        <v>18</v>
      </c>
      <c r="F1359" s="1">
        <f ca="1">IFERROR(__xludf.DUMMYFUNCTION("""COMPUTED_VALUE"""),21)</f>
        <v>21</v>
      </c>
      <c r="Q1359" s="1">
        <v>1357</v>
      </c>
      <c r="R1359" s="1">
        <v>1200</v>
      </c>
      <c r="S1359" s="1"/>
      <c r="T1359" s="1">
        <v>529</v>
      </c>
    </row>
    <row r="1360" spans="1:20" ht="15.75" customHeight="1" x14ac:dyDescent="0.35">
      <c r="A1360" s="1">
        <v>2737</v>
      </c>
      <c r="B1360" s="1">
        <v>14</v>
      </c>
      <c r="C1360" s="1"/>
      <c r="D1360" s="1">
        <v>18</v>
      </c>
      <c r="F1360" s="1">
        <f ca="1">IFERROR(__xludf.DUMMYFUNCTION("""COMPUTED_VALUE"""),21)</f>
        <v>21</v>
      </c>
      <c r="Q1360" s="1">
        <v>1358</v>
      </c>
      <c r="R1360" s="1">
        <v>1145</v>
      </c>
      <c r="S1360" s="1"/>
      <c r="T1360" s="1">
        <v>554</v>
      </c>
    </row>
    <row r="1361" spans="1:20" ht="15.75" customHeight="1" x14ac:dyDescent="0.35">
      <c r="A1361" s="1">
        <v>2738</v>
      </c>
      <c r="B1361" s="1">
        <v>14</v>
      </c>
      <c r="C1361" s="1"/>
      <c r="D1361" s="1">
        <v>1</v>
      </c>
      <c r="F1361" s="1">
        <f ca="1">IFERROR(__xludf.DUMMYFUNCTION("""COMPUTED_VALUE"""),21)</f>
        <v>21</v>
      </c>
      <c r="Q1361" s="1">
        <v>1359</v>
      </c>
      <c r="R1361" s="1">
        <v>1190</v>
      </c>
      <c r="S1361" s="1"/>
      <c r="T1361" s="1">
        <v>512</v>
      </c>
    </row>
    <row r="1362" spans="1:20" ht="15.75" customHeight="1" x14ac:dyDescent="0.35">
      <c r="A1362" s="1">
        <v>2739</v>
      </c>
      <c r="B1362" s="1">
        <v>14</v>
      </c>
      <c r="C1362" s="1"/>
      <c r="D1362" s="1">
        <v>18</v>
      </c>
      <c r="F1362" s="1">
        <f ca="1">IFERROR(__xludf.DUMMYFUNCTION("""COMPUTED_VALUE"""),21)</f>
        <v>21</v>
      </c>
      <c r="Q1362" s="1">
        <v>1360</v>
      </c>
      <c r="R1362" s="1">
        <v>1087</v>
      </c>
      <c r="S1362" s="1"/>
      <c r="T1362" s="1">
        <v>515</v>
      </c>
    </row>
    <row r="1363" spans="1:20" ht="15.75" customHeight="1" x14ac:dyDescent="0.35">
      <c r="A1363" s="1">
        <v>2740</v>
      </c>
      <c r="B1363" s="1">
        <v>16</v>
      </c>
      <c r="C1363" s="1"/>
      <c r="D1363" s="1">
        <v>18</v>
      </c>
      <c r="F1363" s="1">
        <f ca="1">IFERROR(__xludf.DUMMYFUNCTION("""COMPUTED_VALUE"""),21)</f>
        <v>21</v>
      </c>
      <c r="Q1363" s="1">
        <v>1361</v>
      </c>
      <c r="R1363" s="1">
        <v>1120</v>
      </c>
      <c r="S1363" s="1"/>
      <c r="T1363" s="1">
        <v>564</v>
      </c>
    </row>
    <row r="1364" spans="1:20" ht="15.75" customHeight="1" x14ac:dyDescent="0.35">
      <c r="A1364" s="1">
        <v>2741</v>
      </c>
      <c r="B1364" s="1">
        <v>15</v>
      </c>
      <c r="C1364" s="1"/>
      <c r="D1364" s="1">
        <v>18</v>
      </c>
      <c r="F1364" s="1">
        <f ca="1">IFERROR(__xludf.DUMMYFUNCTION("""COMPUTED_VALUE"""),21)</f>
        <v>21</v>
      </c>
      <c r="Q1364" s="1">
        <v>1362</v>
      </c>
      <c r="R1364" s="1">
        <v>1004</v>
      </c>
      <c r="S1364" s="1"/>
      <c r="T1364" s="1">
        <v>646</v>
      </c>
    </row>
    <row r="1365" spans="1:20" ht="15.75" customHeight="1" x14ac:dyDescent="0.35">
      <c r="A1365" s="1">
        <v>2742</v>
      </c>
      <c r="B1365" s="1">
        <v>18</v>
      </c>
      <c r="C1365" s="1"/>
      <c r="D1365" s="1">
        <v>18</v>
      </c>
      <c r="F1365" s="1">
        <f ca="1">IFERROR(__xludf.DUMMYFUNCTION("""COMPUTED_VALUE"""),21)</f>
        <v>21</v>
      </c>
      <c r="Q1365" s="1">
        <v>1363</v>
      </c>
      <c r="R1365" s="1">
        <v>1043</v>
      </c>
      <c r="S1365" s="1"/>
      <c r="T1365" s="1">
        <v>628</v>
      </c>
    </row>
    <row r="1366" spans="1:20" ht="15.75" customHeight="1" x14ac:dyDescent="0.35">
      <c r="A1366" s="1">
        <v>2743</v>
      </c>
      <c r="B1366" s="1">
        <v>19</v>
      </c>
      <c r="C1366" s="1"/>
      <c r="D1366" s="1">
        <v>18</v>
      </c>
      <c r="F1366" s="1">
        <f ca="1">IFERROR(__xludf.DUMMYFUNCTION("""COMPUTED_VALUE"""),21)</f>
        <v>21</v>
      </c>
      <c r="Q1366" s="1">
        <v>1364</v>
      </c>
      <c r="R1366" s="1">
        <v>1036</v>
      </c>
      <c r="S1366" s="1"/>
      <c r="T1366" s="1">
        <v>743</v>
      </c>
    </row>
    <row r="1367" spans="1:20" ht="15.75" customHeight="1" x14ac:dyDescent="0.35">
      <c r="A1367" s="1">
        <v>2744</v>
      </c>
      <c r="B1367" s="1">
        <v>20</v>
      </c>
      <c r="C1367" s="1"/>
      <c r="D1367" s="1">
        <v>18</v>
      </c>
      <c r="F1367" s="1">
        <f ca="1">IFERROR(__xludf.DUMMYFUNCTION("""COMPUTED_VALUE"""),20)</f>
        <v>20</v>
      </c>
      <c r="Q1367" s="1">
        <v>1365</v>
      </c>
      <c r="R1367" s="1">
        <v>998</v>
      </c>
      <c r="S1367" s="1"/>
      <c r="T1367" s="1">
        <v>765</v>
      </c>
    </row>
    <row r="1368" spans="1:20" ht="15.75" customHeight="1" x14ac:dyDescent="0.35">
      <c r="A1368" s="1">
        <v>2745</v>
      </c>
      <c r="B1368" s="1">
        <v>20</v>
      </c>
      <c r="C1368" s="1"/>
      <c r="D1368" s="1">
        <v>18</v>
      </c>
      <c r="F1368" s="1">
        <f ca="1">IFERROR(__xludf.DUMMYFUNCTION("""COMPUTED_VALUE"""),20)</f>
        <v>20</v>
      </c>
      <c r="Q1368" s="1">
        <v>1366</v>
      </c>
      <c r="R1368" s="1">
        <v>930</v>
      </c>
      <c r="S1368" s="1"/>
      <c r="T1368" s="1">
        <v>771</v>
      </c>
    </row>
    <row r="1369" spans="1:20" ht="15.75" customHeight="1" x14ac:dyDescent="0.35">
      <c r="A1369" s="1">
        <v>2746</v>
      </c>
      <c r="B1369" s="1">
        <v>17</v>
      </c>
      <c r="C1369" s="1"/>
      <c r="D1369" s="1">
        <v>18</v>
      </c>
      <c r="F1369" s="1">
        <f ca="1">IFERROR(__xludf.DUMMYFUNCTION("""COMPUTED_VALUE"""),19)</f>
        <v>19</v>
      </c>
      <c r="Q1369" s="1">
        <v>1367</v>
      </c>
      <c r="R1369" s="1">
        <v>938</v>
      </c>
      <c r="S1369" s="1"/>
      <c r="T1369" s="1">
        <v>786</v>
      </c>
    </row>
    <row r="1370" spans="1:20" ht="15.75" customHeight="1" x14ac:dyDescent="0.35">
      <c r="A1370" s="1">
        <v>2747</v>
      </c>
      <c r="B1370" s="1">
        <v>19</v>
      </c>
      <c r="C1370" s="1"/>
      <c r="D1370" s="1">
        <v>18</v>
      </c>
      <c r="F1370" s="1">
        <f ca="1">IFERROR(__xludf.DUMMYFUNCTION("""COMPUTED_VALUE"""),19)</f>
        <v>19</v>
      </c>
      <c r="Q1370" s="1">
        <v>1368</v>
      </c>
      <c r="R1370" s="1">
        <v>909</v>
      </c>
      <c r="S1370" s="1"/>
      <c r="T1370" s="1">
        <v>788</v>
      </c>
    </row>
    <row r="1371" spans="1:20" ht="15.75" customHeight="1" x14ac:dyDescent="0.35">
      <c r="A1371" s="1">
        <v>2748</v>
      </c>
      <c r="B1371" s="1">
        <v>20</v>
      </c>
      <c r="C1371" s="1"/>
      <c r="D1371" s="1">
        <v>18</v>
      </c>
      <c r="F1371" s="1">
        <f ca="1">IFERROR(__xludf.DUMMYFUNCTION("""COMPUTED_VALUE"""),18)</f>
        <v>18</v>
      </c>
      <c r="Q1371" s="1">
        <v>1369</v>
      </c>
      <c r="R1371" s="1">
        <v>919</v>
      </c>
      <c r="S1371" s="1"/>
      <c r="T1371" s="1">
        <v>786</v>
      </c>
    </row>
    <row r="1372" spans="1:20" ht="15.75" customHeight="1" x14ac:dyDescent="0.35">
      <c r="A1372" s="1">
        <v>2749</v>
      </c>
      <c r="B1372" s="1">
        <v>16</v>
      </c>
      <c r="C1372" s="1"/>
      <c r="D1372" s="1">
        <v>18</v>
      </c>
      <c r="F1372" s="1">
        <f ca="1">IFERROR(__xludf.DUMMYFUNCTION("""COMPUTED_VALUE"""),18)</f>
        <v>18</v>
      </c>
      <c r="Q1372" s="1">
        <v>1370</v>
      </c>
      <c r="R1372" s="1">
        <v>886</v>
      </c>
      <c r="S1372" s="1"/>
      <c r="T1372" s="1">
        <v>850</v>
      </c>
    </row>
    <row r="1373" spans="1:20" ht="15.75" customHeight="1" x14ac:dyDescent="0.35">
      <c r="A1373" s="1">
        <v>2750</v>
      </c>
      <c r="B1373" s="1">
        <v>16</v>
      </c>
      <c r="C1373" s="1"/>
      <c r="D1373" s="1">
        <v>18</v>
      </c>
      <c r="F1373" s="1">
        <f ca="1">IFERROR(__xludf.DUMMYFUNCTION("""COMPUTED_VALUE"""),18)</f>
        <v>18</v>
      </c>
      <c r="Q1373" s="1">
        <v>1371</v>
      </c>
      <c r="R1373" s="1">
        <v>905</v>
      </c>
      <c r="S1373" s="1"/>
      <c r="T1373" s="1">
        <v>835</v>
      </c>
    </row>
    <row r="1374" spans="1:20" ht="15.75" customHeight="1" x14ac:dyDescent="0.35">
      <c r="A1374" s="1">
        <v>2751</v>
      </c>
      <c r="B1374" s="1">
        <v>15</v>
      </c>
      <c r="C1374" s="1"/>
      <c r="D1374" s="1">
        <v>18</v>
      </c>
      <c r="F1374" s="1">
        <f ca="1">IFERROR(__xludf.DUMMYFUNCTION("""COMPUTED_VALUE"""),18)</f>
        <v>18</v>
      </c>
      <c r="Q1374" s="1">
        <v>1372</v>
      </c>
      <c r="R1374" s="1">
        <v>878</v>
      </c>
      <c r="S1374" s="1"/>
      <c r="T1374" s="1">
        <v>840</v>
      </c>
    </row>
    <row r="1375" spans="1:20" ht="15.75" customHeight="1" x14ac:dyDescent="0.35">
      <c r="A1375" s="1">
        <v>2752</v>
      </c>
      <c r="B1375" s="1">
        <v>15</v>
      </c>
      <c r="C1375" s="1"/>
      <c r="D1375" s="1">
        <v>18</v>
      </c>
      <c r="F1375" s="1">
        <f ca="1">IFERROR(__xludf.DUMMYFUNCTION("""COMPUTED_VALUE"""),18)</f>
        <v>18</v>
      </c>
      <c r="Q1375" s="1">
        <v>1373</v>
      </c>
      <c r="R1375" s="1">
        <v>857</v>
      </c>
      <c r="S1375" s="1"/>
      <c r="T1375" s="1">
        <v>846</v>
      </c>
    </row>
    <row r="1376" spans="1:20" ht="15.75" customHeight="1" x14ac:dyDescent="0.35">
      <c r="A1376" s="1">
        <v>2753</v>
      </c>
      <c r="B1376" s="1">
        <v>15</v>
      </c>
      <c r="C1376" s="1"/>
      <c r="D1376" s="1">
        <v>18</v>
      </c>
      <c r="F1376" s="1">
        <f ca="1">IFERROR(__xludf.DUMMYFUNCTION("""COMPUTED_VALUE"""),18)</f>
        <v>18</v>
      </c>
      <c r="Q1376" s="1">
        <v>1374</v>
      </c>
      <c r="R1376" s="1">
        <v>890</v>
      </c>
      <c r="S1376" s="1"/>
      <c r="T1376" s="1">
        <v>846</v>
      </c>
    </row>
    <row r="1377" spans="1:20" ht="15.75" customHeight="1" x14ac:dyDescent="0.35">
      <c r="A1377" s="1">
        <v>2754</v>
      </c>
      <c r="B1377" s="1">
        <v>14</v>
      </c>
      <c r="C1377" s="1"/>
      <c r="D1377" s="1">
        <v>2</v>
      </c>
      <c r="F1377" s="1">
        <f ca="1">IFERROR(__xludf.DUMMYFUNCTION("""COMPUTED_VALUE"""),18)</f>
        <v>18</v>
      </c>
      <c r="Q1377" s="1">
        <v>1375</v>
      </c>
      <c r="R1377" s="1">
        <v>913</v>
      </c>
      <c r="S1377" s="1"/>
      <c r="T1377" s="1">
        <v>776</v>
      </c>
    </row>
    <row r="1378" spans="1:20" ht="15.75" customHeight="1" x14ac:dyDescent="0.35">
      <c r="A1378" s="1">
        <v>2755</v>
      </c>
      <c r="B1378" s="1">
        <v>14</v>
      </c>
      <c r="C1378" s="1"/>
      <c r="D1378" s="1">
        <v>18</v>
      </c>
      <c r="F1378" s="1">
        <f ca="1">IFERROR(__xludf.DUMMYFUNCTION("""COMPUTED_VALUE"""),18)</f>
        <v>18</v>
      </c>
      <c r="Q1378" s="1">
        <v>1376</v>
      </c>
      <c r="R1378" s="1">
        <v>897</v>
      </c>
      <c r="S1378" s="1"/>
      <c r="T1378" s="1">
        <v>774</v>
      </c>
    </row>
    <row r="1379" spans="1:20" ht="15.75" customHeight="1" x14ac:dyDescent="0.35">
      <c r="A1379" s="1">
        <v>2756</v>
      </c>
      <c r="B1379" s="1">
        <v>13</v>
      </c>
      <c r="C1379" s="1"/>
      <c r="D1379" s="1">
        <v>18</v>
      </c>
      <c r="F1379" s="1">
        <f ca="1">IFERROR(__xludf.DUMMYFUNCTION("""COMPUTED_VALUE"""),18)</f>
        <v>18</v>
      </c>
      <c r="Q1379" s="1">
        <v>1377</v>
      </c>
      <c r="R1379" s="1">
        <v>913</v>
      </c>
      <c r="S1379" s="1"/>
      <c r="T1379" s="1">
        <v>720</v>
      </c>
    </row>
    <row r="1380" spans="1:20" ht="15.75" customHeight="1" x14ac:dyDescent="0.35">
      <c r="A1380" s="1">
        <v>2757</v>
      </c>
      <c r="B1380" s="1">
        <v>13</v>
      </c>
      <c r="C1380" s="1"/>
      <c r="D1380" s="1">
        <v>0</v>
      </c>
      <c r="F1380" s="1">
        <f ca="1">IFERROR(__xludf.DUMMYFUNCTION("""COMPUTED_VALUE"""),18)</f>
        <v>18</v>
      </c>
      <c r="Q1380" s="1">
        <v>1378</v>
      </c>
      <c r="R1380" s="1">
        <v>929</v>
      </c>
      <c r="S1380" s="1"/>
      <c r="T1380" s="1">
        <v>759</v>
      </c>
    </row>
    <row r="1381" spans="1:20" ht="15.75" customHeight="1" x14ac:dyDescent="0.35">
      <c r="A1381" s="1">
        <v>2758</v>
      </c>
      <c r="B1381" s="1">
        <v>13</v>
      </c>
      <c r="C1381" s="1"/>
      <c r="D1381" s="1">
        <v>18</v>
      </c>
      <c r="F1381" s="1">
        <f ca="1">IFERROR(__xludf.DUMMYFUNCTION("""COMPUTED_VALUE"""),18)</f>
        <v>18</v>
      </c>
      <c r="Q1381" s="1">
        <v>1379</v>
      </c>
      <c r="R1381" s="1">
        <v>934</v>
      </c>
      <c r="S1381" s="1"/>
      <c r="T1381" s="1">
        <v>647</v>
      </c>
    </row>
    <row r="1382" spans="1:20" ht="15.75" customHeight="1" x14ac:dyDescent="0.35">
      <c r="A1382" s="1">
        <v>2759</v>
      </c>
      <c r="B1382" s="1">
        <v>13</v>
      </c>
      <c r="C1382" s="1"/>
      <c r="D1382" s="1">
        <v>18</v>
      </c>
      <c r="F1382" s="1">
        <f ca="1">IFERROR(__xludf.DUMMYFUNCTION("""COMPUTED_VALUE"""),18)</f>
        <v>18</v>
      </c>
      <c r="Q1382" s="1">
        <v>1380</v>
      </c>
      <c r="R1382" s="1">
        <v>935</v>
      </c>
      <c r="S1382" s="1"/>
      <c r="T1382" s="1">
        <v>686</v>
      </c>
    </row>
    <row r="1383" spans="1:20" ht="15.75" customHeight="1" x14ac:dyDescent="0.35">
      <c r="A1383" s="1">
        <v>2760</v>
      </c>
      <c r="B1383" s="1">
        <v>14</v>
      </c>
      <c r="C1383" s="1"/>
      <c r="D1383" s="1">
        <v>18</v>
      </c>
      <c r="F1383" s="1">
        <f ca="1">IFERROR(__xludf.DUMMYFUNCTION("""COMPUTED_VALUE"""),18)</f>
        <v>18</v>
      </c>
      <c r="Q1383" s="1">
        <v>1381</v>
      </c>
      <c r="R1383" s="1">
        <v>951</v>
      </c>
      <c r="S1383" s="1"/>
      <c r="T1383" s="1">
        <v>581</v>
      </c>
    </row>
    <row r="1384" spans="1:20" ht="15.75" customHeight="1" x14ac:dyDescent="0.35">
      <c r="A1384" s="1">
        <v>2761</v>
      </c>
      <c r="B1384" s="1">
        <v>14</v>
      </c>
      <c r="C1384" s="1"/>
      <c r="D1384" s="1">
        <v>0</v>
      </c>
      <c r="F1384" s="1">
        <f ca="1">IFERROR(__xludf.DUMMYFUNCTION("""COMPUTED_VALUE"""),18)</f>
        <v>18</v>
      </c>
      <c r="Q1384" s="1">
        <v>1382</v>
      </c>
      <c r="R1384" s="1">
        <v>942</v>
      </c>
      <c r="S1384" s="1"/>
      <c r="T1384" s="1">
        <v>641</v>
      </c>
    </row>
    <row r="1385" spans="1:20" ht="15.75" customHeight="1" x14ac:dyDescent="0.35">
      <c r="A1385" s="1">
        <v>2762</v>
      </c>
      <c r="B1385" s="1">
        <v>15</v>
      </c>
      <c r="C1385" s="1"/>
      <c r="D1385" s="1">
        <v>18</v>
      </c>
      <c r="F1385" s="1">
        <f ca="1">IFERROR(__xludf.DUMMYFUNCTION("""COMPUTED_VALUE"""),18)</f>
        <v>18</v>
      </c>
      <c r="Q1385" s="1">
        <v>1383</v>
      </c>
      <c r="R1385" s="1">
        <v>859</v>
      </c>
      <c r="S1385" s="1"/>
      <c r="T1385" s="1">
        <v>550</v>
      </c>
    </row>
    <row r="1386" spans="1:20" ht="15.75" customHeight="1" x14ac:dyDescent="0.35">
      <c r="A1386" s="1">
        <v>2763</v>
      </c>
      <c r="B1386" s="1">
        <v>17</v>
      </c>
      <c r="C1386" s="1"/>
      <c r="D1386" s="1">
        <v>18</v>
      </c>
      <c r="F1386" s="1">
        <f ca="1">IFERROR(__xludf.DUMMYFUNCTION("""COMPUTED_VALUE"""),18)</f>
        <v>18</v>
      </c>
      <c r="Q1386" s="1">
        <v>1384</v>
      </c>
      <c r="R1386" s="1">
        <v>871</v>
      </c>
      <c r="S1386" s="1"/>
      <c r="T1386" s="1">
        <v>599</v>
      </c>
    </row>
    <row r="1387" spans="1:20" ht="15.75" customHeight="1" x14ac:dyDescent="0.35">
      <c r="A1387" s="1">
        <v>2764</v>
      </c>
      <c r="B1387" s="1">
        <v>17</v>
      </c>
      <c r="C1387" s="1"/>
      <c r="D1387" s="1">
        <v>18</v>
      </c>
      <c r="F1387" s="1">
        <f ca="1">IFERROR(__xludf.DUMMYFUNCTION("""COMPUTED_VALUE"""),18)</f>
        <v>18</v>
      </c>
      <c r="Q1387" s="1">
        <v>1385</v>
      </c>
      <c r="R1387" s="1">
        <v>880</v>
      </c>
      <c r="S1387" s="1"/>
      <c r="T1387" s="1">
        <v>524</v>
      </c>
    </row>
    <row r="1388" spans="1:20" ht="15.75" customHeight="1" x14ac:dyDescent="0.35">
      <c r="A1388" s="1">
        <v>2765</v>
      </c>
      <c r="B1388" s="1">
        <v>19</v>
      </c>
      <c r="C1388" s="1"/>
      <c r="D1388" s="1">
        <v>18</v>
      </c>
      <c r="F1388" s="1">
        <f ca="1">IFERROR(__xludf.DUMMYFUNCTION("""COMPUTED_VALUE"""),18)</f>
        <v>18</v>
      </c>
      <c r="Q1388" s="1">
        <v>1386</v>
      </c>
      <c r="R1388" s="1">
        <v>809</v>
      </c>
      <c r="S1388" s="1"/>
      <c r="T1388" s="1">
        <v>592</v>
      </c>
    </row>
    <row r="1389" spans="1:20" ht="15.75" customHeight="1" x14ac:dyDescent="0.35">
      <c r="A1389" s="1">
        <v>2766</v>
      </c>
      <c r="B1389" s="1">
        <v>17</v>
      </c>
      <c r="C1389" s="1"/>
      <c r="D1389" s="1">
        <v>18</v>
      </c>
      <c r="F1389" s="1">
        <f ca="1">IFERROR(__xludf.DUMMYFUNCTION("""COMPUTED_VALUE"""),16)</f>
        <v>16</v>
      </c>
      <c r="Q1389" s="1">
        <v>1387</v>
      </c>
      <c r="R1389" s="1">
        <v>803</v>
      </c>
      <c r="S1389" s="1"/>
      <c r="T1389" s="1">
        <v>542</v>
      </c>
    </row>
    <row r="1390" spans="1:20" ht="15.75" customHeight="1" x14ac:dyDescent="0.35">
      <c r="A1390" s="1">
        <v>2767</v>
      </c>
      <c r="B1390" s="1">
        <v>19</v>
      </c>
      <c r="C1390" s="1"/>
      <c r="D1390" s="1">
        <v>18</v>
      </c>
      <c r="F1390" s="1">
        <f ca="1">IFERROR(__xludf.DUMMYFUNCTION("""COMPUTED_VALUE"""),1)</f>
        <v>1</v>
      </c>
      <c r="Q1390" s="1">
        <v>1388</v>
      </c>
      <c r="R1390" s="1">
        <v>688</v>
      </c>
      <c r="S1390" s="1"/>
      <c r="T1390" s="1">
        <v>617</v>
      </c>
    </row>
    <row r="1391" spans="1:20" ht="15.75" customHeight="1" x14ac:dyDescent="0.35">
      <c r="A1391" s="1">
        <v>2768</v>
      </c>
      <c r="B1391" s="1">
        <v>18</v>
      </c>
      <c r="C1391" s="1"/>
      <c r="D1391" s="1">
        <v>18</v>
      </c>
      <c r="F1391" s="1">
        <f ca="1">IFERROR(__xludf.DUMMYFUNCTION("""COMPUTED_VALUE"""),11)</f>
        <v>11</v>
      </c>
      <c r="Q1391" s="1">
        <v>1389</v>
      </c>
      <c r="R1391" s="1">
        <v>676</v>
      </c>
      <c r="S1391" s="1"/>
      <c r="T1391" s="1">
        <v>592</v>
      </c>
    </row>
    <row r="1392" spans="1:20" ht="15.75" customHeight="1" x14ac:dyDescent="0.35">
      <c r="A1392" s="1">
        <v>2769</v>
      </c>
      <c r="B1392" s="1">
        <v>20</v>
      </c>
      <c r="C1392" s="1"/>
      <c r="D1392" s="1">
        <v>18</v>
      </c>
      <c r="F1392" s="1">
        <f ca="1">IFERROR(__xludf.DUMMYFUNCTION("""COMPUTED_VALUE"""),18)</f>
        <v>18</v>
      </c>
      <c r="Q1392" s="1">
        <v>1390</v>
      </c>
      <c r="R1392" s="1">
        <v>601</v>
      </c>
      <c r="S1392" s="1"/>
      <c r="T1392" s="1">
        <v>647</v>
      </c>
    </row>
    <row r="1393" spans="1:20" ht="15.75" customHeight="1" x14ac:dyDescent="0.35">
      <c r="A1393" s="1">
        <v>2770</v>
      </c>
      <c r="B1393" s="1">
        <v>20</v>
      </c>
      <c r="C1393" s="1"/>
      <c r="D1393" s="1">
        <v>18</v>
      </c>
      <c r="F1393" s="1">
        <f ca="1">IFERROR(__xludf.DUMMYFUNCTION("""COMPUTED_VALUE"""),16)</f>
        <v>16</v>
      </c>
      <c r="Q1393" s="1">
        <v>1391</v>
      </c>
      <c r="R1393" s="1">
        <v>592</v>
      </c>
      <c r="S1393" s="1"/>
      <c r="T1393" s="1">
        <v>570</v>
      </c>
    </row>
    <row r="1394" spans="1:20" ht="15.75" customHeight="1" x14ac:dyDescent="0.35">
      <c r="A1394" s="1">
        <v>2771</v>
      </c>
      <c r="B1394" s="1">
        <v>22</v>
      </c>
      <c r="C1394" s="1"/>
      <c r="D1394" s="1">
        <v>21</v>
      </c>
      <c r="F1394" s="1">
        <f ca="1">IFERROR(__xludf.DUMMYFUNCTION("""COMPUTED_VALUE"""),1)</f>
        <v>1</v>
      </c>
      <c r="Q1394" s="1">
        <v>1392</v>
      </c>
      <c r="R1394" s="1">
        <v>529</v>
      </c>
      <c r="S1394" s="1"/>
      <c r="T1394" s="1">
        <v>682</v>
      </c>
    </row>
    <row r="1395" spans="1:20" ht="15.75" customHeight="1" x14ac:dyDescent="0.35">
      <c r="A1395" s="1">
        <v>2772</v>
      </c>
      <c r="B1395" s="1">
        <v>23</v>
      </c>
      <c r="C1395" s="1"/>
      <c r="D1395" s="1">
        <v>23</v>
      </c>
      <c r="F1395" s="1">
        <f ca="1">IFERROR(__xludf.DUMMYFUNCTION("""COMPUTED_VALUE"""),7)</f>
        <v>7</v>
      </c>
      <c r="Q1395" s="1">
        <v>1393</v>
      </c>
      <c r="R1395" s="1">
        <v>554</v>
      </c>
      <c r="S1395" s="1"/>
      <c r="T1395" s="1">
        <v>643</v>
      </c>
    </row>
    <row r="1396" spans="1:20" ht="15.75" customHeight="1" x14ac:dyDescent="0.35">
      <c r="A1396" s="1">
        <v>2773</v>
      </c>
      <c r="B1396" s="1">
        <v>25</v>
      </c>
      <c r="C1396" s="1"/>
      <c r="D1396" s="1">
        <v>25</v>
      </c>
      <c r="F1396" s="1">
        <f ca="1">IFERROR(__xludf.DUMMYFUNCTION("""COMPUTED_VALUE"""),8)</f>
        <v>8</v>
      </c>
      <c r="Q1396" s="1">
        <v>1394</v>
      </c>
      <c r="R1396" s="1">
        <v>512</v>
      </c>
      <c r="S1396" s="1"/>
      <c r="T1396" s="1">
        <v>715</v>
      </c>
    </row>
    <row r="1397" spans="1:20" ht="15.75" customHeight="1" x14ac:dyDescent="0.35">
      <c r="A1397" s="1">
        <v>2774</v>
      </c>
      <c r="B1397" s="1">
        <v>26</v>
      </c>
      <c r="C1397" s="1"/>
      <c r="D1397" s="1">
        <v>26</v>
      </c>
      <c r="F1397" s="1">
        <f ca="1">IFERROR(__xludf.DUMMYFUNCTION("""COMPUTED_VALUE"""),17)</f>
        <v>17</v>
      </c>
      <c r="Q1397" s="1">
        <v>1395</v>
      </c>
      <c r="R1397" s="1">
        <v>515</v>
      </c>
      <c r="S1397" s="1"/>
      <c r="T1397" s="1">
        <v>697</v>
      </c>
    </row>
    <row r="1398" spans="1:20" ht="15.75" customHeight="1" x14ac:dyDescent="0.35">
      <c r="A1398" s="1">
        <v>2775</v>
      </c>
      <c r="B1398" s="1">
        <v>27</v>
      </c>
      <c r="C1398" s="1"/>
      <c r="D1398" s="1">
        <v>27</v>
      </c>
      <c r="F1398" s="1">
        <f ca="1">IFERROR(__xludf.DUMMYFUNCTION("""COMPUTED_VALUE"""),1)</f>
        <v>1</v>
      </c>
      <c r="Q1398" s="1">
        <v>1396</v>
      </c>
      <c r="R1398" s="1">
        <v>564</v>
      </c>
      <c r="S1398" s="1"/>
      <c r="T1398" s="1">
        <v>745</v>
      </c>
    </row>
    <row r="1399" spans="1:20" ht="15.75" customHeight="1" x14ac:dyDescent="0.35">
      <c r="A1399" s="1">
        <v>2776</v>
      </c>
      <c r="B1399" s="1">
        <v>25</v>
      </c>
      <c r="C1399" s="1"/>
      <c r="D1399" s="1">
        <v>25</v>
      </c>
      <c r="F1399" s="1">
        <f ca="1">IFERROR(__xludf.DUMMYFUNCTION("""COMPUTED_VALUE"""),8)</f>
        <v>8</v>
      </c>
      <c r="Q1399" s="1">
        <v>1397</v>
      </c>
      <c r="R1399" s="1">
        <v>646</v>
      </c>
      <c r="S1399" s="1"/>
      <c r="T1399" s="1">
        <v>674</v>
      </c>
    </row>
    <row r="1400" spans="1:20" ht="15.75" customHeight="1" x14ac:dyDescent="0.35">
      <c r="A1400" s="1">
        <v>2777</v>
      </c>
      <c r="B1400" s="1">
        <v>25</v>
      </c>
      <c r="C1400" s="1"/>
      <c r="D1400" s="1">
        <v>25</v>
      </c>
      <c r="F1400" s="1">
        <f ca="1">IFERROR(__xludf.DUMMYFUNCTION("""COMPUTED_VALUE"""),8)</f>
        <v>8</v>
      </c>
      <c r="Q1400" s="1">
        <v>1398</v>
      </c>
      <c r="R1400" s="1">
        <v>628</v>
      </c>
      <c r="S1400" s="1"/>
      <c r="T1400" s="1">
        <v>737</v>
      </c>
    </row>
    <row r="1401" spans="1:20" ht="15.75" customHeight="1" x14ac:dyDescent="0.35">
      <c r="A1401" s="1">
        <v>2778</v>
      </c>
      <c r="B1401" s="1">
        <v>23</v>
      </c>
      <c r="C1401" s="1"/>
      <c r="D1401" s="1">
        <v>23</v>
      </c>
      <c r="F1401" s="1">
        <f ca="1">IFERROR(__xludf.DUMMYFUNCTION("""COMPUTED_VALUE"""),18)</f>
        <v>18</v>
      </c>
      <c r="Q1401" s="1">
        <v>1399</v>
      </c>
      <c r="R1401" s="1">
        <v>743</v>
      </c>
      <c r="S1401" s="1"/>
      <c r="T1401" s="1">
        <v>649</v>
      </c>
    </row>
    <row r="1402" spans="1:20" ht="15.75" customHeight="1" x14ac:dyDescent="0.35">
      <c r="A1402" s="1">
        <v>2779</v>
      </c>
      <c r="B1402" s="1">
        <v>22</v>
      </c>
      <c r="C1402" s="1"/>
      <c r="D1402" s="1">
        <v>22</v>
      </c>
      <c r="F1402" s="1">
        <f ca="1">IFERROR(__xludf.DUMMYFUNCTION("""COMPUTED_VALUE"""),13)</f>
        <v>13</v>
      </c>
      <c r="Q1402" s="1">
        <v>1400</v>
      </c>
      <c r="R1402" s="1">
        <v>765</v>
      </c>
      <c r="S1402" s="1"/>
      <c r="T1402" s="1">
        <v>669</v>
      </c>
    </row>
    <row r="1403" spans="1:20" ht="15.75" customHeight="1" x14ac:dyDescent="0.35">
      <c r="A1403" s="1">
        <v>2780</v>
      </c>
      <c r="B1403" s="1">
        <v>21</v>
      </c>
      <c r="C1403" s="1"/>
      <c r="D1403" s="1">
        <v>21</v>
      </c>
      <c r="F1403" s="1">
        <f ca="1">IFERROR(__xludf.DUMMYFUNCTION("""COMPUTED_VALUE"""),9)</f>
        <v>9</v>
      </c>
      <c r="Q1403" s="1">
        <v>1401</v>
      </c>
      <c r="R1403" s="1">
        <v>771</v>
      </c>
      <c r="S1403" s="1"/>
      <c r="T1403" s="1">
        <v>649</v>
      </c>
    </row>
    <row r="1404" spans="1:20" ht="15.75" customHeight="1" x14ac:dyDescent="0.35">
      <c r="A1404" s="1">
        <v>2781</v>
      </c>
      <c r="B1404" s="1">
        <v>20</v>
      </c>
      <c r="C1404" s="1"/>
      <c r="D1404" s="1">
        <v>20</v>
      </c>
      <c r="F1404" s="1">
        <f ca="1">IFERROR(__xludf.DUMMYFUNCTION("""COMPUTED_VALUE"""),18)</f>
        <v>18</v>
      </c>
      <c r="Q1404" s="1">
        <v>1402</v>
      </c>
      <c r="R1404" s="1">
        <v>786</v>
      </c>
      <c r="S1404" s="1"/>
      <c r="T1404" s="1">
        <v>700</v>
      </c>
    </row>
    <row r="1405" spans="1:20" ht="15.75" customHeight="1" x14ac:dyDescent="0.35">
      <c r="A1405" s="1">
        <v>2782</v>
      </c>
      <c r="B1405" s="1">
        <v>21</v>
      </c>
      <c r="C1405" s="1"/>
      <c r="D1405" s="1">
        <v>21</v>
      </c>
      <c r="F1405" s="1">
        <f ca="1">IFERROR(__xludf.DUMMYFUNCTION("""COMPUTED_VALUE"""),14)</f>
        <v>14</v>
      </c>
      <c r="Q1405" s="1">
        <v>1403</v>
      </c>
      <c r="R1405" s="1">
        <v>788</v>
      </c>
      <c r="S1405" s="1"/>
      <c r="T1405" s="1">
        <v>657</v>
      </c>
    </row>
    <row r="1406" spans="1:20" ht="15.75" customHeight="1" x14ac:dyDescent="0.35">
      <c r="A1406" s="1">
        <v>2783</v>
      </c>
      <c r="B1406" s="1">
        <v>22</v>
      </c>
      <c r="C1406" s="1"/>
      <c r="D1406" s="1">
        <v>22</v>
      </c>
      <c r="F1406" s="1">
        <f ca="1">IFERROR(__xludf.DUMMYFUNCTION("""COMPUTED_VALUE"""),6)</f>
        <v>6</v>
      </c>
      <c r="Q1406" s="1">
        <v>1404</v>
      </c>
      <c r="R1406" s="1">
        <v>786</v>
      </c>
      <c r="S1406" s="1"/>
      <c r="T1406" s="1">
        <v>656</v>
      </c>
    </row>
    <row r="1407" spans="1:20" ht="15.75" customHeight="1" x14ac:dyDescent="0.35">
      <c r="A1407" s="1">
        <v>2784</v>
      </c>
      <c r="B1407" s="1">
        <v>22</v>
      </c>
      <c r="C1407" s="1"/>
      <c r="D1407" s="1">
        <v>22</v>
      </c>
      <c r="F1407" s="1">
        <f ca="1">IFERROR(__xludf.DUMMYFUNCTION("""COMPUTED_VALUE"""),16)</f>
        <v>16</v>
      </c>
      <c r="Q1407" s="1">
        <v>1405</v>
      </c>
      <c r="R1407" s="1">
        <v>850</v>
      </c>
      <c r="S1407" s="1"/>
      <c r="T1407" s="1">
        <v>630</v>
      </c>
    </row>
    <row r="1408" spans="1:20" ht="15.75" customHeight="1" x14ac:dyDescent="0.35">
      <c r="A1408" s="1">
        <v>2785</v>
      </c>
      <c r="B1408" s="1">
        <v>21</v>
      </c>
      <c r="C1408" s="1"/>
      <c r="D1408" s="1">
        <v>21</v>
      </c>
      <c r="F1408" s="1">
        <f ca="1">IFERROR(__xludf.DUMMYFUNCTION("""COMPUTED_VALUE"""),1)</f>
        <v>1</v>
      </c>
      <c r="Q1408" s="1">
        <v>1406</v>
      </c>
      <c r="R1408" s="1">
        <v>835</v>
      </c>
      <c r="S1408" s="1"/>
      <c r="T1408" s="1">
        <v>630</v>
      </c>
    </row>
    <row r="1409" spans="1:20" ht="15.75" customHeight="1" x14ac:dyDescent="0.35">
      <c r="A1409" s="1">
        <v>2786</v>
      </c>
      <c r="B1409" s="1">
        <v>21</v>
      </c>
      <c r="C1409" s="1"/>
      <c r="D1409" s="1">
        <v>21</v>
      </c>
      <c r="F1409" s="1">
        <f ca="1">IFERROR(__xludf.DUMMYFUNCTION("""COMPUTED_VALUE"""),7)</f>
        <v>7</v>
      </c>
      <c r="Q1409" s="1">
        <v>1407</v>
      </c>
      <c r="R1409" s="1">
        <v>840</v>
      </c>
      <c r="S1409" s="1"/>
      <c r="T1409" s="1">
        <v>568</v>
      </c>
    </row>
    <row r="1410" spans="1:20" ht="15.75" customHeight="1" x14ac:dyDescent="0.35">
      <c r="A1410" s="1">
        <v>2787</v>
      </c>
      <c r="B1410" s="1">
        <v>21</v>
      </c>
      <c r="C1410" s="1"/>
      <c r="D1410" s="1">
        <v>21</v>
      </c>
      <c r="F1410" s="1">
        <f ca="1">IFERROR(__xludf.DUMMYFUNCTION("""COMPUTED_VALUE"""),7)</f>
        <v>7</v>
      </c>
      <c r="Q1410" s="1">
        <v>1408</v>
      </c>
      <c r="R1410" s="1">
        <v>846</v>
      </c>
      <c r="S1410" s="1"/>
      <c r="T1410" s="1">
        <v>556</v>
      </c>
    </row>
    <row r="1411" spans="1:20" ht="15.75" customHeight="1" x14ac:dyDescent="0.35">
      <c r="A1411" s="1">
        <v>2788</v>
      </c>
      <c r="B1411" s="1">
        <v>21</v>
      </c>
      <c r="C1411" s="1"/>
      <c r="D1411" s="1">
        <v>21</v>
      </c>
      <c r="F1411" s="1">
        <f ca="1">IFERROR(__xludf.DUMMYFUNCTION("""COMPUTED_VALUE"""),18)</f>
        <v>18</v>
      </c>
      <c r="Q1411" s="1">
        <v>1409</v>
      </c>
      <c r="R1411" s="1">
        <v>846</v>
      </c>
      <c r="S1411" s="1"/>
      <c r="T1411" s="1">
        <v>529</v>
      </c>
    </row>
    <row r="1412" spans="1:20" ht="15.75" customHeight="1" x14ac:dyDescent="0.35">
      <c r="A1412" s="1">
        <v>2789</v>
      </c>
      <c r="B1412" s="1">
        <v>21</v>
      </c>
      <c r="C1412" s="1"/>
      <c r="D1412" s="1">
        <v>21</v>
      </c>
      <c r="F1412" s="1">
        <f ca="1">IFERROR(__xludf.DUMMYFUNCTION("""COMPUTED_VALUE"""),2)</f>
        <v>2</v>
      </c>
      <c r="Q1412" s="1">
        <v>1410</v>
      </c>
      <c r="R1412" s="1">
        <v>776</v>
      </c>
      <c r="S1412" s="1"/>
      <c r="T1412" s="1">
        <v>589</v>
      </c>
    </row>
    <row r="1413" spans="1:20" ht="15.75" customHeight="1" x14ac:dyDescent="0.35">
      <c r="A1413" s="1">
        <v>2790</v>
      </c>
      <c r="B1413" s="1">
        <v>21</v>
      </c>
      <c r="C1413" s="1"/>
      <c r="D1413" s="1">
        <v>21</v>
      </c>
      <c r="F1413" s="1">
        <f ca="1">IFERROR(__xludf.DUMMYFUNCTION("""COMPUTED_VALUE"""),9)</f>
        <v>9</v>
      </c>
      <c r="Q1413" s="1">
        <v>1411</v>
      </c>
      <c r="R1413" s="1">
        <v>774</v>
      </c>
      <c r="S1413" s="1"/>
      <c r="T1413" s="1">
        <v>526</v>
      </c>
    </row>
    <row r="1414" spans="1:20" ht="15.75" customHeight="1" x14ac:dyDescent="0.35">
      <c r="A1414" s="1">
        <v>2791</v>
      </c>
      <c r="B1414" s="1">
        <v>21</v>
      </c>
      <c r="C1414" s="1"/>
      <c r="D1414" s="1">
        <v>21</v>
      </c>
      <c r="F1414" s="1">
        <f ca="1">IFERROR(__xludf.DUMMYFUNCTION("""COMPUTED_VALUE"""),18)</f>
        <v>18</v>
      </c>
      <c r="Q1414" s="1">
        <v>1412</v>
      </c>
      <c r="R1414" s="1">
        <v>720</v>
      </c>
      <c r="S1414" s="1"/>
      <c r="T1414" s="1">
        <v>599</v>
      </c>
    </row>
    <row r="1415" spans="1:20" ht="15.75" customHeight="1" x14ac:dyDescent="0.35">
      <c r="A1415" s="1">
        <v>2792</v>
      </c>
      <c r="B1415" s="1">
        <v>21</v>
      </c>
      <c r="C1415" s="1"/>
      <c r="D1415" s="1">
        <v>21</v>
      </c>
      <c r="F1415" s="1">
        <f ca="1">IFERROR(__xludf.DUMMYFUNCTION("""COMPUTED_VALUE"""),1)</f>
        <v>1</v>
      </c>
      <c r="Q1415" s="1">
        <v>1413</v>
      </c>
      <c r="R1415" s="1">
        <v>759</v>
      </c>
      <c r="S1415" s="1"/>
      <c r="T1415" s="1">
        <v>518</v>
      </c>
    </row>
    <row r="1416" spans="1:20" ht="15.75" customHeight="1" x14ac:dyDescent="0.35">
      <c r="A1416" s="1">
        <v>2793</v>
      </c>
      <c r="B1416" s="1">
        <v>21</v>
      </c>
      <c r="C1416" s="1"/>
      <c r="D1416" s="1">
        <v>21</v>
      </c>
      <c r="F1416" s="1">
        <f ca="1">IFERROR(__xludf.DUMMYFUNCTION("""COMPUTED_VALUE"""),16)</f>
        <v>16</v>
      </c>
      <c r="Q1416" s="1">
        <v>1414</v>
      </c>
      <c r="R1416" s="1">
        <v>647</v>
      </c>
      <c r="S1416" s="1"/>
      <c r="T1416" s="1">
        <v>587</v>
      </c>
    </row>
    <row r="1417" spans="1:20" ht="15.75" customHeight="1" x14ac:dyDescent="0.35">
      <c r="A1417" s="1">
        <v>2794</v>
      </c>
      <c r="B1417" s="1">
        <v>20</v>
      </c>
      <c r="C1417" s="1"/>
      <c r="D1417" s="1">
        <v>20</v>
      </c>
      <c r="F1417" s="1">
        <f ca="1">IFERROR(__xludf.DUMMYFUNCTION("""COMPUTED_VALUE"""),1)</f>
        <v>1</v>
      </c>
      <c r="Q1417" s="1">
        <v>1415</v>
      </c>
      <c r="R1417" s="1">
        <v>686</v>
      </c>
      <c r="S1417" s="1"/>
      <c r="T1417" s="1">
        <v>506</v>
      </c>
    </row>
    <row r="1418" spans="1:20" ht="15.75" customHeight="1" x14ac:dyDescent="0.35">
      <c r="A1418" s="1">
        <v>2795</v>
      </c>
      <c r="B1418" s="1">
        <v>20</v>
      </c>
      <c r="C1418" s="1"/>
      <c r="D1418" s="1">
        <v>20</v>
      </c>
      <c r="F1418" s="1">
        <f ca="1">IFERROR(__xludf.DUMMYFUNCTION("""COMPUTED_VALUE"""),7)</f>
        <v>7</v>
      </c>
      <c r="Q1418" s="1">
        <v>1416</v>
      </c>
      <c r="R1418" s="1">
        <v>581</v>
      </c>
      <c r="S1418" s="1"/>
      <c r="T1418" s="1">
        <v>611</v>
      </c>
    </row>
    <row r="1419" spans="1:20" ht="15.75" customHeight="1" x14ac:dyDescent="0.35">
      <c r="A1419" s="1">
        <v>2796</v>
      </c>
      <c r="B1419" s="1">
        <v>19</v>
      </c>
      <c r="C1419" s="1"/>
      <c r="D1419" s="1">
        <v>19</v>
      </c>
      <c r="F1419" s="1">
        <f ca="1">IFERROR(__xludf.DUMMYFUNCTION("""COMPUTED_VALUE"""),16)</f>
        <v>16</v>
      </c>
      <c r="Q1419" s="1">
        <v>1417</v>
      </c>
      <c r="R1419" s="1">
        <v>641</v>
      </c>
      <c r="S1419" s="1"/>
      <c r="T1419" s="1">
        <v>542</v>
      </c>
    </row>
    <row r="1420" spans="1:20" ht="15.75" customHeight="1" x14ac:dyDescent="0.35">
      <c r="A1420" s="1">
        <v>2797</v>
      </c>
      <c r="B1420" s="1">
        <v>19</v>
      </c>
      <c r="C1420" s="1"/>
      <c r="D1420" s="1">
        <v>19</v>
      </c>
      <c r="F1420" s="1">
        <f ca="1">IFERROR(__xludf.DUMMYFUNCTION("""COMPUTED_VALUE"""),1)</f>
        <v>1</v>
      </c>
      <c r="Q1420" s="1">
        <v>1418</v>
      </c>
      <c r="R1420" s="1">
        <v>550</v>
      </c>
      <c r="S1420" s="1"/>
      <c r="T1420" s="1">
        <v>649</v>
      </c>
    </row>
    <row r="1421" spans="1:20" ht="15.75" customHeight="1" x14ac:dyDescent="0.35">
      <c r="A1421" s="1">
        <v>2798</v>
      </c>
      <c r="B1421" s="1">
        <v>18</v>
      </c>
      <c r="C1421" s="1"/>
      <c r="D1421" s="1">
        <v>18</v>
      </c>
      <c r="F1421" s="1">
        <f ca="1">IFERROR(__xludf.DUMMYFUNCTION("""COMPUTED_VALUE"""),5)</f>
        <v>5</v>
      </c>
      <c r="Q1421" s="1">
        <v>1419</v>
      </c>
      <c r="R1421" s="1">
        <v>599</v>
      </c>
      <c r="S1421" s="1"/>
      <c r="T1421" s="1">
        <v>586</v>
      </c>
    </row>
    <row r="1422" spans="1:20" ht="15.75" customHeight="1" x14ac:dyDescent="0.35">
      <c r="A1422" s="1">
        <v>2799</v>
      </c>
      <c r="B1422" s="1">
        <v>18</v>
      </c>
      <c r="C1422" s="1"/>
      <c r="D1422" s="1">
        <v>18</v>
      </c>
      <c r="F1422" s="1">
        <f ca="1">IFERROR(__xludf.DUMMYFUNCTION("""COMPUTED_VALUE"""),5)</f>
        <v>5</v>
      </c>
      <c r="Q1422" s="1">
        <v>1420</v>
      </c>
      <c r="R1422" s="1">
        <v>524</v>
      </c>
      <c r="S1422" s="1"/>
      <c r="T1422" s="1">
        <v>693</v>
      </c>
    </row>
    <row r="1423" spans="1:20" ht="15.75" customHeight="1" x14ac:dyDescent="0.35">
      <c r="A1423" s="1">
        <v>2800</v>
      </c>
      <c r="B1423" s="1">
        <v>17</v>
      </c>
      <c r="C1423" s="1"/>
      <c r="D1423" s="1">
        <v>18</v>
      </c>
      <c r="F1423" s="1">
        <f ca="1">IFERROR(__xludf.DUMMYFUNCTION("""COMPUTED_VALUE"""),11)</f>
        <v>11</v>
      </c>
      <c r="Q1423" s="1">
        <v>1421</v>
      </c>
      <c r="R1423" s="1">
        <v>592</v>
      </c>
      <c r="S1423" s="1"/>
      <c r="T1423" s="1">
        <v>628</v>
      </c>
    </row>
    <row r="1424" spans="1:20" ht="15.75" customHeight="1" x14ac:dyDescent="0.35">
      <c r="A1424" s="1">
        <v>2801</v>
      </c>
      <c r="B1424" s="1">
        <v>17</v>
      </c>
      <c r="C1424" s="1"/>
      <c r="D1424" s="1">
        <v>18</v>
      </c>
      <c r="F1424" s="1">
        <f ca="1">IFERROR(__xludf.DUMMYFUNCTION("""COMPUTED_VALUE"""),1)</f>
        <v>1</v>
      </c>
      <c r="Q1424" s="1">
        <v>1422</v>
      </c>
      <c r="R1424" s="1">
        <v>542</v>
      </c>
      <c r="S1424" s="1"/>
      <c r="T1424" s="1">
        <v>720</v>
      </c>
    </row>
    <row r="1425" spans="1:20" ht="15.75" customHeight="1" x14ac:dyDescent="0.35">
      <c r="A1425" s="1">
        <v>2802</v>
      </c>
      <c r="B1425" s="1">
        <v>17</v>
      </c>
      <c r="C1425" s="1"/>
      <c r="D1425" s="1">
        <v>18</v>
      </c>
      <c r="F1425" s="1">
        <f ca="1">IFERROR(__xludf.DUMMYFUNCTION("""COMPUTED_VALUE"""),2)</f>
        <v>2</v>
      </c>
      <c r="Q1425" s="1">
        <v>1423</v>
      </c>
      <c r="R1425" s="1">
        <v>617</v>
      </c>
      <c r="S1425" s="1"/>
      <c r="T1425" s="1">
        <v>653</v>
      </c>
    </row>
    <row r="1426" spans="1:20" ht="15.75" customHeight="1" x14ac:dyDescent="0.35">
      <c r="A1426" s="1">
        <v>2803</v>
      </c>
      <c r="B1426" s="1">
        <v>17</v>
      </c>
      <c r="C1426" s="1"/>
      <c r="D1426" s="1">
        <v>18</v>
      </c>
      <c r="F1426" s="1">
        <f ca="1">IFERROR(__xludf.DUMMYFUNCTION("""COMPUTED_VALUE"""),2)</f>
        <v>2</v>
      </c>
      <c r="Q1426" s="1">
        <v>1424</v>
      </c>
      <c r="R1426" s="1">
        <v>592</v>
      </c>
      <c r="S1426" s="1"/>
      <c r="T1426" s="1">
        <v>730</v>
      </c>
    </row>
    <row r="1427" spans="1:20" ht="15.75" customHeight="1" x14ac:dyDescent="0.35">
      <c r="A1427" s="1">
        <v>2804</v>
      </c>
      <c r="B1427" s="1">
        <v>17</v>
      </c>
      <c r="C1427" s="1"/>
      <c r="D1427" s="1">
        <v>18</v>
      </c>
      <c r="F1427" s="1">
        <f ca="1">IFERROR(__xludf.DUMMYFUNCTION("""COMPUTED_VALUE"""),7)</f>
        <v>7</v>
      </c>
      <c r="Q1427" s="1">
        <v>1425</v>
      </c>
      <c r="R1427" s="1">
        <v>647</v>
      </c>
      <c r="S1427" s="1"/>
      <c r="T1427" s="1">
        <v>679</v>
      </c>
    </row>
    <row r="1428" spans="1:20" ht="15.75" customHeight="1" x14ac:dyDescent="0.35">
      <c r="A1428" s="1">
        <v>2805</v>
      </c>
      <c r="B1428" s="1">
        <v>17</v>
      </c>
      <c r="C1428" s="1"/>
      <c r="D1428" s="1">
        <v>18</v>
      </c>
      <c r="F1428" s="1">
        <f ca="1">IFERROR(__xludf.DUMMYFUNCTION("""COMPUTED_VALUE"""),1)</f>
        <v>1</v>
      </c>
      <c r="Q1428" s="1">
        <v>1426</v>
      </c>
      <c r="R1428" s="1">
        <v>570</v>
      </c>
      <c r="S1428" s="1"/>
      <c r="T1428" s="1">
        <v>745</v>
      </c>
    </row>
    <row r="1429" spans="1:20" ht="15.75" customHeight="1" x14ac:dyDescent="0.35">
      <c r="A1429" s="1">
        <v>2806</v>
      </c>
      <c r="B1429" s="1">
        <v>19</v>
      </c>
      <c r="C1429" s="1"/>
      <c r="D1429" s="1">
        <v>18</v>
      </c>
      <c r="F1429" s="1">
        <f ca="1">IFERROR(__xludf.DUMMYFUNCTION("""COMPUTED_VALUE"""),3)</f>
        <v>3</v>
      </c>
      <c r="Q1429" s="1">
        <v>1427</v>
      </c>
      <c r="R1429" s="1">
        <v>682</v>
      </c>
      <c r="S1429" s="1"/>
      <c r="T1429" s="1">
        <v>664</v>
      </c>
    </row>
    <row r="1430" spans="1:20" ht="15.75" customHeight="1" x14ac:dyDescent="0.35">
      <c r="A1430" s="1">
        <v>2807</v>
      </c>
      <c r="B1430" s="1">
        <v>19</v>
      </c>
      <c r="C1430" s="1"/>
      <c r="D1430" s="1">
        <v>18</v>
      </c>
      <c r="F1430" s="1">
        <f ca="1">IFERROR(__xludf.DUMMYFUNCTION("""COMPUTED_VALUE"""),3)</f>
        <v>3</v>
      </c>
      <c r="Q1430" s="1">
        <v>1428</v>
      </c>
      <c r="R1430" s="1">
        <v>643</v>
      </c>
      <c r="S1430" s="1"/>
      <c r="T1430" s="1">
        <v>721</v>
      </c>
    </row>
    <row r="1431" spans="1:20" ht="15.75" customHeight="1" x14ac:dyDescent="0.35">
      <c r="A1431" s="1">
        <v>2808</v>
      </c>
      <c r="B1431" s="1">
        <v>19</v>
      </c>
      <c r="C1431" s="1"/>
      <c r="D1431" s="1">
        <v>18</v>
      </c>
      <c r="F1431" s="1">
        <f ca="1">IFERROR(__xludf.DUMMYFUNCTION("""COMPUTED_VALUE"""),11)</f>
        <v>11</v>
      </c>
      <c r="Q1431" s="1">
        <v>1429</v>
      </c>
      <c r="R1431" s="1">
        <v>715</v>
      </c>
      <c r="S1431" s="1"/>
      <c r="T1431" s="1">
        <v>622</v>
      </c>
    </row>
    <row r="1432" spans="1:20" ht="15.75" customHeight="1" x14ac:dyDescent="0.35">
      <c r="A1432" s="1">
        <v>2809</v>
      </c>
      <c r="B1432" s="1">
        <v>19</v>
      </c>
      <c r="C1432" s="1"/>
      <c r="D1432" s="1">
        <v>18</v>
      </c>
      <c r="F1432" s="1">
        <f ca="1">IFERROR(__xludf.DUMMYFUNCTION("""COMPUTED_VALUE"""),1)</f>
        <v>1</v>
      </c>
      <c r="Q1432" s="1">
        <v>1430</v>
      </c>
      <c r="R1432" s="1">
        <v>697</v>
      </c>
      <c r="S1432" s="1"/>
      <c r="T1432" s="1">
        <v>685</v>
      </c>
    </row>
    <row r="1433" spans="1:20" ht="15.75" customHeight="1" x14ac:dyDescent="0.35">
      <c r="A1433" s="1">
        <v>2810</v>
      </c>
      <c r="B1433" s="1">
        <v>18</v>
      </c>
      <c r="C1433" s="1"/>
      <c r="D1433" s="1">
        <v>18</v>
      </c>
      <c r="F1433" s="1">
        <f ca="1">IFERROR(__xludf.DUMMYFUNCTION("""COMPUTED_VALUE"""),4)</f>
        <v>4</v>
      </c>
      <c r="Q1433" s="1">
        <v>1431</v>
      </c>
      <c r="R1433" s="1">
        <v>745</v>
      </c>
      <c r="S1433" s="1"/>
      <c r="T1433" s="1">
        <v>585</v>
      </c>
    </row>
    <row r="1434" spans="1:20" ht="15.75" customHeight="1" x14ac:dyDescent="0.35">
      <c r="A1434" s="1">
        <v>2811</v>
      </c>
      <c r="B1434" s="1">
        <v>18</v>
      </c>
      <c r="C1434" s="1"/>
      <c r="D1434" s="1">
        <v>18</v>
      </c>
      <c r="F1434" s="1">
        <f ca="1">IFERROR(__xludf.DUMMYFUNCTION("""COMPUTED_VALUE"""),4)</f>
        <v>4</v>
      </c>
      <c r="Q1434" s="1">
        <v>1432</v>
      </c>
      <c r="R1434" s="1">
        <v>674</v>
      </c>
      <c r="S1434" s="1"/>
      <c r="T1434" s="1">
        <v>660</v>
      </c>
    </row>
    <row r="1435" spans="1:20" ht="15.75" customHeight="1" x14ac:dyDescent="0.35">
      <c r="A1435" s="1">
        <v>2812</v>
      </c>
      <c r="B1435" s="1">
        <v>17</v>
      </c>
      <c r="C1435" s="1"/>
      <c r="D1435" s="1">
        <v>18</v>
      </c>
      <c r="F1435" s="1">
        <f ca="1">IFERROR(__xludf.DUMMYFUNCTION("""COMPUTED_VALUE"""),11)</f>
        <v>11</v>
      </c>
      <c r="Q1435" s="1">
        <v>1433</v>
      </c>
      <c r="R1435" s="1">
        <v>737</v>
      </c>
      <c r="S1435" s="1"/>
      <c r="T1435" s="1">
        <v>581</v>
      </c>
    </row>
    <row r="1436" spans="1:20" ht="15.75" customHeight="1" x14ac:dyDescent="0.35">
      <c r="A1436" s="1">
        <v>2813</v>
      </c>
      <c r="B1436" s="1">
        <v>17</v>
      </c>
      <c r="C1436" s="1"/>
      <c r="D1436" s="1">
        <v>18</v>
      </c>
      <c r="F1436" s="1">
        <f ca="1">IFERROR(__xludf.DUMMYFUNCTION("""COMPUTED_VALUE"""),1)</f>
        <v>1</v>
      </c>
      <c r="Q1436" s="1">
        <v>1434</v>
      </c>
      <c r="R1436" s="1">
        <v>649</v>
      </c>
      <c r="S1436" s="1"/>
      <c r="T1436" s="1">
        <v>645</v>
      </c>
    </row>
    <row r="1437" spans="1:20" ht="15.75" customHeight="1" x14ac:dyDescent="0.35">
      <c r="A1437" s="1">
        <v>2814</v>
      </c>
      <c r="B1437" s="1">
        <v>15</v>
      </c>
      <c r="C1437" s="1"/>
      <c r="D1437" s="1">
        <v>18</v>
      </c>
      <c r="F1437" s="1">
        <f ca="1">IFERROR(__xludf.DUMMYFUNCTION("""COMPUTED_VALUE"""),4)</f>
        <v>4</v>
      </c>
      <c r="Q1437" s="1">
        <v>1435</v>
      </c>
      <c r="R1437" s="1">
        <v>669</v>
      </c>
      <c r="S1437" s="1"/>
      <c r="T1437" s="1">
        <v>580</v>
      </c>
    </row>
    <row r="1438" spans="1:20" ht="15.75" customHeight="1" x14ac:dyDescent="0.35">
      <c r="A1438" s="1">
        <v>2815</v>
      </c>
      <c r="B1438" s="1">
        <v>15</v>
      </c>
      <c r="C1438" s="1"/>
      <c r="D1438" s="1">
        <v>18</v>
      </c>
      <c r="F1438" s="1">
        <f ca="1">IFERROR(__xludf.DUMMYFUNCTION("""COMPUTED_VALUE"""),4)</f>
        <v>4</v>
      </c>
      <c r="Q1438" s="1">
        <v>1436</v>
      </c>
      <c r="R1438" s="1">
        <v>649</v>
      </c>
      <c r="S1438" s="1"/>
      <c r="T1438" s="1">
        <v>623</v>
      </c>
    </row>
    <row r="1439" spans="1:20" ht="15.75" customHeight="1" x14ac:dyDescent="0.35">
      <c r="A1439" s="1">
        <v>2816</v>
      </c>
      <c r="B1439" s="1">
        <v>13</v>
      </c>
      <c r="C1439" s="1"/>
      <c r="D1439" s="1">
        <v>16</v>
      </c>
      <c r="F1439" s="1">
        <f ca="1">IFERROR(__xludf.DUMMYFUNCTION("""COMPUTED_VALUE"""),11)</f>
        <v>11</v>
      </c>
      <c r="Q1439" s="1">
        <v>1437</v>
      </c>
      <c r="R1439" s="1">
        <v>700</v>
      </c>
      <c r="S1439" s="1"/>
      <c r="T1439" s="1">
        <v>522</v>
      </c>
    </row>
    <row r="1440" spans="1:20" ht="15.75" customHeight="1" x14ac:dyDescent="0.35">
      <c r="A1440" s="1">
        <v>2817</v>
      </c>
      <c r="B1440" s="1">
        <v>13</v>
      </c>
      <c r="C1440" s="1"/>
      <c r="D1440" s="1">
        <v>1</v>
      </c>
      <c r="F1440" s="1">
        <f ca="1">IFERROR(__xludf.DUMMYFUNCTION("""COMPUTED_VALUE"""),3)</f>
        <v>3</v>
      </c>
      <c r="Q1440" s="1">
        <v>1438</v>
      </c>
      <c r="R1440" s="1">
        <v>657</v>
      </c>
      <c r="S1440" s="1"/>
      <c r="T1440" s="1">
        <v>584</v>
      </c>
    </row>
    <row r="1441" spans="1:20" ht="15.75" customHeight="1" x14ac:dyDescent="0.35">
      <c r="A1441" s="1">
        <v>2818</v>
      </c>
      <c r="B1441" s="1">
        <v>12</v>
      </c>
      <c r="C1441" s="1"/>
      <c r="D1441" s="1">
        <v>11</v>
      </c>
      <c r="F1441" s="1">
        <f ca="1">IFERROR(__xludf.DUMMYFUNCTION("""COMPUTED_VALUE"""),3)</f>
        <v>3</v>
      </c>
      <c r="Q1441" s="1">
        <v>1439</v>
      </c>
      <c r="R1441" s="1">
        <v>656</v>
      </c>
      <c r="S1441" s="1"/>
      <c r="T1441" s="1">
        <v>509</v>
      </c>
    </row>
    <row r="1442" spans="1:20" ht="15.75" customHeight="1" x14ac:dyDescent="0.35">
      <c r="A1442" s="1">
        <v>2819</v>
      </c>
      <c r="B1442" s="1">
        <v>11</v>
      </c>
      <c r="C1442" s="1"/>
      <c r="D1442" s="1">
        <v>18</v>
      </c>
      <c r="F1442" s="1">
        <f ca="1">IFERROR(__xludf.DUMMYFUNCTION("""COMPUTED_VALUE"""),12)</f>
        <v>12</v>
      </c>
      <c r="Q1442" s="1">
        <v>1440</v>
      </c>
      <c r="R1442" s="1">
        <v>630</v>
      </c>
      <c r="S1442" s="1"/>
      <c r="T1442" s="1">
        <v>539</v>
      </c>
    </row>
    <row r="1443" spans="1:20" ht="15.75" customHeight="1" x14ac:dyDescent="0.35">
      <c r="A1443" s="1">
        <v>2820</v>
      </c>
      <c r="B1443" s="1">
        <v>10</v>
      </c>
      <c r="C1443" s="1"/>
      <c r="D1443" s="1">
        <v>16</v>
      </c>
      <c r="F1443" s="1">
        <f ca="1">IFERROR(__xludf.DUMMYFUNCTION("""COMPUTED_VALUE"""),3)</f>
        <v>3</v>
      </c>
      <c r="Q1443" s="1">
        <v>1441</v>
      </c>
      <c r="R1443" s="1">
        <v>630</v>
      </c>
      <c r="S1443" s="1"/>
      <c r="T1443" s="1">
        <v>555</v>
      </c>
    </row>
    <row r="1444" spans="1:20" ht="15.75" customHeight="1" x14ac:dyDescent="0.35">
      <c r="A1444" s="1">
        <v>2821</v>
      </c>
      <c r="B1444" s="1">
        <v>10</v>
      </c>
      <c r="C1444" s="1"/>
      <c r="D1444" s="1">
        <v>1</v>
      </c>
      <c r="F1444" s="1">
        <f ca="1">IFERROR(__xludf.DUMMYFUNCTION("""COMPUTED_VALUE"""),3)</f>
        <v>3</v>
      </c>
      <c r="Q1444" s="1">
        <v>1442</v>
      </c>
      <c r="R1444" s="1">
        <v>568</v>
      </c>
      <c r="S1444" s="1"/>
      <c r="T1444" s="1">
        <v>560</v>
      </c>
    </row>
    <row r="1445" spans="1:20" ht="15.75" customHeight="1" x14ac:dyDescent="0.35">
      <c r="A1445" s="1">
        <v>2822</v>
      </c>
      <c r="B1445" s="1">
        <v>9</v>
      </c>
      <c r="C1445" s="1"/>
      <c r="D1445" s="1">
        <v>7</v>
      </c>
      <c r="F1445" s="1">
        <f ca="1">IFERROR(__xludf.DUMMYFUNCTION("""COMPUTED_VALUE"""),3)</f>
        <v>3</v>
      </c>
      <c r="Q1445" s="1">
        <v>1443</v>
      </c>
      <c r="R1445" s="1">
        <v>556</v>
      </c>
      <c r="S1445" s="1"/>
      <c r="T1445" s="1">
        <v>530</v>
      </c>
    </row>
    <row r="1446" spans="1:20" ht="15.75" customHeight="1" x14ac:dyDescent="0.35">
      <c r="A1446" s="1">
        <v>2823</v>
      </c>
      <c r="B1446" s="1">
        <v>10</v>
      </c>
      <c r="C1446" s="1"/>
      <c r="D1446" s="1">
        <v>8</v>
      </c>
      <c r="F1446" s="1">
        <f ca="1">IFERROR(__xludf.DUMMYFUNCTION("""COMPUTED_VALUE"""),3)</f>
        <v>3</v>
      </c>
      <c r="Q1446" s="1">
        <v>1444</v>
      </c>
      <c r="R1446" s="1">
        <v>529</v>
      </c>
      <c r="S1446" s="1"/>
      <c r="T1446" s="1">
        <v>536</v>
      </c>
    </row>
    <row r="1447" spans="1:20" ht="15.75" customHeight="1" x14ac:dyDescent="0.35">
      <c r="A1447" s="1">
        <v>2824</v>
      </c>
      <c r="B1447" s="1">
        <v>8</v>
      </c>
      <c r="C1447" s="1"/>
      <c r="D1447" s="1">
        <v>17</v>
      </c>
      <c r="F1447" s="1">
        <f ca="1">IFERROR(__xludf.DUMMYFUNCTION("""COMPUTED_VALUE"""),9)</f>
        <v>9</v>
      </c>
      <c r="Q1447" s="1">
        <v>1445</v>
      </c>
      <c r="R1447" s="1">
        <v>589</v>
      </c>
      <c r="S1447" s="1"/>
      <c r="T1447" s="1">
        <v>526</v>
      </c>
    </row>
    <row r="1448" spans="1:20" ht="15.75" customHeight="1" x14ac:dyDescent="0.35">
      <c r="A1448" s="1">
        <v>2825</v>
      </c>
      <c r="B1448" s="1">
        <v>8</v>
      </c>
      <c r="C1448" s="1"/>
      <c r="D1448" s="1">
        <v>1</v>
      </c>
      <c r="F1448" s="1">
        <f ca="1">IFERROR(__xludf.DUMMYFUNCTION("""COMPUTED_VALUE"""),11)</f>
        <v>11</v>
      </c>
      <c r="Q1448" s="1">
        <v>1446</v>
      </c>
      <c r="R1448" s="1">
        <v>526</v>
      </c>
      <c r="S1448" s="1"/>
      <c r="T1448" s="1">
        <v>519</v>
      </c>
    </row>
    <row r="1449" spans="1:20" ht="15.75" customHeight="1" x14ac:dyDescent="0.35">
      <c r="A1449" s="1">
        <v>2826</v>
      </c>
      <c r="B1449" s="1">
        <v>9</v>
      </c>
      <c r="C1449" s="1"/>
      <c r="D1449" s="1">
        <v>8</v>
      </c>
      <c r="F1449" s="1">
        <f ca="1">IFERROR(__xludf.DUMMYFUNCTION("""COMPUTED_VALUE"""),13)</f>
        <v>13</v>
      </c>
      <c r="Q1449" s="1">
        <v>1447</v>
      </c>
      <c r="R1449" s="1">
        <v>599</v>
      </c>
      <c r="S1449" s="1"/>
      <c r="T1449" s="1">
        <v>508</v>
      </c>
    </row>
    <row r="1450" spans="1:20" ht="15.75" customHeight="1" x14ac:dyDescent="0.35">
      <c r="A1450" s="1">
        <v>2827</v>
      </c>
      <c r="B1450" s="1">
        <v>9</v>
      </c>
      <c r="C1450" s="1"/>
      <c r="D1450" s="1">
        <v>8</v>
      </c>
      <c r="F1450" s="1">
        <f ca="1">IFERROR(__xludf.DUMMYFUNCTION("""COMPUTED_VALUE"""),15)</f>
        <v>15</v>
      </c>
      <c r="Q1450" s="1">
        <v>1448</v>
      </c>
      <c r="R1450" s="1">
        <v>518</v>
      </c>
      <c r="S1450" s="1"/>
      <c r="T1450" s="1">
        <v>534</v>
      </c>
    </row>
    <row r="1451" spans="1:20" ht="15.75" customHeight="1" x14ac:dyDescent="0.35">
      <c r="A1451" s="1">
        <v>2828</v>
      </c>
      <c r="B1451" s="1">
        <v>10</v>
      </c>
      <c r="C1451" s="1"/>
      <c r="D1451" s="1">
        <v>18</v>
      </c>
      <c r="F1451" s="1">
        <f ca="1">IFERROR(__xludf.DUMMYFUNCTION("""COMPUTED_VALUE"""),17)</f>
        <v>17</v>
      </c>
      <c r="Q1451" s="1">
        <v>1449</v>
      </c>
      <c r="R1451" s="1">
        <v>587</v>
      </c>
      <c r="S1451" s="1"/>
      <c r="T1451" s="1">
        <v>561</v>
      </c>
    </row>
    <row r="1452" spans="1:20" ht="15.75" customHeight="1" x14ac:dyDescent="0.35">
      <c r="A1452" s="1">
        <v>2829</v>
      </c>
      <c r="B1452" s="1">
        <v>10</v>
      </c>
      <c r="C1452" s="1"/>
      <c r="D1452" s="1">
        <v>13</v>
      </c>
      <c r="F1452" s="1">
        <f ca="1">IFERROR(__xludf.DUMMYFUNCTION("""COMPUTED_VALUE"""),18)</f>
        <v>18</v>
      </c>
      <c r="Q1452" s="1">
        <v>1450</v>
      </c>
      <c r="R1452" s="1">
        <v>506</v>
      </c>
      <c r="S1452" s="1"/>
      <c r="T1452" s="1">
        <v>596</v>
      </c>
    </row>
    <row r="1453" spans="1:20" ht="15.75" customHeight="1" x14ac:dyDescent="0.35">
      <c r="A1453" s="1">
        <v>2830</v>
      </c>
      <c r="B1453" s="1">
        <v>10</v>
      </c>
      <c r="C1453" s="1"/>
      <c r="D1453" s="1">
        <v>0</v>
      </c>
      <c r="F1453" s="1">
        <f ca="1">IFERROR(__xludf.DUMMYFUNCTION("""COMPUTED_VALUE"""),12)</f>
        <v>12</v>
      </c>
      <c r="Q1453" s="1">
        <v>1451</v>
      </c>
      <c r="R1453" s="1">
        <v>611</v>
      </c>
      <c r="S1453" s="1"/>
      <c r="T1453" s="1">
        <v>595</v>
      </c>
    </row>
    <row r="1454" spans="1:20" ht="15.75" customHeight="1" x14ac:dyDescent="0.35">
      <c r="A1454" s="1">
        <v>2831</v>
      </c>
      <c r="B1454" s="1">
        <v>10</v>
      </c>
      <c r="C1454" s="1"/>
      <c r="D1454" s="1">
        <v>9</v>
      </c>
      <c r="F1454" s="1">
        <f ca="1">IFERROR(__xludf.DUMMYFUNCTION("""COMPUTED_VALUE"""),10)</f>
        <v>10</v>
      </c>
      <c r="Q1454" s="1">
        <v>1452</v>
      </c>
      <c r="R1454" s="1">
        <v>542</v>
      </c>
      <c r="S1454" s="1"/>
      <c r="T1454" s="1">
        <v>594</v>
      </c>
    </row>
    <row r="1455" spans="1:20" ht="15.75" customHeight="1" x14ac:dyDescent="0.35">
      <c r="A1455" s="1">
        <v>2832</v>
      </c>
      <c r="B1455" s="1">
        <v>10</v>
      </c>
      <c r="C1455" s="1"/>
      <c r="D1455" s="1">
        <v>18</v>
      </c>
      <c r="F1455" s="1">
        <f ca="1">IFERROR(__xludf.DUMMYFUNCTION("""COMPUTED_VALUE"""),18)</f>
        <v>18</v>
      </c>
      <c r="Q1455" s="1">
        <v>1453</v>
      </c>
      <c r="R1455" s="1">
        <v>649</v>
      </c>
      <c r="S1455" s="1"/>
      <c r="T1455" s="1">
        <v>599</v>
      </c>
    </row>
    <row r="1456" spans="1:20" ht="15.75" customHeight="1" x14ac:dyDescent="0.35">
      <c r="A1456" s="1">
        <v>2833</v>
      </c>
      <c r="B1456" s="1">
        <v>10</v>
      </c>
      <c r="C1456" s="1"/>
      <c r="D1456" s="1">
        <v>14</v>
      </c>
      <c r="F1456" s="1">
        <f ca="1">IFERROR(__xludf.DUMMYFUNCTION("""COMPUTED_VALUE"""),18)</f>
        <v>18</v>
      </c>
      <c r="Q1456" s="1">
        <v>1454</v>
      </c>
      <c r="R1456" s="1">
        <v>586</v>
      </c>
      <c r="S1456" s="1"/>
      <c r="T1456" s="1">
        <v>604</v>
      </c>
    </row>
    <row r="1457" spans="1:20" ht="15.75" customHeight="1" x14ac:dyDescent="0.35">
      <c r="A1457" s="1">
        <v>2834</v>
      </c>
      <c r="B1457" s="1">
        <v>9</v>
      </c>
      <c r="C1457" s="1"/>
      <c r="D1457" s="1">
        <v>0</v>
      </c>
      <c r="F1457" s="1">
        <f ca="1">IFERROR(__xludf.DUMMYFUNCTION("""COMPUTED_VALUE"""),18)</f>
        <v>18</v>
      </c>
      <c r="Q1457" s="1">
        <v>1455</v>
      </c>
      <c r="R1457" s="1">
        <v>693</v>
      </c>
      <c r="S1457" s="1"/>
      <c r="T1457" s="1">
        <v>605</v>
      </c>
    </row>
    <row r="1458" spans="1:20" ht="15.75" customHeight="1" x14ac:dyDescent="0.35">
      <c r="A1458" s="1">
        <v>2835</v>
      </c>
      <c r="B1458" s="1">
        <v>9</v>
      </c>
      <c r="C1458" s="1"/>
      <c r="D1458" s="1">
        <v>6</v>
      </c>
      <c r="F1458" s="1">
        <f ca="1">IFERROR(__xludf.DUMMYFUNCTION("""COMPUTED_VALUE"""),18)</f>
        <v>18</v>
      </c>
      <c r="Q1458" s="1">
        <v>1456</v>
      </c>
      <c r="R1458" s="1">
        <v>628</v>
      </c>
      <c r="S1458" s="1"/>
      <c r="T1458" s="1">
        <v>611</v>
      </c>
    </row>
    <row r="1459" spans="1:20" ht="15.75" customHeight="1" x14ac:dyDescent="0.35">
      <c r="A1459" s="1">
        <v>2836</v>
      </c>
      <c r="B1459" s="1">
        <v>8</v>
      </c>
      <c r="C1459" s="1"/>
      <c r="D1459" s="1">
        <v>16</v>
      </c>
      <c r="F1459" s="1">
        <f ca="1">IFERROR(__xludf.DUMMYFUNCTION("""COMPUTED_VALUE"""),18)</f>
        <v>18</v>
      </c>
      <c r="Q1459" s="1">
        <v>1457</v>
      </c>
      <c r="R1459" s="1">
        <v>720</v>
      </c>
      <c r="S1459" s="1"/>
      <c r="T1459" s="1">
        <v>601</v>
      </c>
    </row>
    <row r="1460" spans="1:20" ht="15.75" customHeight="1" x14ac:dyDescent="0.35">
      <c r="A1460" s="1">
        <v>2837</v>
      </c>
      <c r="B1460" s="1">
        <v>7</v>
      </c>
      <c r="C1460" s="1"/>
      <c r="D1460" s="1">
        <v>1</v>
      </c>
      <c r="F1460" s="1">
        <f ca="1">IFERROR(__xludf.DUMMYFUNCTION("""COMPUTED_VALUE"""),18)</f>
        <v>18</v>
      </c>
      <c r="Q1460" s="1">
        <v>1458</v>
      </c>
      <c r="R1460" s="1">
        <v>653</v>
      </c>
      <c r="S1460" s="1"/>
      <c r="T1460" s="1">
        <v>587</v>
      </c>
    </row>
    <row r="1461" spans="1:20" ht="15.75" customHeight="1" x14ac:dyDescent="0.35">
      <c r="A1461" s="1">
        <v>2838</v>
      </c>
      <c r="B1461" s="1">
        <v>8</v>
      </c>
      <c r="C1461" s="1"/>
      <c r="D1461" s="1">
        <v>7</v>
      </c>
      <c r="F1461" s="1">
        <f ca="1">IFERROR(__xludf.DUMMYFUNCTION("""COMPUTED_VALUE"""),18)</f>
        <v>18</v>
      </c>
      <c r="Q1461" s="1">
        <v>1459</v>
      </c>
      <c r="R1461" s="1">
        <v>730</v>
      </c>
      <c r="S1461" s="1"/>
      <c r="T1461" s="1">
        <v>598</v>
      </c>
    </row>
    <row r="1462" spans="1:20" ht="15.75" customHeight="1" x14ac:dyDescent="0.35">
      <c r="A1462" s="1">
        <v>2839</v>
      </c>
      <c r="B1462" s="1">
        <v>8</v>
      </c>
      <c r="C1462" s="1"/>
      <c r="D1462" s="1">
        <v>7</v>
      </c>
      <c r="F1462" s="1">
        <f ca="1">IFERROR(__xludf.DUMMYFUNCTION("""COMPUTED_VALUE"""),18)</f>
        <v>18</v>
      </c>
      <c r="Q1462" s="1">
        <v>1460</v>
      </c>
      <c r="R1462" s="1">
        <v>679</v>
      </c>
      <c r="S1462" s="1"/>
      <c r="T1462" s="1">
        <v>600</v>
      </c>
    </row>
    <row r="1463" spans="1:20" ht="15.75" customHeight="1" x14ac:dyDescent="0.35">
      <c r="A1463" s="1">
        <v>2840</v>
      </c>
      <c r="B1463" s="1">
        <v>9</v>
      </c>
      <c r="C1463" s="1"/>
      <c r="D1463" s="1">
        <v>18</v>
      </c>
      <c r="F1463" s="1">
        <f ca="1">IFERROR(__xludf.DUMMYFUNCTION("""COMPUTED_VALUE"""),14)</f>
        <v>14</v>
      </c>
      <c r="Q1463" s="1">
        <v>1461</v>
      </c>
      <c r="R1463" s="1">
        <v>745</v>
      </c>
      <c r="S1463" s="1"/>
      <c r="T1463" s="1">
        <v>580</v>
      </c>
    </row>
    <row r="1464" spans="1:20" ht="15.75" customHeight="1" x14ac:dyDescent="0.35">
      <c r="A1464" s="1">
        <v>2841</v>
      </c>
      <c r="B1464" s="1">
        <v>9</v>
      </c>
      <c r="C1464" s="1"/>
      <c r="D1464" s="1">
        <v>2</v>
      </c>
      <c r="F1464" s="1">
        <f ca="1">IFERROR(__xludf.DUMMYFUNCTION("""COMPUTED_VALUE"""),1)</f>
        <v>1</v>
      </c>
      <c r="Q1464" s="1">
        <v>1462</v>
      </c>
      <c r="R1464" s="1">
        <v>664</v>
      </c>
      <c r="S1464" s="1"/>
      <c r="T1464" s="1">
        <v>567</v>
      </c>
    </row>
    <row r="1465" spans="1:20" ht="15.75" customHeight="1" x14ac:dyDescent="0.35">
      <c r="A1465" s="1">
        <v>2842</v>
      </c>
      <c r="B1465" s="1">
        <v>10</v>
      </c>
      <c r="C1465" s="1"/>
      <c r="D1465" s="1">
        <v>9</v>
      </c>
      <c r="F1465" s="1">
        <f ca="1">IFERROR(__xludf.DUMMYFUNCTION("""COMPUTED_VALUE"""),18)</f>
        <v>18</v>
      </c>
      <c r="Q1465" s="1">
        <v>1463</v>
      </c>
      <c r="R1465" s="1">
        <v>721</v>
      </c>
      <c r="S1465" s="1"/>
      <c r="T1465" s="1">
        <v>530</v>
      </c>
    </row>
    <row r="1466" spans="1:20" ht="15.75" customHeight="1" x14ac:dyDescent="0.35">
      <c r="A1466" s="1">
        <v>2843</v>
      </c>
      <c r="B1466" s="1">
        <v>10</v>
      </c>
      <c r="C1466" s="1"/>
      <c r="D1466" s="1">
        <v>18</v>
      </c>
      <c r="F1466" s="1">
        <f ca="1">IFERROR(__xludf.DUMMYFUNCTION("""COMPUTED_VALUE"""),18)</f>
        <v>18</v>
      </c>
      <c r="Q1466" s="1">
        <v>1464</v>
      </c>
      <c r="R1466" s="1">
        <v>622</v>
      </c>
      <c r="S1466" s="1"/>
      <c r="T1466" s="1">
        <v>478</v>
      </c>
    </row>
    <row r="1467" spans="1:20" ht="15.75" customHeight="1" x14ac:dyDescent="0.35">
      <c r="A1467" s="1">
        <v>2844</v>
      </c>
      <c r="B1467" s="1">
        <v>9</v>
      </c>
      <c r="C1467" s="1"/>
      <c r="D1467" s="1">
        <v>1</v>
      </c>
      <c r="F1467" s="1">
        <f ca="1">IFERROR(__xludf.DUMMYFUNCTION("""COMPUTED_VALUE"""),18)</f>
        <v>18</v>
      </c>
      <c r="Q1467" s="1">
        <v>1465</v>
      </c>
      <c r="R1467" s="1">
        <v>685</v>
      </c>
      <c r="S1467" s="1"/>
      <c r="T1467" s="1">
        <v>477</v>
      </c>
    </row>
    <row r="1468" spans="1:20" ht="15.75" customHeight="1" x14ac:dyDescent="0.35">
      <c r="A1468" s="1">
        <v>2845</v>
      </c>
      <c r="B1468" s="1">
        <v>9</v>
      </c>
      <c r="C1468" s="1"/>
      <c r="D1468" s="1">
        <v>16</v>
      </c>
      <c r="F1468" s="1">
        <f ca="1">IFERROR(__xludf.DUMMYFUNCTION("""COMPUTED_VALUE"""),17)</f>
        <v>17</v>
      </c>
      <c r="Q1468" s="1">
        <v>1466</v>
      </c>
      <c r="R1468" s="1">
        <v>585</v>
      </c>
      <c r="S1468" s="1"/>
      <c r="T1468" s="1">
        <v>445</v>
      </c>
    </row>
    <row r="1469" spans="1:20" ht="15.75" customHeight="1" x14ac:dyDescent="0.35">
      <c r="A1469" s="1">
        <v>2846</v>
      </c>
      <c r="B1469" s="1">
        <v>8</v>
      </c>
      <c r="C1469" s="1"/>
      <c r="D1469" s="1">
        <v>1</v>
      </c>
      <c r="F1469" s="1">
        <f ca="1">IFERROR(__xludf.DUMMYFUNCTION("""COMPUTED_VALUE"""),13)</f>
        <v>13</v>
      </c>
      <c r="Q1469" s="1">
        <v>1467</v>
      </c>
      <c r="R1469" s="1">
        <v>660</v>
      </c>
      <c r="S1469" s="1"/>
      <c r="T1469" s="1">
        <v>425</v>
      </c>
    </row>
    <row r="1470" spans="1:20" ht="15.75" customHeight="1" x14ac:dyDescent="0.35">
      <c r="A1470" s="1">
        <v>2847</v>
      </c>
      <c r="B1470" s="1">
        <v>8</v>
      </c>
      <c r="C1470" s="1"/>
      <c r="D1470" s="1">
        <v>7</v>
      </c>
      <c r="F1470" s="1">
        <f ca="1">IFERROR(__xludf.DUMMYFUNCTION("""COMPUTED_VALUE"""),18)</f>
        <v>18</v>
      </c>
      <c r="Q1470" s="1">
        <v>1468</v>
      </c>
      <c r="R1470" s="1">
        <v>581</v>
      </c>
      <c r="S1470" s="1"/>
      <c r="T1470" s="1">
        <v>431</v>
      </c>
    </row>
    <row r="1471" spans="1:20" ht="15.75" customHeight="1" x14ac:dyDescent="0.35">
      <c r="A1471" s="1">
        <v>2848</v>
      </c>
      <c r="B1471" s="1">
        <v>8</v>
      </c>
      <c r="C1471" s="1"/>
      <c r="D1471" s="1">
        <v>16</v>
      </c>
      <c r="F1471" s="1">
        <f ca="1">IFERROR(__xludf.DUMMYFUNCTION("""COMPUTED_VALUE"""),18)</f>
        <v>18</v>
      </c>
      <c r="Q1471" s="1">
        <v>1469</v>
      </c>
      <c r="R1471" s="1">
        <v>645</v>
      </c>
      <c r="S1471" s="1"/>
      <c r="T1471" s="1">
        <v>430</v>
      </c>
    </row>
    <row r="1472" spans="1:20" ht="15.75" customHeight="1" x14ac:dyDescent="0.35">
      <c r="A1472" s="1">
        <v>2849</v>
      </c>
      <c r="B1472" s="1">
        <v>7</v>
      </c>
      <c r="C1472" s="1"/>
      <c r="D1472" s="1">
        <v>1</v>
      </c>
      <c r="F1472" s="1">
        <f ca="1">IFERROR(__xludf.DUMMYFUNCTION("""COMPUTED_VALUE"""),18)</f>
        <v>18</v>
      </c>
      <c r="Q1472" s="1">
        <v>1470</v>
      </c>
      <c r="R1472" s="1">
        <v>580</v>
      </c>
      <c r="S1472" s="1"/>
      <c r="T1472" s="1">
        <v>427</v>
      </c>
    </row>
    <row r="1473" spans="1:20" ht="15.75" customHeight="1" x14ac:dyDescent="0.35">
      <c r="A1473" s="1">
        <v>2850</v>
      </c>
      <c r="B1473" s="1">
        <v>6</v>
      </c>
      <c r="C1473" s="1"/>
      <c r="D1473" s="1">
        <v>5</v>
      </c>
      <c r="F1473" s="1">
        <f ca="1">IFERROR(__xludf.DUMMYFUNCTION("""COMPUTED_VALUE"""),17)</f>
        <v>17</v>
      </c>
      <c r="Q1473" s="1">
        <v>1471</v>
      </c>
      <c r="R1473" s="1">
        <v>623</v>
      </c>
      <c r="S1473" s="1"/>
      <c r="T1473" s="1">
        <v>450</v>
      </c>
    </row>
    <row r="1474" spans="1:20" ht="15.75" customHeight="1" x14ac:dyDescent="0.35">
      <c r="A1474" s="1">
        <v>2851</v>
      </c>
      <c r="B1474" s="1">
        <v>6</v>
      </c>
      <c r="C1474" s="1"/>
      <c r="D1474" s="1">
        <v>5</v>
      </c>
      <c r="F1474" s="1">
        <f ca="1">IFERROR(__xludf.DUMMYFUNCTION("""COMPUTED_VALUE"""),13)</f>
        <v>13</v>
      </c>
      <c r="Q1474" s="1">
        <v>1472</v>
      </c>
      <c r="R1474" s="1">
        <v>522</v>
      </c>
      <c r="S1474" s="1"/>
      <c r="T1474" s="1">
        <v>445</v>
      </c>
    </row>
    <row r="1475" spans="1:20" ht="15.75" customHeight="1" x14ac:dyDescent="0.35">
      <c r="A1475" s="1">
        <v>2852</v>
      </c>
      <c r="B1475" s="1">
        <v>5</v>
      </c>
      <c r="C1475" s="1"/>
      <c r="D1475" s="1">
        <v>11</v>
      </c>
      <c r="F1475" s="1">
        <f ca="1">IFERROR(__xludf.DUMMYFUNCTION("""COMPUTED_VALUE"""),18)</f>
        <v>18</v>
      </c>
      <c r="Q1475" s="1">
        <v>1473</v>
      </c>
      <c r="R1475" s="1">
        <v>584</v>
      </c>
      <c r="S1475" s="1"/>
      <c r="T1475" s="1">
        <v>428</v>
      </c>
    </row>
    <row r="1476" spans="1:20" ht="15.75" customHeight="1" x14ac:dyDescent="0.35">
      <c r="A1476" s="1">
        <v>2853</v>
      </c>
      <c r="B1476" s="1">
        <v>5</v>
      </c>
      <c r="C1476" s="1"/>
      <c r="D1476" s="1">
        <v>1</v>
      </c>
      <c r="F1476" s="1">
        <f ca="1">IFERROR(__xludf.DUMMYFUNCTION("""COMPUTED_VALUE"""),18)</f>
        <v>18</v>
      </c>
      <c r="Q1476" s="1">
        <v>1474</v>
      </c>
      <c r="R1476" s="1">
        <v>509</v>
      </c>
      <c r="S1476" s="1"/>
      <c r="T1476" s="1">
        <v>435</v>
      </c>
    </row>
    <row r="1477" spans="1:20" ht="15.75" customHeight="1" x14ac:dyDescent="0.35">
      <c r="A1477" s="1">
        <v>2854</v>
      </c>
      <c r="B1477" s="1">
        <v>3</v>
      </c>
      <c r="C1477" s="1"/>
      <c r="D1477" s="1">
        <v>2</v>
      </c>
      <c r="F1477" s="1">
        <f ca="1">IFERROR(__xludf.DUMMYFUNCTION("""COMPUTED_VALUE"""),15)</f>
        <v>15</v>
      </c>
      <c r="Q1477" s="1">
        <v>1475</v>
      </c>
      <c r="R1477" s="1">
        <v>539</v>
      </c>
      <c r="S1477" s="1"/>
      <c r="T1477" s="1">
        <v>446</v>
      </c>
    </row>
    <row r="1478" spans="1:20" ht="15.75" customHeight="1" x14ac:dyDescent="0.35">
      <c r="A1478" s="1">
        <v>2855</v>
      </c>
      <c r="B1478" s="1">
        <v>3</v>
      </c>
      <c r="C1478" s="1"/>
      <c r="D1478" s="1">
        <v>2</v>
      </c>
      <c r="F1478" s="1">
        <f ca="1">IFERROR(__xludf.DUMMYFUNCTION("""COMPUTED_VALUE"""),1)</f>
        <v>1</v>
      </c>
      <c r="Q1478" s="1">
        <v>1476</v>
      </c>
      <c r="R1478" s="1">
        <v>555</v>
      </c>
      <c r="S1478" s="1"/>
      <c r="T1478" s="1">
        <v>435</v>
      </c>
    </row>
    <row r="1479" spans="1:20" ht="15.75" customHeight="1" x14ac:dyDescent="0.35">
      <c r="A1479" s="1">
        <v>2856</v>
      </c>
      <c r="B1479" s="1">
        <v>3</v>
      </c>
      <c r="C1479" s="1"/>
      <c r="D1479" s="1">
        <v>7</v>
      </c>
      <c r="F1479" s="1">
        <f ca="1">IFERROR(__xludf.DUMMYFUNCTION("""COMPUTED_VALUE"""),10)</f>
        <v>10</v>
      </c>
      <c r="Q1479" s="1">
        <v>1477</v>
      </c>
      <c r="R1479" s="1">
        <v>560</v>
      </c>
      <c r="S1479" s="1"/>
      <c r="T1479" s="1">
        <v>446</v>
      </c>
    </row>
    <row r="1480" spans="1:20" ht="15.75" customHeight="1" x14ac:dyDescent="0.35">
      <c r="A1480" s="1">
        <v>2857</v>
      </c>
      <c r="B1480" s="1">
        <v>3</v>
      </c>
      <c r="C1480" s="1"/>
      <c r="D1480" s="1">
        <v>1</v>
      </c>
      <c r="F1480" s="1">
        <f ca="1">IFERROR(__xludf.DUMMYFUNCTION("""COMPUTED_VALUE"""),18)</f>
        <v>18</v>
      </c>
      <c r="Q1480" s="1">
        <v>1478</v>
      </c>
      <c r="R1480" s="1">
        <v>530</v>
      </c>
      <c r="S1480" s="1"/>
      <c r="T1480" s="1">
        <v>435</v>
      </c>
    </row>
    <row r="1481" spans="1:20" ht="15.75" customHeight="1" x14ac:dyDescent="0.35">
      <c r="A1481" s="1">
        <v>2858</v>
      </c>
      <c r="B1481" s="1">
        <v>4</v>
      </c>
      <c r="C1481" s="1"/>
      <c r="D1481" s="1">
        <v>3</v>
      </c>
      <c r="F1481" s="1">
        <f ca="1">IFERROR(__xludf.DUMMYFUNCTION("""COMPUTED_VALUE"""),18)</f>
        <v>18</v>
      </c>
      <c r="Q1481" s="1">
        <v>1479</v>
      </c>
      <c r="R1481" s="1">
        <v>536</v>
      </c>
      <c r="S1481" s="1"/>
      <c r="T1481" s="1">
        <v>438</v>
      </c>
    </row>
    <row r="1482" spans="1:20" ht="15.75" customHeight="1" x14ac:dyDescent="0.35">
      <c r="A1482" s="1">
        <v>2859</v>
      </c>
      <c r="B1482" s="1">
        <v>4</v>
      </c>
      <c r="C1482" s="1"/>
      <c r="D1482" s="1">
        <v>3</v>
      </c>
      <c r="F1482" s="1">
        <f ca="1">IFERROR(__xludf.DUMMYFUNCTION("""COMPUTED_VALUE"""),18)</f>
        <v>18</v>
      </c>
      <c r="Q1482" s="1">
        <v>1480</v>
      </c>
      <c r="R1482" s="1">
        <v>526</v>
      </c>
      <c r="S1482" s="1"/>
      <c r="T1482" s="1">
        <v>427</v>
      </c>
    </row>
    <row r="1483" spans="1:20" ht="15.75" customHeight="1" x14ac:dyDescent="0.35">
      <c r="A1483" s="1">
        <v>2860</v>
      </c>
      <c r="B1483" s="1">
        <v>5</v>
      </c>
      <c r="C1483" s="1"/>
      <c r="D1483" s="1">
        <v>11</v>
      </c>
      <c r="F1483" s="1">
        <f ca="1">IFERROR(__xludf.DUMMYFUNCTION("""COMPUTED_VALUE"""),17)</f>
        <v>17</v>
      </c>
      <c r="Q1483" s="1">
        <v>1481</v>
      </c>
      <c r="R1483" s="1">
        <v>519</v>
      </c>
      <c r="S1483" s="1"/>
      <c r="T1483" s="1">
        <v>437</v>
      </c>
    </row>
    <row r="1484" spans="1:20" ht="15.75" customHeight="1" x14ac:dyDescent="0.35">
      <c r="A1484" s="1">
        <v>2861</v>
      </c>
      <c r="B1484" s="1">
        <v>5</v>
      </c>
      <c r="C1484" s="1"/>
      <c r="D1484" s="1">
        <v>1</v>
      </c>
      <c r="F1484" s="1">
        <f ca="1">IFERROR(__xludf.DUMMYFUNCTION("""COMPUTED_VALUE"""),1)</f>
        <v>1</v>
      </c>
      <c r="Q1484" s="1">
        <v>1482</v>
      </c>
      <c r="R1484" s="1">
        <v>508</v>
      </c>
      <c r="S1484" s="1"/>
      <c r="T1484" s="1">
        <v>442</v>
      </c>
    </row>
    <row r="1485" spans="1:20" ht="15.75" customHeight="1" x14ac:dyDescent="0.35">
      <c r="A1485" s="1">
        <v>2862</v>
      </c>
      <c r="B1485" s="1">
        <v>5</v>
      </c>
      <c r="C1485" s="1"/>
      <c r="D1485" s="1">
        <v>4</v>
      </c>
      <c r="F1485" s="1">
        <f ca="1">IFERROR(__xludf.DUMMYFUNCTION("""COMPUTED_VALUE"""),18)</f>
        <v>18</v>
      </c>
      <c r="Q1485" s="1">
        <v>1483</v>
      </c>
      <c r="R1485" s="1">
        <v>534</v>
      </c>
      <c r="S1485" s="1"/>
      <c r="T1485" s="1">
        <v>425</v>
      </c>
    </row>
    <row r="1486" spans="1:20" ht="15.75" customHeight="1" x14ac:dyDescent="0.35">
      <c r="A1486" s="1">
        <v>2863</v>
      </c>
      <c r="B1486" s="1">
        <v>5</v>
      </c>
      <c r="C1486" s="1"/>
      <c r="D1486" s="1">
        <v>4</v>
      </c>
      <c r="F1486" s="1">
        <f ca="1">IFERROR(__xludf.DUMMYFUNCTION("""COMPUTED_VALUE"""),18)</f>
        <v>18</v>
      </c>
      <c r="Q1486" s="1">
        <v>1484</v>
      </c>
      <c r="R1486" s="1">
        <v>561</v>
      </c>
      <c r="S1486" s="1"/>
      <c r="T1486" s="1">
        <v>426</v>
      </c>
    </row>
    <row r="1487" spans="1:20" ht="15.75" customHeight="1" x14ac:dyDescent="0.35">
      <c r="A1487" s="1">
        <v>2864</v>
      </c>
      <c r="B1487" s="1">
        <v>5</v>
      </c>
      <c r="C1487" s="1"/>
      <c r="D1487" s="1">
        <v>11</v>
      </c>
      <c r="F1487" s="1">
        <f ca="1">IFERROR(__xludf.DUMMYFUNCTION("""COMPUTED_VALUE"""),18)</f>
        <v>18</v>
      </c>
      <c r="Q1487" s="1">
        <v>1485</v>
      </c>
      <c r="R1487" s="1">
        <v>596</v>
      </c>
      <c r="S1487" s="1"/>
      <c r="T1487" s="1">
        <v>441</v>
      </c>
    </row>
    <row r="1488" spans="1:20" ht="15.75" customHeight="1" x14ac:dyDescent="0.35">
      <c r="A1488" s="1">
        <v>2865</v>
      </c>
      <c r="B1488" s="1">
        <v>5</v>
      </c>
      <c r="C1488" s="1"/>
      <c r="D1488" s="1">
        <v>1</v>
      </c>
      <c r="F1488" s="1">
        <f ca="1">IFERROR(__xludf.DUMMYFUNCTION("""COMPUTED_VALUE"""),18)</f>
        <v>18</v>
      </c>
      <c r="Q1488" s="1">
        <v>1486</v>
      </c>
      <c r="R1488" s="1">
        <v>595</v>
      </c>
      <c r="S1488" s="1"/>
      <c r="T1488" s="1">
        <v>46</v>
      </c>
    </row>
    <row r="1489" spans="1:20" ht="15.75" customHeight="1" x14ac:dyDescent="0.35">
      <c r="A1489" s="1">
        <v>2866</v>
      </c>
      <c r="B1489" s="1">
        <v>5</v>
      </c>
      <c r="C1489" s="1"/>
      <c r="D1489" s="1">
        <v>4</v>
      </c>
      <c r="F1489" s="1">
        <f ca="1">IFERROR(__xludf.DUMMYFUNCTION("""COMPUTED_VALUE"""),1)</f>
        <v>1</v>
      </c>
      <c r="Q1489" s="1">
        <v>1487</v>
      </c>
      <c r="R1489" s="1">
        <v>594</v>
      </c>
      <c r="S1489" s="1"/>
      <c r="T1489" s="1">
        <v>417</v>
      </c>
    </row>
    <row r="1490" spans="1:20" ht="15.75" customHeight="1" x14ac:dyDescent="0.35">
      <c r="A1490" s="1">
        <v>2867</v>
      </c>
      <c r="B1490" s="1">
        <v>5</v>
      </c>
      <c r="C1490" s="1"/>
      <c r="D1490" s="1">
        <v>4</v>
      </c>
      <c r="F1490" s="1">
        <f ca="1">IFERROR(__xludf.DUMMYFUNCTION("""COMPUTED_VALUE"""),18)</f>
        <v>18</v>
      </c>
      <c r="Q1490" s="1">
        <v>1488</v>
      </c>
      <c r="R1490" s="1">
        <v>599</v>
      </c>
      <c r="S1490" s="1"/>
      <c r="T1490" s="1">
        <v>435</v>
      </c>
    </row>
    <row r="1491" spans="1:20" ht="15.75" customHeight="1" x14ac:dyDescent="0.35">
      <c r="A1491" s="1">
        <v>2868</v>
      </c>
      <c r="B1491" s="1">
        <v>5</v>
      </c>
      <c r="C1491" s="1"/>
      <c r="D1491" s="1">
        <v>11</v>
      </c>
      <c r="F1491" s="1">
        <f ca="1">IFERROR(__xludf.DUMMYFUNCTION("""COMPUTED_VALUE"""),14)</f>
        <v>14</v>
      </c>
      <c r="Q1491" s="1">
        <v>1489</v>
      </c>
      <c r="R1491" s="1">
        <v>604</v>
      </c>
      <c r="S1491" s="1"/>
      <c r="T1491" s="1">
        <v>414</v>
      </c>
    </row>
    <row r="1492" spans="1:20" ht="15.75" customHeight="1" x14ac:dyDescent="0.35">
      <c r="A1492" s="1">
        <v>2869</v>
      </c>
      <c r="B1492" s="1">
        <v>4</v>
      </c>
      <c r="C1492" s="1"/>
      <c r="D1492" s="1">
        <v>0</v>
      </c>
      <c r="F1492" s="1">
        <f ca="1">IFERROR(__xludf.DUMMYFUNCTION("""COMPUTED_VALUE"""),1)</f>
        <v>1</v>
      </c>
      <c r="Q1492" s="1">
        <v>1490</v>
      </c>
      <c r="R1492" s="1">
        <v>605</v>
      </c>
      <c r="S1492" s="1"/>
      <c r="T1492" s="1">
        <v>416</v>
      </c>
    </row>
    <row r="1493" spans="1:20" ht="15.75" customHeight="1" x14ac:dyDescent="0.35">
      <c r="A1493" s="1">
        <v>2870</v>
      </c>
      <c r="B1493" s="1">
        <v>4</v>
      </c>
      <c r="C1493" s="1"/>
      <c r="D1493" s="1">
        <v>3</v>
      </c>
      <c r="F1493" s="1">
        <f ca="1">IFERROR(__xludf.DUMMYFUNCTION("""COMPUTED_VALUE"""),18)</f>
        <v>18</v>
      </c>
      <c r="Q1493" s="1">
        <v>1491</v>
      </c>
      <c r="R1493" s="1">
        <v>611</v>
      </c>
      <c r="S1493" s="1"/>
      <c r="T1493" s="1">
        <v>412</v>
      </c>
    </row>
    <row r="1494" spans="1:20" ht="15.75" customHeight="1" x14ac:dyDescent="0.35">
      <c r="A1494" s="1">
        <v>2871</v>
      </c>
      <c r="B1494" s="1">
        <v>4</v>
      </c>
      <c r="C1494" s="1"/>
      <c r="D1494" s="1">
        <v>3</v>
      </c>
      <c r="F1494" s="1">
        <f ca="1">IFERROR(__xludf.DUMMYFUNCTION("""COMPUTED_VALUE"""),10)</f>
        <v>10</v>
      </c>
      <c r="Q1494" s="1">
        <v>1492</v>
      </c>
      <c r="R1494" s="1">
        <v>601</v>
      </c>
      <c r="S1494" s="1"/>
      <c r="T1494" s="1">
        <v>43</v>
      </c>
    </row>
    <row r="1495" spans="1:20" ht="15.75" customHeight="1" x14ac:dyDescent="0.35">
      <c r="A1495" s="1">
        <v>2872</v>
      </c>
      <c r="B1495" s="1">
        <v>4</v>
      </c>
      <c r="C1495" s="1"/>
      <c r="D1495" s="1">
        <v>12</v>
      </c>
      <c r="F1495" s="1">
        <f ca="1">IFERROR(__xludf.DUMMYFUNCTION("""COMPUTED_VALUE"""),5)</f>
        <v>5</v>
      </c>
      <c r="Q1495" s="1">
        <v>1493</v>
      </c>
      <c r="R1495" s="1">
        <v>587</v>
      </c>
      <c r="S1495" s="1"/>
      <c r="T1495" s="1">
        <v>239</v>
      </c>
    </row>
    <row r="1496" spans="1:20" ht="15.75" customHeight="1" x14ac:dyDescent="0.35">
      <c r="A1496" s="1">
        <v>2873</v>
      </c>
      <c r="B1496" s="1">
        <v>4</v>
      </c>
      <c r="C1496" s="1"/>
      <c r="D1496" s="1">
        <v>0</v>
      </c>
      <c r="F1496" s="1">
        <f ca="1">IFERROR(__xludf.DUMMYFUNCTION("""COMPUTED_VALUE"""),6)</f>
        <v>6</v>
      </c>
      <c r="Q1496" s="1">
        <v>1494</v>
      </c>
      <c r="R1496" s="1">
        <v>598</v>
      </c>
      <c r="S1496" s="1"/>
      <c r="T1496" s="1">
        <v>422</v>
      </c>
    </row>
    <row r="1497" spans="1:20" ht="15.75" customHeight="1" x14ac:dyDescent="0.35">
      <c r="A1497" s="1">
        <v>2874</v>
      </c>
      <c r="B1497" s="1">
        <v>4</v>
      </c>
      <c r="C1497" s="1"/>
      <c r="D1497" s="1">
        <v>3</v>
      </c>
      <c r="F1497" s="1">
        <f ca="1">IFERROR(__xludf.DUMMYFUNCTION("""COMPUTED_VALUE"""),1)</f>
        <v>1</v>
      </c>
      <c r="Q1497" s="1">
        <v>1495</v>
      </c>
      <c r="R1497" s="1">
        <v>600</v>
      </c>
      <c r="S1497" s="1"/>
      <c r="T1497" s="1">
        <v>420</v>
      </c>
    </row>
    <row r="1498" spans="1:20" ht="15.75" customHeight="1" x14ac:dyDescent="0.35">
      <c r="A1498" s="1">
        <v>2875</v>
      </c>
      <c r="B1498" s="1">
        <v>4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580</v>
      </c>
      <c r="S1498" s="1"/>
      <c r="T1498" s="1">
        <v>41</v>
      </c>
    </row>
    <row r="1499" spans="1:20" ht="15.75" customHeight="1" x14ac:dyDescent="0.35">
      <c r="A1499" s="1">
        <v>2876</v>
      </c>
      <c r="B1499" s="1">
        <v>4</v>
      </c>
      <c r="C1499" s="1"/>
      <c r="D1499" s="1">
        <v>3</v>
      </c>
      <c r="F1499" s="1">
        <f ca="1">IFERROR(__xludf.DUMMYFUNCTION("""COMPUTED_VALUE"""),1)</f>
        <v>1</v>
      </c>
      <c r="Q1499" s="1">
        <v>1497</v>
      </c>
      <c r="R1499" s="1">
        <v>567</v>
      </c>
      <c r="S1499" s="1"/>
      <c r="T1499" s="1">
        <v>377</v>
      </c>
    </row>
    <row r="1500" spans="1:20" ht="15.75" customHeight="1" x14ac:dyDescent="0.35">
      <c r="A1500" s="1">
        <v>2877</v>
      </c>
      <c r="B1500" s="1">
        <v>4</v>
      </c>
      <c r="C1500" s="1"/>
      <c r="D1500" s="1">
        <v>3</v>
      </c>
      <c r="F1500" s="1">
        <f ca="1">IFERROR(__xludf.DUMMYFUNCTION("""COMPUTED_VALUE"""),4)</f>
        <v>4</v>
      </c>
      <c r="Q1500" s="1">
        <v>1498</v>
      </c>
      <c r="R1500" s="1">
        <v>530</v>
      </c>
      <c r="S1500" s="1"/>
      <c r="T1500" s="1">
        <v>410</v>
      </c>
    </row>
    <row r="1501" spans="1:20" ht="15.75" customHeight="1" x14ac:dyDescent="0.35">
      <c r="A1501" s="1">
        <v>2878</v>
      </c>
      <c r="B1501" s="1">
        <v>4</v>
      </c>
      <c r="C1501" s="1"/>
      <c r="D1501" s="1">
        <v>9</v>
      </c>
      <c r="F1501" s="1">
        <f ca="1">IFERROR(__xludf.DUMMYFUNCTION("""COMPUTED_VALUE"""),1)</f>
        <v>1</v>
      </c>
      <c r="Q1501" s="1">
        <v>1499</v>
      </c>
      <c r="R1501" s="1">
        <v>478</v>
      </c>
      <c r="S1501" s="1"/>
      <c r="T1501" s="1">
        <v>416</v>
      </c>
    </row>
    <row r="1502" spans="1:20" ht="15.75" customHeight="1" x14ac:dyDescent="0.35">
      <c r="A1502" s="1">
        <v>2879</v>
      </c>
      <c r="B1502" s="1">
        <v>5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477</v>
      </c>
      <c r="S1502" s="1"/>
      <c r="T1502" s="1">
        <v>415</v>
      </c>
    </row>
    <row r="1503" spans="1:20" ht="15.75" customHeight="1" x14ac:dyDescent="0.35">
      <c r="A1503" s="1">
        <v>2880</v>
      </c>
      <c r="B1503" s="1">
        <v>5</v>
      </c>
      <c r="C1503" s="1"/>
      <c r="D1503" s="1">
        <v>11</v>
      </c>
      <c r="F1503" s="1">
        <f ca="1">IFERROR(__xludf.DUMMYFUNCTION("""COMPUTED_VALUE"""),1)</f>
        <v>1</v>
      </c>
      <c r="Q1503" s="1">
        <v>1501</v>
      </c>
      <c r="R1503" s="1">
        <v>445</v>
      </c>
      <c r="S1503" s="1"/>
      <c r="T1503" s="1">
        <v>398</v>
      </c>
    </row>
    <row r="1504" spans="1:20" ht="15.75" customHeight="1" x14ac:dyDescent="0.35">
      <c r="A1504" s="1">
        <v>2881</v>
      </c>
      <c r="B1504" s="1">
        <v>6</v>
      </c>
      <c r="C1504" s="1"/>
      <c r="D1504" s="1">
        <v>0</v>
      </c>
      <c r="F1504" s="1">
        <f ca="1">IFERROR(__xludf.DUMMYFUNCTION("""COMPUTED_VALUE"""),4)</f>
        <v>4</v>
      </c>
      <c r="Q1504" s="1">
        <v>1502</v>
      </c>
      <c r="R1504" s="1">
        <v>407</v>
      </c>
      <c r="S1504" s="1"/>
      <c r="T1504" s="1">
        <v>417</v>
      </c>
    </row>
    <row r="1505" spans="1:20" ht="15.75" customHeight="1" x14ac:dyDescent="0.35">
      <c r="A1505" s="1">
        <v>2882</v>
      </c>
      <c r="B1505" s="1">
        <v>6</v>
      </c>
      <c r="C1505" s="1"/>
      <c r="D1505" s="1">
        <v>13</v>
      </c>
      <c r="F1505" s="1">
        <f ca="1">IFERROR(__xludf.DUMMYFUNCTION("""COMPUTED_VALUE"""),1)</f>
        <v>1</v>
      </c>
      <c r="Q1505" s="1">
        <v>1503</v>
      </c>
      <c r="R1505" s="1">
        <v>397</v>
      </c>
      <c r="S1505" s="1"/>
      <c r="T1505" s="1">
        <v>417</v>
      </c>
    </row>
    <row r="1506" spans="1:20" ht="15.75" customHeight="1" x14ac:dyDescent="0.35">
      <c r="A1506" s="1">
        <v>2883</v>
      </c>
      <c r="B1506" s="1">
        <v>7</v>
      </c>
      <c r="C1506" s="1"/>
      <c r="D1506" s="1">
        <v>0</v>
      </c>
      <c r="F1506" s="1">
        <f ca="1">IFERROR(__xludf.DUMMYFUNCTION("""COMPUTED_VALUE"""),4)</f>
        <v>4</v>
      </c>
      <c r="Q1506" s="1">
        <v>1504</v>
      </c>
      <c r="R1506" s="1">
        <v>386</v>
      </c>
      <c r="S1506" s="1"/>
      <c r="T1506" s="1">
        <v>426</v>
      </c>
    </row>
    <row r="1507" spans="1:20" ht="15.75" customHeight="1" x14ac:dyDescent="0.35">
      <c r="A1507" s="1">
        <v>2884</v>
      </c>
      <c r="B1507" s="1">
        <v>7</v>
      </c>
      <c r="C1507" s="1"/>
      <c r="D1507" s="1">
        <v>15</v>
      </c>
      <c r="F1507" s="1">
        <f ca="1">IFERROR(__xludf.DUMMYFUNCTION("""COMPUTED_VALUE"""),1)</f>
        <v>1</v>
      </c>
      <c r="Q1507" s="1">
        <v>1505</v>
      </c>
      <c r="R1507" s="1">
        <v>411</v>
      </c>
      <c r="S1507" s="1"/>
      <c r="T1507" s="1">
        <v>465</v>
      </c>
    </row>
    <row r="1508" spans="1:20" ht="15.75" customHeight="1" x14ac:dyDescent="0.35">
      <c r="A1508" s="1">
        <v>2885</v>
      </c>
      <c r="B1508" s="1">
        <v>8</v>
      </c>
      <c r="C1508" s="1"/>
      <c r="D1508" s="1">
        <v>0</v>
      </c>
      <c r="F1508" s="1">
        <f ca="1">IFERROR(__xludf.DUMMYFUNCTION("""COMPUTED_VALUE"""),4)</f>
        <v>4</v>
      </c>
      <c r="Q1508" s="1">
        <v>1506</v>
      </c>
      <c r="R1508" s="1">
        <v>440</v>
      </c>
      <c r="S1508" s="1"/>
      <c r="T1508" s="1">
        <v>473</v>
      </c>
    </row>
    <row r="1509" spans="1:20" ht="15.75" customHeight="1" x14ac:dyDescent="0.35">
      <c r="A1509" s="1">
        <v>2886</v>
      </c>
      <c r="B1509" s="1">
        <v>8</v>
      </c>
      <c r="C1509" s="1"/>
      <c r="D1509" s="1">
        <v>17</v>
      </c>
      <c r="F1509" s="1">
        <f ca="1">IFERROR(__xludf.DUMMYFUNCTION("""COMPUTED_VALUE"""),1)</f>
        <v>1</v>
      </c>
      <c r="Q1509" s="1">
        <v>1507</v>
      </c>
      <c r="R1509" s="1">
        <v>429</v>
      </c>
      <c r="S1509" s="1"/>
      <c r="T1509" s="1">
        <v>486</v>
      </c>
    </row>
    <row r="1510" spans="1:20" ht="15.75" customHeight="1" x14ac:dyDescent="0.35">
      <c r="A1510" s="1">
        <v>2887</v>
      </c>
      <c r="B1510" s="1">
        <v>9</v>
      </c>
      <c r="C1510" s="1"/>
      <c r="D1510" s="1">
        <v>0</v>
      </c>
      <c r="F1510" s="1">
        <f ca="1">IFERROR(__xludf.DUMMYFUNCTION("""COMPUTED_VALUE"""),4)</f>
        <v>4</v>
      </c>
      <c r="Q1510" s="1">
        <v>1508</v>
      </c>
      <c r="R1510" s="1">
        <v>426</v>
      </c>
      <c r="S1510" s="1"/>
      <c r="T1510" s="1">
        <v>456</v>
      </c>
    </row>
    <row r="1511" spans="1:20" ht="15.75" customHeight="1" x14ac:dyDescent="0.35">
      <c r="A1511" s="1">
        <v>2888</v>
      </c>
      <c r="B1511" s="1">
        <v>9</v>
      </c>
      <c r="C1511" s="1"/>
      <c r="D1511" s="1">
        <v>18</v>
      </c>
      <c r="F1511" s="1">
        <f ca="1">IFERROR(__xludf.DUMMYFUNCTION("""COMPUTED_VALUE"""),1)</f>
        <v>1</v>
      </c>
      <c r="Q1511" s="1">
        <v>1509</v>
      </c>
      <c r="R1511" s="1">
        <v>421</v>
      </c>
      <c r="S1511" s="1"/>
      <c r="T1511" s="1">
        <v>433</v>
      </c>
    </row>
    <row r="1512" spans="1:20" ht="15.75" customHeight="1" x14ac:dyDescent="0.35">
      <c r="A1512" s="1">
        <v>2889</v>
      </c>
      <c r="B1512" s="1">
        <v>10</v>
      </c>
      <c r="C1512" s="1"/>
      <c r="D1512" s="1">
        <v>12</v>
      </c>
      <c r="F1512" s="1">
        <f ca="1">IFERROR(__xludf.DUMMYFUNCTION("""COMPUTED_VALUE"""),4)</f>
        <v>4</v>
      </c>
      <c r="Q1512" s="1">
        <v>1510</v>
      </c>
      <c r="R1512" s="1">
        <v>436</v>
      </c>
      <c r="S1512" s="1"/>
      <c r="T1512" s="1">
        <v>462</v>
      </c>
    </row>
    <row r="1513" spans="1:20" ht="15.75" customHeight="1" x14ac:dyDescent="0.35">
      <c r="A1513" s="1">
        <v>2890</v>
      </c>
      <c r="B1513" s="1">
        <v>10</v>
      </c>
      <c r="C1513" s="1"/>
      <c r="D1513" s="1">
        <v>0</v>
      </c>
      <c r="F1513" s="1">
        <f ca="1">IFERROR(__xludf.DUMMYFUNCTION("""COMPUTED_VALUE"""),1)</f>
        <v>1</v>
      </c>
      <c r="Q1513" s="1">
        <v>1511</v>
      </c>
      <c r="R1513" s="1">
        <v>419</v>
      </c>
      <c r="S1513" s="1"/>
      <c r="T1513" s="1">
        <v>404</v>
      </c>
    </row>
    <row r="1514" spans="1:20" ht="15.75" customHeight="1" x14ac:dyDescent="0.35">
      <c r="A1514" s="1">
        <v>2891</v>
      </c>
      <c r="B1514" s="1">
        <v>11</v>
      </c>
      <c r="C1514" s="1"/>
      <c r="D1514" s="1">
        <v>10</v>
      </c>
      <c r="F1514" s="1">
        <f ca="1">IFERROR(__xludf.DUMMYFUNCTION("""COMPUTED_VALUE"""),4)</f>
        <v>4</v>
      </c>
      <c r="Q1514" s="1">
        <v>1512</v>
      </c>
      <c r="R1514" s="1">
        <v>436</v>
      </c>
      <c r="S1514" s="1"/>
      <c r="T1514" s="1">
        <v>427</v>
      </c>
    </row>
    <row r="1515" spans="1:20" ht="15.75" customHeight="1" x14ac:dyDescent="0.35">
      <c r="A1515" s="1">
        <v>2892</v>
      </c>
      <c r="B1515" s="1">
        <v>11</v>
      </c>
      <c r="C1515" s="1"/>
      <c r="D1515" s="1">
        <v>18</v>
      </c>
      <c r="F1515" s="1">
        <f ca="1">IFERROR(__xludf.DUMMYFUNCTION("""COMPUTED_VALUE"""),1)</f>
        <v>1</v>
      </c>
      <c r="Q1515" s="1">
        <v>1513</v>
      </c>
      <c r="R1515" s="1">
        <v>419</v>
      </c>
      <c r="S1515" s="1"/>
      <c r="T1515" s="1">
        <v>404</v>
      </c>
    </row>
    <row r="1516" spans="1:20" ht="15.75" customHeight="1" x14ac:dyDescent="0.35">
      <c r="A1516" s="1">
        <v>2893</v>
      </c>
      <c r="B1516" s="1">
        <v>12</v>
      </c>
      <c r="C1516" s="1"/>
      <c r="D1516" s="1">
        <v>18</v>
      </c>
      <c r="F1516" s="1">
        <f ca="1">IFERROR(__xludf.DUMMYFUNCTION("""COMPUTED_VALUE"""),4)</f>
        <v>4</v>
      </c>
      <c r="Q1516" s="1">
        <v>1514</v>
      </c>
      <c r="R1516" s="1">
        <v>436</v>
      </c>
      <c r="S1516" s="1"/>
      <c r="T1516" s="1">
        <v>414</v>
      </c>
    </row>
    <row r="1517" spans="1:20" ht="15.75" customHeight="1" x14ac:dyDescent="0.35">
      <c r="A1517" s="1">
        <v>2894</v>
      </c>
      <c r="B1517" s="1">
        <v>12</v>
      </c>
      <c r="C1517" s="1"/>
      <c r="D1517" s="1">
        <v>0</v>
      </c>
      <c r="F1517" s="1">
        <f ca="1">IFERROR(__xludf.DUMMYFUNCTION("""COMPUTED_VALUE"""),1)</f>
        <v>1</v>
      </c>
      <c r="Q1517" s="1">
        <v>1515</v>
      </c>
      <c r="R1517" s="1">
        <v>411</v>
      </c>
      <c r="S1517" s="1"/>
      <c r="T1517" s="1">
        <v>449</v>
      </c>
    </row>
    <row r="1518" spans="1:20" ht="15.75" customHeight="1" x14ac:dyDescent="0.35">
      <c r="A1518" s="1">
        <v>2895</v>
      </c>
      <c r="B1518" s="1">
        <v>13</v>
      </c>
      <c r="C1518" s="1"/>
      <c r="D1518" s="1">
        <v>18</v>
      </c>
      <c r="F1518" s="1">
        <f ca="1">IFERROR(__xludf.DUMMYFUNCTION("""COMPUTED_VALUE"""),4)</f>
        <v>4</v>
      </c>
      <c r="Q1518" s="1">
        <v>1516</v>
      </c>
      <c r="R1518" s="1">
        <v>409</v>
      </c>
      <c r="S1518" s="1"/>
      <c r="T1518" s="1">
        <v>443</v>
      </c>
    </row>
    <row r="1519" spans="1:20" ht="15.75" customHeight="1" x14ac:dyDescent="0.35">
      <c r="A1519" s="1">
        <v>2896</v>
      </c>
      <c r="B1519" s="1">
        <v>13</v>
      </c>
      <c r="C1519" s="1"/>
      <c r="D1519" s="1">
        <v>18</v>
      </c>
      <c r="F1519" s="1">
        <f ca="1">IFERROR(__xludf.DUMMYFUNCTION("""COMPUTED_VALUE"""),1)</f>
        <v>1</v>
      </c>
      <c r="Q1519" s="1">
        <v>1517</v>
      </c>
      <c r="R1519" s="1">
        <v>392</v>
      </c>
      <c r="S1519" s="1"/>
      <c r="T1519" s="1">
        <v>450</v>
      </c>
    </row>
    <row r="1520" spans="1:20" ht="15.75" customHeight="1" x14ac:dyDescent="0.35">
      <c r="A1520" s="1">
        <v>2897</v>
      </c>
      <c r="B1520" s="1">
        <v>14</v>
      </c>
      <c r="C1520" s="1"/>
      <c r="D1520" s="1">
        <v>18</v>
      </c>
      <c r="F1520" s="1">
        <f ca="1">IFERROR(__xludf.DUMMYFUNCTION("""COMPUTED_VALUE"""),4)</f>
        <v>4</v>
      </c>
      <c r="Q1520" s="1">
        <v>1518</v>
      </c>
      <c r="R1520" s="1">
        <v>409</v>
      </c>
      <c r="S1520" s="1"/>
      <c r="T1520" s="1">
        <v>454</v>
      </c>
    </row>
    <row r="1521" spans="1:20" ht="15.75" customHeight="1" x14ac:dyDescent="0.35">
      <c r="A1521" s="1">
        <v>2898</v>
      </c>
      <c r="B1521" s="1">
        <v>14</v>
      </c>
      <c r="C1521" s="1"/>
      <c r="D1521" s="1">
        <v>0</v>
      </c>
      <c r="F1521" s="1">
        <f ca="1">IFERROR(__xludf.DUMMYFUNCTION("""COMPUTED_VALUE"""),1)</f>
        <v>1</v>
      </c>
      <c r="Q1521" s="1">
        <v>1519</v>
      </c>
      <c r="R1521" s="1">
        <v>390</v>
      </c>
      <c r="S1521" s="1"/>
      <c r="T1521" s="1">
        <v>432</v>
      </c>
    </row>
    <row r="1522" spans="1:20" ht="15.75" customHeight="1" x14ac:dyDescent="0.35">
      <c r="A1522" s="1">
        <v>2899</v>
      </c>
      <c r="B1522" s="1">
        <v>14</v>
      </c>
      <c r="C1522" s="1"/>
      <c r="D1522" s="1">
        <v>18</v>
      </c>
      <c r="F1522" s="1">
        <f ca="1">IFERROR(__xludf.DUMMYFUNCTION("""COMPUTED_VALUE"""),4)</f>
        <v>4</v>
      </c>
      <c r="Q1522" s="1">
        <v>1520</v>
      </c>
      <c r="R1522" s="1">
        <v>399</v>
      </c>
      <c r="S1522" s="1"/>
      <c r="T1522" s="1">
        <v>410</v>
      </c>
    </row>
    <row r="1523" spans="1:20" ht="15.75" customHeight="1" x14ac:dyDescent="0.35">
      <c r="A1523" s="1">
        <v>2900</v>
      </c>
      <c r="B1523" s="1">
        <v>14</v>
      </c>
      <c r="C1523" s="1"/>
      <c r="D1523" s="1">
        <v>18</v>
      </c>
      <c r="F1523" s="1">
        <f ca="1">IFERROR(__xludf.DUMMYFUNCTION("""COMPUTED_VALUE"""),1)</f>
        <v>1</v>
      </c>
      <c r="Q1523" s="1">
        <v>1521</v>
      </c>
      <c r="R1523" s="1">
        <v>390</v>
      </c>
      <c r="S1523" s="1"/>
      <c r="T1523" s="1">
        <v>414</v>
      </c>
    </row>
    <row r="1524" spans="1:20" ht="15.75" customHeight="1" x14ac:dyDescent="0.35">
      <c r="A1524" s="1">
        <v>2901</v>
      </c>
      <c r="B1524" s="1">
        <v>14</v>
      </c>
      <c r="C1524" s="1"/>
      <c r="D1524" s="1">
        <v>18</v>
      </c>
      <c r="F1524" s="1">
        <f ca="1">IFERROR(__xludf.DUMMYFUNCTION("""COMPUTED_VALUE"""),4)</f>
        <v>4</v>
      </c>
      <c r="Q1524" s="1">
        <v>1522</v>
      </c>
      <c r="R1524" s="1">
        <v>399</v>
      </c>
      <c r="S1524" s="1"/>
      <c r="T1524" s="1">
        <v>419</v>
      </c>
    </row>
    <row r="1525" spans="1:20" ht="15.75" customHeight="1" x14ac:dyDescent="0.35">
      <c r="A1525" s="1">
        <v>2902</v>
      </c>
      <c r="B1525" s="1">
        <v>14</v>
      </c>
      <c r="C1525" s="1"/>
      <c r="D1525" s="1">
        <v>14</v>
      </c>
      <c r="F1525" s="1">
        <f ca="1">IFERROR(__xludf.DUMMYFUNCTION("""COMPUTED_VALUE"""),1)</f>
        <v>1</v>
      </c>
      <c r="Q1525" s="1">
        <v>1523</v>
      </c>
      <c r="R1525" s="1">
        <v>373</v>
      </c>
      <c r="S1525" s="1"/>
      <c r="T1525" s="1">
        <v>443</v>
      </c>
    </row>
    <row r="1526" spans="1:20" ht="15.75" customHeight="1" x14ac:dyDescent="0.35">
      <c r="A1526" s="1">
        <v>2903</v>
      </c>
      <c r="B1526" s="1">
        <v>14</v>
      </c>
      <c r="C1526" s="1"/>
      <c r="D1526" s="1">
        <v>1</v>
      </c>
      <c r="F1526" s="1">
        <f ca="1">IFERROR(__xludf.DUMMYFUNCTION("""COMPUTED_VALUE"""),4)</f>
        <v>4</v>
      </c>
      <c r="Q1526" s="1">
        <v>1524</v>
      </c>
      <c r="R1526" s="1">
        <v>368</v>
      </c>
      <c r="S1526" s="1"/>
      <c r="T1526" s="1">
        <v>474</v>
      </c>
    </row>
    <row r="1527" spans="1:20" ht="15.75" customHeight="1" x14ac:dyDescent="0.35">
      <c r="A1527" s="1">
        <v>2904</v>
      </c>
      <c r="B1527" s="1">
        <v>14</v>
      </c>
      <c r="C1527" s="1"/>
      <c r="D1527" s="1">
        <v>18</v>
      </c>
      <c r="F1527" s="1">
        <f ca="1">IFERROR(__xludf.DUMMYFUNCTION("""COMPUTED_VALUE"""),1)</f>
        <v>1</v>
      </c>
      <c r="Q1527" s="1">
        <v>1525</v>
      </c>
      <c r="R1527" s="1">
        <v>340</v>
      </c>
      <c r="S1527" s="1"/>
      <c r="T1527" s="1">
        <v>474</v>
      </c>
    </row>
    <row r="1528" spans="1:20" ht="15.75" customHeight="1" x14ac:dyDescent="0.35">
      <c r="A1528" s="1">
        <v>2905</v>
      </c>
      <c r="B1528" s="1">
        <v>14</v>
      </c>
      <c r="C1528" s="1"/>
      <c r="D1528" s="1">
        <v>18</v>
      </c>
      <c r="F1528" s="1">
        <f ca="1">IFERROR(__xludf.DUMMYFUNCTION("""COMPUTED_VALUE"""),4)</f>
        <v>4</v>
      </c>
      <c r="Q1528" s="1">
        <v>1526</v>
      </c>
      <c r="R1528" s="1">
        <v>322</v>
      </c>
      <c r="S1528" s="1"/>
      <c r="T1528" s="1">
        <v>533</v>
      </c>
    </row>
    <row r="1529" spans="1:20" ht="15.75" customHeight="1" x14ac:dyDescent="0.35">
      <c r="A1529" s="1">
        <v>2906</v>
      </c>
      <c r="B1529" s="1">
        <v>14</v>
      </c>
      <c r="C1529" s="1"/>
      <c r="D1529" s="1">
        <v>18</v>
      </c>
      <c r="F1529" s="1">
        <f ca="1">IFERROR(__xludf.DUMMYFUNCTION("""COMPUTED_VALUE"""),1)</f>
        <v>1</v>
      </c>
      <c r="Q1529" s="1">
        <v>1527</v>
      </c>
      <c r="R1529" s="1">
        <v>289</v>
      </c>
      <c r="S1529" s="1"/>
      <c r="T1529" s="1">
        <v>570</v>
      </c>
    </row>
    <row r="1530" spans="1:20" ht="15.75" customHeight="1" x14ac:dyDescent="0.35">
      <c r="A1530" s="1">
        <v>2907</v>
      </c>
      <c r="B1530" s="1">
        <v>14</v>
      </c>
      <c r="C1530" s="1"/>
      <c r="D1530" s="1">
        <v>17</v>
      </c>
      <c r="F1530" s="1">
        <f ca="1">IFERROR(__xludf.DUMMYFUNCTION("""COMPUTED_VALUE"""),4)</f>
        <v>4</v>
      </c>
      <c r="Q1530" s="1">
        <v>1528</v>
      </c>
      <c r="R1530" s="1">
        <v>313</v>
      </c>
      <c r="S1530" s="1"/>
      <c r="T1530" s="1">
        <v>567</v>
      </c>
    </row>
    <row r="1531" spans="1:20" ht="15.75" customHeight="1" x14ac:dyDescent="0.35">
      <c r="A1531" s="1">
        <v>2908</v>
      </c>
      <c r="B1531" s="1">
        <v>14</v>
      </c>
      <c r="C1531" s="1"/>
      <c r="D1531" s="1">
        <v>0</v>
      </c>
      <c r="F1531" s="1">
        <f ca="1">IFERROR(__xludf.DUMMYFUNCTION("""COMPUTED_VALUE"""),1)</f>
        <v>1</v>
      </c>
      <c r="Q1531" s="1">
        <v>1529</v>
      </c>
      <c r="R1531" s="1">
        <v>282</v>
      </c>
      <c r="S1531" s="1"/>
      <c r="T1531" s="1">
        <v>559</v>
      </c>
    </row>
    <row r="1532" spans="1:20" ht="15.75" customHeight="1" x14ac:dyDescent="0.35">
      <c r="A1532" s="1">
        <v>2909</v>
      </c>
      <c r="B1532" s="1">
        <v>14</v>
      </c>
      <c r="C1532" s="1"/>
      <c r="D1532" s="1">
        <v>13</v>
      </c>
      <c r="F1532" s="1">
        <f ca="1">IFERROR(__xludf.DUMMYFUNCTION("""COMPUTED_VALUE"""),4)</f>
        <v>4</v>
      </c>
      <c r="Q1532" s="1">
        <v>1530</v>
      </c>
      <c r="R1532" s="1">
        <v>278</v>
      </c>
      <c r="S1532" s="1"/>
      <c r="T1532" s="1">
        <v>552</v>
      </c>
    </row>
    <row r="1533" spans="1:20" ht="15.75" customHeight="1" x14ac:dyDescent="0.35">
      <c r="A1533" s="1">
        <v>2910</v>
      </c>
      <c r="B1533" s="1">
        <v>14</v>
      </c>
      <c r="C1533" s="1"/>
      <c r="D1533" s="1">
        <v>18</v>
      </c>
      <c r="F1533" s="1">
        <f ca="1">IFERROR(__xludf.DUMMYFUNCTION("""COMPUTED_VALUE"""),1)</f>
        <v>1</v>
      </c>
      <c r="Q1533" s="1">
        <v>1531</v>
      </c>
      <c r="R1533" s="1">
        <v>269</v>
      </c>
      <c r="S1533" s="1"/>
      <c r="T1533" s="1">
        <v>530</v>
      </c>
    </row>
    <row r="1534" spans="1:20" ht="15.75" customHeight="1" x14ac:dyDescent="0.35">
      <c r="A1534" s="1">
        <v>2911</v>
      </c>
      <c r="B1534" s="1">
        <v>14</v>
      </c>
      <c r="C1534" s="1"/>
      <c r="D1534" s="1">
        <v>18</v>
      </c>
      <c r="F1534" s="1">
        <f ca="1">IFERROR(__xludf.DUMMYFUNCTION("""COMPUTED_VALUE"""),4)</f>
        <v>4</v>
      </c>
      <c r="Q1534" s="1">
        <v>1532</v>
      </c>
      <c r="R1534" s="1">
        <v>287</v>
      </c>
      <c r="S1534" s="1"/>
      <c r="T1534" s="1">
        <v>566</v>
      </c>
    </row>
    <row r="1535" spans="1:20" ht="15.75" customHeight="1" x14ac:dyDescent="0.35">
      <c r="A1535" s="1">
        <v>2912</v>
      </c>
      <c r="B1535" s="1">
        <v>14</v>
      </c>
      <c r="C1535" s="1"/>
      <c r="D1535" s="1">
        <v>18</v>
      </c>
      <c r="F1535" s="1">
        <f ca="1">IFERROR(__xludf.DUMMYFUNCTION("""COMPUTED_VALUE"""),1)</f>
        <v>1</v>
      </c>
      <c r="Q1535" s="1">
        <v>1533</v>
      </c>
      <c r="R1535" s="1">
        <v>282</v>
      </c>
      <c r="S1535" s="1"/>
      <c r="T1535" s="1">
        <v>536</v>
      </c>
    </row>
    <row r="1536" spans="1:20" ht="15.75" customHeight="1" x14ac:dyDescent="0.35">
      <c r="A1536" s="1">
        <v>2913</v>
      </c>
      <c r="B1536" s="1">
        <v>14</v>
      </c>
      <c r="C1536" s="1"/>
      <c r="D1536" s="1">
        <v>17</v>
      </c>
      <c r="F1536" s="1">
        <f ca="1">IFERROR(__xludf.DUMMYFUNCTION("""COMPUTED_VALUE"""),4)</f>
        <v>4</v>
      </c>
      <c r="Q1536" s="1">
        <v>1534</v>
      </c>
      <c r="R1536" s="1">
        <v>310</v>
      </c>
      <c r="S1536" s="1"/>
      <c r="T1536" s="1">
        <v>568</v>
      </c>
    </row>
    <row r="1537" spans="1:20" ht="15.75" customHeight="1" x14ac:dyDescent="0.35">
      <c r="A1537" s="1">
        <v>2914</v>
      </c>
      <c r="B1537" s="1">
        <v>14</v>
      </c>
      <c r="C1537" s="1"/>
      <c r="D1537" s="1">
        <v>0</v>
      </c>
      <c r="F1537" s="1">
        <f ca="1">IFERROR(__xludf.DUMMYFUNCTION("""COMPUTED_VALUE"""),1)</f>
        <v>1</v>
      </c>
      <c r="Q1537" s="1">
        <v>1535</v>
      </c>
      <c r="R1537" s="1">
        <v>330</v>
      </c>
      <c r="S1537" s="1"/>
      <c r="T1537" s="1">
        <v>539</v>
      </c>
    </row>
    <row r="1538" spans="1:20" ht="15.75" customHeight="1" x14ac:dyDescent="0.35">
      <c r="A1538" s="1">
        <v>2915</v>
      </c>
      <c r="B1538" s="1">
        <v>14</v>
      </c>
      <c r="C1538" s="1"/>
      <c r="D1538" s="1">
        <v>13</v>
      </c>
      <c r="F1538" s="1">
        <f ca="1">IFERROR(__xludf.DUMMYFUNCTION("""COMPUTED_VALUE"""),6)</f>
        <v>6</v>
      </c>
      <c r="Q1538" s="1">
        <v>1536</v>
      </c>
      <c r="R1538" s="1">
        <v>379</v>
      </c>
      <c r="S1538" s="1"/>
      <c r="T1538" s="1">
        <v>585</v>
      </c>
    </row>
    <row r="1539" spans="1:20" ht="15.75" customHeight="1" x14ac:dyDescent="0.35">
      <c r="A1539" s="1">
        <v>2916</v>
      </c>
      <c r="B1539" s="1">
        <v>13</v>
      </c>
      <c r="C1539" s="1"/>
      <c r="D1539" s="1">
        <v>18</v>
      </c>
      <c r="F1539" s="1">
        <f ca="1">IFERROR(__xludf.DUMMYFUNCTION("""COMPUTED_VALUE"""),2)</f>
        <v>2</v>
      </c>
      <c r="Q1539" s="1">
        <v>1537</v>
      </c>
      <c r="R1539" s="1">
        <v>408</v>
      </c>
      <c r="S1539" s="1"/>
      <c r="T1539" s="1">
        <v>505</v>
      </c>
    </row>
    <row r="1540" spans="1:20" ht="15.75" customHeight="1" x14ac:dyDescent="0.35">
      <c r="A1540" s="1">
        <v>2917</v>
      </c>
      <c r="B1540" s="1">
        <v>13</v>
      </c>
      <c r="C1540" s="1"/>
      <c r="D1540" s="1">
        <v>18</v>
      </c>
      <c r="F1540" s="1">
        <f ca="1">IFERROR(__xludf.DUMMYFUNCTION("""COMPUTED_VALUE"""),3)</f>
        <v>3</v>
      </c>
      <c r="Q1540" s="1">
        <v>1538</v>
      </c>
      <c r="R1540" s="1">
        <v>433</v>
      </c>
      <c r="S1540" s="1"/>
      <c r="T1540" s="1">
        <v>582</v>
      </c>
    </row>
    <row r="1541" spans="1:20" ht="15.75" customHeight="1" x14ac:dyDescent="0.35">
      <c r="A1541" s="1">
        <v>2918</v>
      </c>
      <c r="B1541" s="1">
        <v>12</v>
      </c>
      <c r="C1541" s="1"/>
      <c r="D1541" s="1">
        <v>15</v>
      </c>
      <c r="F1541" s="1">
        <f ca="1">IFERROR(__xludf.DUMMYFUNCTION("""COMPUTED_VALUE"""),3)</f>
        <v>3</v>
      </c>
      <c r="Q1541" s="1">
        <v>1539</v>
      </c>
      <c r="R1541" s="1">
        <v>445</v>
      </c>
      <c r="S1541" s="1"/>
      <c r="T1541" s="1">
        <v>491</v>
      </c>
    </row>
    <row r="1542" spans="1:20" ht="15.75" customHeight="1" x14ac:dyDescent="0.35">
      <c r="A1542" s="1">
        <v>2919</v>
      </c>
      <c r="B1542" s="1">
        <v>12</v>
      </c>
      <c r="C1542" s="1"/>
      <c r="D1542" s="1">
        <v>1</v>
      </c>
      <c r="F1542" s="1">
        <f ca="1">IFERROR(__xludf.DUMMYFUNCTION("""COMPUTED_VALUE"""),4)</f>
        <v>4</v>
      </c>
      <c r="Q1542" s="1">
        <v>1540</v>
      </c>
      <c r="R1542" s="1">
        <v>476</v>
      </c>
      <c r="S1542" s="1"/>
      <c r="T1542" s="1">
        <v>528</v>
      </c>
    </row>
    <row r="1543" spans="1:20" ht="15.75" customHeight="1" x14ac:dyDescent="0.35">
      <c r="A1543" s="1">
        <v>2920</v>
      </c>
      <c r="B1543" s="1">
        <v>12</v>
      </c>
      <c r="C1543" s="1"/>
      <c r="D1543" s="1">
        <v>10</v>
      </c>
      <c r="F1543" s="1">
        <f ca="1">IFERROR(__xludf.DUMMYFUNCTION("""COMPUTED_VALUE"""),2)</f>
        <v>2</v>
      </c>
      <c r="Q1543" s="1">
        <v>1541</v>
      </c>
      <c r="R1543" s="1">
        <v>483</v>
      </c>
      <c r="S1543" s="1"/>
      <c r="T1543" s="1">
        <v>437</v>
      </c>
    </row>
    <row r="1544" spans="1:20" ht="15.75" customHeight="1" x14ac:dyDescent="0.35">
      <c r="A1544" s="1">
        <v>2921</v>
      </c>
      <c r="B1544" s="1">
        <v>12</v>
      </c>
      <c r="C1544" s="1"/>
      <c r="D1544" s="1">
        <v>18</v>
      </c>
      <c r="F1544" s="1">
        <f ca="1">IFERROR(__xludf.DUMMYFUNCTION("""COMPUTED_VALUE"""),3)</f>
        <v>3</v>
      </c>
      <c r="Q1544" s="1">
        <v>1542</v>
      </c>
      <c r="R1544" s="1">
        <v>473</v>
      </c>
      <c r="S1544" s="1"/>
      <c r="T1544" s="1">
        <v>465</v>
      </c>
    </row>
    <row r="1545" spans="1:20" ht="15.75" customHeight="1" x14ac:dyDescent="0.35">
      <c r="A1545" s="1">
        <v>2922</v>
      </c>
      <c r="B1545" s="1">
        <v>14</v>
      </c>
      <c r="C1545" s="1"/>
      <c r="D1545" s="1">
        <v>18</v>
      </c>
      <c r="F1545" s="1">
        <f ca="1">IFERROR(__xludf.DUMMYFUNCTION("""COMPUTED_VALUE"""),3)</f>
        <v>3</v>
      </c>
      <c r="Q1545" s="1">
        <v>1543</v>
      </c>
      <c r="R1545" s="1">
        <v>486</v>
      </c>
      <c r="S1545" s="1"/>
      <c r="T1545" s="1">
        <v>470</v>
      </c>
    </row>
    <row r="1546" spans="1:20" ht="15.75" customHeight="1" x14ac:dyDescent="0.35">
      <c r="A1546" s="1">
        <v>2923</v>
      </c>
      <c r="B1546" s="1">
        <v>14</v>
      </c>
      <c r="C1546" s="1"/>
      <c r="D1546" s="1">
        <v>18</v>
      </c>
      <c r="F1546" s="1">
        <f ca="1">IFERROR(__xludf.DUMMYFUNCTION("""COMPUTED_VALUE"""),5)</f>
        <v>5</v>
      </c>
      <c r="Q1546" s="1">
        <v>1544</v>
      </c>
      <c r="R1546" s="1">
        <v>456</v>
      </c>
      <c r="S1546" s="1"/>
      <c r="T1546" s="1">
        <v>447</v>
      </c>
    </row>
    <row r="1547" spans="1:20" ht="15.75" customHeight="1" x14ac:dyDescent="0.35">
      <c r="A1547" s="1">
        <v>2924</v>
      </c>
      <c r="B1547" s="1">
        <v>16</v>
      </c>
      <c r="C1547" s="1"/>
      <c r="D1547" s="1">
        <v>17</v>
      </c>
      <c r="F1547" s="1">
        <f ca="1">IFERROR(__xludf.DUMMYFUNCTION("""COMPUTED_VALUE"""),7)</f>
        <v>7</v>
      </c>
      <c r="Q1547" s="1">
        <v>1545</v>
      </c>
      <c r="R1547" s="1">
        <v>433</v>
      </c>
      <c r="S1547" s="1"/>
      <c r="T1547" s="1">
        <v>481</v>
      </c>
    </row>
    <row r="1548" spans="1:20" ht="15.75" customHeight="1" x14ac:dyDescent="0.35">
      <c r="A1548" s="1">
        <v>2925</v>
      </c>
      <c r="B1548" s="1">
        <v>16</v>
      </c>
      <c r="C1548" s="1"/>
      <c r="D1548" s="1">
        <v>1</v>
      </c>
      <c r="F1548" s="1">
        <f ca="1">IFERROR(__xludf.DUMMYFUNCTION("""COMPUTED_VALUE"""),9)</f>
        <v>9</v>
      </c>
      <c r="Q1548" s="1">
        <v>1546</v>
      </c>
      <c r="R1548" s="1">
        <v>462</v>
      </c>
      <c r="S1548" s="1"/>
      <c r="T1548" s="1">
        <v>451</v>
      </c>
    </row>
    <row r="1549" spans="1:20" ht="15.75" customHeight="1" x14ac:dyDescent="0.35">
      <c r="A1549" s="1">
        <v>2926</v>
      </c>
      <c r="B1549" s="1">
        <v>16</v>
      </c>
      <c r="C1549" s="1"/>
      <c r="D1549" s="1">
        <v>18</v>
      </c>
      <c r="F1549" s="1">
        <f ca="1">IFERROR(__xludf.DUMMYFUNCTION("""COMPUTED_VALUE"""),11)</f>
        <v>11</v>
      </c>
      <c r="Q1549" s="1">
        <v>1547</v>
      </c>
      <c r="R1549" s="1">
        <v>404</v>
      </c>
      <c r="S1549" s="1"/>
      <c r="T1549" s="1">
        <v>494</v>
      </c>
    </row>
    <row r="1550" spans="1:20" ht="15.75" customHeight="1" x14ac:dyDescent="0.35">
      <c r="A1550" s="1">
        <v>2927</v>
      </c>
      <c r="B1550" s="1">
        <v>16</v>
      </c>
      <c r="C1550" s="1"/>
      <c r="D1550" s="1">
        <v>18</v>
      </c>
      <c r="F1550" s="1">
        <f ca="1">IFERROR(__xludf.DUMMYFUNCTION("""COMPUTED_VALUE"""),13)</f>
        <v>13</v>
      </c>
      <c r="Q1550" s="1">
        <v>1548</v>
      </c>
      <c r="R1550" s="1">
        <v>427</v>
      </c>
      <c r="S1550" s="1"/>
      <c r="T1550" s="1">
        <v>474</v>
      </c>
    </row>
    <row r="1551" spans="1:20" ht="15.75" customHeight="1" x14ac:dyDescent="0.35">
      <c r="A1551" s="1">
        <v>2928</v>
      </c>
      <c r="B1551" s="1">
        <v>14</v>
      </c>
      <c r="C1551" s="1"/>
      <c r="D1551" s="1">
        <v>18</v>
      </c>
      <c r="F1551" s="1">
        <f ca="1">IFERROR(__xludf.DUMMYFUNCTION("""COMPUTED_VALUE"""),15)</f>
        <v>15</v>
      </c>
      <c r="Q1551" s="1">
        <v>1549</v>
      </c>
      <c r="R1551" s="1">
        <v>404</v>
      </c>
      <c r="S1551" s="1"/>
      <c r="T1551" s="1">
        <v>508</v>
      </c>
    </row>
    <row r="1552" spans="1:20" ht="15.75" customHeight="1" x14ac:dyDescent="0.35">
      <c r="A1552" s="1">
        <v>2929</v>
      </c>
      <c r="B1552" s="1">
        <v>14</v>
      </c>
      <c r="C1552" s="1"/>
      <c r="D1552" s="1">
        <v>18</v>
      </c>
      <c r="F1552" s="1">
        <f ca="1">IFERROR(__xludf.DUMMYFUNCTION("""COMPUTED_VALUE"""),17)</f>
        <v>17</v>
      </c>
      <c r="Q1552" s="1">
        <v>1550</v>
      </c>
      <c r="R1552" s="1">
        <v>414</v>
      </c>
      <c r="S1552" s="1"/>
      <c r="T1552" s="1">
        <v>564</v>
      </c>
    </row>
    <row r="1553" spans="1:20" ht="15.75" customHeight="1" x14ac:dyDescent="0.35">
      <c r="A1553" s="1">
        <v>2930</v>
      </c>
      <c r="B1553" s="1">
        <v>12</v>
      </c>
      <c r="C1553" s="1"/>
      <c r="D1553" s="1">
        <v>1</v>
      </c>
      <c r="F1553" s="1">
        <f ca="1">IFERROR(__xludf.DUMMYFUNCTION("""COMPUTED_VALUE"""),18)</f>
        <v>18</v>
      </c>
      <c r="Q1553" s="1">
        <v>1551</v>
      </c>
      <c r="R1553" s="1">
        <v>449</v>
      </c>
      <c r="S1553" s="1"/>
      <c r="T1553" s="1">
        <v>588</v>
      </c>
    </row>
    <row r="1554" spans="1:20" ht="15.75" customHeight="1" x14ac:dyDescent="0.35">
      <c r="A1554" s="1">
        <v>2931</v>
      </c>
      <c r="B1554" s="1">
        <v>12</v>
      </c>
      <c r="C1554" s="1"/>
      <c r="D1554" s="1">
        <v>18</v>
      </c>
      <c r="F1554" s="1">
        <f ca="1">IFERROR(__xludf.DUMMYFUNCTION("""COMPUTED_VALUE"""),13)</f>
        <v>13</v>
      </c>
      <c r="Q1554" s="1">
        <v>1552</v>
      </c>
      <c r="R1554" s="1">
        <v>443</v>
      </c>
      <c r="S1554" s="1"/>
      <c r="T1554" s="1">
        <v>628</v>
      </c>
    </row>
    <row r="1555" spans="1:20" ht="15.75" customHeight="1" x14ac:dyDescent="0.35">
      <c r="A1555" s="1">
        <v>2932</v>
      </c>
      <c r="B1555" s="1">
        <v>11</v>
      </c>
      <c r="C1555" s="1"/>
      <c r="D1555" s="1">
        <v>14</v>
      </c>
      <c r="F1555" s="1">
        <f ca="1">IFERROR(__xludf.DUMMYFUNCTION("""COMPUTED_VALUE"""),9)</f>
        <v>9</v>
      </c>
      <c r="Q1555" s="1">
        <v>1553</v>
      </c>
      <c r="R1555" s="1">
        <v>450</v>
      </c>
      <c r="S1555" s="1"/>
      <c r="T1555" s="1">
        <v>628</v>
      </c>
    </row>
    <row r="1556" spans="1:20" ht="15.75" customHeight="1" x14ac:dyDescent="0.35">
      <c r="A1556" s="1">
        <v>2933</v>
      </c>
      <c r="B1556" s="1">
        <v>11</v>
      </c>
      <c r="C1556" s="1"/>
      <c r="D1556" s="1">
        <v>1</v>
      </c>
      <c r="F1556" s="1">
        <f ca="1">IFERROR(__xludf.DUMMYFUNCTION("""COMPUTED_VALUE"""),9)</f>
        <v>9</v>
      </c>
      <c r="Q1556" s="1">
        <v>1554</v>
      </c>
      <c r="R1556" s="1">
        <v>454</v>
      </c>
      <c r="S1556" s="1"/>
      <c r="T1556" s="1">
        <v>659</v>
      </c>
    </row>
    <row r="1557" spans="1:20" ht="15.75" customHeight="1" x14ac:dyDescent="0.35">
      <c r="A1557" s="1">
        <v>2934</v>
      </c>
      <c r="B1557" s="1">
        <v>10</v>
      </c>
      <c r="C1557" s="1"/>
      <c r="D1557" s="1">
        <v>18</v>
      </c>
      <c r="F1557" s="1">
        <f ca="1">IFERROR(__xludf.DUMMYFUNCTION("""COMPUTED_VALUE"""),18)</f>
        <v>18</v>
      </c>
      <c r="Q1557" s="1">
        <v>1555</v>
      </c>
      <c r="R1557" s="1">
        <v>432</v>
      </c>
      <c r="S1557" s="1"/>
      <c r="T1557" s="1">
        <v>670</v>
      </c>
    </row>
    <row r="1558" spans="1:20" ht="15.75" customHeight="1" x14ac:dyDescent="0.35">
      <c r="A1558" s="1">
        <v>2935</v>
      </c>
      <c r="B1558" s="1">
        <v>9</v>
      </c>
      <c r="C1558" s="1"/>
      <c r="D1558" s="1">
        <v>10</v>
      </c>
      <c r="F1558" s="1">
        <f ca="1">IFERROR(__xludf.DUMMYFUNCTION("""COMPUTED_VALUE"""),11)</f>
        <v>11</v>
      </c>
      <c r="Q1558" s="1">
        <v>1556</v>
      </c>
      <c r="R1558" s="1">
        <v>410</v>
      </c>
      <c r="S1558" s="1"/>
      <c r="T1558" s="1">
        <v>589</v>
      </c>
    </row>
    <row r="1559" spans="1:20" ht="15.75" customHeight="1" x14ac:dyDescent="0.35">
      <c r="A1559" s="1">
        <v>2936</v>
      </c>
      <c r="B1559" s="1">
        <v>6</v>
      </c>
      <c r="C1559" s="1"/>
      <c r="D1559" s="1">
        <v>0</v>
      </c>
      <c r="F1559" s="1">
        <f ca="1">IFERROR(__xludf.DUMMYFUNCTION("""COMPUTED_VALUE"""),1)</f>
        <v>1</v>
      </c>
      <c r="Q1559" s="1">
        <v>1557</v>
      </c>
      <c r="R1559" s="1">
        <v>414</v>
      </c>
      <c r="S1559" s="1"/>
      <c r="T1559" s="1">
        <v>680</v>
      </c>
    </row>
    <row r="1560" spans="1:20" ht="15.75" customHeight="1" x14ac:dyDescent="0.35">
      <c r="A1560" s="1">
        <v>2937</v>
      </c>
      <c r="B1560" s="1">
        <v>8</v>
      </c>
      <c r="C1560" s="1"/>
      <c r="D1560" s="1">
        <v>5</v>
      </c>
      <c r="F1560" s="1">
        <f ca="1">IFERROR(__xludf.DUMMYFUNCTION("""COMPUTED_VALUE"""),18)</f>
        <v>18</v>
      </c>
      <c r="Q1560" s="1">
        <v>1558</v>
      </c>
      <c r="R1560" s="1">
        <v>393</v>
      </c>
      <c r="S1560" s="1"/>
      <c r="T1560" s="1">
        <v>587</v>
      </c>
    </row>
    <row r="1561" spans="1:20" ht="15.75" customHeight="1" x14ac:dyDescent="0.35">
      <c r="A1561" s="1">
        <v>2938</v>
      </c>
      <c r="B1561" s="1">
        <v>4</v>
      </c>
      <c r="C1561" s="1"/>
      <c r="D1561" s="1">
        <v>6</v>
      </c>
      <c r="F1561" s="1">
        <f ca="1">IFERROR(__xludf.DUMMYFUNCTION("""COMPUTED_VALUE"""),12)</f>
        <v>12</v>
      </c>
      <c r="Q1561" s="1">
        <v>1559</v>
      </c>
      <c r="R1561" s="1">
        <v>425</v>
      </c>
      <c r="S1561" s="1"/>
      <c r="T1561" s="1">
        <v>560</v>
      </c>
    </row>
    <row r="1562" spans="1:20" ht="15.75" customHeight="1" x14ac:dyDescent="0.35">
      <c r="A1562" s="1">
        <v>2939</v>
      </c>
      <c r="B1562" s="1">
        <v>3</v>
      </c>
      <c r="C1562" s="1"/>
      <c r="D1562" s="1">
        <v>1</v>
      </c>
      <c r="F1562" s="1">
        <f ca="1">IFERROR(__xludf.DUMMYFUNCTION("""COMPUTED_VALUE"""),18)</f>
        <v>18</v>
      </c>
      <c r="Q1562" s="1">
        <v>1560</v>
      </c>
      <c r="R1562" s="1">
        <v>466</v>
      </c>
      <c r="S1562" s="1"/>
      <c r="T1562" s="1">
        <v>601</v>
      </c>
    </row>
    <row r="1563" spans="1:20" ht="15.75" customHeight="1" x14ac:dyDescent="0.35">
      <c r="A1563" s="1">
        <v>2940</v>
      </c>
      <c r="B1563" s="1">
        <v>3</v>
      </c>
      <c r="C1563" s="1"/>
      <c r="D1563" s="1">
        <v>4</v>
      </c>
      <c r="F1563" s="1">
        <f ca="1">IFERROR(__xludf.DUMMYFUNCTION("""COMPUTED_VALUE"""),11)</f>
        <v>11</v>
      </c>
      <c r="Q1563" s="1">
        <v>1561</v>
      </c>
      <c r="R1563" s="1">
        <v>526</v>
      </c>
      <c r="S1563" s="1"/>
      <c r="T1563" s="1">
        <v>504</v>
      </c>
    </row>
    <row r="1564" spans="1:20" ht="15.75" customHeight="1" x14ac:dyDescent="0.35">
      <c r="A1564" s="1">
        <v>2941</v>
      </c>
      <c r="B1564" s="1">
        <v>2</v>
      </c>
      <c r="C1564" s="1"/>
      <c r="D1564" s="1">
        <v>1</v>
      </c>
      <c r="F1564" s="1">
        <f ca="1">IFERROR(__xludf.DUMMYFUNCTION("""COMPUTED_VALUE"""),1)</f>
        <v>1</v>
      </c>
      <c r="Q1564" s="1">
        <v>1562</v>
      </c>
      <c r="R1564" s="1">
        <v>533</v>
      </c>
      <c r="S1564" s="1"/>
      <c r="T1564" s="1">
        <v>597</v>
      </c>
    </row>
    <row r="1565" spans="1:20" ht="15.75" customHeight="1" x14ac:dyDescent="0.35">
      <c r="A1565" s="1">
        <v>2942</v>
      </c>
      <c r="B1565" s="1">
        <v>3</v>
      </c>
      <c r="C1565" s="1"/>
      <c r="D1565" s="1">
        <v>4</v>
      </c>
      <c r="F1565" s="1">
        <f ca="1">IFERROR(__xludf.DUMMYFUNCTION("""COMPUTED_VALUE"""),18)</f>
        <v>18</v>
      </c>
      <c r="Q1565" s="1">
        <v>1563</v>
      </c>
      <c r="R1565" s="1">
        <v>570</v>
      </c>
      <c r="S1565" s="1"/>
      <c r="T1565" s="1">
        <v>436</v>
      </c>
    </row>
    <row r="1566" spans="1:20" ht="15.75" customHeight="1" x14ac:dyDescent="0.35">
      <c r="A1566" s="1">
        <v>2943</v>
      </c>
      <c r="B1566" s="1">
        <v>2</v>
      </c>
      <c r="C1566" s="1"/>
      <c r="D1566" s="1">
        <v>1</v>
      </c>
      <c r="F1566" s="1">
        <f ca="1">IFERROR(__xludf.DUMMYFUNCTION("""COMPUTED_VALUE"""),12)</f>
        <v>12</v>
      </c>
      <c r="Q1566" s="1">
        <v>1564</v>
      </c>
      <c r="R1566" s="1">
        <v>567</v>
      </c>
      <c r="S1566" s="1"/>
      <c r="T1566" s="1">
        <v>473</v>
      </c>
    </row>
    <row r="1567" spans="1:20" ht="15.75" customHeight="1" x14ac:dyDescent="0.35">
      <c r="A1567" s="1">
        <v>2944</v>
      </c>
      <c r="B1567" s="1">
        <v>3</v>
      </c>
      <c r="C1567" s="1"/>
      <c r="D1567" s="1">
        <v>4</v>
      </c>
      <c r="F1567" s="1">
        <f ca="1">IFERROR(__xludf.DUMMYFUNCTION("""COMPUTED_VALUE"""),18)</f>
        <v>18</v>
      </c>
      <c r="Q1567" s="1">
        <v>1565</v>
      </c>
      <c r="R1567" s="1">
        <v>559</v>
      </c>
      <c r="S1567" s="1"/>
      <c r="T1567" s="1">
        <v>462</v>
      </c>
    </row>
    <row r="1568" spans="1:20" ht="15.75" customHeight="1" x14ac:dyDescent="0.35">
      <c r="A1568" s="1">
        <v>2945</v>
      </c>
      <c r="B1568" s="1">
        <v>2</v>
      </c>
      <c r="C1568" s="1"/>
      <c r="D1568" s="1">
        <v>1</v>
      </c>
      <c r="F1568" s="1">
        <f ca="1">IFERROR(__xludf.DUMMYFUNCTION("""COMPUTED_VALUE"""),11)</f>
        <v>11</v>
      </c>
      <c r="Q1568" s="1">
        <v>1566</v>
      </c>
      <c r="R1568" s="1">
        <v>552</v>
      </c>
      <c r="S1568" s="1"/>
      <c r="T1568" s="1">
        <v>480</v>
      </c>
    </row>
    <row r="1569" spans="1:20" ht="15.75" customHeight="1" x14ac:dyDescent="0.35">
      <c r="A1569" s="1">
        <v>2946</v>
      </c>
      <c r="B1569" s="1">
        <v>3</v>
      </c>
      <c r="C1569" s="1"/>
      <c r="D1569" s="1">
        <v>4</v>
      </c>
      <c r="F1569" s="1">
        <f ca="1">IFERROR(__xludf.DUMMYFUNCTION("""COMPUTED_VALUE"""),1)</f>
        <v>1</v>
      </c>
      <c r="Q1569" s="1">
        <v>1567</v>
      </c>
      <c r="R1569" s="1">
        <v>530</v>
      </c>
      <c r="S1569" s="1"/>
      <c r="T1569" s="1">
        <v>499</v>
      </c>
    </row>
    <row r="1570" spans="1:20" ht="15.75" customHeight="1" x14ac:dyDescent="0.35">
      <c r="A1570" s="1">
        <v>2947</v>
      </c>
      <c r="B1570" s="1">
        <v>2</v>
      </c>
      <c r="C1570" s="1"/>
      <c r="D1570" s="1">
        <v>1</v>
      </c>
      <c r="F1570" s="1">
        <f ca="1">IFERROR(__xludf.DUMMYFUNCTION("""COMPUTED_VALUE"""),18)</f>
        <v>18</v>
      </c>
      <c r="Q1570" s="1">
        <v>1568</v>
      </c>
      <c r="R1570" s="1">
        <v>566</v>
      </c>
      <c r="S1570" s="1"/>
      <c r="T1570" s="1">
        <v>513</v>
      </c>
    </row>
    <row r="1571" spans="1:20" ht="15.75" customHeight="1" x14ac:dyDescent="0.35">
      <c r="A1571" s="1">
        <v>2948</v>
      </c>
      <c r="B1571" s="1">
        <v>3</v>
      </c>
      <c r="C1571" s="1"/>
      <c r="D1571" s="1">
        <v>4</v>
      </c>
      <c r="F1571" s="1">
        <f ca="1">IFERROR(__xludf.DUMMYFUNCTION("""COMPUTED_VALUE"""),12)</f>
        <v>12</v>
      </c>
      <c r="Q1571" s="1">
        <v>1569</v>
      </c>
      <c r="R1571" s="1">
        <v>536</v>
      </c>
      <c r="S1571" s="1"/>
      <c r="T1571" s="1">
        <v>470</v>
      </c>
    </row>
    <row r="1572" spans="1:20" ht="15.75" customHeight="1" x14ac:dyDescent="0.35">
      <c r="A1572" s="1">
        <v>2949</v>
      </c>
      <c r="B1572" s="1">
        <v>2</v>
      </c>
      <c r="C1572" s="1"/>
      <c r="D1572" s="1">
        <v>1</v>
      </c>
      <c r="F1572" s="1">
        <f ca="1">IFERROR(__xludf.DUMMYFUNCTION("""COMPUTED_VALUE"""),18)</f>
        <v>18</v>
      </c>
      <c r="Q1572" s="1">
        <v>1570</v>
      </c>
      <c r="R1572" s="1">
        <v>568</v>
      </c>
      <c r="S1572" s="1"/>
      <c r="T1572" s="1">
        <v>557</v>
      </c>
    </row>
    <row r="1573" spans="1:20" ht="15.75" customHeight="1" x14ac:dyDescent="0.35">
      <c r="A1573" s="1">
        <v>2950</v>
      </c>
      <c r="B1573" s="1">
        <v>3</v>
      </c>
      <c r="C1573" s="1"/>
      <c r="D1573" s="1">
        <v>4</v>
      </c>
      <c r="F1573" s="1">
        <f ca="1">IFERROR(__xludf.DUMMYFUNCTION("""COMPUTED_VALUE"""),12)</f>
        <v>12</v>
      </c>
      <c r="Q1573" s="1">
        <v>1571</v>
      </c>
      <c r="R1573" s="1">
        <v>539</v>
      </c>
      <c r="S1573" s="1"/>
      <c r="T1573" s="1">
        <v>512</v>
      </c>
    </row>
    <row r="1574" spans="1:20" ht="15.75" customHeight="1" x14ac:dyDescent="0.35">
      <c r="A1574" s="1">
        <v>2951</v>
      </c>
      <c r="B1574" s="1">
        <v>2</v>
      </c>
      <c r="C1574" s="1"/>
      <c r="D1574" s="1">
        <v>1</v>
      </c>
      <c r="F1574" s="1">
        <f ca="1">IFERROR(__xludf.DUMMYFUNCTION("""COMPUTED_VALUE"""),1)</f>
        <v>1</v>
      </c>
      <c r="Q1574" s="1">
        <v>1572</v>
      </c>
      <c r="R1574" s="1">
        <v>585</v>
      </c>
      <c r="S1574" s="1"/>
      <c r="T1574" s="1">
        <v>635</v>
      </c>
    </row>
    <row r="1575" spans="1:20" ht="15.75" customHeight="1" x14ac:dyDescent="0.35">
      <c r="A1575" s="1">
        <v>2952</v>
      </c>
      <c r="B1575" s="1">
        <v>3</v>
      </c>
      <c r="C1575" s="1"/>
      <c r="D1575" s="1">
        <v>4</v>
      </c>
      <c r="F1575" s="1">
        <f ca="1">IFERROR(__xludf.DUMMYFUNCTION("""COMPUTED_VALUE"""),9)</f>
        <v>9</v>
      </c>
      <c r="Q1575" s="1">
        <v>1573</v>
      </c>
      <c r="R1575" s="1">
        <v>505</v>
      </c>
      <c r="S1575" s="1"/>
      <c r="T1575" s="1">
        <v>434</v>
      </c>
    </row>
    <row r="1576" spans="1:20" ht="15.75" customHeight="1" x14ac:dyDescent="0.35">
      <c r="A1576" s="1">
        <v>2953</v>
      </c>
      <c r="B1576" s="1">
        <v>2</v>
      </c>
      <c r="C1576" s="1"/>
      <c r="D1576" s="1">
        <v>1</v>
      </c>
      <c r="F1576" s="1">
        <f ca="1">IFERROR(__xludf.DUMMYFUNCTION("""COMPUTED_VALUE"""),18)</f>
        <v>18</v>
      </c>
      <c r="Q1576" s="1">
        <v>1574</v>
      </c>
      <c r="R1576" s="1">
        <v>582</v>
      </c>
      <c r="S1576" s="1"/>
      <c r="T1576" s="1">
        <v>515</v>
      </c>
    </row>
    <row r="1577" spans="1:20" ht="15.75" customHeight="1" x14ac:dyDescent="0.35">
      <c r="A1577" s="1">
        <v>2954</v>
      </c>
      <c r="B1577" s="1">
        <v>3</v>
      </c>
      <c r="C1577" s="1"/>
      <c r="D1577" s="1">
        <v>4</v>
      </c>
      <c r="F1577" s="1">
        <f ca="1">IFERROR(__xludf.DUMMYFUNCTION("""COMPUTED_VALUE"""),13)</f>
        <v>13</v>
      </c>
      <c r="Q1577" s="1">
        <v>1575</v>
      </c>
      <c r="R1577" s="1">
        <v>491</v>
      </c>
      <c r="S1577" s="1"/>
      <c r="T1577" s="1">
        <v>448</v>
      </c>
    </row>
    <row r="1578" spans="1:20" ht="15.75" customHeight="1" x14ac:dyDescent="0.35">
      <c r="A1578" s="1">
        <v>2955</v>
      </c>
      <c r="B1578" s="1">
        <v>2</v>
      </c>
      <c r="C1578" s="1"/>
      <c r="D1578" s="1">
        <v>1</v>
      </c>
      <c r="F1578" s="1">
        <f ca="1">IFERROR(__xludf.DUMMYFUNCTION("""COMPUTED_VALUE"""),1)</f>
        <v>1</v>
      </c>
      <c r="Q1578" s="1">
        <v>1576</v>
      </c>
      <c r="R1578" s="1">
        <v>528</v>
      </c>
      <c r="S1578" s="1"/>
      <c r="T1578" s="1">
        <v>489</v>
      </c>
    </row>
    <row r="1579" spans="1:20" ht="15.75" customHeight="1" x14ac:dyDescent="0.35">
      <c r="A1579" s="1">
        <v>2956</v>
      </c>
      <c r="B1579" s="1">
        <v>3</v>
      </c>
      <c r="C1579" s="1"/>
      <c r="D1579" s="1">
        <v>4</v>
      </c>
      <c r="F1579" s="1">
        <f ca="1">IFERROR(__xludf.DUMMYFUNCTION("""COMPUTED_VALUE"""),18)</f>
        <v>18</v>
      </c>
      <c r="Q1579" s="1">
        <v>1577</v>
      </c>
      <c r="R1579" s="1">
        <v>419</v>
      </c>
      <c r="S1579" s="1"/>
      <c r="T1579" s="1">
        <v>430</v>
      </c>
    </row>
    <row r="1580" spans="1:20" ht="15.75" customHeight="1" x14ac:dyDescent="0.35">
      <c r="A1580" s="1">
        <v>2957</v>
      </c>
      <c r="B1580" s="1">
        <v>2</v>
      </c>
      <c r="C1580" s="1"/>
      <c r="D1580" s="1">
        <v>1</v>
      </c>
      <c r="F1580" s="1">
        <f ca="1">IFERROR(__xludf.DUMMYFUNCTION("""COMPUTED_VALUE"""),18)</f>
        <v>18</v>
      </c>
      <c r="Q1580" s="1">
        <v>1578</v>
      </c>
      <c r="R1580" s="1">
        <v>431</v>
      </c>
      <c r="S1580" s="1"/>
      <c r="T1580" s="1">
        <v>458</v>
      </c>
    </row>
    <row r="1581" spans="1:20" ht="15.75" customHeight="1" x14ac:dyDescent="0.35">
      <c r="A1581" s="1">
        <v>2958</v>
      </c>
      <c r="B1581" s="1">
        <v>3</v>
      </c>
      <c r="C1581" s="1"/>
      <c r="D1581" s="1">
        <v>4</v>
      </c>
      <c r="F1581" s="1">
        <f ca="1">IFERROR(__xludf.DUMMYFUNCTION("""COMPUTED_VALUE"""),13)</f>
        <v>13</v>
      </c>
      <c r="Q1581" s="1">
        <v>1579</v>
      </c>
      <c r="R1581" s="1">
        <v>478</v>
      </c>
      <c r="S1581" s="1"/>
      <c r="T1581" s="1">
        <v>452</v>
      </c>
    </row>
    <row r="1582" spans="1:20" ht="15.75" customHeight="1" x14ac:dyDescent="0.35">
      <c r="A1582" s="1">
        <v>2959</v>
      </c>
      <c r="B1582" s="1">
        <v>2</v>
      </c>
      <c r="C1582" s="1"/>
      <c r="D1582" s="1">
        <v>1</v>
      </c>
      <c r="F1582" s="1">
        <f ca="1">IFERROR(__xludf.DUMMYFUNCTION("""COMPUTED_VALUE"""),1)</f>
        <v>1</v>
      </c>
      <c r="Q1582" s="1">
        <v>1580</v>
      </c>
      <c r="R1582" s="1">
        <v>423</v>
      </c>
      <c r="S1582" s="1"/>
      <c r="T1582" s="1">
        <v>499</v>
      </c>
    </row>
    <row r="1583" spans="1:20" ht="15.75" customHeight="1" x14ac:dyDescent="0.35">
      <c r="A1583" s="1">
        <v>2960</v>
      </c>
      <c r="B1583" s="1">
        <v>3</v>
      </c>
      <c r="C1583" s="1"/>
      <c r="D1583" s="1">
        <v>4</v>
      </c>
      <c r="F1583" s="1">
        <f ca="1">IFERROR(__xludf.DUMMYFUNCTION("""COMPUTED_VALUE"""),18)</f>
        <v>18</v>
      </c>
      <c r="Q1583" s="1">
        <v>1581</v>
      </c>
      <c r="R1583" s="1">
        <v>453</v>
      </c>
      <c r="S1583" s="1"/>
      <c r="T1583" s="1">
        <v>437</v>
      </c>
    </row>
    <row r="1584" spans="1:20" ht="15.75" customHeight="1" x14ac:dyDescent="0.35">
      <c r="A1584" s="1">
        <v>2961</v>
      </c>
      <c r="B1584" s="1">
        <v>2</v>
      </c>
      <c r="C1584" s="1"/>
      <c r="D1584" s="1">
        <v>1</v>
      </c>
      <c r="F1584" s="1">
        <f ca="1">IFERROR(__xludf.DUMMYFUNCTION("""COMPUTED_VALUE"""),18)</f>
        <v>18</v>
      </c>
      <c r="Q1584" s="1">
        <v>1582</v>
      </c>
      <c r="R1584" s="1">
        <v>479</v>
      </c>
      <c r="S1584" s="1"/>
      <c r="T1584" s="1">
        <v>495</v>
      </c>
    </row>
    <row r="1585" spans="1:20" ht="15.75" customHeight="1" x14ac:dyDescent="0.35">
      <c r="A1585" s="1">
        <v>2962</v>
      </c>
      <c r="B1585" s="1">
        <v>3</v>
      </c>
      <c r="C1585" s="1"/>
      <c r="D1585" s="1">
        <v>4</v>
      </c>
      <c r="F1585" s="1">
        <f ca="1">IFERROR(__xludf.DUMMYFUNCTION("""COMPUTED_VALUE"""),18)</f>
        <v>18</v>
      </c>
      <c r="Q1585" s="1">
        <v>1583</v>
      </c>
      <c r="R1585" s="1">
        <v>492</v>
      </c>
      <c r="S1585" s="1"/>
      <c r="T1585" s="1">
        <v>443</v>
      </c>
    </row>
    <row r="1586" spans="1:20" ht="15.75" customHeight="1" x14ac:dyDescent="0.35">
      <c r="A1586" s="1">
        <v>2963</v>
      </c>
      <c r="B1586" s="1">
        <v>2</v>
      </c>
      <c r="C1586" s="1"/>
      <c r="D1586" s="1">
        <v>1</v>
      </c>
      <c r="F1586" s="1">
        <f ca="1">IFERROR(__xludf.DUMMYFUNCTION("""COMPUTED_VALUE"""),18)</f>
        <v>18</v>
      </c>
      <c r="Q1586" s="1">
        <v>1584</v>
      </c>
      <c r="R1586" s="1">
        <v>518</v>
      </c>
      <c r="S1586" s="1"/>
      <c r="T1586" s="1">
        <v>480</v>
      </c>
    </row>
    <row r="1587" spans="1:20" ht="15.75" customHeight="1" x14ac:dyDescent="0.35">
      <c r="A1587" s="1">
        <v>2964</v>
      </c>
      <c r="B1587" s="1">
        <v>3</v>
      </c>
      <c r="C1587" s="1"/>
      <c r="D1587" s="1">
        <v>4</v>
      </c>
      <c r="F1587" s="1">
        <f ca="1">IFERROR(__xludf.DUMMYFUNCTION("""COMPUTED_VALUE"""),16)</f>
        <v>16</v>
      </c>
      <c r="Q1587" s="1">
        <v>1585</v>
      </c>
      <c r="R1587" s="1">
        <v>534</v>
      </c>
      <c r="S1587" s="1"/>
      <c r="T1587" s="1">
        <v>455</v>
      </c>
    </row>
    <row r="1588" spans="1:20" ht="15.75" customHeight="1" x14ac:dyDescent="0.35">
      <c r="A1588" s="1">
        <v>2965</v>
      </c>
      <c r="B1588" s="1">
        <v>2</v>
      </c>
      <c r="C1588" s="1"/>
      <c r="D1588" s="1">
        <v>1</v>
      </c>
      <c r="F1588" s="1">
        <f ca="1">IFERROR(__xludf.DUMMYFUNCTION("""COMPUTED_VALUE"""),1)</f>
        <v>1</v>
      </c>
      <c r="Q1588" s="1">
        <v>1586</v>
      </c>
      <c r="R1588" s="1">
        <v>564</v>
      </c>
      <c r="S1588" s="1"/>
      <c r="T1588" s="1">
        <v>545</v>
      </c>
    </row>
    <row r="1589" spans="1:20" ht="15.75" customHeight="1" x14ac:dyDescent="0.35">
      <c r="A1589" s="1">
        <v>2966</v>
      </c>
      <c r="B1589" s="1">
        <v>3</v>
      </c>
      <c r="C1589" s="1"/>
      <c r="D1589" s="1">
        <v>4</v>
      </c>
      <c r="F1589" s="1">
        <f ca="1">IFERROR(__xludf.DUMMYFUNCTION("""COMPUTED_VALUE"""),18)</f>
        <v>18</v>
      </c>
      <c r="Q1589" s="1">
        <v>1587</v>
      </c>
      <c r="R1589" s="1">
        <v>588</v>
      </c>
      <c r="S1589" s="1"/>
      <c r="T1589" s="1">
        <v>533</v>
      </c>
    </row>
    <row r="1590" spans="1:20" ht="15.75" customHeight="1" x14ac:dyDescent="0.35">
      <c r="A1590" s="1">
        <v>2967</v>
      </c>
      <c r="B1590" s="1">
        <v>2</v>
      </c>
      <c r="C1590" s="1"/>
      <c r="D1590" s="1">
        <v>1</v>
      </c>
      <c r="F1590" s="1">
        <f ca="1">IFERROR(__xludf.DUMMYFUNCTION("""COMPUTED_VALUE"""),18)</f>
        <v>18</v>
      </c>
      <c r="Q1590" s="1">
        <v>1588</v>
      </c>
      <c r="R1590" s="1">
        <v>628</v>
      </c>
      <c r="S1590" s="1"/>
      <c r="T1590" s="1">
        <v>541</v>
      </c>
    </row>
    <row r="1591" spans="1:20" ht="15.75" customHeight="1" x14ac:dyDescent="0.35">
      <c r="A1591" s="1">
        <v>2968</v>
      </c>
      <c r="B1591" s="1">
        <v>3</v>
      </c>
      <c r="C1591" s="1"/>
      <c r="D1591" s="1">
        <v>4</v>
      </c>
      <c r="F1591" s="1">
        <f ca="1">IFERROR(__xludf.DUMMYFUNCTION("""COMPUTED_VALUE"""),18)</f>
        <v>18</v>
      </c>
      <c r="Q1591" s="1">
        <v>1589</v>
      </c>
      <c r="R1591" s="1">
        <v>628</v>
      </c>
      <c r="S1591" s="1"/>
      <c r="T1591" s="1">
        <v>556</v>
      </c>
    </row>
    <row r="1592" spans="1:20" ht="15.75" customHeight="1" x14ac:dyDescent="0.35">
      <c r="A1592" s="1">
        <v>2969</v>
      </c>
      <c r="B1592" s="1">
        <v>2</v>
      </c>
      <c r="C1592" s="1"/>
      <c r="D1592" s="1">
        <v>1</v>
      </c>
      <c r="F1592" s="1">
        <f ca="1">IFERROR(__xludf.DUMMYFUNCTION("""COMPUTED_VALUE"""),18)</f>
        <v>18</v>
      </c>
      <c r="Q1592" s="1">
        <v>1590</v>
      </c>
      <c r="R1592" s="1">
        <v>659</v>
      </c>
      <c r="S1592" s="1"/>
      <c r="T1592" s="1">
        <v>574</v>
      </c>
    </row>
    <row r="1593" spans="1:20" ht="15.75" customHeight="1" x14ac:dyDescent="0.35">
      <c r="A1593" s="1">
        <v>2970</v>
      </c>
      <c r="B1593" s="1">
        <v>3</v>
      </c>
      <c r="C1593" s="1"/>
      <c r="D1593" s="1">
        <v>4</v>
      </c>
      <c r="F1593" s="1">
        <f ca="1">IFERROR(__xludf.DUMMYFUNCTION("""COMPUTED_VALUE"""),16)</f>
        <v>16</v>
      </c>
      <c r="Q1593" s="1">
        <v>1591</v>
      </c>
      <c r="R1593" s="1">
        <v>670</v>
      </c>
      <c r="S1593" s="1"/>
      <c r="T1593" s="1">
        <v>585</v>
      </c>
    </row>
    <row r="1594" spans="1:20" ht="15.75" customHeight="1" x14ac:dyDescent="0.35">
      <c r="A1594" s="1">
        <v>2971</v>
      </c>
      <c r="B1594" s="1">
        <v>2</v>
      </c>
      <c r="C1594" s="1"/>
      <c r="D1594" s="1">
        <v>1</v>
      </c>
      <c r="F1594" s="1">
        <f ca="1">IFERROR(__xludf.DUMMYFUNCTION("""COMPUTED_VALUE"""),1)</f>
        <v>1</v>
      </c>
      <c r="Q1594" s="1">
        <v>1592</v>
      </c>
      <c r="R1594" s="1">
        <v>589</v>
      </c>
      <c r="S1594" s="1"/>
      <c r="T1594" s="1">
        <v>562</v>
      </c>
    </row>
    <row r="1595" spans="1:20" ht="15.75" customHeight="1" x14ac:dyDescent="0.35">
      <c r="A1595" s="1">
        <v>2972</v>
      </c>
      <c r="B1595" s="1">
        <v>3</v>
      </c>
      <c r="C1595" s="1"/>
      <c r="D1595" s="1">
        <v>4</v>
      </c>
      <c r="F1595" s="1">
        <f ca="1">IFERROR(__xludf.DUMMYFUNCTION("""COMPUTED_VALUE"""),18)</f>
        <v>18</v>
      </c>
      <c r="Q1595" s="1">
        <v>1593</v>
      </c>
      <c r="R1595" s="1">
        <v>680</v>
      </c>
      <c r="S1595" s="1"/>
      <c r="T1595" s="1">
        <v>620</v>
      </c>
    </row>
    <row r="1596" spans="1:20" ht="15.75" customHeight="1" x14ac:dyDescent="0.35">
      <c r="A1596" s="1">
        <v>2973</v>
      </c>
      <c r="B1596" s="1">
        <v>2</v>
      </c>
      <c r="C1596" s="1"/>
      <c r="D1596" s="1">
        <v>1</v>
      </c>
      <c r="F1596" s="1">
        <f ca="1">IFERROR(__xludf.DUMMYFUNCTION("""COMPUTED_VALUE"""),18)</f>
        <v>18</v>
      </c>
      <c r="Q1596" s="1">
        <v>1594</v>
      </c>
      <c r="R1596" s="1">
        <v>587</v>
      </c>
      <c r="S1596" s="1"/>
      <c r="T1596" s="1">
        <v>583</v>
      </c>
    </row>
    <row r="1597" spans="1:20" ht="15.75" customHeight="1" x14ac:dyDescent="0.35">
      <c r="A1597" s="1">
        <v>2974</v>
      </c>
      <c r="B1597" s="1">
        <v>3</v>
      </c>
      <c r="C1597" s="1"/>
      <c r="D1597" s="1">
        <v>4</v>
      </c>
      <c r="F1597" s="1">
        <f ca="1">IFERROR(__xludf.DUMMYFUNCTION("""COMPUTED_VALUE"""),16)</f>
        <v>16</v>
      </c>
      <c r="Q1597" s="1">
        <v>1595</v>
      </c>
      <c r="R1597" s="1">
        <v>560</v>
      </c>
      <c r="S1597" s="1"/>
      <c r="T1597" s="1">
        <v>686</v>
      </c>
    </row>
    <row r="1598" spans="1:20" ht="15.75" customHeight="1" x14ac:dyDescent="0.35">
      <c r="A1598" s="1">
        <v>2975</v>
      </c>
      <c r="B1598" s="1">
        <v>2</v>
      </c>
      <c r="C1598" s="1"/>
      <c r="D1598" s="1">
        <v>1</v>
      </c>
      <c r="F1598" s="1">
        <f ca="1">IFERROR(__xludf.DUMMYFUNCTION("""COMPUTED_VALUE"""),1)</f>
        <v>1</v>
      </c>
      <c r="Q1598" s="1">
        <v>1596</v>
      </c>
      <c r="R1598" s="1">
        <v>601</v>
      </c>
      <c r="S1598" s="1"/>
      <c r="T1598" s="1">
        <v>613</v>
      </c>
    </row>
    <row r="1599" spans="1:20" ht="15.75" customHeight="1" x14ac:dyDescent="0.35">
      <c r="A1599" s="1">
        <v>2976</v>
      </c>
      <c r="B1599" s="1">
        <v>3</v>
      </c>
      <c r="C1599" s="1"/>
      <c r="D1599" s="1">
        <v>4</v>
      </c>
      <c r="F1599" s="1">
        <f ca="1">IFERROR(__xludf.DUMMYFUNCTION("""COMPUTED_VALUE"""),18)</f>
        <v>18</v>
      </c>
      <c r="Q1599" s="1">
        <v>1597</v>
      </c>
      <c r="R1599" s="1">
        <v>504</v>
      </c>
      <c r="S1599" s="1"/>
      <c r="T1599" s="1">
        <v>717</v>
      </c>
    </row>
    <row r="1600" spans="1:20" ht="15.75" customHeight="1" x14ac:dyDescent="0.35">
      <c r="A1600" s="1">
        <v>2977</v>
      </c>
      <c r="B1600" s="1">
        <v>2</v>
      </c>
      <c r="C1600" s="1"/>
      <c r="D1600" s="1">
        <v>1</v>
      </c>
      <c r="F1600" s="1">
        <f ca="1">IFERROR(__xludf.DUMMYFUNCTION("""COMPUTED_VALUE"""),18)</f>
        <v>18</v>
      </c>
      <c r="Q1600" s="1">
        <v>1598</v>
      </c>
      <c r="R1600" s="1">
        <v>597</v>
      </c>
      <c r="S1600" s="1"/>
      <c r="T1600" s="1">
        <v>689</v>
      </c>
    </row>
    <row r="1601" spans="1:20" ht="15.75" customHeight="1" x14ac:dyDescent="0.35">
      <c r="A1601" s="1">
        <v>2978</v>
      </c>
      <c r="B1601" s="1">
        <v>3</v>
      </c>
      <c r="C1601" s="1"/>
      <c r="D1601" s="1">
        <v>4</v>
      </c>
      <c r="F1601" s="1">
        <f ca="1">IFERROR(__xludf.DUMMYFUNCTION("""COMPUTED_VALUE"""),18)</f>
        <v>18</v>
      </c>
      <c r="Q1601" s="1">
        <v>1599</v>
      </c>
      <c r="R1601" s="1">
        <v>404</v>
      </c>
      <c r="S1601" s="1"/>
      <c r="T1601" s="1">
        <v>698</v>
      </c>
    </row>
    <row r="1602" spans="1:20" ht="15.75" customHeight="1" x14ac:dyDescent="0.35">
      <c r="A1602" s="1">
        <v>2979</v>
      </c>
      <c r="B1602" s="1">
        <v>2</v>
      </c>
      <c r="C1602" s="1"/>
      <c r="D1602" s="1">
        <v>1</v>
      </c>
      <c r="F1602" s="1">
        <f ca="1">IFERROR(__xludf.DUMMYFUNCTION("""COMPUTED_VALUE"""),11)</f>
        <v>11</v>
      </c>
      <c r="Q1602" s="1">
        <v>1600</v>
      </c>
      <c r="R1602" s="1">
        <v>505</v>
      </c>
      <c r="S1602" s="1"/>
      <c r="T1602" s="1">
        <v>677</v>
      </c>
    </row>
    <row r="1603" spans="1:20" ht="15.75" customHeight="1" x14ac:dyDescent="0.35">
      <c r="A1603" s="1">
        <v>2980</v>
      </c>
      <c r="B1603" s="1">
        <v>3</v>
      </c>
      <c r="C1603" s="1"/>
      <c r="D1603" s="1">
        <v>6</v>
      </c>
      <c r="F1603" s="1">
        <f ca="1">IFERROR(__xludf.DUMMYFUNCTION("""COMPUTED_VALUE"""),1)</f>
        <v>1</v>
      </c>
      <c r="Q1603" s="1">
        <v>1601</v>
      </c>
      <c r="R1603" s="1">
        <v>418</v>
      </c>
      <c r="S1603" s="1"/>
      <c r="T1603" s="1">
        <v>652</v>
      </c>
    </row>
    <row r="1604" spans="1:20" ht="15.75" customHeight="1" x14ac:dyDescent="0.35">
      <c r="A1604" s="1">
        <v>2981</v>
      </c>
      <c r="B1604" s="1">
        <v>2</v>
      </c>
      <c r="C1604" s="1"/>
      <c r="D1604" s="1">
        <v>0</v>
      </c>
      <c r="F1604" s="1">
        <f ca="1">IFERROR(__xludf.DUMMYFUNCTION("""COMPUTED_VALUE"""),15)</f>
        <v>15</v>
      </c>
      <c r="Q1604" s="1">
        <v>1602</v>
      </c>
      <c r="R1604" s="1">
        <v>524</v>
      </c>
      <c r="S1604" s="1"/>
      <c r="T1604" s="1">
        <v>628</v>
      </c>
    </row>
    <row r="1605" spans="1:20" ht="15.75" customHeight="1" x14ac:dyDescent="0.35">
      <c r="A1605" s="1">
        <v>2982</v>
      </c>
      <c r="B1605" s="1">
        <v>3</v>
      </c>
      <c r="C1605" s="1"/>
      <c r="D1605" s="1">
        <v>2</v>
      </c>
      <c r="F1605" s="1">
        <f ca="1">IFERROR(__xludf.DUMMYFUNCTION("""COMPUTED_VALUE"""),1)</f>
        <v>1</v>
      </c>
      <c r="Q1605" s="1">
        <v>1603</v>
      </c>
      <c r="R1605" s="1">
        <v>499</v>
      </c>
      <c r="S1605" s="1"/>
      <c r="T1605" s="1">
        <v>655</v>
      </c>
    </row>
    <row r="1606" spans="1:20" ht="15.75" customHeight="1" x14ac:dyDescent="0.35">
      <c r="A1606" s="1">
        <v>2983</v>
      </c>
      <c r="B1606" s="1">
        <v>1</v>
      </c>
      <c r="C1606" s="1"/>
      <c r="D1606" s="1">
        <v>3</v>
      </c>
      <c r="F1606" s="1">
        <f ca="1">IFERROR(__xludf.DUMMYFUNCTION("""COMPUTED_VALUE"""),11)</f>
        <v>11</v>
      </c>
      <c r="Q1606" s="1">
        <v>1604</v>
      </c>
      <c r="R1606" s="1">
        <v>513</v>
      </c>
      <c r="S1606" s="1"/>
      <c r="T1606" s="1">
        <v>622</v>
      </c>
    </row>
    <row r="1607" spans="1:20" ht="15.75" customHeight="1" x14ac:dyDescent="0.35">
      <c r="A1607" s="1">
        <v>2984</v>
      </c>
      <c r="B1607" s="1">
        <v>2</v>
      </c>
      <c r="C1607" s="1"/>
      <c r="D1607" s="1">
        <v>0</v>
      </c>
      <c r="F1607" s="1">
        <f ca="1">IFERROR(__xludf.DUMMYFUNCTION("""COMPUTED_VALUE"""),1)</f>
        <v>1</v>
      </c>
      <c r="Q1607" s="1">
        <v>1605</v>
      </c>
      <c r="R1607" s="1">
        <v>470</v>
      </c>
      <c r="S1607" s="1"/>
      <c r="T1607" s="1">
        <v>674</v>
      </c>
    </row>
    <row r="1608" spans="1:20" ht="15.75" customHeight="1" x14ac:dyDescent="0.35">
      <c r="A1608" s="1">
        <v>2985</v>
      </c>
      <c r="B1608" s="1">
        <v>1</v>
      </c>
      <c r="C1608" s="1"/>
      <c r="D1608" s="1">
        <v>3</v>
      </c>
      <c r="F1608" s="1">
        <f ca="1">IFERROR(__xludf.DUMMYFUNCTION("""COMPUTED_VALUE"""),9)</f>
        <v>9</v>
      </c>
      <c r="Q1608" s="1">
        <v>1606</v>
      </c>
      <c r="R1608" s="1">
        <v>557</v>
      </c>
      <c r="S1608" s="1"/>
      <c r="T1608" s="1">
        <v>613</v>
      </c>
    </row>
    <row r="1609" spans="1:20" ht="15.75" customHeight="1" x14ac:dyDescent="0.35">
      <c r="A1609" s="1">
        <v>2986</v>
      </c>
      <c r="B1609" s="1">
        <v>2</v>
      </c>
      <c r="C1609" s="1"/>
      <c r="D1609" s="1">
        <v>0</v>
      </c>
      <c r="F1609" s="1">
        <f ca="1">IFERROR(__xludf.DUMMYFUNCTION("""COMPUTED_VALUE"""),1)</f>
        <v>1</v>
      </c>
      <c r="Q1609" s="1">
        <v>1607</v>
      </c>
      <c r="R1609" s="1">
        <v>512</v>
      </c>
      <c r="S1609" s="1"/>
      <c r="T1609" s="1">
        <v>609</v>
      </c>
    </row>
    <row r="1610" spans="1:20" ht="15.75" customHeight="1" x14ac:dyDescent="0.35">
      <c r="A1610" s="1">
        <v>2987</v>
      </c>
      <c r="B1610" s="1">
        <v>1</v>
      </c>
      <c r="C1610" s="1"/>
      <c r="D1610" s="1">
        <v>4</v>
      </c>
      <c r="F1610" s="1">
        <f ca="1">IFERROR(__xludf.DUMMYFUNCTION("""COMPUTED_VALUE"""),5)</f>
        <v>5</v>
      </c>
      <c r="Q1610" s="1">
        <v>1608</v>
      </c>
      <c r="R1610" s="1">
        <v>635</v>
      </c>
      <c r="S1610" s="1"/>
      <c r="T1610" s="1">
        <v>570</v>
      </c>
    </row>
    <row r="1611" spans="1:20" ht="15.75" customHeight="1" x14ac:dyDescent="0.35">
      <c r="A1611" s="1">
        <v>2988</v>
      </c>
      <c r="B1611" s="1">
        <v>2</v>
      </c>
      <c r="C1611" s="1"/>
      <c r="D1611" s="1">
        <v>0</v>
      </c>
      <c r="F1611" s="1">
        <f ca="1">IFERROR(__xludf.DUMMYFUNCTION("""COMPUTED_VALUE"""),1)</f>
        <v>1</v>
      </c>
      <c r="Q1611" s="1">
        <v>1609</v>
      </c>
      <c r="R1611" s="1">
        <v>434</v>
      </c>
      <c r="S1611" s="1"/>
      <c r="T1611" s="1">
        <v>567</v>
      </c>
    </row>
    <row r="1612" spans="1:20" ht="15.75" customHeight="1" x14ac:dyDescent="0.35">
      <c r="A1612" s="1">
        <v>2989</v>
      </c>
      <c r="B1612" s="1">
        <v>1</v>
      </c>
      <c r="C1612" s="1"/>
      <c r="D1612" s="1">
        <v>0</v>
      </c>
      <c r="F1612" s="1">
        <f ca="1">IFERROR(__xludf.DUMMYFUNCTION("""COMPUTED_VALUE"""),3)</f>
        <v>3</v>
      </c>
      <c r="Q1612" s="1">
        <v>1610</v>
      </c>
      <c r="R1612" s="1">
        <v>515</v>
      </c>
      <c r="S1612" s="1"/>
      <c r="T1612" s="1">
        <v>574</v>
      </c>
    </row>
    <row r="1613" spans="1:20" ht="15.75" customHeight="1" x14ac:dyDescent="0.35">
      <c r="A1613" s="1">
        <v>2990</v>
      </c>
      <c r="B1613" s="1">
        <v>1</v>
      </c>
      <c r="C1613" s="1"/>
      <c r="D1613" s="1">
        <v>2</v>
      </c>
      <c r="F1613" s="1">
        <f ca="1">IFERROR(__xludf.DUMMYFUNCTION("""COMPUTED_VALUE"""),2)</f>
        <v>2</v>
      </c>
      <c r="Q1613" s="1">
        <v>1611</v>
      </c>
      <c r="R1613" s="1">
        <v>404</v>
      </c>
      <c r="S1613" s="1"/>
      <c r="T1613" s="1">
        <v>472</v>
      </c>
    </row>
    <row r="1614" spans="1:20" ht="15.75" customHeight="1" x14ac:dyDescent="0.35">
      <c r="A1614" s="1">
        <v>2991</v>
      </c>
      <c r="B1614" s="1">
        <v>1</v>
      </c>
      <c r="C1614" s="1"/>
      <c r="D1614" s="1">
        <v>0</v>
      </c>
      <c r="F1614" s="1">
        <f ca="1">IFERROR(__xludf.DUMMYFUNCTION("""COMPUTED_VALUE"""),2)</f>
        <v>2</v>
      </c>
      <c r="Q1614" s="1">
        <v>1612</v>
      </c>
      <c r="R1614" s="1">
        <v>507</v>
      </c>
      <c r="S1614" s="1"/>
      <c r="T1614" s="1">
        <v>522</v>
      </c>
    </row>
    <row r="1615" spans="1:20" ht="15.75" customHeight="1" x14ac:dyDescent="0.35">
      <c r="A1615" s="1">
        <v>2992</v>
      </c>
      <c r="B1615" s="1">
        <v>1</v>
      </c>
      <c r="C1615" s="1"/>
      <c r="D1615" s="1">
        <v>3</v>
      </c>
      <c r="F1615" s="1">
        <f ca="1">IFERROR(__xludf.DUMMYFUNCTION("""COMPUTED_VALUE"""),2)</f>
        <v>2</v>
      </c>
      <c r="Q1615" s="1">
        <v>1613</v>
      </c>
      <c r="R1615" s="1">
        <v>386</v>
      </c>
      <c r="S1615" s="1"/>
      <c r="T1615" s="1">
        <v>551</v>
      </c>
    </row>
    <row r="1616" spans="1:20" ht="15.75" customHeight="1" x14ac:dyDescent="0.35">
      <c r="A1616" s="1">
        <v>2993</v>
      </c>
      <c r="B1616" s="1">
        <v>1</v>
      </c>
      <c r="C1616" s="1"/>
      <c r="D1616" s="1">
        <v>0</v>
      </c>
      <c r="F1616" s="1">
        <f ca="1">IFERROR(__xludf.DUMMYFUNCTION("""COMPUTED_VALUE"""),2)</f>
        <v>2</v>
      </c>
      <c r="Q1616" s="1">
        <v>1614</v>
      </c>
      <c r="R1616" s="1">
        <v>420</v>
      </c>
      <c r="S1616" s="1"/>
      <c r="T1616" s="1">
        <v>537</v>
      </c>
    </row>
    <row r="1617" spans="1:20" ht="15.75" customHeight="1" x14ac:dyDescent="0.35">
      <c r="A1617" s="1">
        <v>2994</v>
      </c>
      <c r="B1617" s="1">
        <v>1</v>
      </c>
      <c r="C1617" s="1"/>
      <c r="D1617" s="1">
        <v>0</v>
      </c>
      <c r="F1617" s="1">
        <f ca="1">IFERROR(__xludf.DUMMYFUNCTION("""COMPUTED_VALUE"""),2)</f>
        <v>2</v>
      </c>
      <c r="Q1617" s="1">
        <v>1615</v>
      </c>
      <c r="R1617" s="1">
        <v>402</v>
      </c>
      <c r="S1617" s="1"/>
      <c r="T1617" s="1">
        <v>514</v>
      </c>
    </row>
    <row r="1618" spans="1:20" ht="15.75" customHeight="1" x14ac:dyDescent="0.35">
      <c r="A1618" s="1">
        <v>2995</v>
      </c>
      <c r="B1618" s="1">
        <v>1</v>
      </c>
      <c r="C1618" s="1"/>
      <c r="D1618" s="1">
        <v>3</v>
      </c>
      <c r="F1618" s="1">
        <f ca="1">IFERROR(__xludf.DUMMYFUNCTION("""COMPUTED_VALUE"""),2)</f>
        <v>2</v>
      </c>
      <c r="Q1618" s="1">
        <v>1616</v>
      </c>
      <c r="R1618" s="1">
        <v>459</v>
      </c>
      <c r="S1618" s="1"/>
      <c r="T1618" s="1">
        <v>558</v>
      </c>
    </row>
    <row r="1619" spans="1:20" ht="15.75" customHeight="1" x14ac:dyDescent="0.35">
      <c r="A1619" s="1">
        <v>2996</v>
      </c>
      <c r="B1619" s="1">
        <v>2</v>
      </c>
      <c r="C1619" s="1"/>
      <c r="D1619" s="1">
        <v>0</v>
      </c>
      <c r="F1619" s="1">
        <f ca="1">IFERROR(__xludf.DUMMYFUNCTION("""COMPUTED_VALUE"""),2)</f>
        <v>2</v>
      </c>
      <c r="Q1619" s="1">
        <v>1617</v>
      </c>
      <c r="R1619" s="1">
        <v>435</v>
      </c>
      <c r="S1619" s="1"/>
      <c r="T1619" s="1">
        <v>478</v>
      </c>
    </row>
    <row r="1620" spans="1:20" ht="15.75" customHeight="1" x14ac:dyDescent="0.35">
      <c r="A1620" s="1">
        <v>2997</v>
      </c>
      <c r="B1620" s="1">
        <v>2</v>
      </c>
      <c r="C1620" s="1"/>
      <c r="D1620" s="1">
        <v>5</v>
      </c>
      <c r="F1620" s="1">
        <f ca="1">IFERROR(__xludf.DUMMYFUNCTION("""COMPUTED_VALUE"""),2)</f>
        <v>2</v>
      </c>
      <c r="Q1620" s="1">
        <v>1618</v>
      </c>
      <c r="R1620" s="1">
        <v>497</v>
      </c>
      <c r="S1620" s="1"/>
      <c r="T1620" s="1">
        <v>589</v>
      </c>
    </row>
    <row r="1621" spans="1:20" ht="15.75" customHeight="1" x14ac:dyDescent="0.35">
      <c r="A1621" s="1">
        <v>2998</v>
      </c>
      <c r="B1621" s="1">
        <v>3</v>
      </c>
      <c r="C1621" s="1"/>
      <c r="D1621" s="1">
        <v>0</v>
      </c>
      <c r="F1621" s="1">
        <f ca="1">IFERROR(__xludf.DUMMYFUNCTION("""COMPUTED_VALUE"""),2)</f>
        <v>2</v>
      </c>
      <c r="Q1621" s="1">
        <v>1619</v>
      </c>
      <c r="R1621" s="1">
        <v>485</v>
      </c>
      <c r="S1621" s="1"/>
      <c r="T1621" s="1">
        <v>548</v>
      </c>
    </row>
    <row r="1622" spans="1:20" ht="15.75" customHeight="1" x14ac:dyDescent="0.35">
      <c r="A1622" s="1">
        <v>2999</v>
      </c>
      <c r="B1622" s="1">
        <v>3</v>
      </c>
      <c r="C1622" s="1"/>
      <c r="D1622" s="1">
        <v>7</v>
      </c>
      <c r="F1622" s="1">
        <f ca="1">IFERROR(__xludf.DUMMYFUNCTION("""COMPUTED_VALUE"""),4)</f>
        <v>4</v>
      </c>
      <c r="Q1622" s="1">
        <v>1620</v>
      </c>
      <c r="R1622" s="1">
        <v>568</v>
      </c>
      <c r="S1622" s="1"/>
      <c r="T1622" s="1">
        <v>521</v>
      </c>
    </row>
    <row r="1623" spans="1:20" ht="15.75" customHeight="1" x14ac:dyDescent="0.35">
      <c r="A1623" s="1">
        <v>3000</v>
      </c>
      <c r="B1623" s="1">
        <v>4</v>
      </c>
      <c r="C1623" s="1"/>
      <c r="D1623" s="1">
        <v>0</v>
      </c>
      <c r="F1623" s="1">
        <f ca="1">IFERROR(__xludf.DUMMYFUNCTION("""COMPUTED_VALUE"""),1)</f>
        <v>1</v>
      </c>
      <c r="Q1623" s="1">
        <v>1621</v>
      </c>
      <c r="R1623" s="1">
        <v>523</v>
      </c>
      <c r="S1623" s="1"/>
      <c r="T1623" s="1">
        <v>647</v>
      </c>
    </row>
    <row r="1624" spans="1:20" ht="15.75" customHeight="1" x14ac:dyDescent="0.35">
      <c r="A1624" s="1">
        <v>3001</v>
      </c>
      <c r="B1624" s="1">
        <v>4</v>
      </c>
      <c r="C1624" s="1"/>
      <c r="D1624" s="1">
        <v>9</v>
      </c>
      <c r="F1624" s="1">
        <f ca="1">IFERROR(__xludf.DUMMYFUNCTION("""COMPUTED_VALUE"""),5)</f>
        <v>5</v>
      </c>
      <c r="Q1624" s="1">
        <v>1622</v>
      </c>
      <c r="R1624" s="1">
        <v>545</v>
      </c>
      <c r="S1624" s="1"/>
      <c r="T1624" s="1">
        <v>612</v>
      </c>
    </row>
    <row r="1625" spans="1:20" ht="15.75" customHeight="1" x14ac:dyDescent="0.35">
      <c r="A1625" s="1">
        <v>3002</v>
      </c>
      <c r="B1625" s="1">
        <v>5</v>
      </c>
      <c r="C1625" s="1"/>
      <c r="D1625" s="1">
        <v>0</v>
      </c>
      <c r="F1625" s="1">
        <f ca="1">IFERROR(__xludf.DUMMYFUNCTION("""COMPUTED_VALUE"""),2)</f>
        <v>2</v>
      </c>
      <c r="Q1625" s="1">
        <v>1623</v>
      </c>
      <c r="R1625" s="1">
        <v>533</v>
      </c>
      <c r="S1625" s="1"/>
      <c r="T1625" s="1">
        <v>627</v>
      </c>
    </row>
    <row r="1626" spans="1:20" ht="15.75" customHeight="1" x14ac:dyDescent="0.35">
      <c r="A1626" s="1">
        <v>3003</v>
      </c>
      <c r="B1626" s="1">
        <v>5</v>
      </c>
      <c r="C1626" s="1"/>
      <c r="D1626" s="1">
        <v>11</v>
      </c>
      <c r="F1626" s="1">
        <f ca="1">IFERROR(__xludf.DUMMYFUNCTION("""COMPUTED_VALUE"""),7)</f>
        <v>7</v>
      </c>
      <c r="Q1626" s="1">
        <v>1624</v>
      </c>
      <c r="R1626" s="1">
        <v>541</v>
      </c>
      <c r="S1626" s="1"/>
      <c r="T1626" s="1">
        <v>680</v>
      </c>
    </row>
    <row r="1627" spans="1:20" ht="15.75" customHeight="1" x14ac:dyDescent="0.35">
      <c r="A1627" s="1">
        <v>3004</v>
      </c>
      <c r="B1627" s="1">
        <v>6</v>
      </c>
      <c r="C1627" s="1"/>
      <c r="D1627" s="1">
        <v>0</v>
      </c>
      <c r="F1627" s="1">
        <f ca="1">IFERROR(__xludf.DUMMYFUNCTION("""COMPUTED_VALUE"""),7)</f>
        <v>7</v>
      </c>
      <c r="Q1627" s="1">
        <v>1625</v>
      </c>
      <c r="R1627" s="1">
        <v>556</v>
      </c>
      <c r="S1627" s="1"/>
      <c r="T1627" s="1">
        <v>646</v>
      </c>
    </row>
    <row r="1628" spans="1:20" ht="15.75" customHeight="1" x14ac:dyDescent="0.35">
      <c r="A1628" s="1">
        <v>3005</v>
      </c>
      <c r="B1628" s="1">
        <v>6</v>
      </c>
      <c r="C1628" s="1"/>
      <c r="D1628" s="1">
        <v>13</v>
      </c>
      <c r="F1628" s="1">
        <f ca="1">IFERROR(__xludf.DUMMYFUNCTION("""COMPUTED_VALUE"""),9)</f>
        <v>9</v>
      </c>
      <c r="Q1628" s="1">
        <v>1626</v>
      </c>
      <c r="R1628" s="1">
        <v>574</v>
      </c>
      <c r="S1628" s="1"/>
      <c r="T1628" s="1">
        <v>668</v>
      </c>
    </row>
    <row r="1629" spans="1:20" ht="15.75" customHeight="1" x14ac:dyDescent="0.35">
      <c r="A1629" s="1">
        <v>3006</v>
      </c>
      <c r="B1629" s="1">
        <v>7</v>
      </c>
      <c r="C1629" s="1"/>
      <c r="D1629" s="1">
        <v>0</v>
      </c>
      <c r="F1629" s="1">
        <f ca="1">IFERROR(__xludf.DUMMYFUNCTION("""COMPUTED_VALUE"""),15)</f>
        <v>15</v>
      </c>
      <c r="Q1629" s="1">
        <v>1627</v>
      </c>
      <c r="R1629" s="1">
        <v>585</v>
      </c>
      <c r="S1629" s="1"/>
      <c r="T1629" s="1">
        <v>698</v>
      </c>
    </row>
    <row r="1630" spans="1:20" ht="15.75" customHeight="1" x14ac:dyDescent="0.35">
      <c r="A1630" s="1">
        <v>3007</v>
      </c>
      <c r="B1630" s="1">
        <v>7</v>
      </c>
      <c r="C1630" s="1"/>
      <c r="D1630" s="1">
        <v>15</v>
      </c>
      <c r="F1630" s="1">
        <f ca="1">IFERROR(__xludf.DUMMYFUNCTION("""COMPUTED_VALUE"""),4)</f>
        <v>4</v>
      </c>
      <c r="Q1630" s="1">
        <v>1628</v>
      </c>
      <c r="R1630" s="1">
        <v>562</v>
      </c>
      <c r="S1630" s="1"/>
      <c r="T1630" s="1">
        <v>708</v>
      </c>
    </row>
    <row r="1631" spans="1:20" ht="15.75" customHeight="1" x14ac:dyDescent="0.35">
      <c r="A1631" s="1">
        <v>3008</v>
      </c>
      <c r="B1631" s="1">
        <v>8</v>
      </c>
      <c r="C1631" s="1"/>
      <c r="D1631" s="1">
        <v>0</v>
      </c>
      <c r="F1631" s="1">
        <f ca="1">IFERROR(__xludf.DUMMYFUNCTION("""COMPUTED_VALUE"""),4)</f>
        <v>4</v>
      </c>
      <c r="Q1631" s="1">
        <v>1629</v>
      </c>
      <c r="R1631" s="1">
        <v>620</v>
      </c>
      <c r="S1631" s="1"/>
      <c r="T1631" s="1">
        <v>719</v>
      </c>
    </row>
    <row r="1632" spans="1:20" ht="15.75" customHeight="1" x14ac:dyDescent="0.35">
      <c r="A1632" s="1">
        <v>3009</v>
      </c>
      <c r="B1632" s="1">
        <v>8</v>
      </c>
      <c r="C1632" s="1"/>
      <c r="D1632" s="1">
        <v>17</v>
      </c>
      <c r="F1632" s="1">
        <f ca="1">IFERROR(__xludf.DUMMYFUNCTION("""COMPUTED_VALUE"""),4)</f>
        <v>4</v>
      </c>
      <c r="Q1632" s="1">
        <v>1630</v>
      </c>
      <c r="R1632" s="1">
        <v>583</v>
      </c>
      <c r="S1632" s="1"/>
      <c r="T1632" s="1">
        <v>767</v>
      </c>
    </row>
    <row r="1633" spans="1:20" ht="15.75" customHeight="1" x14ac:dyDescent="0.35">
      <c r="A1633" s="1">
        <v>3010</v>
      </c>
      <c r="B1633" s="1">
        <v>9</v>
      </c>
      <c r="C1633" s="1"/>
      <c r="D1633" s="1">
        <v>0</v>
      </c>
      <c r="F1633" s="1">
        <f ca="1">IFERROR(__xludf.DUMMYFUNCTION("""COMPUTED_VALUE"""),7)</f>
        <v>7</v>
      </c>
      <c r="Q1633" s="1">
        <v>1631</v>
      </c>
      <c r="R1633" s="1">
        <v>686</v>
      </c>
      <c r="S1633" s="1"/>
      <c r="T1633" s="1">
        <v>821</v>
      </c>
    </row>
    <row r="1634" spans="1:20" ht="15.75" customHeight="1" x14ac:dyDescent="0.35">
      <c r="A1634" s="1">
        <v>3011</v>
      </c>
      <c r="B1634" s="1">
        <v>9</v>
      </c>
      <c r="C1634" s="1"/>
      <c r="D1634" s="1">
        <v>18</v>
      </c>
      <c r="F1634" s="1">
        <f ca="1">IFERROR(__xludf.DUMMYFUNCTION("""COMPUTED_VALUE"""),6)</f>
        <v>6</v>
      </c>
      <c r="Q1634" s="1">
        <v>1632</v>
      </c>
      <c r="R1634" s="1">
        <v>613</v>
      </c>
      <c r="S1634" s="1"/>
      <c r="T1634" s="1">
        <v>830</v>
      </c>
    </row>
    <row r="1635" spans="1:20" ht="15.75" customHeight="1" x14ac:dyDescent="0.35">
      <c r="A1635" s="1">
        <v>3012</v>
      </c>
      <c r="B1635" s="1">
        <v>10</v>
      </c>
      <c r="C1635" s="1"/>
      <c r="D1635" s="1">
        <v>13</v>
      </c>
      <c r="F1635" s="1">
        <f ca="1">IFERROR(__xludf.DUMMYFUNCTION("""COMPUTED_VALUE"""),18)</f>
        <v>18</v>
      </c>
      <c r="Q1635" s="1">
        <v>1633</v>
      </c>
      <c r="R1635" s="1">
        <v>717</v>
      </c>
      <c r="S1635" s="1"/>
      <c r="T1635" s="1">
        <v>816</v>
      </c>
    </row>
    <row r="1636" spans="1:20" ht="15.75" customHeight="1" x14ac:dyDescent="0.35">
      <c r="A1636" s="1">
        <v>3013</v>
      </c>
      <c r="B1636" s="1">
        <v>10</v>
      </c>
      <c r="C1636" s="1"/>
      <c r="D1636" s="1">
        <v>0</v>
      </c>
      <c r="F1636" s="1">
        <f ca="1">IFERROR(__xludf.DUMMYFUNCTION("""COMPUTED_VALUE"""),2)</f>
        <v>2</v>
      </c>
      <c r="Q1636" s="1">
        <v>1634</v>
      </c>
      <c r="R1636" s="1">
        <v>689</v>
      </c>
      <c r="S1636" s="1"/>
      <c r="T1636" s="1">
        <v>848</v>
      </c>
    </row>
    <row r="1637" spans="1:20" ht="15.75" customHeight="1" x14ac:dyDescent="0.35">
      <c r="A1637" s="1">
        <v>3014</v>
      </c>
      <c r="B1637" s="1">
        <v>10</v>
      </c>
      <c r="C1637" s="1"/>
      <c r="D1637" s="1">
        <v>9</v>
      </c>
      <c r="F1637" s="1">
        <f ca="1">IFERROR(__xludf.DUMMYFUNCTION("""COMPUTED_VALUE"""),18)</f>
        <v>18</v>
      </c>
      <c r="Q1637" s="1">
        <v>1635</v>
      </c>
      <c r="R1637" s="1">
        <v>698</v>
      </c>
      <c r="S1637" s="1"/>
      <c r="T1637" s="1">
        <v>837</v>
      </c>
    </row>
    <row r="1638" spans="1:20" ht="15.75" customHeight="1" x14ac:dyDescent="0.35">
      <c r="A1638" s="1">
        <v>3015</v>
      </c>
      <c r="B1638" s="1">
        <v>10</v>
      </c>
      <c r="C1638" s="1"/>
      <c r="D1638" s="1">
        <v>9</v>
      </c>
      <c r="F1638" s="1">
        <f ca="1">IFERROR(__xludf.DUMMYFUNCTION("""COMPUTED_VALUE"""),2)</f>
        <v>2</v>
      </c>
      <c r="Q1638" s="1">
        <v>1636</v>
      </c>
      <c r="R1638" s="1">
        <v>677</v>
      </c>
      <c r="S1638" s="1"/>
      <c r="T1638" s="1">
        <v>851</v>
      </c>
    </row>
    <row r="1639" spans="1:20" ht="15.75" customHeight="1" x14ac:dyDescent="0.35">
      <c r="A1639" s="1">
        <v>3016</v>
      </c>
      <c r="B1639" s="1">
        <v>10</v>
      </c>
      <c r="C1639" s="1"/>
      <c r="D1639" s="1">
        <v>18</v>
      </c>
      <c r="F1639" s="1">
        <f ca="1">IFERROR(__xludf.DUMMYFUNCTION("""COMPUTED_VALUE"""),5)</f>
        <v>5</v>
      </c>
      <c r="Q1639" s="1">
        <v>1637</v>
      </c>
      <c r="R1639" s="1">
        <v>652</v>
      </c>
      <c r="S1639" s="1"/>
      <c r="T1639" s="1">
        <v>797</v>
      </c>
    </row>
    <row r="1640" spans="1:20" ht="15.75" customHeight="1" x14ac:dyDescent="0.35">
      <c r="A1640" s="1">
        <v>3017</v>
      </c>
      <c r="B1640" s="1">
        <v>10</v>
      </c>
      <c r="C1640" s="1"/>
      <c r="D1640" s="1">
        <v>11</v>
      </c>
      <c r="F1640" s="1">
        <f ca="1">IFERROR(__xludf.DUMMYFUNCTION("""COMPUTED_VALUE"""),18)</f>
        <v>18</v>
      </c>
      <c r="Q1640" s="1">
        <v>1638</v>
      </c>
      <c r="R1640" s="1">
        <v>628</v>
      </c>
      <c r="S1640" s="1"/>
      <c r="T1640" s="1">
        <v>857</v>
      </c>
    </row>
    <row r="1641" spans="1:20" ht="15.75" customHeight="1" x14ac:dyDescent="0.35">
      <c r="A1641" s="1">
        <v>3018</v>
      </c>
      <c r="B1641" s="1">
        <v>10</v>
      </c>
      <c r="C1641" s="1"/>
      <c r="D1641" s="1">
        <v>1</v>
      </c>
      <c r="F1641" s="1">
        <f ca="1">IFERROR(__xludf.DUMMYFUNCTION("""COMPUTED_VALUE"""),18)</f>
        <v>18</v>
      </c>
      <c r="Q1641" s="1">
        <v>1639</v>
      </c>
      <c r="R1641" s="1">
        <v>655</v>
      </c>
      <c r="S1641" s="1"/>
      <c r="T1641" s="1">
        <v>800</v>
      </c>
    </row>
    <row r="1642" spans="1:20" ht="15.75" customHeight="1" x14ac:dyDescent="0.35">
      <c r="A1642" s="1">
        <v>3019</v>
      </c>
      <c r="B1642" s="1">
        <v>10</v>
      </c>
      <c r="C1642" s="1"/>
      <c r="D1642" s="1">
        <v>18</v>
      </c>
      <c r="F1642" s="1">
        <f ca="1">IFERROR(__xludf.DUMMYFUNCTION("""COMPUTED_VALUE"""),2)</f>
        <v>2</v>
      </c>
      <c r="Q1642" s="1">
        <v>1640</v>
      </c>
      <c r="R1642" s="1">
        <v>622</v>
      </c>
      <c r="S1642" s="1"/>
      <c r="T1642" s="1">
        <v>853</v>
      </c>
    </row>
    <row r="1643" spans="1:20" ht="15.75" customHeight="1" x14ac:dyDescent="0.35">
      <c r="A1643" s="1">
        <v>3020</v>
      </c>
      <c r="B1643" s="1">
        <v>10</v>
      </c>
      <c r="C1643" s="1"/>
      <c r="D1643" s="1">
        <v>12</v>
      </c>
      <c r="F1643" s="1">
        <f ca="1">IFERROR(__xludf.DUMMYFUNCTION("""COMPUTED_VALUE"""),3)</f>
        <v>3</v>
      </c>
      <c r="Q1643" s="1">
        <v>1641</v>
      </c>
      <c r="R1643" s="1">
        <v>674</v>
      </c>
      <c r="S1643" s="1"/>
      <c r="T1643" s="1">
        <v>829</v>
      </c>
    </row>
    <row r="1644" spans="1:20" ht="15.75" customHeight="1" x14ac:dyDescent="0.35">
      <c r="A1644" s="1">
        <v>3021</v>
      </c>
      <c r="B1644" s="1">
        <v>10</v>
      </c>
      <c r="C1644" s="1"/>
      <c r="D1644" s="1">
        <v>0</v>
      </c>
      <c r="F1644" s="1">
        <f ca="1">IFERROR(__xludf.DUMMYFUNCTION("""COMPUTED_VALUE"""),18)</f>
        <v>18</v>
      </c>
      <c r="Q1644" s="1">
        <v>1642</v>
      </c>
      <c r="R1644" s="1">
        <v>613</v>
      </c>
      <c r="S1644" s="1"/>
      <c r="T1644" s="1">
        <v>843</v>
      </c>
    </row>
    <row r="1645" spans="1:20" ht="15.75" customHeight="1" x14ac:dyDescent="0.35">
      <c r="A1645" s="1">
        <v>3022</v>
      </c>
      <c r="B1645" s="1">
        <v>10</v>
      </c>
      <c r="C1645" s="1"/>
      <c r="D1645" s="1">
        <v>18</v>
      </c>
      <c r="F1645" s="1">
        <f ca="1">IFERROR(__xludf.DUMMYFUNCTION("""COMPUTED_VALUE"""),18)</f>
        <v>18</v>
      </c>
      <c r="Q1645" s="1">
        <v>1643</v>
      </c>
      <c r="R1645" s="1">
        <v>609</v>
      </c>
      <c r="S1645" s="1"/>
      <c r="T1645" s="1">
        <v>850</v>
      </c>
    </row>
    <row r="1646" spans="1:20" ht="15.75" customHeight="1" x14ac:dyDescent="0.35">
      <c r="A1646" s="1">
        <v>3023</v>
      </c>
      <c r="B1646" s="1">
        <v>10</v>
      </c>
      <c r="C1646" s="1"/>
      <c r="D1646" s="1">
        <v>11</v>
      </c>
      <c r="F1646" s="1">
        <f ca="1">IFERROR(__xludf.DUMMYFUNCTION("""COMPUTED_VALUE"""),18)</f>
        <v>18</v>
      </c>
      <c r="Q1646" s="1">
        <v>1644</v>
      </c>
      <c r="R1646" s="1">
        <v>570</v>
      </c>
      <c r="S1646" s="1"/>
      <c r="T1646" s="1">
        <v>840</v>
      </c>
    </row>
    <row r="1647" spans="1:20" ht="15.75" customHeight="1" x14ac:dyDescent="0.35">
      <c r="A1647" s="1">
        <v>3024</v>
      </c>
      <c r="B1647" s="1">
        <v>10</v>
      </c>
      <c r="C1647" s="1"/>
      <c r="D1647" s="1">
        <v>1</v>
      </c>
      <c r="F1647" s="1">
        <f ca="1">IFERROR(__xludf.DUMMYFUNCTION("""COMPUTED_VALUE"""),18)</f>
        <v>18</v>
      </c>
      <c r="Q1647" s="1">
        <v>1645</v>
      </c>
      <c r="R1647" s="1">
        <v>567</v>
      </c>
      <c r="S1647" s="1"/>
      <c r="T1647" s="1">
        <v>767</v>
      </c>
    </row>
    <row r="1648" spans="1:20" ht="15.75" customHeight="1" x14ac:dyDescent="0.35">
      <c r="A1648" s="1">
        <v>3025</v>
      </c>
      <c r="B1648" s="1">
        <v>10</v>
      </c>
      <c r="C1648" s="1"/>
      <c r="D1648" s="1">
        <v>18</v>
      </c>
      <c r="F1648" s="1">
        <f ca="1">IFERROR(__xludf.DUMMYFUNCTION("""COMPUTED_VALUE"""),18)</f>
        <v>18</v>
      </c>
      <c r="Q1648" s="1">
        <v>1646</v>
      </c>
      <c r="R1648" s="1">
        <v>574</v>
      </c>
      <c r="S1648" s="1"/>
      <c r="T1648" s="1">
        <v>842</v>
      </c>
    </row>
    <row r="1649" spans="1:20" ht="15.75" customHeight="1" x14ac:dyDescent="0.35">
      <c r="A1649" s="1">
        <v>3026</v>
      </c>
      <c r="B1649" s="1">
        <v>10</v>
      </c>
      <c r="C1649" s="1"/>
      <c r="D1649" s="1">
        <v>12</v>
      </c>
      <c r="F1649" s="1">
        <f ca="1">IFERROR(__xludf.DUMMYFUNCTION("""COMPUTED_VALUE"""),18)</f>
        <v>18</v>
      </c>
      <c r="Q1649" s="1">
        <v>1647</v>
      </c>
      <c r="R1649" s="1">
        <v>472</v>
      </c>
      <c r="S1649" s="1"/>
      <c r="T1649" s="1">
        <v>809</v>
      </c>
    </row>
    <row r="1650" spans="1:20" ht="15.75" customHeight="1" x14ac:dyDescent="0.35">
      <c r="A1650" s="1">
        <v>3027</v>
      </c>
      <c r="B1650" s="1">
        <v>10</v>
      </c>
      <c r="C1650" s="1"/>
      <c r="D1650" s="1">
        <v>0</v>
      </c>
      <c r="F1650" s="1">
        <f ca="1">IFERROR(__xludf.DUMMYFUNCTION("""COMPUTED_VALUE"""),18)</f>
        <v>18</v>
      </c>
      <c r="Q1650" s="1">
        <v>1648</v>
      </c>
      <c r="R1650" s="1">
        <v>522</v>
      </c>
      <c r="S1650" s="1"/>
      <c r="T1650" s="1">
        <v>848</v>
      </c>
    </row>
    <row r="1651" spans="1:20" ht="15.75" customHeight="1" x14ac:dyDescent="0.35">
      <c r="A1651" s="1">
        <v>3028</v>
      </c>
      <c r="B1651" s="1">
        <v>10</v>
      </c>
      <c r="C1651" s="1"/>
      <c r="D1651" s="1">
        <v>18</v>
      </c>
      <c r="F1651" s="1">
        <f ca="1">IFERROR(__xludf.DUMMYFUNCTION("""COMPUTED_VALUE"""),18)</f>
        <v>18</v>
      </c>
      <c r="Q1651" s="1">
        <v>1649</v>
      </c>
      <c r="R1651" s="1">
        <v>551</v>
      </c>
      <c r="S1651" s="1"/>
      <c r="T1651" s="1">
        <v>904</v>
      </c>
    </row>
    <row r="1652" spans="1:20" ht="15.75" customHeight="1" x14ac:dyDescent="0.35">
      <c r="A1652" s="1">
        <v>3029</v>
      </c>
      <c r="B1652" s="1">
        <v>10</v>
      </c>
      <c r="C1652" s="1"/>
      <c r="D1652" s="1">
        <v>11</v>
      </c>
      <c r="F1652" s="1">
        <f ca="1">IFERROR(__xludf.DUMMYFUNCTION("""COMPUTED_VALUE"""),18)</f>
        <v>18</v>
      </c>
      <c r="Q1652" s="1">
        <v>1650</v>
      </c>
      <c r="R1652" s="1">
        <v>537</v>
      </c>
      <c r="S1652" s="1"/>
      <c r="T1652" s="1">
        <v>876</v>
      </c>
    </row>
    <row r="1653" spans="1:20" ht="15.75" customHeight="1" x14ac:dyDescent="0.35">
      <c r="A1653" s="1">
        <v>3030</v>
      </c>
      <c r="B1653" s="1">
        <v>10</v>
      </c>
      <c r="C1653" s="1"/>
      <c r="D1653" s="1">
        <v>1</v>
      </c>
      <c r="F1653" s="1">
        <f ca="1">IFERROR(__xludf.DUMMYFUNCTION("""COMPUTED_VALUE"""),18)</f>
        <v>18</v>
      </c>
      <c r="Q1653" s="1">
        <v>1651</v>
      </c>
      <c r="R1653" s="1">
        <v>514</v>
      </c>
      <c r="S1653" s="1"/>
      <c r="T1653" s="1">
        <v>822</v>
      </c>
    </row>
    <row r="1654" spans="1:20" ht="15.75" customHeight="1" x14ac:dyDescent="0.35">
      <c r="A1654" s="1">
        <v>3031</v>
      </c>
      <c r="B1654" s="1">
        <v>10</v>
      </c>
      <c r="C1654" s="1"/>
      <c r="D1654" s="1">
        <v>18</v>
      </c>
      <c r="F1654" s="1">
        <f ca="1">IFERROR(__xludf.DUMMYFUNCTION("""COMPUTED_VALUE"""),21)</f>
        <v>21</v>
      </c>
      <c r="Q1654" s="1">
        <v>1652</v>
      </c>
      <c r="R1654" s="1">
        <v>558</v>
      </c>
      <c r="S1654" s="1"/>
      <c r="T1654" s="1">
        <v>866</v>
      </c>
    </row>
    <row r="1655" spans="1:20" ht="15.75" customHeight="1" x14ac:dyDescent="0.35">
      <c r="A1655" s="1">
        <v>3032</v>
      </c>
      <c r="B1655" s="1">
        <v>10</v>
      </c>
      <c r="C1655" s="1"/>
      <c r="D1655" s="1">
        <v>12</v>
      </c>
      <c r="F1655" s="1">
        <f ca="1">IFERROR(__xludf.DUMMYFUNCTION("""COMPUTED_VALUE"""),25)</f>
        <v>25</v>
      </c>
      <c r="Q1655" s="1">
        <v>1653</v>
      </c>
      <c r="R1655" s="1">
        <v>478</v>
      </c>
      <c r="S1655" s="1"/>
      <c r="T1655" s="1">
        <v>888</v>
      </c>
    </row>
    <row r="1656" spans="1:20" ht="15.75" customHeight="1" x14ac:dyDescent="0.35">
      <c r="A1656" s="1">
        <v>3033</v>
      </c>
      <c r="B1656" s="1">
        <v>10</v>
      </c>
      <c r="C1656" s="1"/>
      <c r="D1656" s="1">
        <v>0</v>
      </c>
      <c r="F1656" s="1">
        <f ca="1">IFERROR(__xludf.DUMMYFUNCTION("""COMPUTED_VALUE"""),25)</f>
        <v>25</v>
      </c>
      <c r="Q1656" s="1">
        <v>1654</v>
      </c>
      <c r="R1656" s="1">
        <v>589</v>
      </c>
      <c r="S1656" s="1"/>
      <c r="T1656" s="1">
        <v>857</v>
      </c>
    </row>
    <row r="1657" spans="1:20" ht="15.75" customHeight="1" x14ac:dyDescent="0.35">
      <c r="A1657" s="1">
        <v>3034</v>
      </c>
      <c r="B1657" s="1">
        <v>10</v>
      </c>
      <c r="C1657" s="1"/>
      <c r="D1657" s="1">
        <v>18</v>
      </c>
      <c r="F1657" s="1">
        <f ca="1">IFERROR(__xludf.DUMMYFUNCTION("""COMPUTED_VALUE"""),24)</f>
        <v>24</v>
      </c>
      <c r="Q1657" s="1">
        <v>1655</v>
      </c>
      <c r="R1657" s="1">
        <v>548</v>
      </c>
      <c r="S1657" s="1"/>
      <c r="T1657" s="1">
        <v>978</v>
      </c>
    </row>
    <row r="1658" spans="1:20" ht="15.75" customHeight="1" x14ac:dyDescent="0.35">
      <c r="A1658" s="1">
        <v>3035</v>
      </c>
      <c r="B1658" s="1">
        <v>10</v>
      </c>
      <c r="C1658" s="1"/>
      <c r="D1658" s="1">
        <v>12</v>
      </c>
      <c r="F1658" s="1">
        <f ca="1">IFERROR(__xludf.DUMMYFUNCTION("""COMPUTED_VALUE"""),24)</f>
        <v>24</v>
      </c>
      <c r="Q1658" s="1">
        <v>1656</v>
      </c>
      <c r="R1658" s="1">
        <v>521</v>
      </c>
      <c r="S1658" s="1"/>
      <c r="T1658" s="1">
        <v>927</v>
      </c>
    </row>
    <row r="1659" spans="1:20" ht="15.75" customHeight="1" x14ac:dyDescent="0.35">
      <c r="A1659" s="1">
        <v>3036</v>
      </c>
      <c r="B1659" s="1">
        <v>10</v>
      </c>
      <c r="C1659" s="1"/>
      <c r="D1659" s="1">
        <v>1</v>
      </c>
      <c r="F1659" s="1">
        <f ca="1">IFERROR(__xludf.DUMMYFUNCTION("""COMPUTED_VALUE"""),24)</f>
        <v>24</v>
      </c>
      <c r="Q1659" s="1">
        <v>1657</v>
      </c>
      <c r="R1659" s="1">
        <v>647</v>
      </c>
      <c r="S1659" s="1"/>
      <c r="T1659" s="1">
        <v>947</v>
      </c>
    </row>
    <row r="1660" spans="1:20" ht="15.75" customHeight="1" x14ac:dyDescent="0.35">
      <c r="A1660" s="1">
        <v>3037</v>
      </c>
      <c r="B1660" s="1">
        <v>10</v>
      </c>
      <c r="C1660" s="1"/>
      <c r="D1660" s="1">
        <v>9</v>
      </c>
      <c r="F1660" s="1">
        <f ca="1">IFERROR(__xludf.DUMMYFUNCTION("""COMPUTED_VALUE"""),24)</f>
        <v>24</v>
      </c>
      <c r="Q1660" s="1">
        <v>1658</v>
      </c>
      <c r="R1660" s="1">
        <v>612</v>
      </c>
      <c r="S1660" s="1"/>
      <c r="T1660" s="1">
        <v>1061</v>
      </c>
    </row>
    <row r="1661" spans="1:20" ht="15.75" customHeight="1" x14ac:dyDescent="0.35">
      <c r="A1661" s="1">
        <v>3038</v>
      </c>
      <c r="B1661" s="1">
        <v>10</v>
      </c>
      <c r="C1661" s="1"/>
      <c r="D1661" s="1">
        <v>18</v>
      </c>
      <c r="F1661" s="1">
        <f ca="1">IFERROR(__xludf.DUMMYFUNCTION("""COMPUTED_VALUE"""),26)</f>
        <v>26</v>
      </c>
      <c r="Q1661" s="1">
        <v>1659</v>
      </c>
      <c r="R1661" s="1">
        <v>627</v>
      </c>
      <c r="S1661" s="1"/>
      <c r="T1661" s="1">
        <v>947</v>
      </c>
    </row>
    <row r="1662" spans="1:20" ht="15.75" customHeight="1" x14ac:dyDescent="0.35">
      <c r="A1662" s="1">
        <v>3039</v>
      </c>
      <c r="B1662" s="1">
        <v>11</v>
      </c>
      <c r="C1662" s="1"/>
      <c r="D1662" s="1">
        <v>13</v>
      </c>
      <c r="F1662" s="1">
        <f ca="1">IFERROR(__xludf.DUMMYFUNCTION("""COMPUTED_VALUE"""),26)</f>
        <v>26</v>
      </c>
      <c r="Q1662" s="1">
        <v>1660</v>
      </c>
      <c r="R1662" s="1">
        <v>680</v>
      </c>
      <c r="S1662" s="1"/>
      <c r="T1662" s="1">
        <v>1061</v>
      </c>
    </row>
    <row r="1663" spans="1:20" ht="15.75" customHeight="1" x14ac:dyDescent="0.35">
      <c r="A1663" s="1">
        <v>3040</v>
      </c>
      <c r="B1663" s="1">
        <v>11</v>
      </c>
      <c r="C1663" s="1"/>
      <c r="D1663" s="1">
        <v>1</v>
      </c>
      <c r="F1663" s="1">
        <f ca="1">IFERROR(__xludf.DUMMYFUNCTION("""COMPUTED_VALUE"""),28)</f>
        <v>28</v>
      </c>
      <c r="Q1663" s="1">
        <v>1661</v>
      </c>
      <c r="R1663" s="1">
        <v>646</v>
      </c>
      <c r="S1663" s="1"/>
      <c r="T1663" s="1">
        <v>1059</v>
      </c>
    </row>
    <row r="1664" spans="1:20" ht="15.75" customHeight="1" x14ac:dyDescent="0.35">
      <c r="A1664" s="1">
        <v>3041</v>
      </c>
      <c r="B1664" s="1">
        <v>12</v>
      </c>
      <c r="C1664" s="1"/>
      <c r="D1664" s="1">
        <v>18</v>
      </c>
      <c r="F1664" s="1">
        <f ca="1">IFERROR(__xludf.DUMMYFUNCTION("""COMPUTED_VALUE"""),27)</f>
        <v>27</v>
      </c>
      <c r="Q1664" s="1">
        <v>1662</v>
      </c>
      <c r="R1664" s="1">
        <v>668</v>
      </c>
      <c r="S1664" s="1"/>
      <c r="T1664" s="1">
        <v>1188</v>
      </c>
    </row>
    <row r="1665" spans="1:20" ht="15.75" customHeight="1" x14ac:dyDescent="0.35">
      <c r="A1665" s="1">
        <v>3042</v>
      </c>
      <c r="B1665" s="1">
        <v>12</v>
      </c>
      <c r="C1665" s="1"/>
      <c r="D1665" s="1">
        <v>18</v>
      </c>
      <c r="F1665" s="1">
        <f ca="1">IFERROR(__xludf.DUMMYFUNCTION("""COMPUTED_VALUE"""),29)</f>
        <v>29</v>
      </c>
      <c r="Q1665" s="1">
        <v>1663</v>
      </c>
      <c r="R1665" s="1">
        <v>698</v>
      </c>
      <c r="S1665" s="1"/>
      <c r="T1665" s="1">
        <v>1152</v>
      </c>
    </row>
    <row r="1666" spans="1:20" ht="15.75" customHeight="1" x14ac:dyDescent="0.35">
      <c r="A1666" s="1">
        <v>3043</v>
      </c>
      <c r="B1666" s="1">
        <v>13</v>
      </c>
      <c r="C1666" s="1"/>
      <c r="D1666" s="1">
        <v>13</v>
      </c>
      <c r="F1666" s="1">
        <f ca="1">IFERROR(__xludf.DUMMYFUNCTION("""COMPUTED_VALUE"""),28)</f>
        <v>28</v>
      </c>
      <c r="Q1666" s="1">
        <v>1664</v>
      </c>
      <c r="R1666" s="1">
        <v>708</v>
      </c>
      <c r="S1666" s="1"/>
      <c r="T1666" s="1">
        <v>1181</v>
      </c>
    </row>
    <row r="1667" spans="1:20" ht="15.75" customHeight="1" x14ac:dyDescent="0.35">
      <c r="A1667" s="1">
        <v>3044</v>
      </c>
      <c r="B1667" s="1">
        <v>13</v>
      </c>
      <c r="C1667" s="1"/>
      <c r="D1667" s="1">
        <v>1</v>
      </c>
      <c r="F1667" s="1">
        <f ca="1">IFERROR(__xludf.DUMMYFUNCTION("""COMPUTED_VALUE"""),30)</f>
        <v>30</v>
      </c>
      <c r="Q1667" s="1">
        <v>1665</v>
      </c>
      <c r="R1667" s="1">
        <v>719</v>
      </c>
      <c r="S1667" s="1"/>
      <c r="T1667" s="1">
        <v>1169</v>
      </c>
    </row>
    <row r="1668" spans="1:20" ht="15.75" customHeight="1" x14ac:dyDescent="0.35">
      <c r="A1668" s="1">
        <v>3045</v>
      </c>
      <c r="B1668" s="1">
        <v>14</v>
      </c>
      <c r="C1668" s="1"/>
      <c r="D1668" s="1">
        <v>18</v>
      </c>
      <c r="F1668" s="1">
        <f ca="1">IFERROR(__xludf.DUMMYFUNCTION("""COMPUTED_VALUE"""),29)</f>
        <v>29</v>
      </c>
      <c r="Q1668" s="1">
        <v>1666</v>
      </c>
      <c r="R1668" s="1">
        <v>767</v>
      </c>
      <c r="S1668" s="1"/>
      <c r="T1668" s="1">
        <v>1140</v>
      </c>
    </row>
    <row r="1669" spans="1:20" ht="15.75" customHeight="1" x14ac:dyDescent="0.35">
      <c r="A1669" s="1">
        <v>3046</v>
      </c>
      <c r="B1669" s="1">
        <v>14</v>
      </c>
      <c r="C1669" s="1"/>
      <c r="D1669" s="1">
        <v>18</v>
      </c>
      <c r="F1669" s="1">
        <f ca="1">IFERROR(__xludf.DUMMYFUNCTION("""COMPUTED_VALUE"""),31)</f>
        <v>31</v>
      </c>
      <c r="Q1669" s="1">
        <v>1667</v>
      </c>
      <c r="R1669" s="1">
        <v>821</v>
      </c>
      <c r="S1669" s="1"/>
      <c r="T1669" s="1">
        <v>1128</v>
      </c>
    </row>
    <row r="1670" spans="1:20" ht="15.75" customHeight="1" x14ac:dyDescent="0.35">
      <c r="A1670" s="1">
        <v>3047</v>
      </c>
      <c r="B1670" s="1">
        <v>15</v>
      </c>
      <c r="C1670" s="1"/>
      <c r="D1670" s="1">
        <v>18</v>
      </c>
      <c r="F1670" s="1">
        <f ca="1">IFERROR(__xludf.DUMMYFUNCTION("""COMPUTED_VALUE"""),30)</f>
        <v>30</v>
      </c>
      <c r="Q1670" s="1">
        <v>1668</v>
      </c>
      <c r="R1670" s="1">
        <v>830</v>
      </c>
      <c r="S1670" s="1"/>
      <c r="T1670" s="1">
        <v>1066</v>
      </c>
    </row>
    <row r="1671" spans="1:20" ht="15.75" customHeight="1" x14ac:dyDescent="0.35">
      <c r="A1671" s="1">
        <v>3048</v>
      </c>
      <c r="B1671" s="1">
        <v>15</v>
      </c>
      <c r="C1671" s="1"/>
      <c r="D1671" s="1">
        <v>18</v>
      </c>
      <c r="F1671" s="1">
        <f ca="1">IFERROR(__xludf.DUMMYFUNCTION("""COMPUTED_VALUE"""),32)</f>
        <v>32</v>
      </c>
      <c r="Q1671" s="1">
        <v>1669</v>
      </c>
      <c r="R1671" s="1">
        <v>816</v>
      </c>
      <c r="S1671" s="1"/>
      <c r="T1671" s="1">
        <v>1020</v>
      </c>
    </row>
    <row r="1672" spans="1:20" ht="15.75" customHeight="1" x14ac:dyDescent="0.35">
      <c r="A1672" s="1">
        <v>3049</v>
      </c>
      <c r="B1672" s="1">
        <v>16</v>
      </c>
      <c r="C1672" s="1"/>
      <c r="D1672" s="1">
        <v>16</v>
      </c>
      <c r="F1672" s="1">
        <f ca="1">IFERROR(__xludf.DUMMYFUNCTION("""COMPUTED_VALUE"""),30)</f>
        <v>30</v>
      </c>
      <c r="Q1672" s="1">
        <v>1670</v>
      </c>
      <c r="R1672" s="1">
        <v>848</v>
      </c>
      <c r="S1672" s="1"/>
      <c r="T1672" s="1">
        <v>948</v>
      </c>
    </row>
    <row r="1673" spans="1:20" ht="15.75" customHeight="1" x14ac:dyDescent="0.35">
      <c r="A1673" s="1">
        <v>3050</v>
      </c>
      <c r="B1673" s="1">
        <v>15</v>
      </c>
      <c r="C1673" s="1"/>
      <c r="D1673" s="1">
        <v>1</v>
      </c>
      <c r="F1673" s="1">
        <f ca="1">IFERROR(__xludf.DUMMYFUNCTION("""COMPUTED_VALUE"""),32)</f>
        <v>32</v>
      </c>
      <c r="Q1673" s="1">
        <v>1671</v>
      </c>
      <c r="R1673" s="1">
        <v>837</v>
      </c>
      <c r="S1673" s="1"/>
      <c r="T1673" s="1">
        <v>953</v>
      </c>
    </row>
    <row r="1674" spans="1:20" ht="15.75" customHeight="1" x14ac:dyDescent="0.35">
      <c r="A1674" s="1">
        <v>3051</v>
      </c>
      <c r="B1674" s="1">
        <v>16</v>
      </c>
      <c r="C1674" s="1"/>
      <c r="D1674" s="1">
        <v>18</v>
      </c>
      <c r="F1674" s="1">
        <f ca="1">IFERROR(__xludf.DUMMYFUNCTION("""COMPUTED_VALUE"""),30)</f>
        <v>30</v>
      </c>
      <c r="Q1674" s="1">
        <v>1672</v>
      </c>
      <c r="R1674" s="1">
        <v>851</v>
      </c>
      <c r="S1674" s="1"/>
      <c r="T1674" s="1">
        <v>901</v>
      </c>
    </row>
    <row r="1675" spans="1:20" ht="15.75" customHeight="1" x14ac:dyDescent="0.35">
      <c r="A1675" s="1">
        <v>3052</v>
      </c>
      <c r="B1675" s="1">
        <v>15</v>
      </c>
      <c r="C1675" s="1"/>
      <c r="D1675" s="1">
        <v>18</v>
      </c>
      <c r="F1675" s="1">
        <f ca="1">IFERROR(__xludf.DUMMYFUNCTION("""COMPUTED_VALUE"""),31)</f>
        <v>31</v>
      </c>
      <c r="Q1675" s="1">
        <v>1673</v>
      </c>
      <c r="R1675" s="1">
        <v>797</v>
      </c>
      <c r="S1675" s="1"/>
      <c r="T1675" s="1">
        <v>890</v>
      </c>
    </row>
    <row r="1676" spans="1:20" ht="15.75" customHeight="1" x14ac:dyDescent="0.35">
      <c r="A1676" s="1">
        <v>3053</v>
      </c>
      <c r="B1676" s="1">
        <v>15</v>
      </c>
      <c r="C1676" s="1"/>
      <c r="D1676" s="1">
        <v>18</v>
      </c>
      <c r="F1676" s="1">
        <f ca="1">IFERROR(__xludf.DUMMYFUNCTION("""COMPUTED_VALUE"""),30)</f>
        <v>30</v>
      </c>
      <c r="Q1676" s="1">
        <v>1674</v>
      </c>
      <c r="R1676" s="1">
        <v>857</v>
      </c>
      <c r="S1676" s="1"/>
      <c r="T1676" s="1">
        <v>962</v>
      </c>
    </row>
    <row r="1677" spans="1:20" ht="15.75" customHeight="1" x14ac:dyDescent="0.35">
      <c r="A1677" s="1">
        <v>3054</v>
      </c>
      <c r="B1677" s="1">
        <v>15</v>
      </c>
      <c r="C1677" s="1"/>
      <c r="D1677" s="1">
        <v>18</v>
      </c>
      <c r="F1677" s="1">
        <f ca="1">IFERROR(__xludf.DUMMYFUNCTION("""COMPUTED_VALUE"""),32)</f>
        <v>32</v>
      </c>
      <c r="Q1677" s="1">
        <v>1675</v>
      </c>
      <c r="R1677" s="1">
        <v>800</v>
      </c>
      <c r="S1677" s="1"/>
      <c r="T1677" s="1">
        <v>870</v>
      </c>
    </row>
    <row r="1678" spans="1:20" ht="15.75" customHeight="1" x14ac:dyDescent="0.35">
      <c r="A1678" s="1">
        <v>3055</v>
      </c>
      <c r="B1678" s="1">
        <v>14</v>
      </c>
      <c r="C1678" s="1"/>
      <c r="D1678" s="1">
        <v>16</v>
      </c>
      <c r="F1678" s="1">
        <f ca="1">IFERROR(__xludf.DUMMYFUNCTION("""COMPUTED_VALUE"""),30)</f>
        <v>30</v>
      </c>
      <c r="Q1678" s="1">
        <v>1676</v>
      </c>
      <c r="R1678" s="1">
        <v>853</v>
      </c>
      <c r="S1678" s="1"/>
      <c r="T1678" s="1">
        <v>861</v>
      </c>
    </row>
    <row r="1679" spans="1:20" ht="15.75" customHeight="1" x14ac:dyDescent="0.35">
      <c r="A1679" s="1">
        <v>3056</v>
      </c>
      <c r="B1679" s="1">
        <v>14</v>
      </c>
      <c r="C1679" s="1"/>
      <c r="D1679" s="1">
        <v>1</v>
      </c>
      <c r="F1679" s="1">
        <f ca="1">IFERROR(__xludf.DUMMYFUNCTION("""COMPUTED_VALUE"""),32)</f>
        <v>32</v>
      </c>
      <c r="Q1679" s="1">
        <v>1677</v>
      </c>
      <c r="R1679" s="1">
        <v>829</v>
      </c>
      <c r="S1679" s="1"/>
      <c r="T1679" s="1">
        <v>846</v>
      </c>
    </row>
    <row r="1680" spans="1:20" ht="15.75" customHeight="1" x14ac:dyDescent="0.35">
      <c r="A1680" s="1">
        <v>3057</v>
      </c>
      <c r="B1680" s="1">
        <v>14</v>
      </c>
      <c r="C1680" s="1"/>
      <c r="D1680" s="1">
        <v>18</v>
      </c>
      <c r="F1680" s="1">
        <f ca="1">IFERROR(__xludf.DUMMYFUNCTION("""COMPUTED_VALUE"""),30)</f>
        <v>30</v>
      </c>
      <c r="Q1680" s="1">
        <v>1678</v>
      </c>
      <c r="R1680" s="1">
        <v>843</v>
      </c>
      <c r="S1680" s="1"/>
      <c r="T1680" s="1">
        <v>883</v>
      </c>
    </row>
    <row r="1681" spans="1:20" ht="15.75" customHeight="1" x14ac:dyDescent="0.35">
      <c r="A1681" s="1">
        <v>3058</v>
      </c>
      <c r="B1681" s="1">
        <v>12</v>
      </c>
      <c r="C1681" s="1"/>
      <c r="D1681" s="1">
        <v>18</v>
      </c>
      <c r="F1681" s="1">
        <f ca="1">IFERROR(__xludf.DUMMYFUNCTION("""COMPUTED_VALUE"""),32)</f>
        <v>32</v>
      </c>
      <c r="Q1681" s="1">
        <v>1679</v>
      </c>
      <c r="R1681" s="1">
        <v>850</v>
      </c>
      <c r="S1681" s="1"/>
      <c r="T1681" s="1">
        <v>984</v>
      </c>
    </row>
    <row r="1682" spans="1:20" ht="15.75" customHeight="1" x14ac:dyDescent="0.35">
      <c r="A1682" s="1">
        <v>3059</v>
      </c>
      <c r="B1682" s="1">
        <v>13</v>
      </c>
      <c r="C1682" s="1"/>
      <c r="D1682" s="1">
        <v>16</v>
      </c>
      <c r="F1682" s="1">
        <f ca="1">IFERROR(__xludf.DUMMYFUNCTION("""COMPUTED_VALUE"""),31)</f>
        <v>31</v>
      </c>
      <c r="Q1682" s="1">
        <v>1680</v>
      </c>
      <c r="R1682" s="1">
        <v>840</v>
      </c>
      <c r="S1682" s="1"/>
      <c r="T1682" s="1">
        <v>964</v>
      </c>
    </row>
    <row r="1683" spans="1:20" ht="15.75" customHeight="1" x14ac:dyDescent="0.35">
      <c r="A1683" s="1">
        <v>3060</v>
      </c>
      <c r="B1683" s="1">
        <v>14</v>
      </c>
      <c r="C1683" s="1"/>
      <c r="D1683" s="1">
        <v>1</v>
      </c>
      <c r="F1683" s="1">
        <f ca="1">IFERROR(__xludf.DUMMYFUNCTION("""COMPUTED_VALUE"""),32)</f>
        <v>32</v>
      </c>
      <c r="Q1683" s="1">
        <v>1681</v>
      </c>
      <c r="R1683" s="1">
        <v>767</v>
      </c>
      <c r="S1683" s="1"/>
      <c r="T1683" s="1">
        <v>1046</v>
      </c>
    </row>
    <row r="1684" spans="1:20" ht="15.75" customHeight="1" x14ac:dyDescent="0.35">
      <c r="A1684" s="1">
        <v>3061</v>
      </c>
      <c r="B1684" s="1">
        <v>12</v>
      </c>
      <c r="C1684" s="1"/>
      <c r="D1684" s="1">
        <v>18</v>
      </c>
      <c r="F1684" s="1">
        <f ca="1">IFERROR(__xludf.DUMMYFUNCTION("""COMPUTED_VALUE"""),31)</f>
        <v>31</v>
      </c>
      <c r="Q1684" s="1">
        <v>1682</v>
      </c>
      <c r="R1684" s="1">
        <v>842</v>
      </c>
      <c r="S1684" s="1"/>
      <c r="T1684" s="1">
        <v>1074</v>
      </c>
    </row>
    <row r="1685" spans="1:20" ht="15.75" customHeight="1" x14ac:dyDescent="0.35">
      <c r="A1685" s="1">
        <v>3062</v>
      </c>
      <c r="B1685" s="1">
        <v>12</v>
      </c>
      <c r="C1685" s="1"/>
      <c r="D1685" s="1">
        <v>18</v>
      </c>
      <c r="F1685" s="1">
        <f ca="1">IFERROR(__xludf.DUMMYFUNCTION("""COMPUTED_VALUE"""),33)</f>
        <v>33</v>
      </c>
      <c r="Q1685" s="1">
        <v>1683</v>
      </c>
      <c r="R1685" s="1">
        <v>809</v>
      </c>
      <c r="S1685" s="1"/>
      <c r="T1685" s="1">
        <v>1111</v>
      </c>
    </row>
    <row r="1686" spans="1:20" ht="15.75" customHeight="1" x14ac:dyDescent="0.35">
      <c r="A1686" s="1">
        <v>3063</v>
      </c>
      <c r="B1686" s="1">
        <v>12</v>
      </c>
      <c r="C1686" s="1"/>
      <c r="D1686" s="1">
        <v>0</v>
      </c>
      <c r="F1686" s="1">
        <f ca="1">IFERROR(__xludf.DUMMYFUNCTION("""COMPUTED_VALUE"""),31)</f>
        <v>31</v>
      </c>
      <c r="Q1686" s="1">
        <v>1684</v>
      </c>
      <c r="R1686" s="1">
        <v>848</v>
      </c>
      <c r="S1686" s="1"/>
      <c r="T1686" s="1">
        <v>1100</v>
      </c>
    </row>
    <row r="1687" spans="1:20" ht="15.75" customHeight="1" x14ac:dyDescent="0.35">
      <c r="A1687" s="1">
        <v>3064</v>
      </c>
      <c r="B1687" s="1">
        <v>10</v>
      </c>
      <c r="C1687" s="1"/>
      <c r="D1687" s="1">
        <v>18</v>
      </c>
      <c r="F1687" s="1">
        <f ca="1">IFERROR(__xludf.DUMMYFUNCTION("""COMPUTED_VALUE"""),33)</f>
        <v>33</v>
      </c>
      <c r="Q1687" s="1">
        <v>1685</v>
      </c>
      <c r="R1687" s="1">
        <v>904</v>
      </c>
      <c r="S1687" s="1"/>
      <c r="T1687" s="1">
        <v>1116</v>
      </c>
    </row>
    <row r="1688" spans="1:20" ht="15.75" customHeight="1" x14ac:dyDescent="0.35">
      <c r="A1688" s="1">
        <v>3065</v>
      </c>
      <c r="B1688" s="1">
        <v>10</v>
      </c>
      <c r="C1688" s="1"/>
      <c r="D1688" s="1">
        <v>11</v>
      </c>
      <c r="F1688" s="1">
        <f ca="1">IFERROR(__xludf.DUMMYFUNCTION("""COMPUTED_VALUE"""),32)</f>
        <v>32</v>
      </c>
      <c r="Q1688" s="1">
        <v>1686</v>
      </c>
      <c r="R1688" s="1">
        <v>876</v>
      </c>
      <c r="S1688" s="1"/>
      <c r="T1688" s="1">
        <v>1066</v>
      </c>
    </row>
    <row r="1689" spans="1:20" ht="15.75" customHeight="1" x14ac:dyDescent="0.35">
      <c r="A1689" s="1">
        <v>3066</v>
      </c>
      <c r="B1689" s="1">
        <v>10</v>
      </c>
      <c r="C1689" s="1"/>
      <c r="D1689" s="1">
        <v>1</v>
      </c>
      <c r="F1689" s="1">
        <f ca="1">IFERROR(__xludf.DUMMYFUNCTION("""COMPUTED_VALUE"""),33)</f>
        <v>33</v>
      </c>
      <c r="Q1689" s="1">
        <v>1687</v>
      </c>
      <c r="R1689" s="1">
        <v>822</v>
      </c>
      <c r="S1689" s="1"/>
      <c r="T1689" s="1">
        <v>1054</v>
      </c>
    </row>
    <row r="1690" spans="1:20" ht="15.75" customHeight="1" x14ac:dyDescent="0.35">
      <c r="A1690" s="1">
        <v>3067</v>
      </c>
      <c r="B1690" s="1">
        <v>8</v>
      </c>
      <c r="C1690" s="1"/>
      <c r="D1690" s="1">
        <v>15</v>
      </c>
      <c r="F1690" s="1">
        <f ca="1">IFERROR(__xludf.DUMMYFUNCTION("""COMPUTED_VALUE"""),32)</f>
        <v>32</v>
      </c>
      <c r="Q1690" s="1">
        <v>1688</v>
      </c>
      <c r="R1690" s="1">
        <v>866</v>
      </c>
      <c r="S1690" s="1"/>
      <c r="T1690" s="1">
        <v>969</v>
      </c>
    </row>
    <row r="1691" spans="1:20" ht="15.75" customHeight="1" x14ac:dyDescent="0.35">
      <c r="A1691" s="1">
        <v>3068</v>
      </c>
      <c r="B1691" s="1">
        <v>8</v>
      </c>
      <c r="C1691" s="1"/>
      <c r="D1691" s="1">
        <v>1</v>
      </c>
      <c r="F1691" s="1">
        <f ca="1">IFERROR(__xludf.DUMMYFUNCTION("""COMPUTED_VALUE"""),32)</f>
        <v>32</v>
      </c>
      <c r="Q1691" s="1">
        <v>1689</v>
      </c>
      <c r="R1691" s="1">
        <v>888</v>
      </c>
      <c r="S1691" s="1"/>
      <c r="T1691" s="1">
        <v>959</v>
      </c>
    </row>
    <row r="1692" spans="1:20" ht="15.75" customHeight="1" x14ac:dyDescent="0.35">
      <c r="A1692" s="1">
        <v>3069</v>
      </c>
      <c r="B1692" s="1">
        <v>7</v>
      </c>
      <c r="C1692" s="1"/>
      <c r="D1692" s="1">
        <v>11</v>
      </c>
      <c r="F1692" s="1">
        <f ca="1">IFERROR(__xludf.DUMMYFUNCTION("""COMPUTED_VALUE"""),30)</f>
        <v>30</v>
      </c>
      <c r="Q1692" s="1">
        <v>1690</v>
      </c>
      <c r="R1692" s="1">
        <v>857</v>
      </c>
      <c r="S1692" s="1"/>
      <c r="T1692" s="1">
        <v>913</v>
      </c>
    </row>
    <row r="1693" spans="1:20" ht="15.75" customHeight="1" x14ac:dyDescent="0.35">
      <c r="A1693" s="1">
        <v>3070</v>
      </c>
      <c r="B1693" s="1">
        <v>5</v>
      </c>
      <c r="C1693" s="1"/>
      <c r="D1693" s="1">
        <v>1</v>
      </c>
      <c r="F1693" s="1">
        <f ca="1">IFERROR(__xludf.DUMMYFUNCTION("""COMPUTED_VALUE"""),31)</f>
        <v>31</v>
      </c>
      <c r="Q1693" s="1">
        <v>1691</v>
      </c>
      <c r="R1693" s="1">
        <v>978</v>
      </c>
      <c r="S1693" s="1"/>
      <c r="T1693" s="1">
        <v>862</v>
      </c>
    </row>
    <row r="1694" spans="1:20" ht="15.75" customHeight="1" x14ac:dyDescent="0.35">
      <c r="A1694" s="1">
        <v>3071</v>
      </c>
      <c r="B1694" s="1">
        <v>5</v>
      </c>
      <c r="C1694" s="1"/>
      <c r="D1694" s="1">
        <v>9</v>
      </c>
      <c r="F1694" s="1">
        <f ca="1">IFERROR(__xludf.DUMMYFUNCTION("""COMPUTED_VALUE"""),30)</f>
        <v>30</v>
      </c>
      <c r="Q1694" s="1">
        <v>1692</v>
      </c>
      <c r="R1694" s="1">
        <v>927</v>
      </c>
      <c r="S1694" s="1"/>
      <c r="T1694" s="1">
        <v>784</v>
      </c>
    </row>
    <row r="1695" spans="1:20" ht="15.75" customHeight="1" x14ac:dyDescent="0.35">
      <c r="A1695" s="1">
        <v>3072</v>
      </c>
      <c r="B1695" s="1">
        <v>5</v>
      </c>
      <c r="C1695" s="1"/>
      <c r="D1695" s="1">
        <v>1</v>
      </c>
      <c r="F1695" s="1">
        <f ca="1">IFERROR(__xludf.DUMMYFUNCTION("""COMPUTED_VALUE"""),30)</f>
        <v>30</v>
      </c>
      <c r="Q1695" s="1">
        <v>1693</v>
      </c>
      <c r="R1695" s="1">
        <v>947</v>
      </c>
      <c r="S1695" s="1"/>
      <c r="T1695" s="1">
        <v>811</v>
      </c>
    </row>
    <row r="1696" spans="1:20" ht="15.75" customHeight="1" x14ac:dyDescent="0.35">
      <c r="A1696" s="1">
        <v>3073</v>
      </c>
      <c r="B1696" s="1">
        <v>3</v>
      </c>
      <c r="C1696" s="1"/>
      <c r="D1696" s="1">
        <v>5</v>
      </c>
      <c r="F1696" s="1">
        <f ca="1">IFERROR(__xludf.DUMMYFUNCTION("""COMPUTED_VALUE"""),29)</f>
        <v>29</v>
      </c>
      <c r="Q1696" s="1">
        <v>1694</v>
      </c>
      <c r="R1696" s="1">
        <v>1061</v>
      </c>
      <c r="S1696" s="1"/>
      <c r="T1696" s="1">
        <v>758</v>
      </c>
    </row>
    <row r="1697" spans="1:20" ht="15.75" customHeight="1" x14ac:dyDescent="0.35">
      <c r="A1697" s="1">
        <v>3074</v>
      </c>
      <c r="B1697" s="1">
        <v>3</v>
      </c>
      <c r="C1697" s="1"/>
      <c r="D1697" s="1">
        <v>1</v>
      </c>
      <c r="F1697" s="1">
        <f ca="1">IFERROR(__xludf.DUMMYFUNCTION("""COMPUTED_VALUE"""),30)</f>
        <v>30</v>
      </c>
      <c r="Q1697" s="1">
        <v>1695</v>
      </c>
      <c r="R1697" s="1">
        <v>947</v>
      </c>
      <c r="S1697" s="1"/>
      <c r="T1697" s="1">
        <v>735</v>
      </c>
    </row>
    <row r="1698" spans="1:20" ht="15.75" customHeight="1" x14ac:dyDescent="0.35">
      <c r="A1698" s="1">
        <v>3075</v>
      </c>
      <c r="B1698" s="1">
        <v>3</v>
      </c>
      <c r="C1698" s="1"/>
      <c r="D1698" s="1">
        <v>3</v>
      </c>
      <c r="F1698" s="1">
        <f ca="1">IFERROR(__xludf.DUMMYFUNCTION("""COMPUTED_VALUE"""),28)</f>
        <v>28</v>
      </c>
      <c r="Q1698" s="1">
        <v>1696</v>
      </c>
      <c r="R1698" s="1">
        <v>1061</v>
      </c>
      <c r="S1698" s="1"/>
      <c r="T1698" s="1">
        <v>783</v>
      </c>
    </row>
    <row r="1699" spans="1:20" ht="15.75" customHeight="1" x14ac:dyDescent="0.35">
      <c r="A1699" s="1">
        <v>3076</v>
      </c>
      <c r="B1699" s="1">
        <v>1</v>
      </c>
      <c r="C1699" s="1"/>
      <c r="D1699" s="1">
        <v>2</v>
      </c>
      <c r="F1699" s="1">
        <f ca="1">IFERROR(__xludf.DUMMYFUNCTION("""COMPUTED_VALUE"""),27)</f>
        <v>27</v>
      </c>
      <c r="Q1699" s="1">
        <v>1697</v>
      </c>
      <c r="R1699" s="1">
        <v>1059</v>
      </c>
      <c r="S1699" s="1"/>
      <c r="T1699" s="1">
        <v>831</v>
      </c>
    </row>
    <row r="1700" spans="1:20" ht="15.75" customHeight="1" x14ac:dyDescent="0.35">
      <c r="A1700" s="1">
        <v>3077</v>
      </c>
      <c r="B1700" s="1">
        <v>1</v>
      </c>
      <c r="C1700" s="1"/>
      <c r="D1700" s="1">
        <v>0</v>
      </c>
      <c r="F1700" s="1">
        <f ca="1">IFERROR(__xludf.DUMMYFUNCTION("""COMPUTED_VALUE"""),27)</f>
        <v>27</v>
      </c>
      <c r="Q1700" s="1">
        <v>1698</v>
      </c>
      <c r="R1700" s="1">
        <v>1188</v>
      </c>
      <c r="S1700" s="1"/>
      <c r="T1700" s="1">
        <v>792</v>
      </c>
    </row>
    <row r="1701" spans="1:20" ht="15.75" customHeight="1" x14ac:dyDescent="0.35">
      <c r="A1701" s="1">
        <v>3078</v>
      </c>
      <c r="B1701" s="1">
        <v>1</v>
      </c>
      <c r="C1701" s="1"/>
      <c r="D1701" s="1">
        <v>2</v>
      </c>
      <c r="F1701" s="1">
        <f ca="1">IFERROR(__xludf.DUMMYFUNCTION("""COMPUTED_VALUE"""),25)</f>
        <v>25</v>
      </c>
      <c r="Q1701" s="1">
        <v>1699</v>
      </c>
      <c r="R1701" s="1">
        <v>1152</v>
      </c>
      <c r="S1701" s="1"/>
      <c r="T1701" s="1">
        <v>804</v>
      </c>
    </row>
    <row r="1702" spans="1:20" ht="15.75" customHeight="1" x14ac:dyDescent="0.35">
      <c r="A1702" s="1">
        <v>3079</v>
      </c>
      <c r="B1702" s="1">
        <v>1</v>
      </c>
      <c r="C1702" s="1"/>
      <c r="D1702" s="1">
        <v>0</v>
      </c>
      <c r="F1702" s="1">
        <f ca="1">IFERROR(__xludf.DUMMYFUNCTION("""COMPUTED_VALUE"""),25)</f>
        <v>25</v>
      </c>
      <c r="Q1702" s="1">
        <v>1700</v>
      </c>
      <c r="R1702" s="1">
        <v>1181</v>
      </c>
      <c r="S1702" s="1"/>
      <c r="T1702" s="1">
        <v>745</v>
      </c>
    </row>
    <row r="1703" spans="1:20" ht="15.75" customHeight="1" x14ac:dyDescent="0.35">
      <c r="A1703" s="1">
        <v>3080</v>
      </c>
      <c r="B1703" s="1">
        <v>1</v>
      </c>
      <c r="C1703" s="1"/>
      <c r="D1703" s="1">
        <v>2</v>
      </c>
      <c r="F1703" s="1">
        <f ca="1">IFERROR(__xludf.DUMMYFUNCTION("""COMPUTED_VALUE"""),25)</f>
        <v>25</v>
      </c>
      <c r="Q1703" s="1">
        <v>1701</v>
      </c>
      <c r="R1703" s="1">
        <v>1169</v>
      </c>
      <c r="S1703" s="1"/>
      <c r="T1703" s="1">
        <v>709</v>
      </c>
    </row>
    <row r="1704" spans="1:20" ht="15.75" customHeight="1" x14ac:dyDescent="0.35">
      <c r="A1704" s="1">
        <v>3081</v>
      </c>
      <c r="B1704" s="1">
        <v>1</v>
      </c>
      <c r="C1704" s="1"/>
      <c r="D1704" s="1">
        <v>0</v>
      </c>
      <c r="F1704" s="1">
        <f ca="1">IFERROR(__xludf.DUMMYFUNCTION("""COMPUTED_VALUE"""),24)</f>
        <v>24</v>
      </c>
      <c r="Q1704" s="1">
        <v>1702</v>
      </c>
      <c r="R1704" s="1">
        <v>1140</v>
      </c>
      <c r="S1704" s="1"/>
      <c r="T1704" s="1">
        <v>752</v>
      </c>
    </row>
    <row r="1705" spans="1:20" ht="15.75" customHeight="1" x14ac:dyDescent="0.35">
      <c r="A1705" s="1">
        <v>3082</v>
      </c>
      <c r="B1705" s="1">
        <v>1</v>
      </c>
      <c r="C1705" s="1"/>
      <c r="D1705" s="1">
        <v>2</v>
      </c>
      <c r="F1705" s="1">
        <f ca="1">IFERROR(__xludf.DUMMYFUNCTION("""COMPUTED_VALUE"""),24)</f>
        <v>24</v>
      </c>
      <c r="Q1705" s="1">
        <v>1703</v>
      </c>
      <c r="R1705" s="1">
        <v>1128</v>
      </c>
      <c r="S1705" s="1"/>
      <c r="T1705" s="1">
        <v>690</v>
      </c>
    </row>
    <row r="1706" spans="1:20" ht="15.75" customHeight="1" x14ac:dyDescent="0.35">
      <c r="A1706" s="1">
        <v>3083</v>
      </c>
      <c r="B1706" s="1">
        <v>1</v>
      </c>
      <c r="C1706" s="1"/>
      <c r="D1706" s="1">
        <v>0</v>
      </c>
      <c r="F1706" s="1">
        <f ca="1">IFERROR(__xludf.DUMMYFUNCTION("""COMPUTED_VALUE"""),24)</f>
        <v>24</v>
      </c>
      <c r="Q1706" s="1">
        <v>1704</v>
      </c>
      <c r="R1706" s="1">
        <v>1066</v>
      </c>
      <c r="S1706" s="1"/>
      <c r="T1706" s="1">
        <v>628</v>
      </c>
    </row>
    <row r="1707" spans="1:20" ht="15.75" customHeight="1" x14ac:dyDescent="0.35">
      <c r="A1707" s="1">
        <v>3084</v>
      </c>
      <c r="B1707" s="1">
        <v>1</v>
      </c>
      <c r="C1707" s="1"/>
      <c r="D1707" s="1">
        <v>2</v>
      </c>
      <c r="F1707" s="1">
        <f ca="1">IFERROR(__xludf.DUMMYFUNCTION("""COMPUTED_VALUE"""),23)</f>
        <v>23</v>
      </c>
      <c r="Q1707" s="1">
        <v>1705</v>
      </c>
      <c r="R1707" s="1">
        <v>1020</v>
      </c>
      <c r="S1707" s="1"/>
      <c r="T1707" s="1">
        <v>665</v>
      </c>
    </row>
    <row r="1708" spans="1:20" ht="15.75" customHeight="1" x14ac:dyDescent="0.35">
      <c r="A1708" s="1">
        <v>3085</v>
      </c>
      <c r="B1708" s="1">
        <v>1</v>
      </c>
      <c r="C1708" s="1"/>
      <c r="D1708" s="1">
        <v>0</v>
      </c>
      <c r="F1708" s="1">
        <f ca="1">IFERROR(__xludf.DUMMYFUNCTION("""COMPUTED_VALUE"""),23)</f>
        <v>23</v>
      </c>
      <c r="Q1708" s="1">
        <v>1706</v>
      </c>
      <c r="R1708" s="1">
        <v>948</v>
      </c>
      <c r="S1708" s="1"/>
      <c r="T1708" s="1">
        <v>695</v>
      </c>
    </row>
    <row r="1709" spans="1:20" ht="15.75" customHeight="1" x14ac:dyDescent="0.35">
      <c r="A1709" s="1">
        <v>3086</v>
      </c>
      <c r="B1709" s="1">
        <v>1</v>
      </c>
      <c r="C1709" s="1"/>
      <c r="D1709" s="1">
        <v>2</v>
      </c>
      <c r="F1709" s="1">
        <f ca="1">IFERROR(__xludf.DUMMYFUNCTION("""COMPUTED_VALUE"""),24)</f>
        <v>24</v>
      </c>
      <c r="Q1709" s="1">
        <v>1707</v>
      </c>
      <c r="R1709" s="1">
        <v>953</v>
      </c>
      <c r="S1709" s="1"/>
      <c r="T1709" s="1">
        <v>672</v>
      </c>
    </row>
    <row r="1710" spans="1:20" ht="15.75" customHeight="1" x14ac:dyDescent="0.35">
      <c r="A1710" s="1">
        <v>3087</v>
      </c>
      <c r="B1710" s="1">
        <v>1</v>
      </c>
      <c r="C1710" s="1"/>
      <c r="D1710" s="1">
        <v>0</v>
      </c>
      <c r="F1710" s="1">
        <f ca="1">IFERROR(__xludf.DUMMYFUNCTION("""COMPUTED_VALUE"""),23)</f>
        <v>23</v>
      </c>
      <c r="Q1710" s="1">
        <v>1708</v>
      </c>
      <c r="R1710" s="1">
        <v>901</v>
      </c>
      <c r="S1710" s="1"/>
      <c r="T1710" s="1">
        <v>767</v>
      </c>
    </row>
    <row r="1711" spans="1:20" ht="15.75" customHeight="1" x14ac:dyDescent="0.35">
      <c r="A1711" s="1">
        <v>3088</v>
      </c>
      <c r="B1711" s="1">
        <v>1</v>
      </c>
      <c r="C1711" s="1"/>
      <c r="D1711" s="1">
        <v>2</v>
      </c>
      <c r="F1711" s="1">
        <f ca="1">IFERROR(__xludf.DUMMYFUNCTION("""COMPUTED_VALUE"""),24)</f>
        <v>24</v>
      </c>
      <c r="Q1711" s="1">
        <v>1709</v>
      </c>
      <c r="R1711" s="1">
        <v>890</v>
      </c>
      <c r="S1711" s="1"/>
      <c r="T1711" s="1">
        <v>716</v>
      </c>
    </row>
    <row r="1712" spans="1:20" ht="15.75" customHeight="1" x14ac:dyDescent="0.35">
      <c r="A1712" s="1">
        <v>3089</v>
      </c>
      <c r="B1712" s="1">
        <v>1</v>
      </c>
      <c r="C1712" s="1"/>
      <c r="D1712" s="1">
        <v>0</v>
      </c>
      <c r="F1712" s="1">
        <f ca="1">IFERROR(__xludf.DUMMYFUNCTION("""COMPUTED_VALUE"""),25)</f>
        <v>25</v>
      </c>
      <c r="Q1712" s="1">
        <v>1710</v>
      </c>
      <c r="R1712" s="1">
        <v>962</v>
      </c>
      <c r="S1712" s="1"/>
      <c r="T1712" s="1">
        <v>811</v>
      </c>
    </row>
    <row r="1713" spans="1:20" ht="15.75" customHeight="1" x14ac:dyDescent="0.35">
      <c r="A1713" s="1">
        <v>3090</v>
      </c>
      <c r="B1713" s="1">
        <v>1</v>
      </c>
      <c r="C1713" s="1"/>
      <c r="D1713" s="1">
        <v>2</v>
      </c>
      <c r="F1713" s="1">
        <f ca="1">IFERROR(__xludf.DUMMYFUNCTION("""COMPUTED_VALUE"""),26)</f>
        <v>26</v>
      </c>
      <c r="Q1713" s="1">
        <v>1711</v>
      </c>
      <c r="R1713" s="1">
        <v>870</v>
      </c>
      <c r="S1713" s="1"/>
      <c r="T1713" s="1">
        <v>784</v>
      </c>
    </row>
    <row r="1714" spans="1:20" ht="15.75" customHeight="1" x14ac:dyDescent="0.35">
      <c r="A1714" s="1">
        <v>3091</v>
      </c>
      <c r="B1714" s="1">
        <v>1</v>
      </c>
      <c r="C1714" s="1"/>
      <c r="D1714" s="1">
        <v>0</v>
      </c>
      <c r="F1714" s="1">
        <f ca="1">IFERROR(__xludf.DUMMYFUNCTION("""COMPUTED_VALUE"""),26)</f>
        <v>26</v>
      </c>
      <c r="Q1714" s="1">
        <v>1712</v>
      </c>
      <c r="R1714" s="1">
        <v>861</v>
      </c>
      <c r="S1714" s="1"/>
      <c r="T1714" s="1">
        <v>898</v>
      </c>
    </row>
    <row r="1715" spans="1:20" ht="15.75" customHeight="1" x14ac:dyDescent="0.35">
      <c r="A1715" s="1">
        <v>3092</v>
      </c>
      <c r="B1715" s="1">
        <v>1</v>
      </c>
      <c r="C1715" s="1"/>
      <c r="D1715" s="1">
        <v>2</v>
      </c>
      <c r="F1715" s="1">
        <f ca="1">IFERROR(__xludf.DUMMYFUNCTION("""COMPUTED_VALUE"""),27)</f>
        <v>27</v>
      </c>
      <c r="Q1715" s="1">
        <v>1713</v>
      </c>
      <c r="R1715" s="1">
        <v>846</v>
      </c>
      <c r="S1715" s="1"/>
      <c r="T1715" s="1">
        <v>811</v>
      </c>
    </row>
    <row r="1716" spans="1:20" ht="15.75" customHeight="1" x14ac:dyDescent="0.35">
      <c r="A1716" s="1">
        <v>3093</v>
      </c>
      <c r="B1716" s="1">
        <v>1</v>
      </c>
      <c r="C1716" s="1"/>
      <c r="D1716" s="1">
        <v>0</v>
      </c>
      <c r="F1716" s="1">
        <f ca="1">IFERROR(__xludf.DUMMYFUNCTION("""COMPUTED_VALUE"""),28)</f>
        <v>28</v>
      </c>
      <c r="Q1716" s="1">
        <v>1714</v>
      </c>
      <c r="R1716" s="1">
        <v>883</v>
      </c>
      <c r="S1716" s="1"/>
      <c r="T1716" s="1">
        <v>881</v>
      </c>
    </row>
    <row r="1717" spans="1:20" ht="15.75" customHeight="1" x14ac:dyDescent="0.35">
      <c r="A1717" s="1">
        <v>3094</v>
      </c>
      <c r="B1717" s="1">
        <v>1</v>
      </c>
      <c r="C1717" s="1"/>
      <c r="D1717" s="1">
        <v>4</v>
      </c>
      <c r="F1717" s="1">
        <f ca="1">IFERROR(__xludf.DUMMYFUNCTION("""COMPUTED_VALUE"""),29)</f>
        <v>29</v>
      </c>
      <c r="Q1717" s="1">
        <v>1715</v>
      </c>
      <c r="R1717" s="1">
        <v>984</v>
      </c>
      <c r="S1717" s="1"/>
      <c r="T1717" s="1">
        <v>828</v>
      </c>
    </row>
    <row r="1718" spans="1:20" ht="15.75" customHeight="1" x14ac:dyDescent="0.35">
      <c r="A1718" s="1">
        <v>3095</v>
      </c>
      <c r="B1718" s="1">
        <v>1</v>
      </c>
      <c r="C1718" s="1"/>
      <c r="D1718" s="1">
        <v>0</v>
      </c>
      <c r="F1718" s="1">
        <f ca="1">IFERROR(__xludf.DUMMYFUNCTION("""COMPUTED_VALUE"""),29)</f>
        <v>29</v>
      </c>
      <c r="Q1718" s="1">
        <v>1716</v>
      </c>
      <c r="R1718" s="1">
        <v>964</v>
      </c>
      <c r="S1718" s="1"/>
      <c r="T1718" s="1">
        <v>949</v>
      </c>
    </row>
    <row r="1719" spans="1:20" ht="15.75" customHeight="1" x14ac:dyDescent="0.35">
      <c r="A1719" s="1">
        <v>3096</v>
      </c>
      <c r="B1719" s="1">
        <v>1</v>
      </c>
      <c r="C1719" s="1"/>
      <c r="D1719" s="1">
        <v>0</v>
      </c>
      <c r="F1719" s="1">
        <f ca="1">IFERROR(__xludf.DUMMYFUNCTION("""COMPUTED_VALUE"""),30)</f>
        <v>30</v>
      </c>
      <c r="Q1719" s="1">
        <v>1717</v>
      </c>
      <c r="R1719" s="1">
        <v>1046</v>
      </c>
      <c r="S1719" s="1"/>
      <c r="T1719" s="1">
        <v>868</v>
      </c>
    </row>
    <row r="1720" spans="1:20" ht="15.75" customHeight="1" x14ac:dyDescent="0.35">
      <c r="A1720" s="1">
        <v>3097</v>
      </c>
      <c r="B1720" s="1">
        <v>2</v>
      </c>
      <c r="C1720" s="1"/>
      <c r="D1720" s="1">
        <v>1</v>
      </c>
      <c r="F1720" s="1">
        <f ca="1">IFERROR(__xludf.DUMMYFUNCTION("""COMPUTED_VALUE"""),29)</f>
        <v>29</v>
      </c>
      <c r="Q1720" s="1">
        <v>1718</v>
      </c>
      <c r="R1720" s="1">
        <v>1074</v>
      </c>
      <c r="S1720" s="1"/>
      <c r="T1720" s="1">
        <v>897</v>
      </c>
    </row>
    <row r="1721" spans="1:20" ht="15.75" customHeight="1" x14ac:dyDescent="0.35">
      <c r="A1721" s="1">
        <v>3098</v>
      </c>
      <c r="B1721" s="1">
        <v>1</v>
      </c>
      <c r="C1721" s="1"/>
      <c r="D1721" s="1">
        <v>5</v>
      </c>
      <c r="F1721" s="1">
        <f ca="1">IFERROR(__xludf.DUMMYFUNCTION("""COMPUTED_VALUE"""),29)</f>
        <v>29</v>
      </c>
      <c r="Q1721" s="1">
        <v>1719</v>
      </c>
      <c r="R1721" s="1">
        <v>1111</v>
      </c>
      <c r="S1721" s="1"/>
      <c r="T1721" s="1">
        <v>874</v>
      </c>
    </row>
    <row r="1722" spans="1:20" ht="15.75" customHeight="1" x14ac:dyDescent="0.35">
      <c r="A1722" s="1">
        <v>3099</v>
      </c>
      <c r="B1722" s="1">
        <v>3</v>
      </c>
      <c r="C1722" s="1"/>
      <c r="D1722" s="1">
        <v>0</v>
      </c>
      <c r="F1722" s="1">
        <f ca="1">IFERROR(__xludf.DUMMYFUNCTION("""COMPUTED_VALUE"""),28)</f>
        <v>28</v>
      </c>
      <c r="Q1722" s="1">
        <v>1720</v>
      </c>
      <c r="R1722" s="1">
        <v>1100</v>
      </c>
      <c r="S1722" s="1"/>
      <c r="T1722" s="1">
        <v>1002</v>
      </c>
    </row>
    <row r="1723" spans="1:20" ht="15.75" customHeight="1" x14ac:dyDescent="0.35">
      <c r="A1723" s="1">
        <v>3100</v>
      </c>
      <c r="B1723" s="1">
        <v>3</v>
      </c>
      <c r="C1723" s="1"/>
      <c r="D1723" s="1">
        <v>2</v>
      </c>
      <c r="F1723" s="1">
        <f ca="1">IFERROR(__xludf.DUMMYFUNCTION("""COMPUTED_VALUE"""),30)</f>
        <v>30</v>
      </c>
      <c r="Q1723" s="1">
        <v>1721</v>
      </c>
      <c r="R1723" s="1">
        <v>1116</v>
      </c>
      <c r="S1723" s="1"/>
      <c r="T1723" s="1">
        <v>884</v>
      </c>
    </row>
    <row r="1724" spans="1:20" ht="15.75" customHeight="1" x14ac:dyDescent="0.35">
      <c r="A1724" s="1">
        <v>3101</v>
      </c>
      <c r="B1724" s="1">
        <v>3</v>
      </c>
      <c r="C1724" s="1"/>
      <c r="D1724" s="1">
        <v>7</v>
      </c>
      <c r="F1724" s="1">
        <f ca="1">IFERROR(__xludf.DUMMYFUNCTION("""COMPUTED_VALUE"""),28)</f>
        <v>28</v>
      </c>
      <c r="Q1724" s="1">
        <v>1722</v>
      </c>
      <c r="R1724" s="1">
        <v>1066</v>
      </c>
      <c r="S1724" s="1"/>
      <c r="T1724" s="1">
        <v>1134</v>
      </c>
    </row>
    <row r="1725" spans="1:20" ht="15.75" customHeight="1" x14ac:dyDescent="0.35">
      <c r="A1725" s="1">
        <v>3102</v>
      </c>
      <c r="B1725" s="1">
        <v>4</v>
      </c>
      <c r="C1725" s="1"/>
      <c r="D1725" s="1">
        <v>0</v>
      </c>
      <c r="F1725" s="1">
        <f ca="1">IFERROR(__xludf.DUMMYFUNCTION("""COMPUTED_VALUE"""),29)</f>
        <v>29</v>
      </c>
      <c r="Q1725" s="1">
        <v>1723</v>
      </c>
      <c r="R1725" s="1">
        <v>1054</v>
      </c>
      <c r="S1725" s="1"/>
      <c r="T1725" s="1">
        <v>1051</v>
      </c>
    </row>
    <row r="1726" spans="1:20" ht="15.75" customHeight="1" x14ac:dyDescent="0.35">
      <c r="A1726" s="1">
        <v>3103</v>
      </c>
      <c r="B1726" s="1">
        <v>3</v>
      </c>
      <c r="C1726" s="1"/>
      <c r="D1726" s="1">
        <v>7</v>
      </c>
      <c r="F1726" s="1">
        <f ca="1">IFERROR(__xludf.DUMMYFUNCTION("""COMPUTED_VALUE"""),27)</f>
        <v>27</v>
      </c>
      <c r="Q1726" s="1">
        <v>1724</v>
      </c>
      <c r="R1726" s="1">
        <v>969</v>
      </c>
      <c r="S1726" s="1"/>
      <c r="T1726" s="1">
        <v>1143</v>
      </c>
    </row>
    <row r="1727" spans="1:20" ht="15.75" customHeight="1" x14ac:dyDescent="0.35">
      <c r="A1727" s="1">
        <v>3104</v>
      </c>
      <c r="B1727" s="1">
        <v>4</v>
      </c>
      <c r="C1727" s="1"/>
      <c r="D1727" s="1">
        <v>0</v>
      </c>
      <c r="F1727" s="1">
        <f ca="1">IFERROR(__xludf.DUMMYFUNCTION("""COMPUTED_VALUE"""),29)</f>
        <v>29</v>
      </c>
      <c r="Q1727" s="1">
        <v>1725</v>
      </c>
      <c r="R1727" s="1">
        <v>959</v>
      </c>
      <c r="S1727" s="1"/>
      <c r="T1727" s="1">
        <v>1196</v>
      </c>
    </row>
    <row r="1728" spans="1:20" ht="15.75" customHeight="1" x14ac:dyDescent="0.35">
      <c r="A1728" s="1">
        <v>3105</v>
      </c>
      <c r="B1728" s="1">
        <v>4</v>
      </c>
      <c r="C1728" s="1"/>
      <c r="D1728" s="1">
        <v>9</v>
      </c>
      <c r="F1728" s="1">
        <f ca="1">IFERROR(__xludf.DUMMYFUNCTION("""COMPUTED_VALUE"""),27)</f>
        <v>27</v>
      </c>
      <c r="Q1728" s="1">
        <v>1726</v>
      </c>
      <c r="R1728" s="1">
        <v>913</v>
      </c>
      <c r="S1728" s="1"/>
      <c r="T1728" s="1">
        <v>1286</v>
      </c>
    </row>
    <row r="1729" spans="1:20" ht="15.75" customHeight="1" x14ac:dyDescent="0.35">
      <c r="A1729" s="1">
        <v>3106</v>
      </c>
      <c r="B1729" s="1">
        <v>5</v>
      </c>
      <c r="C1729" s="1"/>
      <c r="D1729" s="1">
        <v>0</v>
      </c>
      <c r="F1729" s="1">
        <f ca="1">IFERROR(__xludf.DUMMYFUNCTION("""COMPUTED_VALUE"""),29)</f>
        <v>29</v>
      </c>
      <c r="Q1729" s="1">
        <v>1727</v>
      </c>
      <c r="R1729" s="1">
        <v>862</v>
      </c>
      <c r="S1729" s="1"/>
      <c r="T1729" s="1">
        <v>1261</v>
      </c>
    </row>
    <row r="1730" spans="1:20" ht="15.75" customHeight="1" x14ac:dyDescent="0.35">
      <c r="A1730" s="1">
        <v>3107</v>
      </c>
      <c r="B1730" s="1">
        <v>4</v>
      </c>
      <c r="C1730" s="1"/>
      <c r="D1730" s="1">
        <v>15</v>
      </c>
      <c r="F1730" s="1">
        <f ca="1">IFERROR(__xludf.DUMMYFUNCTION("""COMPUTED_VALUE"""),27)</f>
        <v>27</v>
      </c>
      <c r="Q1730" s="1">
        <v>1728</v>
      </c>
      <c r="R1730" s="1">
        <v>784</v>
      </c>
      <c r="S1730" s="1"/>
      <c r="T1730" s="1">
        <v>1312</v>
      </c>
    </row>
    <row r="1731" spans="1:20" ht="15.75" customHeight="1" x14ac:dyDescent="0.35">
      <c r="A1731" s="1">
        <v>3108</v>
      </c>
      <c r="B1731" s="1">
        <v>5</v>
      </c>
      <c r="C1731" s="1"/>
      <c r="D1731" s="1">
        <v>0</v>
      </c>
      <c r="F1731" s="1">
        <f ca="1">IFERROR(__xludf.DUMMYFUNCTION("""COMPUTED_VALUE"""),29)</f>
        <v>29</v>
      </c>
      <c r="Q1731" s="1">
        <v>1729</v>
      </c>
      <c r="R1731" s="1">
        <v>811</v>
      </c>
      <c r="S1731" s="1"/>
      <c r="T1731" s="1">
        <v>1353</v>
      </c>
    </row>
    <row r="1732" spans="1:20" ht="15.75" customHeight="1" x14ac:dyDescent="0.35">
      <c r="A1732" s="1">
        <v>3109</v>
      </c>
      <c r="B1732" s="1">
        <v>5</v>
      </c>
      <c r="C1732" s="1"/>
      <c r="D1732" s="1">
        <v>4</v>
      </c>
      <c r="F1732" s="1">
        <f ca="1">IFERROR(__xludf.DUMMYFUNCTION("""COMPUTED_VALUE"""),27)</f>
        <v>27</v>
      </c>
      <c r="Q1732" s="1">
        <v>1730</v>
      </c>
      <c r="R1732" s="1">
        <v>758</v>
      </c>
      <c r="S1732" s="1"/>
      <c r="T1732" s="1">
        <v>1519</v>
      </c>
    </row>
    <row r="1733" spans="1:20" ht="15.75" customHeight="1" x14ac:dyDescent="0.35">
      <c r="A1733" s="1">
        <v>3110</v>
      </c>
      <c r="B1733" s="1">
        <v>5</v>
      </c>
      <c r="C1733" s="1"/>
      <c r="D1733" s="1">
        <v>4</v>
      </c>
      <c r="F1733" s="1">
        <f ca="1">IFERROR(__xludf.DUMMYFUNCTION("""COMPUTED_VALUE"""),28)</f>
        <v>28</v>
      </c>
      <c r="Q1733" s="1">
        <v>1731</v>
      </c>
      <c r="R1733" s="1">
        <v>735</v>
      </c>
      <c r="S1733" s="1"/>
      <c r="T1733" s="1">
        <v>1503</v>
      </c>
    </row>
    <row r="1734" spans="1:20" ht="15.75" customHeight="1" x14ac:dyDescent="0.35">
      <c r="A1734" s="1">
        <v>3111</v>
      </c>
      <c r="B1734" s="1">
        <v>6</v>
      </c>
      <c r="C1734" s="1"/>
      <c r="D1734" s="1">
        <v>4</v>
      </c>
      <c r="F1734" s="1">
        <f ca="1">IFERROR(__xludf.DUMMYFUNCTION("""COMPUTED_VALUE"""),26)</f>
        <v>26</v>
      </c>
      <c r="Q1734" s="1">
        <v>1732</v>
      </c>
      <c r="R1734" s="1">
        <v>783</v>
      </c>
      <c r="S1734" s="1"/>
      <c r="T1734" s="1">
        <v>1612</v>
      </c>
    </row>
    <row r="1735" spans="1:20" ht="15.75" customHeight="1" x14ac:dyDescent="0.35">
      <c r="A1735" s="1">
        <v>3112</v>
      </c>
      <c r="B1735" s="1">
        <v>8</v>
      </c>
      <c r="C1735" s="1"/>
      <c r="D1735" s="1">
        <v>7</v>
      </c>
      <c r="F1735" s="1">
        <f ca="1">IFERROR(__xludf.DUMMYFUNCTION("""COMPUTED_VALUE"""),27)</f>
        <v>27</v>
      </c>
      <c r="Q1735" s="1">
        <v>1733</v>
      </c>
      <c r="R1735" s="1">
        <v>831</v>
      </c>
      <c r="S1735" s="1"/>
      <c r="T1735" s="1">
        <v>1416</v>
      </c>
    </row>
    <row r="1736" spans="1:20" ht="15.75" customHeight="1" x14ac:dyDescent="0.35">
      <c r="A1736" s="1">
        <v>3113</v>
      </c>
      <c r="B1736" s="1">
        <v>7</v>
      </c>
      <c r="C1736" s="1"/>
      <c r="D1736" s="1">
        <v>6</v>
      </c>
      <c r="F1736" s="1">
        <f ca="1">IFERROR(__xludf.DUMMYFUNCTION("""COMPUTED_VALUE"""),25)</f>
        <v>25</v>
      </c>
      <c r="Q1736" s="1">
        <v>1734</v>
      </c>
      <c r="R1736" s="1">
        <v>792</v>
      </c>
      <c r="S1736" s="1"/>
      <c r="T1736" s="1">
        <v>1566</v>
      </c>
    </row>
    <row r="1737" spans="1:20" ht="15.75" customHeight="1" x14ac:dyDescent="0.35">
      <c r="A1737" s="1">
        <v>3114</v>
      </c>
      <c r="B1737" s="1">
        <v>8</v>
      </c>
      <c r="C1737" s="1"/>
      <c r="D1737" s="1">
        <v>18</v>
      </c>
      <c r="F1737" s="1">
        <f ca="1">IFERROR(__xludf.DUMMYFUNCTION("""COMPUTED_VALUE"""),26)</f>
        <v>26</v>
      </c>
      <c r="Q1737" s="1">
        <v>1735</v>
      </c>
      <c r="R1737" s="1">
        <v>804</v>
      </c>
      <c r="S1737" s="1"/>
      <c r="T1737" s="1">
        <v>1427</v>
      </c>
    </row>
    <row r="1738" spans="1:20" ht="15.75" customHeight="1" x14ac:dyDescent="0.35">
      <c r="A1738" s="1">
        <v>3115</v>
      </c>
      <c r="B1738" s="1">
        <v>8</v>
      </c>
      <c r="C1738" s="1"/>
      <c r="D1738" s="1">
        <v>2</v>
      </c>
      <c r="F1738" s="1">
        <f ca="1">IFERROR(__xludf.DUMMYFUNCTION("""COMPUTED_VALUE"""),23)</f>
        <v>23</v>
      </c>
      <c r="Q1738" s="1">
        <v>1736</v>
      </c>
      <c r="R1738" s="1">
        <v>745</v>
      </c>
      <c r="S1738" s="1"/>
      <c r="T1738" s="1">
        <v>1490</v>
      </c>
    </row>
    <row r="1739" spans="1:20" ht="15.75" customHeight="1" x14ac:dyDescent="0.35">
      <c r="A1739" s="1">
        <v>3116</v>
      </c>
      <c r="B1739" s="1">
        <v>9</v>
      </c>
      <c r="C1739" s="1"/>
      <c r="D1739" s="1">
        <v>18</v>
      </c>
      <c r="F1739" s="1">
        <f ca="1">IFERROR(__xludf.DUMMYFUNCTION("""COMPUTED_VALUE"""),25)</f>
        <v>25</v>
      </c>
      <c r="Q1739" s="1">
        <v>1737</v>
      </c>
      <c r="R1739" s="1">
        <v>709</v>
      </c>
      <c r="S1739" s="1"/>
      <c r="T1739" s="1">
        <v>1478</v>
      </c>
    </row>
    <row r="1740" spans="1:20" ht="15.75" customHeight="1" x14ac:dyDescent="0.35">
      <c r="A1740" s="1">
        <v>3117</v>
      </c>
      <c r="B1740" s="1">
        <v>9</v>
      </c>
      <c r="C1740" s="1"/>
      <c r="D1740" s="1">
        <v>2</v>
      </c>
      <c r="F1740" s="1">
        <f ca="1">IFERROR(__xludf.DUMMYFUNCTION("""COMPUTED_VALUE"""),24)</f>
        <v>24</v>
      </c>
      <c r="Q1740" s="1">
        <v>1738</v>
      </c>
      <c r="R1740" s="1">
        <v>752</v>
      </c>
      <c r="S1740" s="1"/>
      <c r="T1740" s="1">
        <v>1393</v>
      </c>
    </row>
    <row r="1741" spans="1:20" ht="15.75" customHeight="1" x14ac:dyDescent="0.35">
      <c r="A1741" s="1">
        <v>3118</v>
      </c>
      <c r="B1741" s="1">
        <v>10</v>
      </c>
      <c r="C1741" s="1"/>
      <c r="D1741" s="1">
        <v>5</v>
      </c>
      <c r="F1741" s="1">
        <f ca="1">IFERROR(__xludf.DUMMYFUNCTION("""COMPUTED_VALUE"""),24)</f>
        <v>24</v>
      </c>
      <c r="Q1741" s="1">
        <v>1739</v>
      </c>
      <c r="R1741" s="1">
        <v>690</v>
      </c>
      <c r="S1741" s="1"/>
      <c r="T1741" s="1">
        <v>1371</v>
      </c>
    </row>
    <row r="1742" spans="1:20" ht="15.75" customHeight="1" x14ac:dyDescent="0.35">
      <c r="A1742" s="1">
        <v>3119</v>
      </c>
      <c r="B1742" s="1">
        <v>10</v>
      </c>
      <c r="C1742" s="1"/>
      <c r="D1742" s="1">
        <v>18</v>
      </c>
      <c r="F1742" s="1">
        <f ca="1">IFERROR(__xludf.DUMMYFUNCTION("""COMPUTED_VALUE"""),23)</f>
        <v>23</v>
      </c>
      <c r="Q1742" s="1">
        <v>1740</v>
      </c>
      <c r="R1742" s="1">
        <v>628</v>
      </c>
      <c r="S1742" s="1"/>
      <c r="T1742" s="1">
        <v>1416</v>
      </c>
    </row>
    <row r="1743" spans="1:20" ht="15.75" customHeight="1" x14ac:dyDescent="0.35">
      <c r="A1743" s="1">
        <v>3120</v>
      </c>
      <c r="B1743" s="1">
        <v>11</v>
      </c>
      <c r="C1743" s="1"/>
      <c r="D1743" s="1">
        <v>18</v>
      </c>
      <c r="F1743" s="1">
        <f ca="1">IFERROR(__xludf.DUMMYFUNCTION("""COMPUTED_VALUE"""),24)</f>
        <v>24</v>
      </c>
      <c r="Q1743" s="1">
        <v>1741</v>
      </c>
      <c r="R1743" s="1">
        <v>665</v>
      </c>
      <c r="S1743" s="1"/>
      <c r="T1743" s="1">
        <v>1393</v>
      </c>
    </row>
    <row r="1744" spans="1:20" ht="15.75" customHeight="1" x14ac:dyDescent="0.35">
      <c r="A1744" s="1">
        <v>3121</v>
      </c>
      <c r="B1744" s="1">
        <v>9</v>
      </c>
      <c r="C1744" s="1"/>
      <c r="D1744" s="1">
        <v>2</v>
      </c>
      <c r="F1744" s="1">
        <f ca="1">IFERROR(__xludf.DUMMYFUNCTION("""COMPUTED_VALUE"""),23)</f>
        <v>23</v>
      </c>
      <c r="Q1744" s="1">
        <v>1742</v>
      </c>
      <c r="R1744" s="1">
        <v>695</v>
      </c>
      <c r="S1744" s="1"/>
      <c r="T1744" s="1">
        <v>1303</v>
      </c>
    </row>
    <row r="1745" spans="1:20" ht="15.75" customHeight="1" x14ac:dyDescent="0.35">
      <c r="A1745" s="1">
        <v>3122</v>
      </c>
      <c r="B1745" s="1">
        <v>10</v>
      </c>
      <c r="C1745" s="1"/>
      <c r="D1745" s="1">
        <v>3</v>
      </c>
      <c r="F1745" s="1">
        <f ca="1">IFERROR(__xludf.DUMMYFUNCTION("""COMPUTED_VALUE"""),24)</f>
        <v>24</v>
      </c>
      <c r="Q1745" s="1">
        <v>1743</v>
      </c>
      <c r="R1745" s="1">
        <v>672</v>
      </c>
      <c r="S1745" s="1"/>
      <c r="T1745" s="1">
        <v>1305</v>
      </c>
    </row>
    <row r="1746" spans="1:20" ht="15.75" customHeight="1" x14ac:dyDescent="0.35">
      <c r="A1746" s="1">
        <v>3123</v>
      </c>
      <c r="B1746" s="1">
        <v>10</v>
      </c>
      <c r="C1746" s="1"/>
      <c r="D1746" s="1">
        <v>18</v>
      </c>
      <c r="F1746" s="1">
        <f ca="1">IFERROR(__xludf.DUMMYFUNCTION("""COMPUTED_VALUE"""),22)</f>
        <v>22</v>
      </c>
      <c r="Q1746" s="1">
        <v>1744</v>
      </c>
      <c r="R1746" s="1">
        <v>767</v>
      </c>
      <c r="S1746" s="1"/>
      <c r="T1746" s="1">
        <v>1182</v>
      </c>
    </row>
    <row r="1747" spans="1:20" ht="15.75" customHeight="1" x14ac:dyDescent="0.35">
      <c r="A1747" s="1">
        <v>3124</v>
      </c>
      <c r="B1747" s="1">
        <v>11</v>
      </c>
      <c r="C1747" s="1"/>
      <c r="D1747" s="1">
        <v>18</v>
      </c>
      <c r="F1747" s="1">
        <f ca="1">IFERROR(__xludf.DUMMYFUNCTION("""COMPUTED_VALUE"""),24)</f>
        <v>24</v>
      </c>
      <c r="Q1747" s="1">
        <v>1745</v>
      </c>
      <c r="R1747" s="1">
        <v>716</v>
      </c>
      <c r="S1747" s="1"/>
      <c r="T1747" s="1">
        <v>1275</v>
      </c>
    </row>
    <row r="1748" spans="1:20" ht="15.75" customHeight="1" x14ac:dyDescent="0.35">
      <c r="A1748" s="1">
        <v>3125</v>
      </c>
      <c r="B1748" s="1">
        <v>12</v>
      </c>
      <c r="C1748" s="1"/>
      <c r="D1748" s="1">
        <v>0</v>
      </c>
      <c r="F1748" s="1">
        <f ca="1">IFERROR(__xludf.DUMMYFUNCTION("""COMPUTED_VALUE"""),23)</f>
        <v>23</v>
      </c>
      <c r="Q1748" s="1">
        <v>1746</v>
      </c>
      <c r="R1748" s="1">
        <v>811</v>
      </c>
      <c r="S1748" s="1"/>
      <c r="T1748" s="1">
        <v>1209</v>
      </c>
    </row>
    <row r="1749" spans="1:20" ht="15.75" customHeight="1" x14ac:dyDescent="0.35">
      <c r="A1749" s="1">
        <v>3126</v>
      </c>
      <c r="B1749" s="1">
        <v>14</v>
      </c>
      <c r="C1749" s="1"/>
      <c r="D1749" s="1">
        <v>18</v>
      </c>
      <c r="F1749" s="1">
        <f ca="1">IFERROR(__xludf.DUMMYFUNCTION("""COMPUTED_VALUE"""),23)</f>
        <v>23</v>
      </c>
      <c r="Q1749" s="1">
        <v>1747</v>
      </c>
      <c r="R1749" s="1">
        <v>784</v>
      </c>
      <c r="S1749" s="1"/>
      <c r="T1749" s="1">
        <v>1222</v>
      </c>
    </row>
    <row r="1750" spans="1:20" ht="15.75" customHeight="1" x14ac:dyDescent="0.35">
      <c r="A1750" s="1">
        <v>3127</v>
      </c>
      <c r="B1750" s="1">
        <v>16</v>
      </c>
      <c r="C1750" s="1"/>
      <c r="D1750" s="1">
        <v>18</v>
      </c>
      <c r="F1750" s="1">
        <f ca="1">IFERROR(__xludf.DUMMYFUNCTION("""COMPUTED_VALUE"""),22)</f>
        <v>22</v>
      </c>
      <c r="Q1750" s="1">
        <v>1748</v>
      </c>
      <c r="R1750" s="1">
        <v>898</v>
      </c>
      <c r="S1750" s="1"/>
      <c r="T1750" s="1">
        <v>1251</v>
      </c>
    </row>
    <row r="1751" spans="1:20" ht="15.75" customHeight="1" x14ac:dyDescent="0.35">
      <c r="A1751" s="1">
        <v>3128</v>
      </c>
      <c r="B1751" s="1">
        <v>17</v>
      </c>
      <c r="C1751" s="1"/>
      <c r="D1751" s="1">
        <v>18</v>
      </c>
      <c r="F1751" s="1">
        <f ca="1">IFERROR(__xludf.DUMMYFUNCTION("""COMPUTED_VALUE"""),24)</f>
        <v>24</v>
      </c>
      <c r="Q1751" s="1">
        <v>1749</v>
      </c>
      <c r="R1751" s="1">
        <v>811</v>
      </c>
      <c r="S1751" s="1"/>
      <c r="T1751" s="1">
        <v>1267</v>
      </c>
    </row>
    <row r="1752" spans="1:20" ht="15.75" customHeight="1" x14ac:dyDescent="0.35">
      <c r="A1752" s="1">
        <v>3129</v>
      </c>
      <c r="B1752" s="1">
        <v>18</v>
      </c>
      <c r="C1752" s="1"/>
      <c r="D1752" s="1">
        <v>18</v>
      </c>
      <c r="F1752" s="1">
        <f ca="1">IFERROR(__xludf.DUMMYFUNCTION("""COMPUTED_VALUE"""),22)</f>
        <v>22</v>
      </c>
      <c r="Q1752" s="1">
        <v>1750</v>
      </c>
      <c r="R1752" s="1">
        <v>881</v>
      </c>
      <c r="S1752" s="1"/>
      <c r="T1752" s="1">
        <v>1347</v>
      </c>
    </row>
    <row r="1753" spans="1:20" ht="15.75" customHeight="1" x14ac:dyDescent="0.35">
      <c r="A1753" s="1">
        <v>3130</v>
      </c>
      <c r="B1753" s="1">
        <v>18</v>
      </c>
      <c r="C1753" s="1"/>
      <c r="D1753" s="1">
        <v>18</v>
      </c>
      <c r="F1753" s="1">
        <f ca="1">IFERROR(__xludf.DUMMYFUNCTION("""COMPUTED_VALUE"""),24)</f>
        <v>24</v>
      </c>
      <c r="Q1753" s="1">
        <v>1751</v>
      </c>
      <c r="R1753" s="1">
        <v>828</v>
      </c>
      <c r="S1753" s="1"/>
      <c r="T1753" s="1">
        <v>1296</v>
      </c>
    </row>
    <row r="1754" spans="1:20" ht="15.75" customHeight="1" x14ac:dyDescent="0.35">
      <c r="A1754" s="1">
        <v>3131</v>
      </c>
      <c r="B1754" s="1">
        <v>19</v>
      </c>
      <c r="C1754" s="1"/>
      <c r="D1754" s="1">
        <v>18</v>
      </c>
      <c r="F1754" s="1">
        <f ca="1">IFERROR(__xludf.DUMMYFUNCTION("""COMPUTED_VALUE"""),23)</f>
        <v>23</v>
      </c>
      <c r="Q1754" s="1">
        <v>1752</v>
      </c>
      <c r="R1754" s="1">
        <v>949</v>
      </c>
      <c r="S1754" s="1"/>
      <c r="T1754" s="1">
        <v>1301</v>
      </c>
    </row>
    <row r="1755" spans="1:20" ht="15.75" customHeight="1" x14ac:dyDescent="0.35">
      <c r="A1755" s="1">
        <v>3132</v>
      </c>
      <c r="B1755" s="1">
        <v>21</v>
      </c>
      <c r="C1755" s="1"/>
      <c r="D1755" s="1">
        <v>18</v>
      </c>
      <c r="F1755" s="1">
        <f ca="1">IFERROR(__xludf.DUMMYFUNCTION("""COMPUTED_VALUE"""),24)</f>
        <v>24</v>
      </c>
      <c r="Q1755" s="1">
        <v>1753</v>
      </c>
      <c r="R1755" s="1">
        <v>868</v>
      </c>
      <c r="S1755" s="1"/>
      <c r="T1755" s="1">
        <v>1329</v>
      </c>
    </row>
    <row r="1756" spans="1:20" ht="15.75" customHeight="1" x14ac:dyDescent="0.35">
      <c r="A1756" s="1">
        <v>3133</v>
      </c>
      <c r="B1756" s="1">
        <v>22</v>
      </c>
      <c r="C1756" s="1"/>
      <c r="D1756" s="1">
        <v>18</v>
      </c>
      <c r="F1756" s="1">
        <f ca="1">IFERROR(__xludf.DUMMYFUNCTION("""COMPUTED_VALUE"""),23)</f>
        <v>23</v>
      </c>
      <c r="Q1756" s="1">
        <v>1754</v>
      </c>
      <c r="R1756" s="1">
        <v>897</v>
      </c>
      <c r="S1756" s="1"/>
      <c r="T1756" s="1">
        <v>1176</v>
      </c>
    </row>
    <row r="1757" spans="1:20" ht="15.75" customHeight="1" x14ac:dyDescent="0.35">
      <c r="A1757" s="1">
        <v>3134</v>
      </c>
      <c r="B1757" s="1">
        <v>25</v>
      </c>
      <c r="C1757" s="1"/>
      <c r="D1757" s="1">
        <v>21</v>
      </c>
      <c r="F1757" s="1">
        <f ca="1">IFERROR(__xludf.DUMMYFUNCTION("""COMPUTED_VALUE"""),25)</f>
        <v>25</v>
      </c>
      <c r="Q1757" s="1">
        <v>1755</v>
      </c>
      <c r="R1757" s="1">
        <v>874</v>
      </c>
      <c r="S1757" s="1"/>
      <c r="T1757" s="1">
        <v>1271</v>
      </c>
    </row>
    <row r="1758" spans="1:20" ht="15.75" customHeight="1" x14ac:dyDescent="0.35">
      <c r="A1758" s="1">
        <v>3135</v>
      </c>
      <c r="B1758" s="1">
        <v>25</v>
      </c>
      <c r="C1758" s="1"/>
      <c r="D1758" s="1">
        <v>25</v>
      </c>
      <c r="F1758" s="1">
        <f ca="1">IFERROR(__xludf.DUMMYFUNCTION("""COMPUTED_VALUE"""),23)</f>
        <v>23</v>
      </c>
      <c r="Q1758" s="1">
        <v>1756</v>
      </c>
      <c r="R1758" s="1">
        <v>1002</v>
      </c>
      <c r="S1758" s="1"/>
      <c r="T1758" s="1">
        <v>1291</v>
      </c>
    </row>
    <row r="1759" spans="1:20" ht="15.75" customHeight="1" x14ac:dyDescent="0.35">
      <c r="A1759" s="1">
        <v>3136</v>
      </c>
      <c r="B1759" s="1">
        <v>25</v>
      </c>
      <c r="C1759" s="1"/>
      <c r="D1759" s="1">
        <v>25</v>
      </c>
      <c r="F1759" s="1">
        <f ca="1">IFERROR(__xludf.DUMMYFUNCTION("""COMPUTED_VALUE"""),25)</f>
        <v>25</v>
      </c>
      <c r="Q1759" s="1">
        <v>1757</v>
      </c>
      <c r="R1759" s="1">
        <v>884</v>
      </c>
      <c r="S1759" s="1"/>
      <c r="T1759" s="1">
        <v>1076</v>
      </c>
    </row>
    <row r="1760" spans="1:20" ht="15.75" customHeight="1" x14ac:dyDescent="0.35">
      <c r="A1760" s="1">
        <v>3137</v>
      </c>
      <c r="B1760" s="1">
        <v>24</v>
      </c>
      <c r="C1760" s="1"/>
      <c r="D1760" s="1">
        <v>24</v>
      </c>
      <c r="F1760" s="1">
        <f ca="1">IFERROR(__xludf.DUMMYFUNCTION("""COMPUTED_VALUE"""),24)</f>
        <v>24</v>
      </c>
      <c r="Q1760" s="1">
        <v>1758</v>
      </c>
      <c r="R1760" s="1">
        <v>1134</v>
      </c>
      <c r="S1760" s="1"/>
      <c r="T1760" s="1">
        <v>1148</v>
      </c>
    </row>
    <row r="1761" spans="1:20" ht="15.75" customHeight="1" x14ac:dyDescent="0.35">
      <c r="A1761" s="1">
        <v>3138</v>
      </c>
      <c r="B1761" s="1">
        <v>24</v>
      </c>
      <c r="C1761" s="1"/>
      <c r="D1761" s="1">
        <v>24</v>
      </c>
      <c r="F1761" s="1">
        <f ca="1">IFERROR(__xludf.DUMMYFUNCTION("""COMPUTED_VALUE"""),25)</f>
        <v>25</v>
      </c>
      <c r="Q1761" s="1">
        <v>1759</v>
      </c>
      <c r="R1761" s="1">
        <v>1051</v>
      </c>
      <c r="S1761" s="1"/>
      <c r="T1761" s="1">
        <v>1073</v>
      </c>
    </row>
    <row r="1762" spans="1:20" ht="15.75" customHeight="1" x14ac:dyDescent="0.35">
      <c r="A1762" s="1">
        <v>3139</v>
      </c>
      <c r="B1762" s="1">
        <v>24</v>
      </c>
      <c r="C1762" s="1"/>
      <c r="D1762" s="1">
        <v>24</v>
      </c>
      <c r="F1762" s="1">
        <f ca="1">IFERROR(__xludf.DUMMYFUNCTION("""COMPUTED_VALUE"""),26)</f>
        <v>26</v>
      </c>
      <c r="Q1762" s="1">
        <v>1760</v>
      </c>
      <c r="R1762" s="1">
        <v>1143</v>
      </c>
      <c r="S1762" s="1"/>
      <c r="T1762" s="1">
        <v>1012</v>
      </c>
    </row>
    <row r="1763" spans="1:20" ht="15.75" customHeight="1" x14ac:dyDescent="0.35">
      <c r="A1763" s="1">
        <v>3140</v>
      </c>
      <c r="B1763" s="1">
        <v>24</v>
      </c>
      <c r="C1763" s="1"/>
      <c r="D1763" s="1">
        <v>24</v>
      </c>
      <c r="F1763" s="1">
        <f ca="1">IFERROR(__xludf.DUMMYFUNCTION("""COMPUTED_VALUE"""),26)</f>
        <v>26</v>
      </c>
      <c r="Q1763" s="1">
        <v>1761</v>
      </c>
      <c r="R1763" s="1">
        <v>1196</v>
      </c>
      <c r="S1763" s="1"/>
      <c r="T1763" s="1">
        <v>987</v>
      </c>
    </row>
    <row r="1764" spans="1:20" ht="15.75" customHeight="1" x14ac:dyDescent="0.35">
      <c r="A1764" s="1">
        <v>3141</v>
      </c>
      <c r="B1764" s="1">
        <v>26</v>
      </c>
      <c r="C1764" s="1"/>
      <c r="D1764" s="1">
        <v>26</v>
      </c>
      <c r="F1764" s="1">
        <f ca="1">IFERROR(__xludf.DUMMYFUNCTION("""COMPUTED_VALUE"""),26)</f>
        <v>26</v>
      </c>
      <c r="Q1764" s="1">
        <v>1762</v>
      </c>
      <c r="R1764" s="1">
        <v>1286</v>
      </c>
      <c r="S1764" s="1"/>
      <c r="T1764" s="1">
        <v>958</v>
      </c>
    </row>
    <row r="1765" spans="1:20" ht="15.75" customHeight="1" x14ac:dyDescent="0.35">
      <c r="A1765" s="1">
        <v>3142</v>
      </c>
      <c r="B1765" s="1">
        <v>26</v>
      </c>
      <c r="C1765" s="1"/>
      <c r="D1765" s="1">
        <v>26</v>
      </c>
      <c r="F1765" s="1">
        <f ca="1">IFERROR(__xludf.DUMMYFUNCTION("""COMPUTED_VALUE"""),27)</f>
        <v>27</v>
      </c>
      <c r="Q1765" s="1">
        <v>1763</v>
      </c>
      <c r="R1765" s="1">
        <v>1261</v>
      </c>
      <c r="S1765" s="1"/>
      <c r="T1765" s="1">
        <v>932</v>
      </c>
    </row>
    <row r="1766" spans="1:20" ht="15.75" customHeight="1" x14ac:dyDescent="0.35">
      <c r="A1766" s="1">
        <v>3143</v>
      </c>
      <c r="B1766" s="1">
        <v>28</v>
      </c>
      <c r="C1766" s="1"/>
      <c r="D1766" s="1">
        <v>28</v>
      </c>
      <c r="F1766" s="1">
        <f ca="1">IFERROR(__xludf.DUMMYFUNCTION("""COMPUTED_VALUE"""),28)</f>
        <v>28</v>
      </c>
      <c r="Q1766" s="1">
        <v>1764</v>
      </c>
      <c r="R1766" s="1">
        <v>1312</v>
      </c>
      <c r="S1766" s="1"/>
      <c r="T1766" s="1">
        <v>973</v>
      </c>
    </row>
    <row r="1767" spans="1:20" ht="15.75" customHeight="1" x14ac:dyDescent="0.35">
      <c r="A1767" s="1">
        <v>3144</v>
      </c>
      <c r="B1767" s="1">
        <v>27</v>
      </c>
      <c r="C1767" s="1"/>
      <c r="D1767" s="1">
        <v>27</v>
      </c>
      <c r="F1767" s="1">
        <f ca="1">IFERROR(__xludf.DUMMYFUNCTION("""COMPUTED_VALUE"""),30)</f>
        <v>30</v>
      </c>
      <c r="Q1767" s="1">
        <v>1765</v>
      </c>
      <c r="R1767" s="1">
        <v>1353</v>
      </c>
      <c r="S1767" s="1"/>
      <c r="T1767" s="1">
        <v>947</v>
      </c>
    </row>
    <row r="1768" spans="1:20" ht="15.75" customHeight="1" x14ac:dyDescent="0.35">
      <c r="A1768" s="1">
        <v>3145</v>
      </c>
      <c r="B1768" s="1">
        <v>29</v>
      </c>
      <c r="C1768" s="1"/>
      <c r="D1768" s="1">
        <v>29</v>
      </c>
      <c r="F1768" s="1">
        <f ca="1">IFERROR(__xludf.DUMMYFUNCTION("""COMPUTED_VALUE"""),26)</f>
        <v>26</v>
      </c>
      <c r="Q1768" s="1">
        <v>1766</v>
      </c>
      <c r="R1768" s="1">
        <v>1519</v>
      </c>
      <c r="S1768" s="1"/>
      <c r="T1768" s="1">
        <v>900</v>
      </c>
    </row>
    <row r="1769" spans="1:20" ht="15.75" customHeight="1" x14ac:dyDescent="0.35">
      <c r="A1769" s="1">
        <v>3146</v>
      </c>
      <c r="B1769" s="1">
        <v>28</v>
      </c>
      <c r="C1769" s="1"/>
      <c r="D1769" s="1">
        <v>28</v>
      </c>
      <c r="F1769" s="1">
        <f ca="1">IFERROR(__xludf.DUMMYFUNCTION("""COMPUTED_VALUE"""),24)</f>
        <v>24</v>
      </c>
      <c r="Q1769" s="1">
        <v>1767</v>
      </c>
      <c r="R1769" s="1">
        <v>1503</v>
      </c>
      <c r="S1769" s="1"/>
      <c r="T1769" s="1">
        <v>847</v>
      </c>
    </row>
    <row r="1770" spans="1:20" ht="15.75" customHeight="1" x14ac:dyDescent="0.35">
      <c r="A1770" s="1">
        <v>3147</v>
      </c>
      <c r="B1770" s="1">
        <v>30</v>
      </c>
      <c r="C1770" s="1"/>
      <c r="D1770" s="1">
        <v>30</v>
      </c>
      <c r="F1770" s="1">
        <f ca="1">IFERROR(__xludf.DUMMYFUNCTION("""COMPUTED_VALUE"""),25)</f>
        <v>25</v>
      </c>
      <c r="Q1770" s="1">
        <v>1768</v>
      </c>
      <c r="R1770" s="1">
        <v>1612</v>
      </c>
      <c r="S1770" s="1"/>
      <c r="T1770" s="1">
        <v>820</v>
      </c>
    </row>
    <row r="1771" spans="1:20" ht="15.75" customHeight="1" x14ac:dyDescent="0.35">
      <c r="A1771" s="1">
        <v>3148</v>
      </c>
      <c r="B1771" s="1">
        <v>29</v>
      </c>
      <c r="C1771" s="1"/>
      <c r="D1771" s="1">
        <v>29</v>
      </c>
      <c r="F1771" s="1">
        <f ca="1">IFERROR(__xludf.DUMMYFUNCTION("""COMPUTED_VALUE"""),24)</f>
        <v>24</v>
      </c>
      <c r="Q1771" s="1">
        <v>1769</v>
      </c>
      <c r="R1771" s="1">
        <v>1416</v>
      </c>
      <c r="S1771" s="1"/>
      <c r="T1771" s="1">
        <v>813</v>
      </c>
    </row>
    <row r="1772" spans="1:20" ht="15.75" customHeight="1" x14ac:dyDescent="0.35">
      <c r="A1772" s="1">
        <v>3149</v>
      </c>
      <c r="B1772" s="1">
        <v>31</v>
      </c>
      <c r="C1772" s="1"/>
      <c r="D1772" s="1">
        <v>31</v>
      </c>
      <c r="F1772" s="1">
        <f ca="1">IFERROR(__xludf.DUMMYFUNCTION("""COMPUTED_VALUE"""),25)</f>
        <v>25</v>
      </c>
      <c r="Q1772" s="1">
        <v>1770</v>
      </c>
      <c r="R1772" s="1">
        <v>1566</v>
      </c>
      <c r="S1772" s="1"/>
      <c r="T1772" s="1">
        <v>854</v>
      </c>
    </row>
    <row r="1773" spans="1:20" ht="15.75" customHeight="1" x14ac:dyDescent="0.35">
      <c r="A1773" s="1">
        <v>3150</v>
      </c>
      <c r="B1773" s="1">
        <v>30</v>
      </c>
      <c r="C1773" s="1"/>
      <c r="D1773" s="1">
        <v>30</v>
      </c>
      <c r="F1773" s="1">
        <f ca="1">IFERROR(__xludf.DUMMYFUNCTION("""COMPUTED_VALUE"""),23)</f>
        <v>23</v>
      </c>
      <c r="Q1773" s="1">
        <v>1771</v>
      </c>
      <c r="R1773" s="1">
        <v>1427</v>
      </c>
      <c r="S1773" s="1"/>
      <c r="T1773" s="1">
        <v>885</v>
      </c>
    </row>
    <row r="1774" spans="1:20" ht="15.75" customHeight="1" x14ac:dyDescent="0.35">
      <c r="A1774" s="1">
        <v>3151</v>
      </c>
      <c r="B1774" s="1">
        <v>32</v>
      </c>
      <c r="C1774" s="1"/>
      <c r="D1774" s="1">
        <v>32</v>
      </c>
      <c r="F1774" s="1">
        <f ca="1">IFERROR(__xludf.DUMMYFUNCTION("""COMPUTED_VALUE"""),25)</f>
        <v>25</v>
      </c>
      <c r="Q1774" s="1">
        <v>1772</v>
      </c>
      <c r="R1774" s="1">
        <v>1490</v>
      </c>
      <c r="S1774" s="1"/>
      <c r="T1774" s="1">
        <v>895</v>
      </c>
    </row>
    <row r="1775" spans="1:20" ht="15.75" customHeight="1" x14ac:dyDescent="0.35">
      <c r="A1775" s="1">
        <v>3152</v>
      </c>
      <c r="B1775" s="1">
        <v>30</v>
      </c>
      <c r="C1775" s="1"/>
      <c r="D1775" s="1">
        <v>30</v>
      </c>
      <c r="F1775" s="1">
        <f ca="1">IFERROR(__xludf.DUMMYFUNCTION("""COMPUTED_VALUE"""),22)</f>
        <v>22</v>
      </c>
      <c r="Q1775" s="1">
        <v>1773</v>
      </c>
      <c r="R1775" s="1">
        <v>1478</v>
      </c>
      <c r="S1775" s="1"/>
      <c r="T1775" s="1">
        <v>951</v>
      </c>
    </row>
    <row r="1776" spans="1:20" ht="15.75" customHeight="1" x14ac:dyDescent="0.35">
      <c r="A1776" s="1">
        <v>3153</v>
      </c>
      <c r="B1776" s="1">
        <v>32</v>
      </c>
      <c r="C1776" s="1"/>
      <c r="D1776" s="1">
        <v>32</v>
      </c>
      <c r="F1776" s="1">
        <f ca="1">IFERROR(__xludf.DUMMYFUNCTION("""COMPUTED_VALUE"""),24)</f>
        <v>24</v>
      </c>
      <c r="Q1776" s="1">
        <v>1774</v>
      </c>
      <c r="R1776" s="1">
        <v>1393</v>
      </c>
      <c r="S1776" s="1"/>
      <c r="T1776" s="1">
        <v>890</v>
      </c>
    </row>
    <row r="1777" spans="1:20" ht="15.75" customHeight="1" x14ac:dyDescent="0.35">
      <c r="A1777" s="1">
        <v>3154</v>
      </c>
      <c r="B1777" s="1">
        <v>30</v>
      </c>
      <c r="C1777" s="1"/>
      <c r="D1777" s="1">
        <v>30</v>
      </c>
      <c r="F1777" s="1">
        <f ca="1">IFERROR(__xludf.DUMMYFUNCTION("""COMPUTED_VALUE"""),23)</f>
        <v>23</v>
      </c>
      <c r="Q1777" s="1">
        <v>1775</v>
      </c>
      <c r="R1777" s="1">
        <v>1371</v>
      </c>
      <c r="S1777" s="1"/>
      <c r="T1777" s="1">
        <v>921</v>
      </c>
    </row>
    <row r="1778" spans="1:20" ht="15.75" customHeight="1" x14ac:dyDescent="0.35">
      <c r="A1778" s="1">
        <v>3155</v>
      </c>
      <c r="B1778" s="1">
        <v>31</v>
      </c>
      <c r="C1778" s="1"/>
      <c r="D1778" s="1">
        <v>31</v>
      </c>
      <c r="F1778" s="1">
        <f ca="1">IFERROR(__xludf.DUMMYFUNCTION("""COMPUTED_VALUE"""),23)</f>
        <v>23</v>
      </c>
      <c r="Q1778" s="1">
        <v>1776</v>
      </c>
      <c r="R1778" s="1">
        <v>1416</v>
      </c>
      <c r="S1778" s="1"/>
      <c r="T1778" s="1">
        <v>930</v>
      </c>
    </row>
    <row r="1779" spans="1:20" ht="15.75" customHeight="1" x14ac:dyDescent="0.35">
      <c r="A1779" s="1">
        <v>3156</v>
      </c>
      <c r="B1779" s="1">
        <v>30</v>
      </c>
      <c r="C1779" s="1"/>
      <c r="D1779" s="1">
        <v>30</v>
      </c>
      <c r="F1779" s="1">
        <f ca="1">IFERROR(__xludf.DUMMYFUNCTION("""COMPUTED_VALUE"""),22)</f>
        <v>22</v>
      </c>
      <c r="Q1779" s="1">
        <v>1777</v>
      </c>
      <c r="R1779" s="1">
        <v>1393</v>
      </c>
      <c r="S1779" s="1"/>
      <c r="T1779" s="1">
        <v>937</v>
      </c>
    </row>
    <row r="1780" spans="1:20" ht="15.75" customHeight="1" x14ac:dyDescent="0.35">
      <c r="A1780" s="1">
        <v>3157</v>
      </c>
      <c r="B1780" s="1">
        <v>32</v>
      </c>
      <c r="C1780" s="1"/>
      <c r="D1780" s="1">
        <v>32</v>
      </c>
      <c r="F1780" s="1">
        <f ca="1">IFERROR(__xludf.DUMMYFUNCTION("""COMPUTED_VALUE"""),24)</f>
        <v>24</v>
      </c>
      <c r="Q1780" s="1">
        <v>1778</v>
      </c>
      <c r="R1780" s="1">
        <v>1303</v>
      </c>
      <c r="S1780" s="1"/>
      <c r="T1780" s="1">
        <v>955</v>
      </c>
    </row>
    <row r="1781" spans="1:20" ht="15.75" customHeight="1" x14ac:dyDescent="0.35">
      <c r="A1781" s="1">
        <v>3158</v>
      </c>
      <c r="B1781" s="1">
        <v>30</v>
      </c>
      <c r="C1781" s="1"/>
      <c r="D1781" s="1">
        <v>30</v>
      </c>
      <c r="F1781" s="1">
        <f ca="1">IFERROR(__xludf.DUMMYFUNCTION("""COMPUTED_VALUE"""),21)</f>
        <v>21</v>
      </c>
      <c r="Q1781" s="1">
        <v>1779</v>
      </c>
      <c r="R1781" s="1">
        <v>1305</v>
      </c>
      <c r="S1781" s="1"/>
      <c r="T1781" s="1">
        <v>955</v>
      </c>
    </row>
    <row r="1782" spans="1:20" ht="15.75" customHeight="1" x14ac:dyDescent="0.35">
      <c r="A1782" s="1">
        <v>3159</v>
      </c>
      <c r="B1782" s="1">
        <v>32</v>
      </c>
      <c r="C1782" s="1"/>
      <c r="D1782" s="1">
        <v>32</v>
      </c>
      <c r="F1782" s="1">
        <f ca="1">IFERROR(__xludf.DUMMYFUNCTION("""COMPUTED_VALUE"""),23)</f>
        <v>23</v>
      </c>
      <c r="Q1782" s="1">
        <v>1780</v>
      </c>
      <c r="R1782" s="1">
        <v>1182</v>
      </c>
      <c r="S1782" s="1"/>
      <c r="T1782" s="1">
        <v>979</v>
      </c>
    </row>
    <row r="1783" spans="1:20" ht="15.75" customHeight="1" x14ac:dyDescent="0.35">
      <c r="A1783" s="1">
        <v>3160</v>
      </c>
      <c r="B1783" s="1">
        <v>30</v>
      </c>
      <c r="C1783" s="1"/>
      <c r="D1783" s="1">
        <v>30</v>
      </c>
      <c r="F1783" s="1">
        <f ca="1">IFERROR(__xludf.DUMMYFUNCTION("""COMPUTED_VALUE"""),22)</f>
        <v>22</v>
      </c>
      <c r="Q1783" s="1">
        <v>1781</v>
      </c>
      <c r="R1783" s="1">
        <v>1275</v>
      </c>
      <c r="S1783" s="1"/>
      <c r="T1783" s="1">
        <v>867</v>
      </c>
    </row>
    <row r="1784" spans="1:20" ht="15.75" customHeight="1" x14ac:dyDescent="0.35">
      <c r="A1784" s="1">
        <v>3161</v>
      </c>
      <c r="B1784" s="1">
        <v>32</v>
      </c>
      <c r="C1784" s="1"/>
      <c r="D1784" s="1">
        <v>32</v>
      </c>
      <c r="F1784" s="1">
        <f ca="1">IFERROR(__xludf.DUMMYFUNCTION("""COMPUTED_VALUE"""),23)</f>
        <v>23</v>
      </c>
      <c r="Q1784" s="1">
        <v>1782</v>
      </c>
      <c r="R1784" s="1">
        <v>1209</v>
      </c>
      <c r="S1784" s="1"/>
      <c r="T1784" s="1">
        <v>801</v>
      </c>
    </row>
    <row r="1785" spans="1:20" ht="15.75" customHeight="1" x14ac:dyDescent="0.35">
      <c r="A1785" s="1">
        <v>3162</v>
      </c>
      <c r="B1785" s="1">
        <v>31</v>
      </c>
      <c r="C1785" s="1"/>
      <c r="D1785" s="1">
        <v>31</v>
      </c>
      <c r="F1785" s="1">
        <f ca="1">IFERROR(__xludf.DUMMYFUNCTION("""COMPUTED_VALUE"""),22)</f>
        <v>22</v>
      </c>
      <c r="Q1785" s="1">
        <v>1783</v>
      </c>
      <c r="R1785" s="1">
        <v>1222</v>
      </c>
      <c r="S1785" s="1"/>
      <c r="T1785" s="1">
        <v>757</v>
      </c>
    </row>
    <row r="1786" spans="1:20" ht="15.75" customHeight="1" x14ac:dyDescent="0.35">
      <c r="A1786" s="1">
        <v>3163</v>
      </c>
      <c r="B1786" s="1">
        <v>32</v>
      </c>
      <c r="C1786" s="1"/>
      <c r="D1786" s="1">
        <v>32</v>
      </c>
      <c r="F1786" s="1">
        <f ca="1">IFERROR(__xludf.DUMMYFUNCTION("""COMPUTED_VALUE"""),24)</f>
        <v>24</v>
      </c>
      <c r="Q1786" s="1">
        <v>1784</v>
      </c>
      <c r="R1786" s="1">
        <v>1251</v>
      </c>
      <c r="S1786" s="1"/>
      <c r="T1786" s="1">
        <v>766</v>
      </c>
    </row>
    <row r="1787" spans="1:20" ht="15.75" customHeight="1" x14ac:dyDescent="0.35">
      <c r="A1787" s="1">
        <v>3164</v>
      </c>
      <c r="B1787" s="1">
        <v>31</v>
      </c>
      <c r="C1787" s="1"/>
      <c r="D1787" s="1">
        <v>31</v>
      </c>
      <c r="F1787" s="1">
        <f ca="1">IFERROR(__xludf.DUMMYFUNCTION("""COMPUTED_VALUE"""),21)</f>
        <v>21</v>
      </c>
      <c r="Q1787" s="1">
        <v>1785</v>
      </c>
      <c r="R1787" s="1">
        <v>1267</v>
      </c>
      <c r="S1787" s="1"/>
      <c r="T1787" s="1">
        <v>706</v>
      </c>
    </row>
    <row r="1788" spans="1:20" ht="15.75" customHeight="1" x14ac:dyDescent="0.35">
      <c r="A1788" s="1">
        <v>3165</v>
      </c>
      <c r="B1788" s="1">
        <v>33</v>
      </c>
      <c r="C1788" s="1"/>
      <c r="D1788" s="1">
        <v>33</v>
      </c>
      <c r="F1788" s="1">
        <f ca="1">IFERROR(__xludf.DUMMYFUNCTION("""COMPUTED_VALUE"""),23)</f>
        <v>23</v>
      </c>
      <c r="Q1788" s="1">
        <v>1786</v>
      </c>
      <c r="R1788" s="1">
        <v>1347</v>
      </c>
      <c r="S1788" s="1"/>
      <c r="T1788" s="1">
        <v>725</v>
      </c>
    </row>
    <row r="1789" spans="1:20" ht="15.75" customHeight="1" x14ac:dyDescent="0.35">
      <c r="A1789" s="1">
        <v>3166</v>
      </c>
      <c r="B1789" s="1">
        <v>31</v>
      </c>
      <c r="C1789" s="1"/>
      <c r="D1789" s="1">
        <v>31</v>
      </c>
      <c r="F1789" s="1">
        <f ca="1">IFERROR(__xludf.DUMMYFUNCTION("""COMPUTED_VALUE"""),22)</f>
        <v>22</v>
      </c>
      <c r="Q1789" s="1">
        <v>1787</v>
      </c>
      <c r="R1789" s="1">
        <v>1296</v>
      </c>
      <c r="S1789" s="1"/>
      <c r="T1789" s="1">
        <v>684</v>
      </c>
    </row>
    <row r="1790" spans="1:20" ht="15.75" customHeight="1" x14ac:dyDescent="0.35">
      <c r="A1790" s="1">
        <v>3167</v>
      </c>
      <c r="B1790" s="1">
        <v>33</v>
      </c>
      <c r="C1790" s="1"/>
      <c r="D1790" s="1">
        <v>33</v>
      </c>
      <c r="F1790" s="1">
        <f ca="1">IFERROR(__xludf.DUMMYFUNCTION("""COMPUTED_VALUE"""),23)</f>
        <v>23</v>
      </c>
      <c r="Q1790" s="1">
        <v>1788</v>
      </c>
      <c r="R1790" s="1">
        <v>1301</v>
      </c>
      <c r="S1790" s="1"/>
      <c r="T1790" s="1">
        <v>733</v>
      </c>
    </row>
    <row r="1791" spans="1:20" ht="15.75" customHeight="1" x14ac:dyDescent="0.35">
      <c r="A1791" s="1">
        <v>3168</v>
      </c>
      <c r="B1791" s="1">
        <v>32</v>
      </c>
      <c r="C1791" s="1"/>
      <c r="D1791" s="1">
        <v>32</v>
      </c>
      <c r="F1791" s="1">
        <f ca="1">IFERROR(__xludf.DUMMYFUNCTION("""COMPUTED_VALUE"""),22)</f>
        <v>22</v>
      </c>
      <c r="Q1791" s="1">
        <v>1789</v>
      </c>
      <c r="R1791" s="1">
        <v>1329</v>
      </c>
      <c r="S1791" s="1"/>
      <c r="T1791" s="1">
        <v>765</v>
      </c>
    </row>
    <row r="1792" spans="1:20" ht="15.75" customHeight="1" x14ac:dyDescent="0.35">
      <c r="A1792" s="1">
        <v>3169</v>
      </c>
      <c r="B1792" s="1">
        <v>33</v>
      </c>
      <c r="C1792" s="1"/>
      <c r="D1792" s="1">
        <v>33</v>
      </c>
      <c r="F1792" s="1">
        <f ca="1">IFERROR(__xludf.DUMMYFUNCTION("""COMPUTED_VALUE"""),24)</f>
        <v>24</v>
      </c>
      <c r="Q1792" s="1">
        <v>1790</v>
      </c>
      <c r="R1792" s="1">
        <v>1176</v>
      </c>
      <c r="S1792" s="1"/>
      <c r="T1792" s="1">
        <v>763</v>
      </c>
    </row>
    <row r="1793" spans="1:20" ht="15.75" customHeight="1" x14ac:dyDescent="0.35">
      <c r="A1793" s="1">
        <v>3170</v>
      </c>
      <c r="B1793" s="1">
        <v>32</v>
      </c>
      <c r="C1793" s="1"/>
      <c r="D1793" s="1">
        <v>32</v>
      </c>
      <c r="F1793" s="1">
        <f ca="1">IFERROR(__xludf.DUMMYFUNCTION("""COMPUTED_VALUE"""),21)</f>
        <v>21</v>
      </c>
      <c r="Q1793" s="1">
        <v>1791</v>
      </c>
      <c r="R1793" s="1">
        <v>1271</v>
      </c>
      <c r="S1793" s="1"/>
      <c r="T1793" s="1">
        <v>692</v>
      </c>
    </row>
    <row r="1794" spans="1:20" ht="15.75" customHeight="1" x14ac:dyDescent="0.35">
      <c r="A1794" s="1">
        <v>3171</v>
      </c>
      <c r="B1794" s="1">
        <v>32</v>
      </c>
      <c r="C1794" s="1"/>
      <c r="D1794" s="1">
        <v>32</v>
      </c>
      <c r="F1794" s="1">
        <f ca="1">IFERROR(__xludf.DUMMYFUNCTION("""COMPUTED_VALUE"""),24)</f>
        <v>24</v>
      </c>
      <c r="Q1794" s="1">
        <v>1792</v>
      </c>
      <c r="R1794" s="1">
        <v>1291</v>
      </c>
      <c r="S1794" s="1"/>
      <c r="T1794" s="1">
        <v>737</v>
      </c>
    </row>
    <row r="1795" spans="1:20" ht="15.75" customHeight="1" x14ac:dyDescent="0.35">
      <c r="A1795" s="1">
        <v>3172</v>
      </c>
      <c r="B1795" s="1">
        <v>30</v>
      </c>
      <c r="C1795" s="1"/>
      <c r="D1795" s="1">
        <v>30</v>
      </c>
      <c r="F1795" s="1">
        <f ca="1">IFERROR(__xludf.DUMMYFUNCTION("""COMPUTED_VALUE"""),23)</f>
        <v>23</v>
      </c>
      <c r="Q1795" s="1">
        <v>1793</v>
      </c>
      <c r="R1795" s="1">
        <v>1076</v>
      </c>
      <c r="S1795" s="1"/>
      <c r="T1795" s="1">
        <v>750</v>
      </c>
    </row>
    <row r="1796" spans="1:20" ht="15.75" customHeight="1" x14ac:dyDescent="0.35">
      <c r="A1796" s="1">
        <v>3173</v>
      </c>
      <c r="B1796" s="1">
        <v>31</v>
      </c>
      <c r="C1796" s="1"/>
      <c r="D1796" s="1">
        <v>31</v>
      </c>
      <c r="F1796" s="1">
        <f ca="1">IFERROR(__xludf.DUMMYFUNCTION("""COMPUTED_VALUE"""),24)</f>
        <v>24</v>
      </c>
      <c r="Q1796" s="1">
        <v>1794</v>
      </c>
      <c r="R1796" s="1">
        <v>1148</v>
      </c>
      <c r="S1796" s="1"/>
      <c r="T1796" s="1">
        <v>762</v>
      </c>
    </row>
    <row r="1797" spans="1:20" ht="15.75" customHeight="1" x14ac:dyDescent="0.35">
      <c r="A1797" s="1">
        <v>3174</v>
      </c>
      <c r="B1797" s="1">
        <v>30</v>
      </c>
      <c r="C1797" s="1"/>
      <c r="D1797" s="1">
        <v>30</v>
      </c>
      <c r="F1797" s="1">
        <f ca="1">IFERROR(__xludf.DUMMYFUNCTION("""COMPUTED_VALUE"""),23)</f>
        <v>23</v>
      </c>
      <c r="Q1797" s="1">
        <v>1795</v>
      </c>
      <c r="R1797" s="1">
        <v>1073</v>
      </c>
      <c r="S1797" s="1"/>
      <c r="T1797" s="1">
        <v>666</v>
      </c>
    </row>
    <row r="1798" spans="1:20" ht="15.75" customHeight="1" x14ac:dyDescent="0.35">
      <c r="A1798" s="1">
        <v>3175</v>
      </c>
      <c r="B1798" s="1">
        <v>30</v>
      </c>
      <c r="C1798" s="1"/>
      <c r="D1798" s="1">
        <v>30</v>
      </c>
      <c r="F1798" s="1">
        <f ca="1">IFERROR(__xludf.DUMMYFUNCTION("""COMPUTED_VALUE"""),25)</f>
        <v>25</v>
      </c>
      <c r="Q1798" s="1">
        <v>1796</v>
      </c>
      <c r="R1798" s="1">
        <v>1012</v>
      </c>
      <c r="S1798" s="1"/>
      <c r="T1798" s="1">
        <v>721</v>
      </c>
    </row>
    <row r="1799" spans="1:20" ht="15.75" customHeight="1" x14ac:dyDescent="0.35">
      <c r="A1799" s="1">
        <v>3176</v>
      </c>
      <c r="B1799" s="1">
        <v>29</v>
      </c>
      <c r="C1799" s="1"/>
      <c r="D1799" s="1">
        <v>29</v>
      </c>
      <c r="F1799" s="1">
        <f ca="1">IFERROR(__xludf.DUMMYFUNCTION("""COMPUTED_VALUE"""),23)</f>
        <v>23</v>
      </c>
      <c r="Q1799" s="1">
        <v>1797</v>
      </c>
      <c r="R1799" s="1">
        <v>987</v>
      </c>
      <c r="S1799" s="1"/>
      <c r="T1799" s="1">
        <v>782</v>
      </c>
    </row>
    <row r="1800" spans="1:20" ht="15.75" customHeight="1" x14ac:dyDescent="0.35">
      <c r="A1800" s="1">
        <v>3177</v>
      </c>
      <c r="B1800" s="1">
        <v>30</v>
      </c>
      <c r="C1800" s="1"/>
      <c r="D1800" s="1">
        <v>30</v>
      </c>
      <c r="F1800" s="1">
        <f ca="1">IFERROR(__xludf.DUMMYFUNCTION("""COMPUTED_VALUE"""),25)</f>
        <v>25</v>
      </c>
      <c r="Q1800" s="1">
        <v>1798</v>
      </c>
      <c r="R1800" s="1">
        <v>958</v>
      </c>
      <c r="S1800" s="1"/>
      <c r="T1800" s="1">
        <v>849</v>
      </c>
    </row>
    <row r="1801" spans="1:20" ht="15.75" customHeight="1" x14ac:dyDescent="0.35">
      <c r="A1801" s="1">
        <v>3178</v>
      </c>
      <c r="B1801" s="1">
        <v>28</v>
      </c>
      <c r="C1801" s="1"/>
      <c r="D1801" s="1">
        <v>28</v>
      </c>
      <c r="F1801" s="1">
        <f ca="1">IFERROR(__xludf.DUMMYFUNCTION("""COMPUTED_VALUE"""),24)</f>
        <v>24</v>
      </c>
      <c r="Q1801" s="1">
        <v>1799</v>
      </c>
      <c r="R1801" s="1">
        <v>932</v>
      </c>
      <c r="S1801" s="1"/>
      <c r="T1801" s="1">
        <v>802</v>
      </c>
    </row>
    <row r="1802" spans="1:20" ht="15.75" customHeight="1" x14ac:dyDescent="0.35">
      <c r="A1802" s="1">
        <v>3179</v>
      </c>
      <c r="B1802" s="1">
        <v>27</v>
      </c>
      <c r="C1802" s="1"/>
      <c r="D1802" s="1">
        <v>27</v>
      </c>
      <c r="F1802" s="1">
        <f ca="1">IFERROR(__xludf.DUMMYFUNCTION("""COMPUTED_VALUE"""),25)</f>
        <v>25</v>
      </c>
      <c r="Q1802" s="1">
        <v>1800</v>
      </c>
      <c r="R1802" s="1">
        <v>973</v>
      </c>
      <c r="S1802" s="1"/>
      <c r="T1802" s="1">
        <v>786</v>
      </c>
    </row>
    <row r="1803" spans="1:20" ht="15.75" customHeight="1" x14ac:dyDescent="0.35">
      <c r="A1803" s="1">
        <v>3180</v>
      </c>
      <c r="B1803" s="1">
        <v>27</v>
      </c>
      <c r="C1803" s="1"/>
      <c r="D1803" s="1">
        <v>27</v>
      </c>
      <c r="F1803" s="1">
        <f ca="1">IFERROR(__xludf.DUMMYFUNCTION("""COMPUTED_VALUE"""),24)</f>
        <v>24</v>
      </c>
      <c r="Q1803" s="1">
        <v>1801</v>
      </c>
      <c r="R1803" s="1">
        <v>947</v>
      </c>
      <c r="S1803" s="1"/>
      <c r="T1803" s="1">
        <v>788</v>
      </c>
    </row>
    <row r="1804" spans="1:20" ht="15.75" customHeight="1" x14ac:dyDescent="0.35">
      <c r="A1804" s="1">
        <v>3181</v>
      </c>
      <c r="B1804" s="1">
        <v>25</v>
      </c>
      <c r="C1804" s="1"/>
      <c r="D1804" s="1">
        <v>25</v>
      </c>
      <c r="F1804" s="1">
        <f ca="1">IFERROR(__xludf.DUMMYFUNCTION("""COMPUTED_VALUE"""),26)</f>
        <v>26</v>
      </c>
      <c r="Q1804" s="1">
        <v>1802</v>
      </c>
      <c r="R1804" s="1">
        <v>900</v>
      </c>
      <c r="S1804" s="1"/>
      <c r="T1804" s="1">
        <v>805</v>
      </c>
    </row>
    <row r="1805" spans="1:20" ht="15.75" customHeight="1" x14ac:dyDescent="0.35">
      <c r="A1805" s="1">
        <v>3182</v>
      </c>
      <c r="B1805" s="1">
        <v>25</v>
      </c>
      <c r="C1805" s="1"/>
      <c r="D1805" s="1">
        <v>25</v>
      </c>
      <c r="F1805" s="1">
        <f ca="1">IFERROR(__xludf.DUMMYFUNCTION("""COMPUTED_VALUE"""),25)</f>
        <v>25</v>
      </c>
      <c r="Q1805" s="1">
        <v>1803</v>
      </c>
      <c r="R1805" s="1">
        <v>847</v>
      </c>
      <c r="S1805" s="1"/>
      <c r="T1805" s="1">
        <v>842</v>
      </c>
    </row>
    <row r="1806" spans="1:20" ht="15.75" customHeight="1" x14ac:dyDescent="0.35">
      <c r="A1806" s="1">
        <v>3183</v>
      </c>
      <c r="B1806" s="1">
        <v>25</v>
      </c>
      <c r="C1806" s="1"/>
      <c r="D1806" s="1">
        <v>25</v>
      </c>
      <c r="F1806" s="1">
        <f ca="1">IFERROR(__xludf.DUMMYFUNCTION("""COMPUTED_VALUE"""),27)</f>
        <v>27</v>
      </c>
      <c r="Q1806" s="1">
        <v>1804</v>
      </c>
      <c r="R1806" s="1">
        <v>820</v>
      </c>
      <c r="S1806" s="1"/>
      <c r="T1806" s="1">
        <v>905</v>
      </c>
    </row>
    <row r="1807" spans="1:20" ht="15.75" customHeight="1" x14ac:dyDescent="0.35">
      <c r="A1807" s="1">
        <v>3184</v>
      </c>
      <c r="B1807" s="1">
        <v>24</v>
      </c>
      <c r="C1807" s="1"/>
      <c r="D1807" s="1">
        <v>24</v>
      </c>
      <c r="F1807" s="1">
        <f ca="1">IFERROR(__xludf.DUMMYFUNCTION("""COMPUTED_VALUE"""),27)</f>
        <v>27</v>
      </c>
      <c r="Q1807" s="1">
        <v>1805</v>
      </c>
      <c r="R1807" s="1">
        <v>813</v>
      </c>
      <c r="S1807" s="1"/>
      <c r="T1807" s="1">
        <v>919</v>
      </c>
    </row>
    <row r="1808" spans="1:20" ht="15.75" customHeight="1" x14ac:dyDescent="0.35">
      <c r="A1808" s="1">
        <v>3185</v>
      </c>
      <c r="B1808" s="1">
        <v>24</v>
      </c>
      <c r="C1808" s="1"/>
      <c r="D1808" s="1">
        <v>24</v>
      </c>
      <c r="F1808" s="1">
        <f ca="1">IFERROR(__xludf.DUMMYFUNCTION("""COMPUTED_VALUE"""),26)</f>
        <v>26</v>
      </c>
      <c r="Q1808" s="1">
        <v>1806</v>
      </c>
      <c r="R1808" s="1">
        <v>854</v>
      </c>
      <c r="S1808" s="1"/>
      <c r="T1808" s="1">
        <v>996</v>
      </c>
    </row>
    <row r="1809" spans="1:20" ht="15.75" customHeight="1" x14ac:dyDescent="0.35">
      <c r="A1809" s="1">
        <v>3186</v>
      </c>
      <c r="B1809" s="1">
        <v>24</v>
      </c>
      <c r="C1809" s="1"/>
      <c r="D1809" s="1">
        <v>24</v>
      </c>
      <c r="F1809" s="1">
        <f ca="1">IFERROR(__xludf.DUMMYFUNCTION("""COMPUTED_VALUE"""),27)</f>
        <v>27</v>
      </c>
      <c r="Q1809" s="1">
        <v>1807</v>
      </c>
      <c r="R1809" s="1">
        <v>885</v>
      </c>
      <c r="S1809" s="1"/>
      <c r="T1809" s="1">
        <v>980</v>
      </c>
    </row>
    <row r="1810" spans="1:20" ht="15.75" customHeight="1" x14ac:dyDescent="0.35">
      <c r="A1810" s="1">
        <v>3187</v>
      </c>
      <c r="B1810" s="1">
        <v>23</v>
      </c>
      <c r="C1810" s="1"/>
      <c r="D1810" s="1">
        <v>23</v>
      </c>
      <c r="F1810" s="1">
        <f ca="1">IFERROR(__xludf.DUMMYFUNCTION("""COMPUTED_VALUE"""),25)</f>
        <v>25</v>
      </c>
      <c r="Q1810" s="1">
        <v>1808</v>
      </c>
      <c r="R1810" s="1">
        <v>895</v>
      </c>
      <c r="S1810" s="1"/>
      <c r="T1810" s="1">
        <v>949</v>
      </c>
    </row>
    <row r="1811" spans="1:20" ht="15.75" customHeight="1" x14ac:dyDescent="0.35">
      <c r="A1811" s="1">
        <v>3188</v>
      </c>
      <c r="B1811" s="1">
        <v>23</v>
      </c>
      <c r="C1811" s="1"/>
      <c r="D1811" s="1">
        <v>23</v>
      </c>
      <c r="F1811" s="1">
        <f ca="1">IFERROR(__xludf.DUMMYFUNCTION("""COMPUTED_VALUE"""),26)</f>
        <v>26</v>
      </c>
      <c r="Q1811" s="1">
        <v>1809</v>
      </c>
      <c r="R1811" s="1">
        <v>951</v>
      </c>
      <c r="S1811" s="1"/>
      <c r="T1811" s="1">
        <v>896</v>
      </c>
    </row>
    <row r="1812" spans="1:20" ht="15.75" customHeight="1" x14ac:dyDescent="0.35">
      <c r="A1812" s="1">
        <v>3189</v>
      </c>
      <c r="B1812" s="1">
        <v>24</v>
      </c>
      <c r="C1812" s="1"/>
      <c r="D1812" s="1">
        <v>24</v>
      </c>
      <c r="F1812" s="1">
        <f ca="1">IFERROR(__xludf.DUMMYFUNCTION("""COMPUTED_VALUE"""),24)</f>
        <v>24</v>
      </c>
      <c r="Q1812" s="1">
        <v>1810</v>
      </c>
      <c r="R1812" s="1">
        <v>890</v>
      </c>
      <c r="S1812" s="1"/>
      <c r="T1812" s="1">
        <v>920</v>
      </c>
    </row>
    <row r="1813" spans="1:20" ht="15.75" customHeight="1" x14ac:dyDescent="0.35">
      <c r="A1813" s="1">
        <v>3190</v>
      </c>
      <c r="B1813" s="1">
        <v>23</v>
      </c>
      <c r="C1813" s="1"/>
      <c r="D1813" s="1">
        <v>23</v>
      </c>
      <c r="F1813" s="1">
        <f ca="1">IFERROR(__xludf.DUMMYFUNCTION("""COMPUTED_VALUE"""),25)</f>
        <v>25</v>
      </c>
      <c r="Q1813" s="1">
        <v>1811</v>
      </c>
      <c r="R1813" s="1">
        <v>921</v>
      </c>
      <c r="S1813" s="1"/>
      <c r="T1813" s="1">
        <v>873</v>
      </c>
    </row>
    <row r="1814" spans="1:20" ht="15.75" customHeight="1" x14ac:dyDescent="0.35">
      <c r="A1814" s="1">
        <v>3191</v>
      </c>
      <c r="B1814" s="1">
        <v>24</v>
      </c>
      <c r="C1814" s="1"/>
      <c r="D1814" s="1">
        <v>24</v>
      </c>
      <c r="F1814" s="1">
        <f ca="1">IFERROR(__xludf.DUMMYFUNCTION("""COMPUTED_VALUE"""),23)</f>
        <v>23</v>
      </c>
      <c r="Q1814" s="1">
        <v>1812</v>
      </c>
      <c r="R1814" s="1">
        <v>930</v>
      </c>
      <c r="S1814" s="1"/>
      <c r="T1814" s="1">
        <v>895</v>
      </c>
    </row>
    <row r="1815" spans="1:20" ht="15.75" customHeight="1" x14ac:dyDescent="0.35">
      <c r="A1815" s="1">
        <v>3192</v>
      </c>
      <c r="B1815" s="1">
        <v>25</v>
      </c>
      <c r="C1815" s="1"/>
      <c r="D1815" s="1">
        <v>25</v>
      </c>
      <c r="F1815" s="1">
        <f ca="1">IFERROR(__xludf.DUMMYFUNCTION("""COMPUTED_VALUE"""),24)</f>
        <v>24</v>
      </c>
      <c r="Q1815" s="1">
        <v>1813</v>
      </c>
      <c r="R1815" s="1">
        <v>937</v>
      </c>
      <c r="S1815" s="1"/>
      <c r="T1815" s="1">
        <v>860</v>
      </c>
    </row>
    <row r="1816" spans="1:20" ht="15.75" customHeight="1" x14ac:dyDescent="0.35">
      <c r="A1816" s="1">
        <v>3193</v>
      </c>
      <c r="B1816" s="1">
        <v>26</v>
      </c>
      <c r="C1816" s="1"/>
      <c r="D1816" s="1">
        <v>26</v>
      </c>
      <c r="F1816" s="1">
        <f ca="1">IFERROR(__xludf.DUMMYFUNCTION("""COMPUTED_VALUE"""),22)</f>
        <v>22</v>
      </c>
      <c r="Q1816" s="1">
        <v>1814</v>
      </c>
      <c r="R1816" s="1">
        <v>955</v>
      </c>
      <c r="S1816" s="1"/>
      <c r="T1816" s="1">
        <v>872</v>
      </c>
    </row>
    <row r="1817" spans="1:20" ht="15.75" customHeight="1" x14ac:dyDescent="0.35">
      <c r="A1817" s="1">
        <v>3194</v>
      </c>
      <c r="B1817" s="1">
        <v>26</v>
      </c>
      <c r="C1817" s="1"/>
      <c r="D1817" s="1">
        <v>26</v>
      </c>
      <c r="F1817" s="1">
        <f ca="1">IFERROR(__xludf.DUMMYFUNCTION("""COMPUTED_VALUE"""),23)</f>
        <v>23</v>
      </c>
      <c r="Q1817" s="1">
        <v>1815</v>
      </c>
      <c r="R1817" s="1">
        <v>955</v>
      </c>
      <c r="S1817" s="1"/>
      <c r="T1817" s="1">
        <v>938</v>
      </c>
    </row>
    <row r="1818" spans="1:20" ht="15.75" customHeight="1" x14ac:dyDescent="0.35">
      <c r="A1818" s="1">
        <v>3195</v>
      </c>
      <c r="B1818" s="1">
        <v>27</v>
      </c>
      <c r="C1818" s="1"/>
      <c r="D1818" s="1">
        <v>27</v>
      </c>
      <c r="F1818" s="1">
        <f ca="1">IFERROR(__xludf.DUMMYFUNCTION("""COMPUTED_VALUE"""),22)</f>
        <v>22</v>
      </c>
      <c r="Q1818" s="1">
        <v>1816</v>
      </c>
      <c r="R1818" s="1">
        <v>979</v>
      </c>
      <c r="S1818" s="1"/>
      <c r="T1818" s="1">
        <v>1056</v>
      </c>
    </row>
    <row r="1819" spans="1:20" ht="15.75" customHeight="1" x14ac:dyDescent="0.35">
      <c r="A1819" s="1">
        <v>3196</v>
      </c>
      <c r="B1819" s="1">
        <v>28</v>
      </c>
      <c r="C1819" s="1"/>
      <c r="D1819" s="1">
        <v>28</v>
      </c>
      <c r="F1819" s="1">
        <f ca="1">IFERROR(__xludf.DUMMYFUNCTION("""COMPUTED_VALUE"""),23)</f>
        <v>23</v>
      </c>
      <c r="Q1819" s="1">
        <v>1817</v>
      </c>
      <c r="R1819" s="1">
        <v>867</v>
      </c>
      <c r="S1819" s="1"/>
      <c r="T1819" s="1">
        <v>1079</v>
      </c>
    </row>
    <row r="1820" spans="1:20" ht="15.75" customHeight="1" x14ac:dyDescent="0.35">
      <c r="A1820" s="1">
        <v>3197</v>
      </c>
      <c r="B1820" s="1">
        <v>29</v>
      </c>
      <c r="C1820" s="1"/>
      <c r="D1820" s="1">
        <v>29</v>
      </c>
      <c r="F1820" s="1">
        <f ca="1">IFERROR(__xludf.DUMMYFUNCTION("""COMPUTED_VALUE"""),21)</f>
        <v>21</v>
      </c>
      <c r="Q1820" s="1">
        <v>1818</v>
      </c>
      <c r="R1820" s="1">
        <v>801</v>
      </c>
      <c r="S1820" s="1"/>
      <c r="T1820" s="1">
        <v>1115</v>
      </c>
    </row>
    <row r="1821" spans="1:20" ht="15.75" customHeight="1" x14ac:dyDescent="0.35">
      <c r="A1821" s="1">
        <v>3198</v>
      </c>
      <c r="B1821" s="1">
        <v>29</v>
      </c>
      <c r="C1821" s="1"/>
      <c r="D1821" s="1">
        <v>29</v>
      </c>
      <c r="F1821" s="1">
        <f ca="1">IFERROR(__xludf.DUMMYFUNCTION("""COMPUTED_VALUE"""),22)</f>
        <v>22</v>
      </c>
      <c r="Q1821" s="1">
        <v>1819</v>
      </c>
      <c r="R1821" s="1">
        <v>757</v>
      </c>
      <c r="S1821" s="1"/>
      <c r="T1821" s="1">
        <v>1114</v>
      </c>
    </row>
    <row r="1822" spans="1:20" ht="15.75" customHeight="1" x14ac:dyDescent="0.35">
      <c r="A1822" s="1">
        <v>3199</v>
      </c>
      <c r="B1822" s="1">
        <v>30</v>
      </c>
      <c r="C1822" s="1"/>
      <c r="D1822" s="1">
        <v>30</v>
      </c>
      <c r="F1822" s="1">
        <f ca="1">IFERROR(__xludf.DUMMYFUNCTION("""COMPUTED_VALUE"""),21)</f>
        <v>21</v>
      </c>
      <c r="Q1822" s="1">
        <v>1820</v>
      </c>
      <c r="R1822" s="1">
        <v>766</v>
      </c>
      <c r="S1822" s="1"/>
      <c r="T1822" s="1">
        <v>1110</v>
      </c>
    </row>
    <row r="1823" spans="1:20" ht="15.75" customHeight="1" x14ac:dyDescent="0.35">
      <c r="A1823" s="1">
        <v>3200</v>
      </c>
      <c r="B1823" s="1">
        <v>29</v>
      </c>
      <c r="C1823" s="1"/>
      <c r="D1823" s="1">
        <v>29</v>
      </c>
      <c r="F1823" s="1">
        <f ca="1">IFERROR(__xludf.DUMMYFUNCTION("""COMPUTED_VALUE"""),22)</f>
        <v>22</v>
      </c>
      <c r="Q1823" s="1">
        <v>1821</v>
      </c>
      <c r="R1823" s="1">
        <v>706</v>
      </c>
      <c r="S1823" s="1"/>
      <c r="T1823" s="1">
        <v>1065</v>
      </c>
    </row>
    <row r="1824" spans="1:20" ht="15.75" customHeight="1" x14ac:dyDescent="0.35">
      <c r="A1824" s="1">
        <v>3201</v>
      </c>
      <c r="B1824" s="1">
        <v>29</v>
      </c>
      <c r="C1824" s="1"/>
      <c r="D1824" s="1">
        <v>29</v>
      </c>
      <c r="F1824" s="1">
        <f ca="1">IFERROR(__xludf.DUMMYFUNCTION("""COMPUTED_VALUE"""),20)</f>
        <v>20</v>
      </c>
      <c r="Q1824" s="1">
        <v>1822</v>
      </c>
      <c r="R1824" s="1">
        <v>725</v>
      </c>
      <c r="S1824" s="1"/>
      <c r="T1824" s="1">
        <v>1050</v>
      </c>
    </row>
    <row r="1825" spans="1:20" ht="15.75" customHeight="1" x14ac:dyDescent="0.35">
      <c r="A1825" s="1">
        <v>3202</v>
      </c>
      <c r="B1825" s="1">
        <v>28</v>
      </c>
      <c r="C1825" s="1"/>
      <c r="D1825" s="1">
        <v>28</v>
      </c>
      <c r="F1825" s="1">
        <f ca="1">IFERROR(__xludf.DUMMYFUNCTION("""COMPUTED_VALUE"""),22)</f>
        <v>22</v>
      </c>
      <c r="Q1825" s="1">
        <v>1823</v>
      </c>
      <c r="R1825" s="1">
        <v>684</v>
      </c>
      <c r="S1825" s="1"/>
      <c r="T1825" s="1">
        <v>966</v>
      </c>
    </row>
    <row r="1826" spans="1:20" ht="15.75" customHeight="1" x14ac:dyDescent="0.35">
      <c r="A1826" s="1">
        <v>3203</v>
      </c>
      <c r="B1826" s="1">
        <v>30</v>
      </c>
      <c r="C1826" s="1"/>
      <c r="D1826" s="1">
        <v>30</v>
      </c>
      <c r="F1826" s="1">
        <f ca="1">IFERROR(__xludf.DUMMYFUNCTION("""COMPUTED_VALUE"""),20)</f>
        <v>20</v>
      </c>
      <c r="Q1826" s="1">
        <v>1824</v>
      </c>
      <c r="R1826" s="1">
        <v>733</v>
      </c>
      <c r="S1826" s="1"/>
      <c r="T1826" s="1">
        <v>908</v>
      </c>
    </row>
    <row r="1827" spans="1:20" ht="15.75" customHeight="1" x14ac:dyDescent="0.35">
      <c r="A1827" s="1">
        <v>3204</v>
      </c>
      <c r="B1827" s="1">
        <v>28</v>
      </c>
      <c r="C1827" s="1"/>
      <c r="D1827" s="1">
        <v>28</v>
      </c>
      <c r="F1827" s="1">
        <f ca="1">IFERROR(__xludf.DUMMYFUNCTION("""COMPUTED_VALUE"""),21)</f>
        <v>21</v>
      </c>
      <c r="Q1827" s="1">
        <v>1825</v>
      </c>
      <c r="R1827" s="1">
        <v>765</v>
      </c>
      <c r="S1827" s="1"/>
      <c r="T1827" s="1">
        <v>847</v>
      </c>
    </row>
    <row r="1828" spans="1:20" ht="15.75" customHeight="1" x14ac:dyDescent="0.35">
      <c r="A1828" s="1">
        <v>3205</v>
      </c>
      <c r="B1828" s="1">
        <v>29</v>
      </c>
      <c r="C1828" s="1"/>
      <c r="D1828" s="1">
        <v>29</v>
      </c>
      <c r="F1828" s="1">
        <f ca="1">IFERROR(__xludf.DUMMYFUNCTION("""COMPUTED_VALUE"""),20)</f>
        <v>20</v>
      </c>
      <c r="Q1828" s="1">
        <v>1826</v>
      </c>
      <c r="R1828" s="1">
        <v>763</v>
      </c>
      <c r="S1828" s="1"/>
      <c r="T1828" s="1">
        <v>873</v>
      </c>
    </row>
    <row r="1829" spans="1:20" ht="15.75" customHeight="1" x14ac:dyDescent="0.35">
      <c r="A1829" s="1">
        <v>3206</v>
      </c>
      <c r="B1829" s="1">
        <v>27</v>
      </c>
      <c r="C1829" s="1"/>
      <c r="D1829" s="1">
        <v>27</v>
      </c>
      <c r="F1829" s="1">
        <f ca="1">IFERROR(__xludf.DUMMYFUNCTION("""COMPUTED_VALUE"""),22)</f>
        <v>22</v>
      </c>
      <c r="Q1829" s="1">
        <v>1827</v>
      </c>
      <c r="R1829" s="1">
        <v>692</v>
      </c>
      <c r="S1829" s="1"/>
      <c r="T1829" s="1">
        <v>1015</v>
      </c>
    </row>
    <row r="1830" spans="1:20" ht="15.75" customHeight="1" x14ac:dyDescent="0.35">
      <c r="A1830" s="1">
        <v>3207</v>
      </c>
      <c r="B1830" s="1">
        <v>29</v>
      </c>
      <c r="C1830" s="1"/>
      <c r="D1830" s="1">
        <v>29</v>
      </c>
      <c r="F1830" s="1">
        <f ca="1">IFERROR(__xludf.DUMMYFUNCTION("""COMPUTED_VALUE"""),20)</f>
        <v>20</v>
      </c>
      <c r="Q1830" s="1">
        <v>1828</v>
      </c>
      <c r="R1830" s="1">
        <v>737</v>
      </c>
      <c r="S1830" s="1"/>
      <c r="T1830" s="1">
        <v>996</v>
      </c>
    </row>
    <row r="1831" spans="1:20" ht="15.75" customHeight="1" x14ac:dyDescent="0.35">
      <c r="A1831" s="1">
        <v>3208</v>
      </c>
      <c r="B1831" s="1">
        <v>27</v>
      </c>
      <c r="C1831" s="1"/>
      <c r="D1831" s="1">
        <v>27</v>
      </c>
      <c r="F1831" s="1">
        <f ca="1">IFERROR(__xludf.DUMMYFUNCTION("""COMPUTED_VALUE"""),23)</f>
        <v>23</v>
      </c>
      <c r="Q1831" s="1">
        <v>1829</v>
      </c>
      <c r="R1831" s="1">
        <v>750</v>
      </c>
      <c r="S1831" s="1"/>
      <c r="T1831" s="1">
        <v>1134</v>
      </c>
    </row>
    <row r="1832" spans="1:20" ht="15.75" customHeight="1" x14ac:dyDescent="0.35">
      <c r="A1832" s="1">
        <v>3209</v>
      </c>
      <c r="B1832" s="1">
        <v>29</v>
      </c>
      <c r="C1832" s="1"/>
      <c r="D1832" s="1">
        <v>29</v>
      </c>
      <c r="F1832" s="1">
        <f ca="1">IFERROR(__xludf.DUMMYFUNCTION("""COMPUTED_VALUE"""),21)</f>
        <v>21</v>
      </c>
      <c r="Q1832" s="1">
        <v>1830</v>
      </c>
      <c r="R1832" s="1">
        <v>762</v>
      </c>
      <c r="S1832" s="1"/>
      <c r="T1832" s="1">
        <v>1095</v>
      </c>
    </row>
    <row r="1833" spans="1:20" ht="15.75" customHeight="1" x14ac:dyDescent="0.35">
      <c r="A1833" s="1">
        <v>3210</v>
      </c>
      <c r="B1833" s="1">
        <v>27</v>
      </c>
      <c r="C1833" s="1"/>
      <c r="D1833" s="1">
        <v>27</v>
      </c>
      <c r="F1833" s="1">
        <f ca="1">IFERROR(__xludf.DUMMYFUNCTION("""COMPUTED_VALUE"""),23)</f>
        <v>23</v>
      </c>
      <c r="Q1833" s="1">
        <v>1831</v>
      </c>
      <c r="R1833" s="1">
        <v>666</v>
      </c>
      <c r="S1833" s="1"/>
      <c r="T1833" s="1">
        <v>1061</v>
      </c>
    </row>
    <row r="1834" spans="1:20" ht="15.75" customHeight="1" x14ac:dyDescent="0.35">
      <c r="A1834" s="1">
        <v>3211</v>
      </c>
      <c r="B1834" s="1">
        <v>29</v>
      </c>
      <c r="C1834" s="1"/>
      <c r="D1834" s="1">
        <v>29</v>
      </c>
      <c r="F1834" s="1">
        <f ca="1">IFERROR(__xludf.DUMMYFUNCTION("""COMPUTED_VALUE"""),22)</f>
        <v>22</v>
      </c>
      <c r="Q1834" s="1">
        <v>1832</v>
      </c>
      <c r="R1834" s="1">
        <v>721</v>
      </c>
      <c r="S1834" s="1"/>
      <c r="T1834" s="1">
        <v>1077</v>
      </c>
    </row>
    <row r="1835" spans="1:20" ht="15.75" customHeight="1" x14ac:dyDescent="0.35">
      <c r="A1835" s="1">
        <v>3212</v>
      </c>
      <c r="B1835" s="1">
        <v>27</v>
      </c>
      <c r="C1835" s="1"/>
      <c r="D1835" s="1">
        <v>27</v>
      </c>
      <c r="F1835" s="1">
        <f ca="1">IFERROR(__xludf.DUMMYFUNCTION("""COMPUTED_VALUE"""),23)</f>
        <v>23</v>
      </c>
      <c r="Q1835" s="1">
        <v>1833</v>
      </c>
      <c r="R1835" s="1">
        <v>782</v>
      </c>
      <c r="S1835" s="1"/>
      <c r="T1835" s="1">
        <v>1105</v>
      </c>
    </row>
    <row r="1836" spans="1:20" ht="15.75" customHeight="1" x14ac:dyDescent="0.35">
      <c r="A1836" s="1">
        <v>3213</v>
      </c>
      <c r="B1836" s="1">
        <v>28</v>
      </c>
      <c r="C1836" s="1"/>
      <c r="D1836" s="1">
        <v>28</v>
      </c>
      <c r="F1836" s="1">
        <f ca="1">IFERROR(__xludf.DUMMYFUNCTION("""COMPUTED_VALUE"""),21)</f>
        <v>21</v>
      </c>
      <c r="Q1836" s="1">
        <v>1834</v>
      </c>
      <c r="R1836" s="1">
        <v>849</v>
      </c>
      <c r="S1836" s="1"/>
      <c r="T1836" s="1">
        <v>1060</v>
      </c>
    </row>
    <row r="1837" spans="1:20" ht="15.75" customHeight="1" x14ac:dyDescent="0.35">
      <c r="A1837" s="1">
        <v>3214</v>
      </c>
      <c r="B1837" s="1">
        <v>26</v>
      </c>
      <c r="C1837" s="1"/>
      <c r="D1837" s="1">
        <v>26</v>
      </c>
      <c r="F1837" s="1">
        <f ca="1">IFERROR(__xludf.DUMMYFUNCTION("""COMPUTED_VALUE"""),23)</f>
        <v>23</v>
      </c>
      <c r="Q1837" s="1">
        <v>1835</v>
      </c>
      <c r="R1837" s="1">
        <v>802</v>
      </c>
      <c r="S1837" s="1"/>
      <c r="T1837" s="1">
        <v>1125</v>
      </c>
    </row>
    <row r="1838" spans="1:20" ht="15.75" customHeight="1" x14ac:dyDescent="0.35">
      <c r="A1838" s="1">
        <v>3215</v>
      </c>
      <c r="B1838" s="1">
        <v>27</v>
      </c>
      <c r="C1838" s="1"/>
      <c r="D1838" s="1">
        <v>27</v>
      </c>
      <c r="F1838" s="1">
        <f ca="1">IFERROR(__xludf.DUMMYFUNCTION("""COMPUTED_VALUE"""),21)</f>
        <v>21</v>
      </c>
      <c r="Q1838" s="1">
        <v>1836</v>
      </c>
      <c r="R1838" s="1">
        <v>786</v>
      </c>
      <c r="S1838" s="1"/>
      <c r="T1838" s="1">
        <v>1030</v>
      </c>
    </row>
    <row r="1839" spans="1:20" ht="15.75" customHeight="1" x14ac:dyDescent="0.35">
      <c r="A1839" s="1">
        <v>3216</v>
      </c>
      <c r="B1839" s="1">
        <v>25</v>
      </c>
      <c r="C1839" s="1"/>
      <c r="D1839" s="1">
        <v>25</v>
      </c>
      <c r="F1839" s="1">
        <f ca="1">IFERROR(__xludf.DUMMYFUNCTION("""COMPUTED_VALUE"""),23)</f>
        <v>23</v>
      </c>
      <c r="Q1839" s="1">
        <v>1837</v>
      </c>
      <c r="R1839" s="1">
        <v>788</v>
      </c>
      <c r="S1839" s="1"/>
      <c r="T1839" s="1">
        <v>961</v>
      </c>
    </row>
    <row r="1840" spans="1:20" ht="15.75" customHeight="1" x14ac:dyDescent="0.35">
      <c r="A1840" s="1">
        <v>3217</v>
      </c>
      <c r="B1840" s="1">
        <v>26</v>
      </c>
      <c r="C1840" s="1"/>
      <c r="D1840" s="1">
        <v>26</v>
      </c>
      <c r="F1840" s="1">
        <f ca="1">IFERROR(__xludf.DUMMYFUNCTION("""COMPUTED_VALUE"""),22)</f>
        <v>22</v>
      </c>
      <c r="Q1840" s="1">
        <v>1838</v>
      </c>
      <c r="R1840" s="1">
        <v>805</v>
      </c>
      <c r="S1840" s="1"/>
      <c r="T1840" s="1">
        <v>931</v>
      </c>
    </row>
    <row r="1841" spans="1:20" ht="15.75" customHeight="1" x14ac:dyDescent="0.35">
      <c r="A1841" s="1">
        <v>3218</v>
      </c>
      <c r="B1841" s="1">
        <v>23</v>
      </c>
      <c r="C1841" s="1"/>
      <c r="D1841" s="1">
        <v>23</v>
      </c>
      <c r="F1841" s="1">
        <f ca="1">IFERROR(__xludf.DUMMYFUNCTION("""COMPUTED_VALUE"""),24)</f>
        <v>24</v>
      </c>
      <c r="Q1841" s="1">
        <v>1839</v>
      </c>
      <c r="R1841" s="1">
        <v>842</v>
      </c>
      <c r="S1841" s="1"/>
      <c r="T1841" s="1">
        <v>987</v>
      </c>
    </row>
    <row r="1842" spans="1:20" ht="15.75" customHeight="1" x14ac:dyDescent="0.35">
      <c r="A1842" s="1">
        <v>3219</v>
      </c>
      <c r="B1842" s="1">
        <v>25</v>
      </c>
      <c r="C1842" s="1"/>
      <c r="D1842" s="1">
        <v>25</v>
      </c>
      <c r="F1842" s="1">
        <f ca="1">IFERROR(__xludf.DUMMYFUNCTION("""COMPUTED_VALUE"""),22)</f>
        <v>22</v>
      </c>
      <c r="Q1842" s="1">
        <v>1840</v>
      </c>
      <c r="R1842" s="1">
        <v>905</v>
      </c>
      <c r="S1842" s="1"/>
      <c r="T1842" s="1">
        <v>966</v>
      </c>
    </row>
    <row r="1843" spans="1:20" ht="15.75" customHeight="1" x14ac:dyDescent="0.35">
      <c r="A1843" s="1">
        <v>3220</v>
      </c>
      <c r="B1843" s="1">
        <v>24</v>
      </c>
      <c r="C1843" s="1"/>
      <c r="D1843" s="1">
        <v>24</v>
      </c>
      <c r="F1843" s="1">
        <f ca="1">IFERROR(__xludf.DUMMYFUNCTION("""COMPUTED_VALUE"""),24)</f>
        <v>24</v>
      </c>
      <c r="Q1843" s="1">
        <v>1841</v>
      </c>
      <c r="R1843" s="1">
        <v>919</v>
      </c>
      <c r="S1843" s="1"/>
      <c r="T1843" s="1">
        <v>1066</v>
      </c>
    </row>
    <row r="1844" spans="1:20" ht="15.75" customHeight="1" x14ac:dyDescent="0.35">
      <c r="A1844" s="1">
        <v>3221</v>
      </c>
      <c r="B1844" s="1">
        <v>24</v>
      </c>
      <c r="C1844" s="1"/>
      <c r="D1844" s="1">
        <v>24</v>
      </c>
      <c r="F1844" s="1">
        <f ca="1">IFERROR(__xludf.DUMMYFUNCTION("""COMPUTED_VALUE"""),23)</f>
        <v>23</v>
      </c>
      <c r="Q1844" s="1">
        <v>1842</v>
      </c>
      <c r="R1844" s="1">
        <v>996</v>
      </c>
      <c r="S1844" s="1"/>
      <c r="T1844" s="1">
        <v>1027</v>
      </c>
    </row>
    <row r="1845" spans="1:20" ht="15.75" customHeight="1" x14ac:dyDescent="0.35">
      <c r="A1845" s="1">
        <v>3222</v>
      </c>
      <c r="B1845" s="1">
        <v>23</v>
      </c>
      <c r="C1845" s="1"/>
      <c r="D1845" s="1">
        <v>23</v>
      </c>
      <c r="F1845" s="1">
        <f ca="1">IFERROR(__xludf.DUMMYFUNCTION("""COMPUTED_VALUE"""),24)</f>
        <v>24</v>
      </c>
      <c r="Q1845" s="1">
        <v>1843</v>
      </c>
      <c r="R1845" s="1">
        <v>980</v>
      </c>
      <c r="S1845" s="1"/>
      <c r="T1845" s="1">
        <v>1026</v>
      </c>
    </row>
    <row r="1846" spans="1:20" ht="15.75" customHeight="1" x14ac:dyDescent="0.35">
      <c r="A1846" s="1">
        <v>3223</v>
      </c>
      <c r="B1846" s="1">
        <v>24</v>
      </c>
      <c r="C1846" s="1"/>
      <c r="D1846" s="1">
        <v>24</v>
      </c>
      <c r="F1846" s="1">
        <f ca="1">IFERROR(__xludf.DUMMYFUNCTION("""COMPUTED_VALUE"""),23)</f>
        <v>23</v>
      </c>
      <c r="Q1846" s="1">
        <v>1844</v>
      </c>
      <c r="R1846" s="1">
        <v>949</v>
      </c>
      <c r="S1846" s="1"/>
      <c r="T1846" s="1">
        <v>996</v>
      </c>
    </row>
    <row r="1847" spans="1:20" ht="15.75" customHeight="1" x14ac:dyDescent="0.35">
      <c r="A1847" s="1">
        <v>3224</v>
      </c>
      <c r="B1847" s="1">
        <v>23</v>
      </c>
      <c r="C1847" s="1"/>
      <c r="D1847" s="1">
        <v>23</v>
      </c>
      <c r="F1847" s="1">
        <f ca="1">IFERROR(__xludf.DUMMYFUNCTION("""COMPUTED_VALUE"""),25)</f>
        <v>25</v>
      </c>
      <c r="Q1847" s="1">
        <v>1845</v>
      </c>
      <c r="R1847" s="1">
        <v>896</v>
      </c>
      <c r="S1847" s="1"/>
      <c r="T1847" s="1">
        <v>1020</v>
      </c>
    </row>
    <row r="1848" spans="1:20" ht="15.75" customHeight="1" x14ac:dyDescent="0.35">
      <c r="A1848" s="1">
        <v>3225</v>
      </c>
      <c r="B1848" s="1">
        <v>24</v>
      </c>
      <c r="C1848" s="1"/>
      <c r="D1848" s="1">
        <v>24</v>
      </c>
      <c r="F1848" s="1">
        <f ca="1">IFERROR(__xludf.DUMMYFUNCTION("""COMPUTED_VALUE"""),23)</f>
        <v>23</v>
      </c>
      <c r="Q1848" s="1">
        <v>1846</v>
      </c>
      <c r="R1848" s="1">
        <v>920</v>
      </c>
      <c r="S1848" s="1"/>
      <c r="T1848" s="1">
        <v>894</v>
      </c>
    </row>
    <row r="1849" spans="1:20" ht="15.75" customHeight="1" x14ac:dyDescent="0.35">
      <c r="A1849" s="1">
        <v>3226</v>
      </c>
      <c r="B1849" s="1">
        <v>22</v>
      </c>
      <c r="C1849" s="1"/>
      <c r="D1849" s="1">
        <v>22</v>
      </c>
      <c r="F1849" s="1">
        <f ca="1">IFERROR(__xludf.DUMMYFUNCTION("""COMPUTED_VALUE"""),25)</f>
        <v>25</v>
      </c>
      <c r="Q1849" s="1">
        <v>1847</v>
      </c>
      <c r="R1849" s="1">
        <v>873</v>
      </c>
      <c r="S1849" s="1"/>
      <c r="T1849" s="1">
        <v>963</v>
      </c>
    </row>
    <row r="1850" spans="1:20" ht="15.75" customHeight="1" x14ac:dyDescent="0.35">
      <c r="A1850" s="1">
        <v>3227</v>
      </c>
      <c r="B1850" s="1">
        <v>24</v>
      </c>
      <c r="C1850" s="1"/>
      <c r="D1850" s="1">
        <v>24</v>
      </c>
      <c r="F1850" s="1">
        <f ca="1">IFERROR(__xludf.DUMMYFUNCTION("""COMPUTED_VALUE"""),25)</f>
        <v>25</v>
      </c>
      <c r="Q1850" s="1">
        <v>1848</v>
      </c>
      <c r="R1850" s="1">
        <v>895</v>
      </c>
      <c r="S1850" s="1"/>
      <c r="T1850" s="1">
        <v>923</v>
      </c>
    </row>
    <row r="1851" spans="1:20" ht="15.75" customHeight="1" x14ac:dyDescent="0.35">
      <c r="A1851" s="1">
        <v>3228</v>
      </c>
      <c r="B1851" s="1">
        <v>23</v>
      </c>
      <c r="C1851" s="1"/>
      <c r="D1851" s="1">
        <v>23</v>
      </c>
      <c r="F1851" s="1">
        <f ca="1">IFERROR(__xludf.DUMMYFUNCTION("""COMPUTED_VALUE"""),26)</f>
        <v>26</v>
      </c>
      <c r="Q1851" s="1">
        <v>1849</v>
      </c>
      <c r="R1851" s="1">
        <v>860</v>
      </c>
      <c r="S1851" s="1"/>
      <c r="T1851" s="1">
        <v>1020</v>
      </c>
    </row>
    <row r="1852" spans="1:20" ht="15.75" customHeight="1" x14ac:dyDescent="0.35">
      <c r="A1852" s="1">
        <v>3229</v>
      </c>
      <c r="B1852" s="1">
        <v>23</v>
      </c>
      <c r="C1852" s="1"/>
      <c r="D1852" s="1">
        <v>23</v>
      </c>
      <c r="F1852" s="1">
        <f ca="1">IFERROR(__xludf.DUMMYFUNCTION("""COMPUTED_VALUE"""),26)</f>
        <v>26</v>
      </c>
      <c r="Q1852" s="1">
        <v>1850</v>
      </c>
      <c r="R1852" s="1">
        <v>872</v>
      </c>
      <c r="S1852" s="1"/>
      <c r="T1852" s="1">
        <v>965</v>
      </c>
    </row>
    <row r="1853" spans="1:20" ht="15.75" customHeight="1" x14ac:dyDescent="0.35">
      <c r="A1853" s="1">
        <v>3230</v>
      </c>
      <c r="B1853" s="1">
        <v>22</v>
      </c>
      <c r="C1853" s="1"/>
      <c r="D1853" s="1">
        <v>22</v>
      </c>
      <c r="F1853" s="1">
        <f ca="1">IFERROR(__xludf.DUMMYFUNCTION("""COMPUTED_VALUE"""),27)</f>
        <v>27</v>
      </c>
      <c r="Q1853" s="1">
        <v>1851</v>
      </c>
      <c r="R1853" s="1">
        <v>938</v>
      </c>
      <c r="S1853" s="1"/>
      <c r="T1853" s="1">
        <v>1056</v>
      </c>
    </row>
    <row r="1854" spans="1:20" ht="15.75" customHeight="1" x14ac:dyDescent="0.35">
      <c r="A1854" s="1">
        <v>3231</v>
      </c>
      <c r="B1854" s="1">
        <v>24</v>
      </c>
      <c r="C1854" s="1"/>
      <c r="D1854" s="1">
        <v>24</v>
      </c>
      <c r="F1854" s="1">
        <f ca="1">IFERROR(__xludf.DUMMYFUNCTION("""COMPUTED_VALUE"""),26)</f>
        <v>26</v>
      </c>
      <c r="Q1854" s="1">
        <v>1852</v>
      </c>
      <c r="R1854" s="1">
        <v>1056</v>
      </c>
      <c r="S1854" s="1"/>
      <c r="T1854" s="1">
        <v>930</v>
      </c>
    </row>
    <row r="1855" spans="1:20" ht="15.75" customHeight="1" x14ac:dyDescent="0.35">
      <c r="A1855" s="1">
        <v>3232</v>
      </c>
      <c r="B1855" s="1">
        <v>22</v>
      </c>
      <c r="C1855" s="1"/>
      <c r="D1855" s="1">
        <v>22</v>
      </c>
      <c r="F1855" s="1">
        <f ca="1">IFERROR(__xludf.DUMMYFUNCTION("""COMPUTED_VALUE"""),25)</f>
        <v>25</v>
      </c>
      <c r="Q1855" s="1">
        <v>1853</v>
      </c>
      <c r="R1855" s="1">
        <v>1079</v>
      </c>
      <c r="S1855" s="1"/>
      <c r="T1855" s="1">
        <v>812</v>
      </c>
    </row>
    <row r="1856" spans="1:20" ht="15.75" customHeight="1" x14ac:dyDescent="0.35">
      <c r="A1856" s="1">
        <v>3233</v>
      </c>
      <c r="B1856" s="1">
        <v>24</v>
      </c>
      <c r="C1856" s="1"/>
      <c r="D1856" s="1">
        <v>24</v>
      </c>
      <c r="F1856" s="1">
        <f ca="1">IFERROR(__xludf.DUMMYFUNCTION("""COMPUTED_VALUE"""),25)</f>
        <v>25</v>
      </c>
      <c r="Q1856" s="1">
        <v>1854</v>
      </c>
      <c r="R1856" s="1">
        <v>1115</v>
      </c>
      <c r="S1856" s="1"/>
      <c r="T1856" s="1">
        <v>785</v>
      </c>
    </row>
    <row r="1857" spans="1:20" ht="15.75" customHeight="1" x14ac:dyDescent="0.35">
      <c r="A1857" s="1">
        <v>3234</v>
      </c>
      <c r="B1857" s="1">
        <v>23</v>
      </c>
      <c r="C1857" s="1"/>
      <c r="D1857" s="1">
        <v>23</v>
      </c>
      <c r="F1857" s="1">
        <f ca="1">IFERROR(__xludf.DUMMYFUNCTION("""COMPUTED_VALUE"""),24)</f>
        <v>24</v>
      </c>
      <c r="Q1857" s="1">
        <v>1855</v>
      </c>
      <c r="R1857" s="1">
        <v>1114</v>
      </c>
      <c r="S1857" s="1"/>
      <c r="T1857" s="1">
        <v>782</v>
      </c>
    </row>
    <row r="1858" spans="1:20" ht="15.75" customHeight="1" x14ac:dyDescent="0.35">
      <c r="A1858" s="1">
        <v>3235</v>
      </c>
      <c r="B1858" s="1">
        <v>24</v>
      </c>
      <c r="C1858" s="1"/>
      <c r="D1858" s="1">
        <v>24</v>
      </c>
      <c r="F1858" s="1">
        <f ca="1">IFERROR(__xludf.DUMMYFUNCTION("""COMPUTED_VALUE"""),24)</f>
        <v>24</v>
      </c>
      <c r="Q1858" s="1">
        <v>1856</v>
      </c>
      <c r="R1858" s="1">
        <v>1110</v>
      </c>
      <c r="S1858" s="1"/>
      <c r="T1858" s="1">
        <v>792</v>
      </c>
    </row>
    <row r="1859" spans="1:20" ht="15.75" customHeight="1" x14ac:dyDescent="0.35">
      <c r="A1859" s="1">
        <v>3236</v>
      </c>
      <c r="B1859" s="1">
        <v>23</v>
      </c>
      <c r="C1859" s="1"/>
      <c r="D1859" s="1">
        <v>23</v>
      </c>
      <c r="F1859" s="1">
        <f ca="1">IFERROR(__xludf.DUMMYFUNCTION("""COMPUTED_VALUE"""),23)</f>
        <v>23</v>
      </c>
      <c r="Q1859" s="1">
        <v>1857</v>
      </c>
      <c r="R1859" s="1">
        <v>1065</v>
      </c>
      <c r="S1859" s="1"/>
      <c r="T1859" s="1">
        <v>836</v>
      </c>
    </row>
    <row r="1860" spans="1:20" ht="15.75" customHeight="1" x14ac:dyDescent="0.35">
      <c r="A1860" s="1">
        <v>3237</v>
      </c>
      <c r="B1860" s="1">
        <v>25</v>
      </c>
      <c r="C1860" s="1"/>
      <c r="D1860" s="1">
        <v>25</v>
      </c>
      <c r="F1860" s="1">
        <f ca="1">IFERROR(__xludf.DUMMYFUNCTION("""COMPUTED_VALUE"""),23)</f>
        <v>23</v>
      </c>
      <c r="Q1860" s="1">
        <v>1858</v>
      </c>
      <c r="R1860" s="1">
        <v>1050</v>
      </c>
      <c r="S1860" s="1"/>
      <c r="T1860" s="1">
        <v>826</v>
      </c>
    </row>
    <row r="1861" spans="1:20" ht="15.75" customHeight="1" x14ac:dyDescent="0.35">
      <c r="A1861" s="1">
        <v>3238</v>
      </c>
      <c r="B1861" s="1">
        <v>23</v>
      </c>
      <c r="C1861" s="1"/>
      <c r="D1861" s="1">
        <v>23</v>
      </c>
      <c r="F1861" s="1">
        <f ca="1">IFERROR(__xludf.DUMMYFUNCTION("""COMPUTED_VALUE"""),23)</f>
        <v>23</v>
      </c>
      <c r="Q1861" s="1">
        <v>1859</v>
      </c>
      <c r="R1861" s="1">
        <v>966</v>
      </c>
      <c r="S1861" s="1"/>
      <c r="T1861" s="1">
        <v>780</v>
      </c>
    </row>
    <row r="1862" spans="1:20" ht="15.75" customHeight="1" x14ac:dyDescent="0.35">
      <c r="A1862" s="1">
        <v>3240</v>
      </c>
      <c r="B1862" s="1">
        <v>25</v>
      </c>
      <c r="C1862" s="1"/>
      <c r="D1862" s="1">
        <v>25</v>
      </c>
      <c r="F1862" s="1">
        <f ca="1">IFERROR(__xludf.DUMMYFUNCTION("""COMPUTED_VALUE"""),22)</f>
        <v>22</v>
      </c>
      <c r="Q1862" s="1">
        <v>1860</v>
      </c>
      <c r="R1862" s="1">
        <v>908</v>
      </c>
      <c r="S1862" s="1"/>
      <c r="T1862" s="1">
        <v>811</v>
      </c>
    </row>
    <row r="1863" spans="1:20" ht="15.75" customHeight="1" x14ac:dyDescent="0.35">
      <c r="A1863" s="1">
        <v>3242</v>
      </c>
      <c r="B1863" s="1">
        <v>24</v>
      </c>
      <c r="C1863" s="1"/>
      <c r="D1863" s="1">
        <v>24</v>
      </c>
      <c r="F1863" s="1">
        <f ca="1">IFERROR(__xludf.DUMMYFUNCTION("""COMPUTED_VALUE"""),21)</f>
        <v>21</v>
      </c>
      <c r="Q1863" s="1">
        <v>1861</v>
      </c>
      <c r="R1863" s="1">
        <v>847</v>
      </c>
      <c r="S1863" s="1"/>
      <c r="T1863" s="1">
        <v>743</v>
      </c>
    </row>
    <row r="1864" spans="1:20" ht="15.75" customHeight="1" x14ac:dyDescent="0.35">
      <c r="A1864" s="1">
        <v>3244</v>
      </c>
      <c r="B1864" s="1">
        <v>25</v>
      </c>
      <c r="C1864" s="1"/>
      <c r="D1864" s="1">
        <v>25</v>
      </c>
      <c r="F1864" s="1">
        <f ca="1">IFERROR(__xludf.DUMMYFUNCTION("""COMPUTED_VALUE"""),22)</f>
        <v>22</v>
      </c>
      <c r="Q1864" s="1">
        <v>1862</v>
      </c>
      <c r="R1864" s="1">
        <v>873</v>
      </c>
      <c r="S1864" s="1"/>
      <c r="T1864" s="1">
        <v>746</v>
      </c>
    </row>
    <row r="1865" spans="1:20" ht="15.75" customHeight="1" x14ac:dyDescent="0.35">
      <c r="A1865" s="1">
        <v>3246</v>
      </c>
      <c r="B1865" s="1">
        <v>26</v>
      </c>
      <c r="C1865" s="1"/>
      <c r="D1865" s="1">
        <v>26</v>
      </c>
      <c r="F1865" s="1">
        <f ca="1">IFERROR(__xludf.DUMMYFUNCTION("""COMPUTED_VALUE"""),21)</f>
        <v>21</v>
      </c>
      <c r="Q1865" s="1">
        <v>1863</v>
      </c>
      <c r="R1865" s="1">
        <v>1015</v>
      </c>
      <c r="S1865" s="1"/>
      <c r="T1865" s="1">
        <v>669</v>
      </c>
    </row>
    <row r="1866" spans="1:20" ht="15.75" customHeight="1" x14ac:dyDescent="0.35">
      <c r="A1866" s="1">
        <v>3248</v>
      </c>
      <c r="B1866" s="1">
        <v>26</v>
      </c>
      <c r="C1866" s="1"/>
      <c r="D1866" s="1">
        <v>26</v>
      </c>
      <c r="F1866" s="1">
        <f ca="1">IFERROR(__xludf.DUMMYFUNCTION("""COMPUTED_VALUE"""),21)</f>
        <v>21</v>
      </c>
      <c r="Q1866" s="1">
        <v>1864</v>
      </c>
      <c r="R1866" s="1">
        <v>996</v>
      </c>
      <c r="S1866" s="1"/>
      <c r="T1866" s="1">
        <v>670</v>
      </c>
    </row>
    <row r="1867" spans="1:20" ht="15.75" customHeight="1" x14ac:dyDescent="0.35">
      <c r="A1867" s="1">
        <v>3250</v>
      </c>
      <c r="B1867" s="1">
        <v>26</v>
      </c>
      <c r="C1867" s="1"/>
      <c r="D1867" s="1">
        <v>26</v>
      </c>
      <c r="F1867" s="1">
        <f ca="1">IFERROR(__xludf.DUMMYFUNCTION("""COMPUTED_VALUE"""),21)</f>
        <v>21</v>
      </c>
      <c r="Q1867" s="1">
        <v>1865</v>
      </c>
      <c r="R1867" s="1">
        <v>1134</v>
      </c>
      <c r="S1867" s="1"/>
      <c r="T1867" s="1">
        <v>635</v>
      </c>
    </row>
    <row r="1868" spans="1:20" ht="15.75" customHeight="1" x14ac:dyDescent="0.35">
      <c r="A1868" s="1">
        <v>3252</v>
      </c>
      <c r="B1868" s="1">
        <v>27</v>
      </c>
      <c r="C1868" s="1"/>
      <c r="D1868" s="1">
        <v>27</v>
      </c>
      <c r="F1868" s="1">
        <f ca="1">IFERROR(__xludf.DUMMYFUNCTION("""COMPUTED_VALUE"""),20)</f>
        <v>20</v>
      </c>
      <c r="Q1868" s="1">
        <v>1866</v>
      </c>
      <c r="R1868" s="1">
        <v>1095</v>
      </c>
      <c r="S1868" s="1"/>
      <c r="T1868" s="1">
        <v>664</v>
      </c>
    </row>
    <row r="1869" spans="1:20" ht="15.75" customHeight="1" x14ac:dyDescent="0.35">
      <c r="A1869" s="1">
        <v>3254</v>
      </c>
      <c r="B1869" s="1">
        <v>28</v>
      </c>
      <c r="C1869" s="1"/>
      <c r="D1869" s="1">
        <v>28</v>
      </c>
      <c r="F1869" s="1">
        <f ca="1">IFERROR(__xludf.DUMMYFUNCTION("""COMPUTED_VALUE"""),20)</f>
        <v>20</v>
      </c>
      <c r="Q1869" s="1">
        <v>1867</v>
      </c>
      <c r="R1869" s="1">
        <v>1061</v>
      </c>
      <c r="S1869" s="1"/>
      <c r="T1869" s="1">
        <v>668</v>
      </c>
    </row>
    <row r="1870" spans="1:20" ht="15.75" customHeight="1" x14ac:dyDescent="0.35">
      <c r="A1870" s="1">
        <v>3256</v>
      </c>
      <c r="B1870" s="1">
        <v>30</v>
      </c>
      <c r="C1870" s="1"/>
      <c r="D1870" s="1">
        <v>30</v>
      </c>
      <c r="F1870" s="1">
        <f ca="1">IFERROR(__xludf.DUMMYFUNCTION("""COMPUTED_VALUE"""),21)</f>
        <v>21</v>
      </c>
      <c r="Q1870" s="1">
        <v>1868</v>
      </c>
      <c r="R1870" s="1">
        <v>1077</v>
      </c>
      <c r="S1870" s="1"/>
      <c r="T1870" s="1">
        <v>684</v>
      </c>
    </row>
    <row r="1871" spans="1:20" ht="15.75" customHeight="1" x14ac:dyDescent="0.35">
      <c r="A1871" s="1">
        <v>3278</v>
      </c>
      <c r="B1871" s="1">
        <v>26</v>
      </c>
      <c r="C1871" s="1"/>
      <c r="D1871" s="1">
        <v>26</v>
      </c>
      <c r="F1871" s="1">
        <f ca="1">IFERROR(__xludf.DUMMYFUNCTION("""COMPUTED_VALUE"""),19)</f>
        <v>19</v>
      </c>
      <c r="Q1871" s="1">
        <v>1869</v>
      </c>
      <c r="R1871" s="1">
        <v>1105</v>
      </c>
      <c r="S1871" s="1"/>
      <c r="T1871" s="1">
        <v>660</v>
      </c>
    </row>
    <row r="1872" spans="1:20" ht="15.75" customHeight="1" x14ac:dyDescent="0.35">
      <c r="A1872" s="1">
        <v>3280</v>
      </c>
      <c r="B1872" s="1">
        <v>24</v>
      </c>
      <c r="C1872" s="1"/>
      <c r="D1872" s="1">
        <v>24</v>
      </c>
      <c r="F1872" s="1">
        <f ca="1">IFERROR(__xludf.DUMMYFUNCTION("""COMPUTED_VALUE"""),20)</f>
        <v>20</v>
      </c>
      <c r="Q1872" s="1">
        <v>1870</v>
      </c>
      <c r="R1872" s="1">
        <v>1060</v>
      </c>
      <c r="S1872" s="1"/>
      <c r="T1872" s="1">
        <v>667</v>
      </c>
    </row>
    <row r="1873" spans="1:20" ht="15.75" customHeight="1" x14ac:dyDescent="0.35">
      <c r="A1873" s="1">
        <v>3281</v>
      </c>
      <c r="B1873" s="1">
        <v>25</v>
      </c>
      <c r="C1873" s="1"/>
      <c r="D1873" s="1">
        <v>25</v>
      </c>
      <c r="F1873" s="1">
        <f ca="1">IFERROR(__xludf.DUMMYFUNCTION("""COMPUTED_VALUE"""),20)</f>
        <v>20</v>
      </c>
      <c r="Q1873" s="1">
        <v>1871</v>
      </c>
      <c r="R1873" s="1">
        <v>1125</v>
      </c>
      <c r="S1873" s="1"/>
      <c r="T1873" s="1">
        <v>623</v>
      </c>
    </row>
    <row r="1874" spans="1:20" ht="15.75" customHeight="1" x14ac:dyDescent="0.35">
      <c r="A1874" s="1">
        <v>3282</v>
      </c>
      <c r="B1874" s="1">
        <v>24</v>
      </c>
      <c r="C1874" s="1"/>
      <c r="D1874" s="1">
        <v>24</v>
      </c>
      <c r="F1874" s="1">
        <f ca="1">IFERROR(__xludf.DUMMYFUNCTION("""COMPUTED_VALUE"""),20)</f>
        <v>20</v>
      </c>
      <c r="Q1874" s="1">
        <v>1872</v>
      </c>
      <c r="R1874" s="1">
        <v>1030</v>
      </c>
      <c r="S1874" s="1"/>
      <c r="T1874" s="1">
        <v>612</v>
      </c>
    </row>
    <row r="1875" spans="1:20" ht="15.75" customHeight="1" x14ac:dyDescent="0.35">
      <c r="A1875" s="1">
        <v>3283</v>
      </c>
      <c r="B1875" s="1">
        <v>25</v>
      </c>
      <c r="C1875" s="1"/>
      <c r="D1875" s="1">
        <v>25</v>
      </c>
      <c r="F1875" s="1">
        <f ca="1">IFERROR(__xludf.DUMMYFUNCTION("""COMPUTED_VALUE"""),20)</f>
        <v>20</v>
      </c>
      <c r="Q1875" s="1">
        <v>1873</v>
      </c>
      <c r="R1875" s="1">
        <v>961</v>
      </c>
      <c r="S1875" s="1"/>
      <c r="T1875" s="1">
        <v>646</v>
      </c>
    </row>
    <row r="1876" spans="1:20" ht="15.75" customHeight="1" x14ac:dyDescent="0.35">
      <c r="A1876" s="1">
        <v>3284</v>
      </c>
      <c r="B1876" s="1">
        <v>23</v>
      </c>
      <c r="C1876" s="1"/>
      <c r="D1876" s="1">
        <v>23</v>
      </c>
      <c r="F1876" s="1">
        <f ca="1">IFERROR(__xludf.DUMMYFUNCTION("""COMPUTED_VALUE"""),22)</f>
        <v>22</v>
      </c>
      <c r="Q1876" s="1">
        <v>1874</v>
      </c>
      <c r="R1876" s="1">
        <v>931</v>
      </c>
      <c r="S1876" s="1"/>
      <c r="T1876" s="1">
        <v>619</v>
      </c>
    </row>
    <row r="1877" spans="1:20" ht="15.75" customHeight="1" x14ac:dyDescent="0.35">
      <c r="A1877" s="1">
        <v>3285</v>
      </c>
      <c r="B1877" s="1">
        <v>25</v>
      </c>
      <c r="C1877" s="1"/>
      <c r="D1877" s="1">
        <v>25</v>
      </c>
      <c r="F1877" s="1">
        <f ca="1">IFERROR(__xludf.DUMMYFUNCTION("""COMPUTED_VALUE"""),20)</f>
        <v>20</v>
      </c>
      <c r="Q1877" s="1">
        <v>1875</v>
      </c>
      <c r="R1877" s="1">
        <v>987</v>
      </c>
      <c r="S1877" s="1"/>
      <c r="T1877" s="1">
        <v>584</v>
      </c>
    </row>
    <row r="1878" spans="1:20" ht="15.75" customHeight="1" x14ac:dyDescent="0.35">
      <c r="A1878" s="1">
        <v>3286</v>
      </c>
      <c r="B1878" s="1">
        <v>22</v>
      </c>
      <c r="C1878" s="1"/>
      <c r="D1878" s="1">
        <v>22</v>
      </c>
      <c r="F1878" s="1">
        <f ca="1">IFERROR(__xludf.DUMMYFUNCTION("""COMPUTED_VALUE"""),22)</f>
        <v>22</v>
      </c>
      <c r="Q1878" s="1">
        <v>1876</v>
      </c>
      <c r="R1878" s="1">
        <v>966</v>
      </c>
      <c r="S1878" s="1"/>
      <c r="T1878" s="1">
        <v>534</v>
      </c>
    </row>
    <row r="1879" spans="1:20" ht="15.75" customHeight="1" x14ac:dyDescent="0.35">
      <c r="A1879" s="1">
        <v>3287</v>
      </c>
      <c r="B1879" s="1">
        <v>24</v>
      </c>
      <c r="C1879" s="1"/>
      <c r="D1879" s="1">
        <v>24</v>
      </c>
      <c r="F1879" s="1">
        <f ca="1">IFERROR(__xludf.DUMMYFUNCTION("""COMPUTED_VALUE"""),22)</f>
        <v>22</v>
      </c>
      <c r="Q1879" s="1">
        <v>1877</v>
      </c>
      <c r="R1879" s="1">
        <v>1066</v>
      </c>
      <c r="S1879" s="1"/>
      <c r="T1879" s="1">
        <v>515</v>
      </c>
    </row>
    <row r="1880" spans="1:20" ht="15.75" customHeight="1" x14ac:dyDescent="0.35">
      <c r="A1880" s="1">
        <v>3288</v>
      </c>
      <c r="B1880" s="1">
        <v>23</v>
      </c>
      <c r="C1880" s="1"/>
      <c r="D1880" s="1">
        <v>23</v>
      </c>
      <c r="F1880" s="1">
        <f ca="1">IFERROR(__xludf.DUMMYFUNCTION("""COMPUTED_VALUE"""),22)</f>
        <v>22</v>
      </c>
      <c r="Q1880" s="1">
        <v>1878</v>
      </c>
      <c r="R1880" s="1">
        <v>1027</v>
      </c>
      <c r="S1880" s="1"/>
      <c r="T1880" s="1">
        <v>538</v>
      </c>
    </row>
    <row r="1881" spans="1:20" ht="15.75" customHeight="1" x14ac:dyDescent="0.35">
      <c r="A1881" s="1">
        <v>3289</v>
      </c>
      <c r="B1881" s="1">
        <v>23</v>
      </c>
      <c r="C1881" s="1"/>
      <c r="D1881" s="1">
        <v>23</v>
      </c>
      <c r="F1881" s="1">
        <f ca="1">IFERROR(__xludf.DUMMYFUNCTION("""COMPUTED_VALUE"""),22)</f>
        <v>22</v>
      </c>
      <c r="Q1881" s="1">
        <v>1879</v>
      </c>
      <c r="R1881" s="1">
        <v>1026</v>
      </c>
      <c r="S1881" s="1"/>
      <c r="T1881" s="1">
        <v>560</v>
      </c>
    </row>
    <row r="1882" spans="1:20" ht="15.75" customHeight="1" x14ac:dyDescent="0.35">
      <c r="A1882" s="1">
        <v>3290</v>
      </c>
      <c r="B1882" s="1">
        <v>22</v>
      </c>
      <c r="C1882" s="1"/>
      <c r="D1882" s="1">
        <v>22</v>
      </c>
      <c r="F1882" s="1">
        <f ca="1">IFERROR(__xludf.DUMMYFUNCTION("""COMPUTED_VALUE"""),23)</f>
        <v>23</v>
      </c>
      <c r="Q1882" s="1">
        <v>1880</v>
      </c>
      <c r="R1882" s="1">
        <v>996</v>
      </c>
      <c r="S1882" s="1"/>
      <c r="T1882" s="1">
        <v>629</v>
      </c>
    </row>
    <row r="1883" spans="1:20" ht="15.75" customHeight="1" x14ac:dyDescent="0.35">
      <c r="A1883" s="1">
        <v>3291</v>
      </c>
      <c r="B1883" s="1">
        <v>24</v>
      </c>
      <c r="C1883" s="1"/>
      <c r="D1883" s="1">
        <v>24</v>
      </c>
      <c r="F1883" s="1">
        <f ca="1">IFERROR(__xludf.DUMMYFUNCTION("""COMPUTED_VALUE"""),20)</f>
        <v>20</v>
      </c>
      <c r="Q1883" s="1">
        <v>1881</v>
      </c>
      <c r="R1883" s="1">
        <v>1020</v>
      </c>
      <c r="S1883" s="1"/>
      <c r="T1883" s="1">
        <v>552</v>
      </c>
    </row>
    <row r="1884" spans="1:20" ht="15.75" customHeight="1" x14ac:dyDescent="0.35">
      <c r="A1884" s="1">
        <v>3292</v>
      </c>
      <c r="B1884" s="1">
        <v>21</v>
      </c>
      <c r="C1884" s="1"/>
      <c r="D1884" s="1">
        <v>21</v>
      </c>
      <c r="F1884" s="1">
        <f ca="1">IFERROR(__xludf.DUMMYFUNCTION("""COMPUTED_VALUE"""),22)</f>
        <v>22</v>
      </c>
      <c r="Q1884" s="1">
        <v>1882</v>
      </c>
      <c r="R1884" s="1">
        <v>894</v>
      </c>
      <c r="S1884" s="1"/>
      <c r="T1884" s="1">
        <v>585</v>
      </c>
    </row>
    <row r="1885" spans="1:20" ht="15.75" customHeight="1" x14ac:dyDescent="0.35">
      <c r="A1885" s="1">
        <v>3293</v>
      </c>
      <c r="B1885" s="1">
        <v>23</v>
      </c>
      <c r="C1885" s="1"/>
      <c r="D1885" s="1">
        <v>23</v>
      </c>
      <c r="F1885" s="1">
        <f ca="1">IFERROR(__xludf.DUMMYFUNCTION("""COMPUTED_VALUE"""),22)</f>
        <v>22</v>
      </c>
      <c r="Q1885" s="1">
        <v>1883</v>
      </c>
      <c r="R1885" s="1">
        <v>963</v>
      </c>
      <c r="S1885" s="1"/>
      <c r="T1885" s="1">
        <v>538</v>
      </c>
    </row>
    <row r="1886" spans="1:20" ht="15.75" customHeight="1" x14ac:dyDescent="0.35">
      <c r="A1886" s="1">
        <v>3294</v>
      </c>
      <c r="B1886" s="1">
        <v>22</v>
      </c>
      <c r="C1886" s="1"/>
      <c r="D1886" s="1">
        <v>22</v>
      </c>
      <c r="F1886" s="1">
        <f ca="1">IFERROR(__xludf.DUMMYFUNCTION("""COMPUTED_VALUE"""),22)</f>
        <v>22</v>
      </c>
      <c r="Q1886" s="1">
        <v>1884</v>
      </c>
      <c r="R1886" s="1">
        <v>923</v>
      </c>
      <c r="S1886" s="1"/>
      <c r="T1886" s="1">
        <v>571</v>
      </c>
    </row>
    <row r="1887" spans="1:20" ht="15.75" customHeight="1" x14ac:dyDescent="0.35">
      <c r="A1887" s="1">
        <v>3295</v>
      </c>
      <c r="B1887" s="1">
        <v>23</v>
      </c>
      <c r="C1887" s="1"/>
      <c r="D1887" s="1">
        <v>23</v>
      </c>
      <c r="F1887" s="1">
        <f ca="1">IFERROR(__xludf.DUMMYFUNCTION("""COMPUTED_VALUE"""),22)</f>
        <v>22</v>
      </c>
      <c r="Q1887" s="1">
        <v>1885</v>
      </c>
      <c r="R1887" s="1">
        <v>1020</v>
      </c>
      <c r="S1887" s="1"/>
      <c r="T1887" s="1">
        <v>595</v>
      </c>
    </row>
    <row r="1888" spans="1:20" ht="15.75" customHeight="1" x14ac:dyDescent="0.35">
      <c r="A1888" s="1">
        <v>3296</v>
      </c>
      <c r="B1888" s="1">
        <v>22</v>
      </c>
      <c r="C1888" s="1"/>
      <c r="D1888" s="1">
        <v>22</v>
      </c>
      <c r="F1888" s="1">
        <f ca="1">IFERROR(__xludf.DUMMYFUNCTION("""COMPUTED_VALUE"""),23)</f>
        <v>23</v>
      </c>
      <c r="Q1888" s="1">
        <v>1886</v>
      </c>
      <c r="R1888" s="1">
        <v>965</v>
      </c>
      <c r="S1888" s="1"/>
      <c r="T1888" s="1">
        <v>527</v>
      </c>
    </row>
    <row r="1889" spans="1:20" ht="15.75" customHeight="1" x14ac:dyDescent="0.35">
      <c r="A1889" s="1">
        <v>3297</v>
      </c>
      <c r="B1889" s="1">
        <v>24</v>
      </c>
      <c r="C1889" s="1"/>
      <c r="D1889" s="1">
        <v>24</v>
      </c>
      <c r="F1889" s="1">
        <f ca="1">IFERROR(__xludf.DUMMYFUNCTION("""COMPUTED_VALUE"""),22)</f>
        <v>22</v>
      </c>
      <c r="Q1889" s="1">
        <v>1887</v>
      </c>
      <c r="R1889" s="1">
        <v>1056</v>
      </c>
      <c r="S1889" s="1"/>
      <c r="T1889" s="1">
        <v>566</v>
      </c>
    </row>
    <row r="1890" spans="1:20" ht="15.75" customHeight="1" x14ac:dyDescent="0.35">
      <c r="A1890" s="1">
        <v>3298</v>
      </c>
      <c r="B1890" s="1">
        <v>21</v>
      </c>
      <c r="C1890" s="1"/>
      <c r="D1890" s="1">
        <v>21</v>
      </c>
      <c r="F1890" s="1">
        <f ca="1">IFERROR(__xludf.DUMMYFUNCTION("""COMPUTED_VALUE"""),23)</f>
        <v>23</v>
      </c>
      <c r="Q1890" s="1">
        <v>1888</v>
      </c>
      <c r="R1890" s="1">
        <v>930</v>
      </c>
      <c r="S1890" s="1"/>
      <c r="T1890" s="1">
        <v>570</v>
      </c>
    </row>
    <row r="1891" spans="1:20" ht="15.75" customHeight="1" x14ac:dyDescent="0.35">
      <c r="A1891" s="1">
        <v>3299</v>
      </c>
      <c r="B1891" s="1">
        <v>23</v>
      </c>
      <c r="C1891" s="1"/>
      <c r="D1891" s="1">
        <v>23</v>
      </c>
      <c r="F1891" s="1">
        <f ca="1">IFERROR(__xludf.DUMMYFUNCTION("""COMPUTED_VALUE"""),23)</f>
        <v>23</v>
      </c>
      <c r="Q1891" s="1">
        <v>1889</v>
      </c>
      <c r="R1891" s="1">
        <v>812</v>
      </c>
      <c r="S1891" s="1"/>
      <c r="T1891" s="1">
        <v>530</v>
      </c>
    </row>
    <row r="1892" spans="1:20" ht="15.75" customHeight="1" x14ac:dyDescent="0.35">
      <c r="A1892" s="1">
        <v>3300</v>
      </c>
      <c r="B1892" s="1">
        <v>22</v>
      </c>
      <c r="C1892" s="1"/>
      <c r="D1892" s="1">
        <v>22</v>
      </c>
      <c r="F1892" s="1">
        <f ca="1">IFERROR(__xludf.DUMMYFUNCTION("""COMPUTED_VALUE"""),23)</f>
        <v>23</v>
      </c>
      <c r="Q1892" s="1">
        <v>1890</v>
      </c>
      <c r="R1892" s="1">
        <v>785</v>
      </c>
      <c r="S1892" s="1"/>
      <c r="T1892" s="1">
        <v>531</v>
      </c>
    </row>
    <row r="1893" spans="1:20" ht="15.75" customHeight="1" x14ac:dyDescent="0.35">
      <c r="A1893" s="1">
        <v>3301</v>
      </c>
      <c r="B1893" s="1">
        <v>23</v>
      </c>
      <c r="C1893" s="1"/>
      <c r="D1893" s="1">
        <v>23</v>
      </c>
      <c r="F1893" s="1">
        <f ca="1">IFERROR(__xludf.DUMMYFUNCTION("""COMPUTED_VALUE"""),23)</f>
        <v>23</v>
      </c>
      <c r="Q1893" s="1">
        <v>1891</v>
      </c>
      <c r="R1893" s="1">
        <v>782</v>
      </c>
      <c r="S1893" s="1"/>
      <c r="T1893" s="1">
        <v>556</v>
      </c>
    </row>
    <row r="1894" spans="1:20" ht="15.75" customHeight="1" x14ac:dyDescent="0.35">
      <c r="A1894" s="1">
        <v>3302</v>
      </c>
      <c r="B1894" s="1">
        <v>22</v>
      </c>
      <c r="C1894" s="1"/>
      <c r="D1894" s="1">
        <v>22</v>
      </c>
      <c r="F1894" s="1">
        <f ca="1">IFERROR(__xludf.DUMMYFUNCTION("""COMPUTED_VALUE"""),24)</f>
        <v>24</v>
      </c>
      <c r="Q1894" s="1">
        <v>1892</v>
      </c>
      <c r="R1894" s="1">
        <v>792</v>
      </c>
      <c r="S1894" s="1"/>
      <c r="T1894" s="1">
        <v>610</v>
      </c>
    </row>
    <row r="1895" spans="1:20" ht="15.75" customHeight="1" x14ac:dyDescent="0.35">
      <c r="A1895" s="1">
        <v>3303</v>
      </c>
      <c r="B1895" s="1">
        <v>24</v>
      </c>
      <c r="C1895" s="1"/>
      <c r="D1895" s="1">
        <v>24</v>
      </c>
      <c r="F1895" s="1">
        <f ca="1">IFERROR(__xludf.DUMMYFUNCTION("""COMPUTED_VALUE"""),23)</f>
        <v>23</v>
      </c>
      <c r="Q1895" s="1">
        <v>1893</v>
      </c>
      <c r="R1895" s="1">
        <v>836</v>
      </c>
      <c r="S1895" s="1"/>
      <c r="T1895" s="1">
        <v>610</v>
      </c>
    </row>
    <row r="1896" spans="1:20" ht="15.75" customHeight="1" x14ac:dyDescent="0.35">
      <c r="A1896" s="1">
        <v>3304</v>
      </c>
      <c r="B1896" s="1">
        <v>21</v>
      </c>
      <c r="C1896" s="1"/>
      <c r="D1896" s="1">
        <v>21</v>
      </c>
      <c r="F1896" s="1">
        <f ca="1">IFERROR(__xludf.DUMMYFUNCTION("""COMPUTED_VALUE"""),25)</f>
        <v>25</v>
      </c>
      <c r="Q1896" s="1">
        <v>1894</v>
      </c>
      <c r="R1896" s="1">
        <v>826</v>
      </c>
      <c r="S1896" s="1"/>
      <c r="T1896" s="1">
        <v>619</v>
      </c>
    </row>
    <row r="1897" spans="1:20" ht="15.75" customHeight="1" x14ac:dyDescent="0.35">
      <c r="A1897" s="1">
        <v>3305</v>
      </c>
      <c r="B1897" s="1">
        <v>24</v>
      </c>
      <c r="C1897" s="1"/>
      <c r="D1897" s="1">
        <v>24</v>
      </c>
      <c r="F1897" s="1">
        <f ca="1">IFERROR(__xludf.DUMMYFUNCTION("""COMPUTED_VALUE"""),25)</f>
        <v>25</v>
      </c>
      <c r="Q1897" s="1">
        <v>1895</v>
      </c>
      <c r="R1897" s="1">
        <v>780</v>
      </c>
      <c r="S1897" s="1"/>
      <c r="T1897" s="1">
        <v>673</v>
      </c>
    </row>
    <row r="1898" spans="1:20" ht="15.75" customHeight="1" x14ac:dyDescent="0.35">
      <c r="A1898" s="1">
        <v>3306</v>
      </c>
      <c r="B1898" s="1">
        <v>23</v>
      </c>
      <c r="C1898" s="1"/>
      <c r="D1898" s="1">
        <v>23</v>
      </c>
      <c r="F1898" s="1">
        <f ca="1">IFERROR(__xludf.DUMMYFUNCTION("""COMPUTED_VALUE"""),25)</f>
        <v>25</v>
      </c>
      <c r="Q1898" s="1">
        <v>1896</v>
      </c>
      <c r="R1898" s="1">
        <v>811</v>
      </c>
      <c r="S1898" s="1"/>
      <c r="T1898" s="1">
        <v>641</v>
      </c>
    </row>
    <row r="1899" spans="1:20" ht="15.75" customHeight="1" x14ac:dyDescent="0.35">
      <c r="A1899" s="1">
        <v>3307</v>
      </c>
      <c r="B1899" s="1">
        <v>24</v>
      </c>
      <c r="C1899" s="1"/>
      <c r="D1899" s="1">
        <v>24</v>
      </c>
      <c r="F1899" s="1">
        <f ca="1">IFERROR(__xludf.DUMMYFUNCTION("""COMPUTED_VALUE"""),25)</f>
        <v>25</v>
      </c>
      <c r="Q1899" s="1">
        <v>1897</v>
      </c>
      <c r="R1899" s="1">
        <v>743</v>
      </c>
      <c r="S1899" s="1"/>
      <c r="T1899" s="1">
        <v>629</v>
      </c>
    </row>
    <row r="1900" spans="1:20" ht="15.75" customHeight="1" x14ac:dyDescent="0.35">
      <c r="A1900" s="1">
        <v>3308</v>
      </c>
      <c r="B1900" s="1">
        <v>23</v>
      </c>
      <c r="C1900" s="1"/>
      <c r="D1900" s="1">
        <v>23</v>
      </c>
      <c r="F1900" s="1">
        <f ca="1">IFERROR(__xludf.DUMMYFUNCTION("""COMPUTED_VALUE"""),26)</f>
        <v>26</v>
      </c>
      <c r="Q1900" s="1">
        <v>1898</v>
      </c>
      <c r="R1900" s="1">
        <v>746</v>
      </c>
      <c r="S1900" s="1"/>
      <c r="T1900" s="1">
        <v>662</v>
      </c>
    </row>
    <row r="1901" spans="1:20" ht="15.75" customHeight="1" x14ac:dyDescent="0.35">
      <c r="A1901" s="1">
        <v>3309</v>
      </c>
      <c r="B1901" s="1">
        <v>25</v>
      </c>
      <c r="C1901" s="1"/>
      <c r="D1901" s="1">
        <v>25</v>
      </c>
      <c r="F1901" s="1">
        <f ca="1">IFERROR(__xludf.DUMMYFUNCTION("""COMPUTED_VALUE"""),26)</f>
        <v>26</v>
      </c>
      <c r="Q1901" s="1">
        <v>1899</v>
      </c>
      <c r="R1901" s="1">
        <v>669</v>
      </c>
      <c r="S1901" s="1"/>
      <c r="T1901" s="1">
        <v>635</v>
      </c>
    </row>
    <row r="1902" spans="1:20" ht="15.75" customHeight="1" x14ac:dyDescent="0.35">
      <c r="A1902" s="1">
        <v>3310</v>
      </c>
      <c r="B1902" s="1">
        <v>23</v>
      </c>
      <c r="C1902" s="1"/>
      <c r="D1902" s="1">
        <v>23</v>
      </c>
      <c r="F1902" s="1">
        <f ca="1">IFERROR(__xludf.DUMMYFUNCTION("""COMPUTED_VALUE"""),27)</f>
        <v>27</v>
      </c>
      <c r="Q1902" s="1">
        <v>1900</v>
      </c>
      <c r="R1902" s="1">
        <v>670</v>
      </c>
      <c r="S1902" s="1"/>
      <c r="T1902" s="1">
        <v>632</v>
      </c>
    </row>
    <row r="1903" spans="1:20" ht="15.75" customHeight="1" x14ac:dyDescent="0.35">
      <c r="A1903" s="1">
        <v>3311</v>
      </c>
      <c r="B1903" s="1">
        <v>25</v>
      </c>
      <c r="C1903" s="1"/>
      <c r="D1903" s="1">
        <v>25</v>
      </c>
      <c r="F1903" s="1">
        <f ca="1">IFERROR(__xludf.DUMMYFUNCTION("""COMPUTED_VALUE"""),27)</f>
        <v>27</v>
      </c>
      <c r="Q1903" s="1">
        <v>1901</v>
      </c>
      <c r="R1903" s="1">
        <v>635</v>
      </c>
      <c r="S1903" s="1"/>
      <c r="T1903" s="1">
        <v>674</v>
      </c>
    </row>
    <row r="1904" spans="1:20" ht="15.75" customHeight="1" x14ac:dyDescent="0.35">
      <c r="A1904" s="1">
        <v>3312</v>
      </c>
      <c r="B1904" s="1">
        <v>24</v>
      </c>
      <c r="C1904" s="1"/>
      <c r="D1904" s="1">
        <v>24</v>
      </c>
      <c r="F1904" s="1">
        <f ca="1">IFERROR(__xludf.DUMMYFUNCTION("""COMPUTED_VALUE"""),27)</f>
        <v>27</v>
      </c>
      <c r="Q1904" s="1">
        <v>1902</v>
      </c>
      <c r="R1904" s="1">
        <v>664</v>
      </c>
      <c r="S1904" s="1"/>
      <c r="T1904" s="1">
        <v>631</v>
      </c>
    </row>
    <row r="1905" spans="1:20" ht="15.75" customHeight="1" x14ac:dyDescent="0.35">
      <c r="A1905" s="1">
        <v>3313</v>
      </c>
      <c r="B1905" s="1">
        <v>25</v>
      </c>
      <c r="C1905" s="1"/>
      <c r="D1905" s="1">
        <v>25</v>
      </c>
      <c r="F1905" s="1">
        <f ca="1">IFERROR(__xludf.DUMMYFUNCTION("""COMPUTED_VALUE"""),26)</f>
        <v>26</v>
      </c>
      <c r="Q1905" s="1">
        <v>1903</v>
      </c>
      <c r="R1905" s="1">
        <v>668</v>
      </c>
      <c r="S1905" s="1"/>
      <c r="T1905" s="1">
        <v>742</v>
      </c>
    </row>
    <row r="1906" spans="1:20" ht="15.75" customHeight="1" x14ac:dyDescent="0.35">
      <c r="A1906" s="1">
        <v>3314</v>
      </c>
      <c r="B1906" s="1">
        <v>24</v>
      </c>
      <c r="C1906" s="1"/>
      <c r="D1906" s="1">
        <v>24</v>
      </c>
      <c r="F1906" s="1">
        <f ca="1">IFERROR(__xludf.DUMMYFUNCTION("""COMPUTED_VALUE"""),26)</f>
        <v>26</v>
      </c>
      <c r="Q1906" s="1">
        <v>1904</v>
      </c>
      <c r="R1906" s="1">
        <v>684</v>
      </c>
      <c r="S1906" s="1"/>
      <c r="T1906" s="1">
        <v>688</v>
      </c>
    </row>
    <row r="1907" spans="1:20" ht="15.75" customHeight="1" x14ac:dyDescent="0.35">
      <c r="A1907" s="1">
        <v>3315</v>
      </c>
      <c r="B1907" s="1">
        <v>26</v>
      </c>
      <c r="C1907" s="1"/>
      <c r="D1907" s="1">
        <v>26</v>
      </c>
      <c r="F1907" s="1">
        <f ca="1">IFERROR(__xludf.DUMMYFUNCTION("""COMPUTED_VALUE"""),26)</f>
        <v>26</v>
      </c>
      <c r="Q1907" s="1">
        <v>1905</v>
      </c>
      <c r="R1907" s="1">
        <v>660</v>
      </c>
      <c r="S1907" s="1"/>
      <c r="T1907" s="1">
        <v>744</v>
      </c>
    </row>
    <row r="1908" spans="1:20" ht="15.75" customHeight="1" x14ac:dyDescent="0.35">
      <c r="A1908" s="1">
        <v>3316</v>
      </c>
      <c r="B1908" s="1">
        <v>25</v>
      </c>
      <c r="C1908" s="1"/>
      <c r="D1908" s="1">
        <v>25</v>
      </c>
      <c r="F1908" s="1">
        <f ca="1">IFERROR(__xludf.DUMMYFUNCTION("""COMPUTED_VALUE"""),26)</f>
        <v>26</v>
      </c>
      <c r="Q1908" s="1">
        <v>1906</v>
      </c>
      <c r="R1908" s="1">
        <v>667</v>
      </c>
      <c r="S1908" s="1"/>
      <c r="T1908" s="1">
        <v>784</v>
      </c>
    </row>
    <row r="1909" spans="1:20" ht="15.75" customHeight="1" x14ac:dyDescent="0.35">
      <c r="A1909" s="1">
        <v>3317</v>
      </c>
      <c r="B1909" s="1">
        <v>27</v>
      </c>
      <c r="C1909" s="1"/>
      <c r="D1909" s="1">
        <v>27</v>
      </c>
      <c r="F1909" s="1">
        <f ca="1">IFERROR(__xludf.DUMMYFUNCTION("""COMPUTED_VALUE"""),26)</f>
        <v>26</v>
      </c>
      <c r="Q1909" s="1">
        <v>1907</v>
      </c>
      <c r="R1909" s="1">
        <v>623</v>
      </c>
      <c r="S1909" s="1"/>
      <c r="T1909" s="1">
        <v>838</v>
      </c>
    </row>
    <row r="1910" spans="1:20" ht="15.75" customHeight="1" x14ac:dyDescent="0.35">
      <c r="A1910" s="1">
        <v>3334</v>
      </c>
      <c r="B1910" s="1">
        <v>27</v>
      </c>
      <c r="C1910" s="1"/>
      <c r="D1910" s="1">
        <v>27</v>
      </c>
      <c r="F1910" s="1">
        <f ca="1">IFERROR(__xludf.DUMMYFUNCTION("""COMPUTED_VALUE"""),26)</f>
        <v>26</v>
      </c>
      <c r="Q1910" s="1">
        <v>1908</v>
      </c>
      <c r="R1910" s="1">
        <v>612</v>
      </c>
      <c r="S1910" s="1"/>
      <c r="T1910" s="1">
        <v>911</v>
      </c>
    </row>
    <row r="1911" spans="1:20" ht="15.75" customHeight="1" x14ac:dyDescent="0.35">
      <c r="A1911" s="1">
        <v>3336</v>
      </c>
      <c r="B1911" s="1">
        <v>26</v>
      </c>
      <c r="C1911" s="1"/>
      <c r="D1911" s="1">
        <v>26</v>
      </c>
      <c r="F1911" s="1">
        <f ca="1">IFERROR(__xludf.DUMMYFUNCTION("""COMPUTED_VALUE"""),27)</f>
        <v>27</v>
      </c>
      <c r="Q1911" s="1">
        <v>1909</v>
      </c>
      <c r="R1911" s="1">
        <v>646</v>
      </c>
      <c r="S1911" s="1"/>
      <c r="T1911" s="1">
        <v>901</v>
      </c>
    </row>
    <row r="1912" spans="1:20" ht="15.75" customHeight="1" x14ac:dyDescent="0.35">
      <c r="A1912" s="1">
        <v>3337</v>
      </c>
      <c r="B1912" s="1">
        <v>27</v>
      </c>
      <c r="C1912" s="1"/>
      <c r="D1912" s="1">
        <v>27</v>
      </c>
      <c r="F1912" s="1">
        <f ca="1">IFERROR(__xludf.DUMMYFUNCTION("""COMPUTED_VALUE"""),29)</f>
        <v>29</v>
      </c>
      <c r="Q1912" s="1">
        <v>1910</v>
      </c>
      <c r="R1912" s="1">
        <v>619</v>
      </c>
      <c r="S1912" s="1"/>
      <c r="T1912" s="1">
        <v>910</v>
      </c>
    </row>
    <row r="1913" spans="1:20" ht="15.75" customHeight="1" x14ac:dyDescent="0.35">
      <c r="A1913" s="1">
        <v>3338</v>
      </c>
      <c r="B1913" s="1">
        <v>25</v>
      </c>
      <c r="C1913" s="1"/>
      <c r="D1913" s="1">
        <v>25</v>
      </c>
      <c r="F1913" s="1">
        <f ca="1">IFERROR(__xludf.DUMMYFUNCTION("""COMPUTED_VALUE"""),27)</f>
        <v>27</v>
      </c>
      <c r="Q1913" s="1">
        <v>1911</v>
      </c>
      <c r="R1913" s="1">
        <v>584</v>
      </c>
      <c r="S1913" s="1"/>
      <c r="T1913" s="1">
        <v>923</v>
      </c>
    </row>
    <row r="1914" spans="1:20" ht="15.75" customHeight="1" x14ac:dyDescent="0.35">
      <c r="A1914" s="1">
        <v>3339</v>
      </c>
      <c r="B1914" s="1">
        <v>26</v>
      </c>
      <c r="C1914" s="1"/>
      <c r="D1914" s="1">
        <v>26</v>
      </c>
      <c r="F1914" s="1">
        <f ca="1">IFERROR(__xludf.DUMMYFUNCTION("""COMPUTED_VALUE"""),27)</f>
        <v>27</v>
      </c>
      <c r="Q1914" s="1">
        <v>1912</v>
      </c>
      <c r="R1914" s="1">
        <v>534</v>
      </c>
      <c r="S1914" s="1"/>
      <c r="T1914" s="1">
        <v>919</v>
      </c>
    </row>
    <row r="1915" spans="1:20" ht="15.75" customHeight="1" x14ac:dyDescent="0.35">
      <c r="A1915" s="1">
        <v>3340</v>
      </c>
      <c r="B1915" s="1">
        <v>24</v>
      </c>
      <c r="C1915" s="1"/>
      <c r="D1915" s="1">
        <v>24</v>
      </c>
      <c r="F1915" s="1">
        <f ca="1">IFERROR(__xludf.DUMMYFUNCTION("""COMPUTED_VALUE"""),27)</f>
        <v>27</v>
      </c>
      <c r="Q1915" s="1">
        <v>1913</v>
      </c>
      <c r="R1915" s="1">
        <v>515</v>
      </c>
      <c r="S1915" s="1"/>
      <c r="T1915" s="1">
        <v>971</v>
      </c>
    </row>
    <row r="1916" spans="1:20" ht="15.75" customHeight="1" x14ac:dyDescent="0.35">
      <c r="A1916" s="1">
        <v>3341</v>
      </c>
      <c r="B1916" s="1">
        <v>25</v>
      </c>
      <c r="C1916" s="1"/>
      <c r="D1916" s="1">
        <v>25</v>
      </c>
      <c r="F1916" s="1">
        <f ca="1">IFERROR(__xludf.DUMMYFUNCTION("""COMPUTED_VALUE"""),25)</f>
        <v>25</v>
      </c>
      <c r="Q1916" s="1">
        <v>1914</v>
      </c>
      <c r="R1916" s="1">
        <v>538</v>
      </c>
      <c r="S1916" s="1"/>
      <c r="T1916" s="1">
        <v>1015</v>
      </c>
    </row>
    <row r="1917" spans="1:20" ht="15.75" customHeight="1" x14ac:dyDescent="0.35">
      <c r="A1917" s="1">
        <v>3342</v>
      </c>
      <c r="B1917" s="1">
        <v>23</v>
      </c>
      <c r="C1917" s="1"/>
      <c r="D1917" s="1">
        <v>23</v>
      </c>
      <c r="F1917" s="1">
        <f ca="1">IFERROR(__xludf.DUMMYFUNCTION("""COMPUTED_VALUE"""),25)</f>
        <v>25</v>
      </c>
      <c r="Q1917" s="1">
        <v>1915</v>
      </c>
      <c r="R1917" s="1">
        <v>560</v>
      </c>
      <c r="S1917" s="1"/>
      <c r="T1917" s="1">
        <v>1066</v>
      </c>
    </row>
    <row r="1918" spans="1:20" ht="15.75" customHeight="1" x14ac:dyDescent="0.35">
      <c r="A1918" s="1">
        <v>3343</v>
      </c>
      <c r="B1918" s="1">
        <v>24</v>
      </c>
      <c r="C1918" s="1"/>
      <c r="D1918" s="1">
        <v>24</v>
      </c>
      <c r="F1918" s="1">
        <f ca="1">IFERROR(__xludf.DUMMYFUNCTION("""COMPUTED_VALUE"""),24)</f>
        <v>24</v>
      </c>
      <c r="Q1918" s="1">
        <v>1916</v>
      </c>
      <c r="R1918" s="1">
        <v>629</v>
      </c>
      <c r="S1918" s="1"/>
      <c r="T1918" s="1">
        <v>1004</v>
      </c>
    </row>
    <row r="1919" spans="1:20" ht="15.75" customHeight="1" x14ac:dyDescent="0.35">
      <c r="A1919" s="1">
        <v>3344</v>
      </c>
      <c r="B1919" s="1">
        <v>22</v>
      </c>
      <c r="C1919" s="1"/>
      <c r="D1919" s="1">
        <v>22</v>
      </c>
      <c r="F1919" s="1">
        <f ca="1">IFERROR(__xludf.DUMMYFUNCTION("""COMPUTED_VALUE"""),24)</f>
        <v>24</v>
      </c>
      <c r="Q1919" s="1">
        <v>1917</v>
      </c>
      <c r="R1919" s="1">
        <v>552</v>
      </c>
      <c r="S1919" s="1"/>
      <c r="T1919" s="1">
        <v>963</v>
      </c>
    </row>
    <row r="1920" spans="1:20" ht="15.75" customHeight="1" x14ac:dyDescent="0.35">
      <c r="A1920" s="1">
        <v>3345</v>
      </c>
      <c r="B1920" s="1">
        <v>23</v>
      </c>
      <c r="C1920" s="1"/>
      <c r="D1920" s="1">
        <v>23</v>
      </c>
      <c r="F1920" s="1">
        <f ca="1">IFERROR(__xludf.DUMMYFUNCTION("""COMPUTED_VALUE"""),21)</f>
        <v>21</v>
      </c>
      <c r="Q1920" s="1">
        <v>1918</v>
      </c>
      <c r="R1920" s="1">
        <v>585</v>
      </c>
      <c r="S1920" s="1"/>
      <c r="T1920" s="1">
        <v>920</v>
      </c>
    </row>
    <row r="1921" spans="1:20" ht="15.75" customHeight="1" x14ac:dyDescent="0.35">
      <c r="A1921" s="1">
        <v>3346</v>
      </c>
      <c r="B1921" s="1">
        <v>22</v>
      </c>
      <c r="C1921" s="1"/>
      <c r="D1921" s="1">
        <v>22</v>
      </c>
      <c r="F1921" s="1">
        <f ca="1">IFERROR(__xludf.DUMMYFUNCTION("""COMPUTED_VALUE"""),22)</f>
        <v>22</v>
      </c>
      <c r="Q1921" s="1">
        <v>1919</v>
      </c>
      <c r="R1921" s="1">
        <v>538</v>
      </c>
      <c r="S1921" s="1"/>
      <c r="T1921" s="1">
        <v>949</v>
      </c>
    </row>
    <row r="1922" spans="1:20" ht="15.75" customHeight="1" x14ac:dyDescent="0.35">
      <c r="A1922" s="1">
        <v>3347</v>
      </c>
      <c r="B1922" s="1">
        <v>23</v>
      </c>
      <c r="C1922" s="1"/>
      <c r="D1922" s="1">
        <v>23</v>
      </c>
      <c r="F1922" s="1">
        <f ca="1">IFERROR(__xludf.DUMMYFUNCTION("""COMPUTED_VALUE"""),21)</f>
        <v>21</v>
      </c>
      <c r="Q1922" s="1">
        <v>1920</v>
      </c>
      <c r="R1922" s="1">
        <v>571</v>
      </c>
      <c r="S1922" s="1"/>
      <c r="T1922" s="1">
        <v>969</v>
      </c>
    </row>
    <row r="1923" spans="1:20" ht="15.75" customHeight="1" x14ac:dyDescent="0.35">
      <c r="A1923" s="1">
        <v>3348</v>
      </c>
      <c r="B1923" s="1">
        <v>21</v>
      </c>
      <c r="C1923" s="1"/>
      <c r="D1923" s="1">
        <v>21</v>
      </c>
      <c r="F1923" s="1">
        <f ca="1">IFERROR(__xludf.DUMMYFUNCTION("""COMPUTED_VALUE"""),21)</f>
        <v>21</v>
      </c>
      <c r="Q1923" s="1">
        <v>1921</v>
      </c>
      <c r="R1923" s="1">
        <v>595</v>
      </c>
      <c r="S1923" s="1"/>
      <c r="T1923" s="1">
        <v>949</v>
      </c>
    </row>
    <row r="1924" spans="1:20" ht="15.75" customHeight="1" x14ac:dyDescent="0.35">
      <c r="A1924" s="1">
        <v>3349</v>
      </c>
      <c r="B1924" s="1">
        <v>22</v>
      </c>
      <c r="C1924" s="1"/>
      <c r="D1924" s="1">
        <v>22</v>
      </c>
      <c r="F1924" s="1">
        <f ca="1">IFERROR(__xludf.DUMMYFUNCTION("""COMPUTED_VALUE"""),19)</f>
        <v>19</v>
      </c>
      <c r="Q1924" s="1">
        <v>1922</v>
      </c>
      <c r="R1924" s="1">
        <v>527</v>
      </c>
      <c r="S1924" s="1"/>
      <c r="T1924" s="1">
        <v>995</v>
      </c>
    </row>
    <row r="1925" spans="1:20" ht="15.75" customHeight="1" x14ac:dyDescent="0.35">
      <c r="A1925" s="1">
        <v>3350</v>
      </c>
      <c r="B1925" s="1">
        <v>21</v>
      </c>
      <c r="C1925" s="1"/>
      <c r="D1925" s="1">
        <v>21</v>
      </c>
      <c r="F1925" s="1">
        <f ca="1">IFERROR(__xludf.DUMMYFUNCTION("""COMPUTED_VALUE"""),18)</f>
        <v>18</v>
      </c>
      <c r="Q1925" s="1">
        <v>1923</v>
      </c>
      <c r="R1925" s="1">
        <v>566</v>
      </c>
      <c r="S1925" s="1"/>
      <c r="T1925" s="1">
        <v>966</v>
      </c>
    </row>
    <row r="1926" spans="1:20" ht="15.75" customHeight="1" x14ac:dyDescent="0.35">
      <c r="A1926" s="1">
        <v>3351</v>
      </c>
      <c r="B1926" s="1">
        <v>22</v>
      </c>
      <c r="C1926" s="1"/>
      <c r="D1926" s="1">
        <v>22</v>
      </c>
      <c r="F1926" s="1">
        <f ca="1">IFERROR(__xludf.DUMMYFUNCTION("""COMPUTED_VALUE"""),18)</f>
        <v>18</v>
      </c>
      <c r="Q1926" s="1">
        <v>1924</v>
      </c>
      <c r="R1926" s="1">
        <v>570</v>
      </c>
      <c r="S1926" s="1"/>
      <c r="T1926" s="1">
        <v>967</v>
      </c>
    </row>
    <row r="1927" spans="1:20" ht="15.75" customHeight="1" x14ac:dyDescent="0.35">
      <c r="A1927" s="1">
        <v>3352</v>
      </c>
      <c r="B1927" s="1">
        <v>20</v>
      </c>
      <c r="C1927" s="1"/>
      <c r="D1927" s="1">
        <v>20</v>
      </c>
      <c r="F1927" s="1">
        <f ca="1">IFERROR(__xludf.DUMMYFUNCTION("""COMPUTED_VALUE"""),18)</f>
        <v>18</v>
      </c>
      <c r="Q1927" s="1">
        <v>1925</v>
      </c>
      <c r="R1927" s="1">
        <v>530</v>
      </c>
      <c r="S1927" s="1"/>
      <c r="T1927" s="1">
        <v>893</v>
      </c>
    </row>
    <row r="1928" spans="1:20" ht="15.75" customHeight="1" x14ac:dyDescent="0.35">
      <c r="A1928" s="1">
        <v>3353</v>
      </c>
      <c r="B1928" s="1">
        <v>22</v>
      </c>
      <c r="C1928" s="1"/>
      <c r="D1928" s="1">
        <v>22</v>
      </c>
      <c r="F1928" s="1">
        <f ca="1">IFERROR(__xludf.DUMMYFUNCTION("""COMPUTED_VALUE"""),18)</f>
        <v>18</v>
      </c>
      <c r="Q1928" s="1">
        <v>1926</v>
      </c>
      <c r="R1928" s="1">
        <v>531</v>
      </c>
      <c r="S1928" s="1"/>
      <c r="T1928" s="1">
        <v>883</v>
      </c>
    </row>
    <row r="1929" spans="1:20" ht="15.75" customHeight="1" x14ac:dyDescent="0.35">
      <c r="A1929" s="1">
        <v>3354</v>
      </c>
      <c r="B1929" s="1">
        <v>20</v>
      </c>
      <c r="C1929" s="1"/>
      <c r="D1929" s="1">
        <v>20</v>
      </c>
      <c r="F1929" s="1">
        <f ca="1">IFERROR(__xludf.DUMMYFUNCTION("""COMPUTED_VALUE"""),18)</f>
        <v>18</v>
      </c>
      <c r="Q1929" s="1">
        <v>1927</v>
      </c>
      <c r="R1929" s="1">
        <v>556</v>
      </c>
      <c r="S1929" s="1"/>
      <c r="T1929" s="1">
        <v>862</v>
      </c>
    </row>
    <row r="1930" spans="1:20" ht="15.75" customHeight="1" x14ac:dyDescent="0.35">
      <c r="A1930" s="1">
        <v>3355</v>
      </c>
      <c r="B1930" s="1">
        <v>21</v>
      </c>
      <c r="C1930" s="1"/>
      <c r="D1930" s="1">
        <v>21</v>
      </c>
      <c r="F1930" s="1">
        <f ca="1">IFERROR(__xludf.DUMMYFUNCTION("""COMPUTED_VALUE"""),18)</f>
        <v>18</v>
      </c>
      <c r="Q1930" s="1">
        <v>1928</v>
      </c>
      <c r="R1930" s="1">
        <v>610</v>
      </c>
      <c r="S1930" s="1"/>
      <c r="T1930" s="1">
        <v>825</v>
      </c>
    </row>
    <row r="1931" spans="1:20" ht="15.75" customHeight="1" x14ac:dyDescent="0.35">
      <c r="A1931" s="1">
        <v>3356</v>
      </c>
      <c r="B1931" s="1">
        <v>20</v>
      </c>
      <c r="C1931" s="1"/>
      <c r="D1931" s="1">
        <v>20</v>
      </c>
      <c r="F1931" s="1">
        <f ca="1">IFERROR(__xludf.DUMMYFUNCTION("""COMPUTED_VALUE"""),18)</f>
        <v>18</v>
      </c>
      <c r="Q1931" s="1">
        <v>1929</v>
      </c>
      <c r="R1931" s="1">
        <v>610</v>
      </c>
      <c r="S1931" s="1"/>
      <c r="T1931" s="1">
        <v>781</v>
      </c>
    </row>
    <row r="1932" spans="1:20" ht="15.75" customHeight="1" x14ac:dyDescent="0.35">
      <c r="A1932" s="1">
        <v>3357</v>
      </c>
      <c r="B1932" s="1">
        <v>22</v>
      </c>
      <c r="C1932" s="1"/>
      <c r="D1932" s="1">
        <v>22</v>
      </c>
      <c r="F1932" s="1">
        <f ca="1">IFERROR(__xludf.DUMMYFUNCTION("""COMPUTED_VALUE"""),18)</f>
        <v>18</v>
      </c>
      <c r="Q1932" s="1">
        <v>1930</v>
      </c>
      <c r="R1932" s="1">
        <v>619</v>
      </c>
      <c r="S1932" s="1"/>
      <c r="T1932" s="1">
        <v>723</v>
      </c>
    </row>
    <row r="1933" spans="1:20" ht="15.75" customHeight="1" x14ac:dyDescent="0.35">
      <c r="A1933" s="1">
        <v>3358</v>
      </c>
      <c r="B1933" s="1">
        <v>20</v>
      </c>
      <c r="C1933" s="1"/>
      <c r="D1933" s="1">
        <v>20</v>
      </c>
      <c r="F1933" s="1">
        <f ca="1">IFERROR(__xludf.DUMMYFUNCTION("""COMPUTED_VALUE"""),18)</f>
        <v>18</v>
      </c>
      <c r="Q1933" s="1">
        <v>1931</v>
      </c>
      <c r="R1933" s="1">
        <v>673</v>
      </c>
      <c r="S1933" s="1"/>
      <c r="T1933" s="1">
        <v>754</v>
      </c>
    </row>
    <row r="1934" spans="1:20" ht="15.75" customHeight="1" x14ac:dyDescent="0.35">
      <c r="A1934" s="1">
        <v>3359</v>
      </c>
      <c r="B1934" s="1">
        <v>23</v>
      </c>
      <c r="C1934" s="1"/>
      <c r="D1934" s="1">
        <v>23</v>
      </c>
      <c r="F1934" s="1">
        <f ca="1">IFERROR(__xludf.DUMMYFUNCTION("""COMPUTED_VALUE"""),18)</f>
        <v>18</v>
      </c>
      <c r="Q1934" s="1">
        <v>1932</v>
      </c>
      <c r="R1934" s="1">
        <v>641</v>
      </c>
      <c r="S1934" s="1"/>
      <c r="T1934" s="1">
        <v>760</v>
      </c>
    </row>
    <row r="1935" spans="1:20" ht="15.75" customHeight="1" x14ac:dyDescent="0.35">
      <c r="A1935" s="1">
        <v>3360</v>
      </c>
      <c r="B1935" s="1">
        <v>21</v>
      </c>
      <c r="C1935" s="1"/>
      <c r="D1935" s="1">
        <v>21</v>
      </c>
      <c r="F1935" s="1">
        <f ca="1">IFERROR(__xludf.DUMMYFUNCTION("""COMPUTED_VALUE"""),18)</f>
        <v>18</v>
      </c>
      <c r="Q1935" s="1">
        <v>1933</v>
      </c>
      <c r="R1935" s="1">
        <v>629</v>
      </c>
      <c r="S1935" s="1"/>
      <c r="T1935" s="1">
        <v>757</v>
      </c>
    </row>
    <row r="1936" spans="1:20" ht="15.75" customHeight="1" x14ac:dyDescent="0.35">
      <c r="A1936" s="1">
        <v>3361</v>
      </c>
      <c r="B1936" s="1">
        <v>23</v>
      </c>
      <c r="C1936" s="1"/>
      <c r="D1936" s="1">
        <v>23</v>
      </c>
      <c r="F1936" s="1">
        <f ca="1">IFERROR(__xludf.DUMMYFUNCTION("""COMPUTED_VALUE"""),18)</f>
        <v>18</v>
      </c>
      <c r="Q1936" s="1">
        <v>1934</v>
      </c>
      <c r="R1936" s="1">
        <v>662</v>
      </c>
      <c r="S1936" s="1"/>
      <c r="T1936" s="1">
        <v>708</v>
      </c>
    </row>
    <row r="1937" spans="1:20" ht="15.75" customHeight="1" x14ac:dyDescent="0.35">
      <c r="A1937" s="1">
        <v>3362</v>
      </c>
      <c r="B1937" s="1">
        <v>22</v>
      </c>
      <c r="C1937" s="1"/>
      <c r="D1937" s="1">
        <v>22</v>
      </c>
      <c r="F1937" s="1">
        <f ca="1">IFERROR(__xludf.DUMMYFUNCTION("""COMPUTED_VALUE"""),18)</f>
        <v>18</v>
      </c>
      <c r="Q1937" s="1">
        <v>1935</v>
      </c>
      <c r="R1937" s="1">
        <v>635</v>
      </c>
      <c r="S1937" s="1"/>
      <c r="T1937" s="1">
        <v>731</v>
      </c>
    </row>
    <row r="1938" spans="1:20" ht="15.75" customHeight="1" x14ac:dyDescent="0.35">
      <c r="A1938" s="1">
        <v>3363</v>
      </c>
      <c r="B1938" s="1">
        <v>23</v>
      </c>
      <c r="C1938" s="1"/>
      <c r="D1938" s="1">
        <v>23</v>
      </c>
      <c r="F1938" s="1">
        <f ca="1">IFERROR(__xludf.DUMMYFUNCTION("""COMPUTED_VALUE"""),18)</f>
        <v>18</v>
      </c>
      <c r="Q1938" s="1">
        <v>1936</v>
      </c>
      <c r="R1938" s="1">
        <v>632</v>
      </c>
      <c r="S1938" s="1"/>
      <c r="T1938" s="1">
        <v>799</v>
      </c>
    </row>
    <row r="1939" spans="1:20" ht="15.75" customHeight="1" x14ac:dyDescent="0.35">
      <c r="A1939" s="1">
        <v>3364</v>
      </c>
      <c r="B1939" s="1">
        <v>21</v>
      </c>
      <c r="C1939" s="1"/>
      <c r="D1939" s="1">
        <v>21</v>
      </c>
      <c r="F1939" s="1">
        <f ca="1">IFERROR(__xludf.DUMMYFUNCTION("""COMPUTED_VALUE"""),18)</f>
        <v>18</v>
      </c>
      <c r="Q1939" s="1">
        <v>1937</v>
      </c>
      <c r="R1939" s="1">
        <v>674</v>
      </c>
      <c r="S1939" s="1"/>
      <c r="T1939" s="1">
        <v>726</v>
      </c>
    </row>
    <row r="1940" spans="1:20" ht="15.75" customHeight="1" x14ac:dyDescent="0.35">
      <c r="A1940" s="1">
        <v>3365</v>
      </c>
      <c r="B1940" s="1">
        <v>23</v>
      </c>
      <c r="C1940" s="1"/>
      <c r="D1940" s="1">
        <v>23</v>
      </c>
      <c r="F1940" s="1">
        <f ca="1">IFERROR(__xludf.DUMMYFUNCTION("""COMPUTED_VALUE"""),18)</f>
        <v>18</v>
      </c>
      <c r="Q1940" s="1">
        <v>1938</v>
      </c>
      <c r="R1940" s="1">
        <v>631</v>
      </c>
      <c r="S1940" s="1"/>
      <c r="T1940" s="1">
        <v>726</v>
      </c>
    </row>
    <row r="1941" spans="1:20" ht="15.75" customHeight="1" x14ac:dyDescent="0.35">
      <c r="A1941" s="1">
        <v>3366</v>
      </c>
      <c r="B1941" s="1">
        <v>21</v>
      </c>
      <c r="C1941" s="1"/>
      <c r="D1941" s="1">
        <v>21</v>
      </c>
      <c r="F1941" s="1">
        <f ca="1">IFERROR(__xludf.DUMMYFUNCTION("""COMPUTED_VALUE"""),5)</f>
        <v>5</v>
      </c>
      <c r="Q1941" s="1">
        <v>1939</v>
      </c>
      <c r="R1941" s="1">
        <v>742</v>
      </c>
      <c r="S1941" s="1"/>
      <c r="T1941" s="1">
        <v>695</v>
      </c>
    </row>
    <row r="1942" spans="1:20" ht="15.75" customHeight="1" x14ac:dyDescent="0.35">
      <c r="A1942" s="1">
        <v>3367</v>
      </c>
      <c r="B1942" s="1">
        <v>23</v>
      </c>
      <c r="C1942" s="1"/>
      <c r="D1942" s="1">
        <v>23</v>
      </c>
      <c r="F1942" s="1">
        <f ca="1">IFERROR(__xludf.DUMMYFUNCTION("""COMPUTED_VALUE"""),10)</f>
        <v>10</v>
      </c>
      <c r="Q1942" s="1">
        <v>1940</v>
      </c>
      <c r="R1942" s="1">
        <v>688</v>
      </c>
      <c r="S1942" s="1"/>
      <c r="T1942" s="1">
        <v>637</v>
      </c>
    </row>
    <row r="1943" spans="1:20" ht="15.75" customHeight="1" x14ac:dyDescent="0.35">
      <c r="A1943" s="1">
        <v>3368</v>
      </c>
      <c r="B1943" s="1">
        <v>22</v>
      </c>
      <c r="C1943" s="1"/>
      <c r="D1943" s="1">
        <v>22</v>
      </c>
      <c r="F1943" s="1">
        <f ca="1">IFERROR(__xludf.DUMMYFUNCTION("""COMPUTED_VALUE"""),18)</f>
        <v>18</v>
      </c>
      <c r="Q1943" s="1">
        <v>1941</v>
      </c>
      <c r="R1943" s="1">
        <v>744</v>
      </c>
      <c r="S1943" s="1"/>
      <c r="T1943" s="1">
        <v>581</v>
      </c>
    </row>
    <row r="1944" spans="1:20" ht="15.75" customHeight="1" x14ac:dyDescent="0.35">
      <c r="A1944" s="1">
        <v>3369</v>
      </c>
      <c r="B1944" s="1">
        <v>24</v>
      </c>
      <c r="C1944" s="1"/>
      <c r="D1944" s="1">
        <v>24</v>
      </c>
      <c r="F1944" s="1">
        <f ca="1">IFERROR(__xludf.DUMMYFUNCTION("""COMPUTED_VALUE"""),18)</f>
        <v>18</v>
      </c>
      <c r="Q1944" s="1">
        <v>1942</v>
      </c>
      <c r="R1944" s="1">
        <v>784</v>
      </c>
      <c r="S1944" s="1"/>
      <c r="T1944" s="1">
        <v>585</v>
      </c>
    </row>
    <row r="1945" spans="1:20" ht="15.75" customHeight="1" x14ac:dyDescent="0.35">
      <c r="A1945" s="1">
        <v>3370</v>
      </c>
      <c r="B1945" s="1">
        <v>22</v>
      </c>
      <c r="C1945" s="1"/>
      <c r="D1945" s="1">
        <v>22</v>
      </c>
      <c r="F1945" s="1">
        <f ca="1">IFERROR(__xludf.DUMMYFUNCTION("""COMPUTED_VALUE"""),18)</f>
        <v>18</v>
      </c>
      <c r="Q1945" s="1">
        <v>1943</v>
      </c>
      <c r="R1945" s="1">
        <v>838</v>
      </c>
      <c r="S1945" s="1"/>
      <c r="T1945" s="1">
        <v>546</v>
      </c>
    </row>
    <row r="1946" spans="1:20" ht="15.75" customHeight="1" x14ac:dyDescent="0.35">
      <c r="A1946" s="1">
        <v>3371</v>
      </c>
      <c r="B1946" s="1">
        <v>24</v>
      </c>
      <c r="C1946" s="1"/>
      <c r="D1946" s="1">
        <v>24</v>
      </c>
      <c r="F1946" s="1">
        <f ca="1">IFERROR(__xludf.DUMMYFUNCTION("""COMPUTED_VALUE"""),18)</f>
        <v>18</v>
      </c>
      <c r="Q1946" s="1">
        <v>1944</v>
      </c>
      <c r="R1946" s="1">
        <v>911</v>
      </c>
      <c r="S1946" s="1"/>
      <c r="T1946" s="1">
        <v>576</v>
      </c>
    </row>
    <row r="1947" spans="1:20" ht="15.75" customHeight="1" x14ac:dyDescent="0.35">
      <c r="A1947" s="1">
        <v>3372</v>
      </c>
      <c r="B1947" s="1">
        <v>23</v>
      </c>
      <c r="C1947" s="1"/>
      <c r="D1947" s="1">
        <v>23</v>
      </c>
      <c r="F1947" s="1">
        <f ca="1">IFERROR(__xludf.DUMMYFUNCTION("""COMPUTED_VALUE"""),5)</f>
        <v>5</v>
      </c>
      <c r="Q1947" s="1">
        <v>1945</v>
      </c>
      <c r="R1947" s="1">
        <v>901</v>
      </c>
      <c r="S1947" s="1"/>
      <c r="T1947" s="1">
        <v>626</v>
      </c>
    </row>
    <row r="1948" spans="1:20" ht="15.75" customHeight="1" x14ac:dyDescent="0.35">
      <c r="A1948" s="1">
        <v>3373</v>
      </c>
      <c r="B1948" s="1">
        <v>24</v>
      </c>
      <c r="C1948" s="1"/>
      <c r="D1948" s="1">
        <v>24</v>
      </c>
      <c r="F1948" s="1">
        <f ca="1">IFERROR(__xludf.DUMMYFUNCTION("""COMPUTED_VALUE"""),18)</f>
        <v>18</v>
      </c>
      <c r="Q1948" s="1">
        <v>1946</v>
      </c>
      <c r="R1948" s="1">
        <v>910</v>
      </c>
      <c r="S1948" s="1"/>
      <c r="T1948" s="1">
        <v>553</v>
      </c>
    </row>
    <row r="1949" spans="1:20" ht="15.75" customHeight="1" x14ac:dyDescent="0.35">
      <c r="A1949" s="1">
        <v>3374</v>
      </c>
      <c r="B1949" s="1">
        <v>23</v>
      </c>
      <c r="C1949" s="1"/>
      <c r="D1949" s="1">
        <v>23</v>
      </c>
      <c r="F1949" s="1">
        <f ca="1">IFERROR(__xludf.DUMMYFUNCTION("""COMPUTED_VALUE"""),18)</f>
        <v>18</v>
      </c>
      <c r="Q1949" s="1">
        <v>1947</v>
      </c>
      <c r="R1949" s="1">
        <v>923</v>
      </c>
      <c r="S1949" s="1"/>
      <c r="T1949" s="1">
        <v>610</v>
      </c>
    </row>
    <row r="1950" spans="1:20" ht="15.75" customHeight="1" x14ac:dyDescent="0.35">
      <c r="A1950" s="1">
        <v>3375</v>
      </c>
      <c r="B1950" s="1">
        <v>25</v>
      </c>
      <c r="C1950" s="1"/>
      <c r="D1950" s="1">
        <v>25</v>
      </c>
      <c r="F1950" s="1">
        <f ca="1">IFERROR(__xludf.DUMMYFUNCTION("""COMPUTED_VALUE"""),18)</f>
        <v>18</v>
      </c>
      <c r="Q1950" s="1">
        <v>1948</v>
      </c>
      <c r="R1950" s="1">
        <v>919</v>
      </c>
      <c r="S1950" s="1"/>
      <c r="T1950" s="1">
        <v>605</v>
      </c>
    </row>
    <row r="1951" spans="1:20" ht="15.75" customHeight="1" x14ac:dyDescent="0.35">
      <c r="A1951" s="1">
        <v>3376</v>
      </c>
      <c r="B1951" s="1">
        <v>23</v>
      </c>
      <c r="C1951" s="1"/>
      <c r="D1951" s="1">
        <v>23</v>
      </c>
      <c r="F1951" s="1">
        <f ca="1">IFERROR(__xludf.DUMMYFUNCTION("""COMPUTED_VALUE"""),5)</f>
        <v>5</v>
      </c>
      <c r="Q1951" s="1">
        <v>1949</v>
      </c>
      <c r="R1951" s="1">
        <v>971</v>
      </c>
      <c r="S1951" s="1"/>
      <c r="T1951" s="1">
        <v>580</v>
      </c>
    </row>
    <row r="1952" spans="1:20" ht="15.75" customHeight="1" x14ac:dyDescent="0.35">
      <c r="A1952" s="1">
        <v>3377</v>
      </c>
      <c r="B1952" s="1">
        <v>25</v>
      </c>
      <c r="C1952" s="1"/>
      <c r="D1952" s="1">
        <v>25</v>
      </c>
      <c r="F1952" s="1">
        <f ca="1">IFERROR(__xludf.DUMMYFUNCTION("""COMPUTED_VALUE"""),11)</f>
        <v>11</v>
      </c>
      <c r="Q1952" s="1">
        <v>1950</v>
      </c>
      <c r="R1952" s="1">
        <v>1015</v>
      </c>
      <c r="S1952" s="1"/>
      <c r="T1952" s="1">
        <v>514</v>
      </c>
    </row>
    <row r="1953" spans="1:20" ht="15.75" customHeight="1" x14ac:dyDescent="0.35">
      <c r="A1953" s="1">
        <v>3378</v>
      </c>
      <c r="B1953" s="1">
        <v>25</v>
      </c>
      <c r="C1953" s="1"/>
      <c r="D1953" s="1">
        <v>25</v>
      </c>
      <c r="F1953" s="1">
        <f ca="1">IFERROR(__xludf.DUMMYFUNCTION("""COMPUTED_VALUE"""),18)</f>
        <v>18</v>
      </c>
      <c r="Q1953" s="1">
        <v>1951</v>
      </c>
      <c r="R1953" s="1">
        <v>1066</v>
      </c>
      <c r="S1953" s="1"/>
      <c r="T1953" s="1">
        <v>537</v>
      </c>
    </row>
    <row r="1954" spans="1:20" ht="15.75" customHeight="1" x14ac:dyDescent="0.35">
      <c r="A1954" s="1">
        <v>3379</v>
      </c>
      <c r="B1954" s="1">
        <v>26</v>
      </c>
      <c r="C1954" s="1"/>
      <c r="D1954" s="1">
        <v>26</v>
      </c>
      <c r="F1954" s="1">
        <f ca="1">IFERROR(__xludf.DUMMYFUNCTION("""COMPUTED_VALUE"""),18)</f>
        <v>18</v>
      </c>
      <c r="Q1954" s="1">
        <v>1952</v>
      </c>
      <c r="R1954" s="1">
        <v>1004</v>
      </c>
      <c r="S1954" s="1"/>
      <c r="T1954" s="1">
        <v>477</v>
      </c>
    </row>
    <row r="1955" spans="1:20" ht="15.75" customHeight="1" x14ac:dyDescent="0.35">
      <c r="A1955" s="1">
        <v>3380</v>
      </c>
      <c r="B1955" s="1">
        <v>26</v>
      </c>
      <c r="C1955" s="1"/>
      <c r="D1955" s="1">
        <v>26</v>
      </c>
      <c r="F1955" s="1">
        <f ca="1">IFERROR(__xludf.DUMMYFUNCTION("""COMPUTED_VALUE"""),18)</f>
        <v>18</v>
      </c>
      <c r="Q1955" s="1">
        <v>1953</v>
      </c>
      <c r="R1955" s="1">
        <v>963</v>
      </c>
      <c r="S1955" s="1"/>
      <c r="T1955" s="1">
        <v>491</v>
      </c>
    </row>
    <row r="1956" spans="1:20" ht="15.75" customHeight="1" x14ac:dyDescent="0.35">
      <c r="A1956" s="1">
        <v>3381</v>
      </c>
      <c r="B1956" s="1">
        <v>27</v>
      </c>
      <c r="C1956" s="1"/>
      <c r="D1956" s="1">
        <v>27</v>
      </c>
      <c r="F1956" s="1">
        <f ca="1">IFERROR(__xludf.DUMMYFUNCTION("""COMPUTED_VALUE"""),5)</f>
        <v>5</v>
      </c>
      <c r="Q1956" s="1">
        <v>1954</v>
      </c>
      <c r="R1956" s="1">
        <v>920</v>
      </c>
      <c r="S1956" s="1"/>
      <c r="T1956" s="1">
        <v>513</v>
      </c>
    </row>
    <row r="1957" spans="1:20" ht="15.75" customHeight="1" x14ac:dyDescent="0.35">
      <c r="A1957" s="1">
        <v>3399</v>
      </c>
      <c r="B1957" s="1">
        <v>26</v>
      </c>
      <c r="C1957" s="1"/>
      <c r="D1957" s="1">
        <v>26</v>
      </c>
      <c r="F1957" s="1">
        <f ca="1">IFERROR(__xludf.DUMMYFUNCTION("""COMPUTED_VALUE"""),18)</f>
        <v>18</v>
      </c>
      <c r="Q1957" s="1">
        <v>1955</v>
      </c>
      <c r="R1957" s="1">
        <v>949</v>
      </c>
      <c r="S1957" s="1"/>
      <c r="T1957" s="1">
        <v>487</v>
      </c>
    </row>
    <row r="1958" spans="1:20" ht="15.75" customHeight="1" x14ac:dyDescent="0.35">
      <c r="A1958" s="1">
        <v>3400</v>
      </c>
      <c r="B1958" s="1">
        <v>25</v>
      </c>
      <c r="C1958" s="1"/>
      <c r="D1958" s="1">
        <v>25</v>
      </c>
      <c r="F1958" s="1">
        <f ca="1">IFERROR(__xludf.DUMMYFUNCTION("""COMPUTED_VALUE"""),18)</f>
        <v>18</v>
      </c>
      <c r="Q1958" s="1">
        <v>1956</v>
      </c>
      <c r="R1958" s="1">
        <v>969</v>
      </c>
      <c r="S1958" s="1"/>
      <c r="T1958" s="1">
        <v>513</v>
      </c>
    </row>
    <row r="1959" spans="1:20" ht="15.75" customHeight="1" x14ac:dyDescent="0.35">
      <c r="A1959" s="1">
        <v>3401</v>
      </c>
      <c r="B1959" s="1">
        <v>25</v>
      </c>
      <c r="C1959" s="1"/>
      <c r="D1959" s="1">
        <v>25</v>
      </c>
      <c r="F1959" s="1">
        <f ca="1">IFERROR(__xludf.DUMMYFUNCTION("""COMPUTED_VALUE"""),18)</f>
        <v>18</v>
      </c>
      <c r="Q1959" s="1">
        <v>1957</v>
      </c>
      <c r="R1959" s="1">
        <v>949</v>
      </c>
      <c r="S1959" s="1"/>
      <c r="T1959" s="1">
        <v>553</v>
      </c>
    </row>
    <row r="1960" spans="1:20" ht="15.75" customHeight="1" x14ac:dyDescent="0.35">
      <c r="A1960" s="1">
        <v>3402</v>
      </c>
      <c r="B1960" s="1">
        <v>24</v>
      </c>
      <c r="C1960" s="1"/>
      <c r="D1960" s="1">
        <v>24</v>
      </c>
      <c r="F1960" s="1">
        <f ca="1">IFERROR(__xludf.DUMMYFUNCTION("""COMPUTED_VALUE"""),5)</f>
        <v>5</v>
      </c>
      <c r="Q1960" s="1">
        <v>1958</v>
      </c>
      <c r="R1960" s="1">
        <v>995</v>
      </c>
      <c r="S1960" s="1"/>
      <c r="T1960" s="1">
        <v>627</v>
      </c>
    </row>
    <row r="1961" spans="1:20" ht="15.75" customHeight="1" x14ac:dyDescent="0.35">
      <c r="A1961" s="1">
        <v>3403</v>
      </c>
      <c r="B1961" s="1">
        <v>24</v>
      </c>
      <c r="C1961" s="1"/>
      <c r="D1961" s="1">
        <v>24</v>
      </c>
      <c r="F1961" s="1">
        <f ca="1">IFERROR(__xludf.DUMMYFUNCTION("""COMPUTED_VALUE"""),10)</f>
        <v>10</v>
      </c>
      <c r="Q1961" s="1">
        <v>1959</v>
      </c>
      <c r="R1961" s="1">
        <v>966</v>
      </c>
      <c r="S1961" s="1"/>
      <c r="T1961" s="1">
        <v>583</v>
      </c>
    </row>
    <row r="1962" spans="1:20" ht="15.75" customHeight="1" x14ac:dyDescent="0.35">
      <c r="A1962" s="1">
        <v>3404</v>
      </c>
      <c r="B1962" s="1">
        <v>23</v>
      </c>
      <c r="C1962" s="1"/>
      <c r="D1962" s="1">
        <v>23</v>
      </c>
      <c r="F1962" s="1">
        <f ca="1">IFERROR(__xludf.DUMMYFUNCTION("""COMPUTED_VALUE"""),18)</f>
        <v>18</v>
      </c>
      <c r="Q1962" s="1">
        <v>1960</v>
      </c>
      <c r="R1962" s="1">
        <v>967</v>
      </c>
      <c r="S1962" s="1"/>
      <c r="T1962" s="1">
        <v>642</v>
      </c>
    </row>
    <row r="1963" spans="1:20" ht="15.75" customHeight="1" x14ac:dyDescent="0.35">
      <c r="A1963" s="1">
        <v>3405</v>
      </c>
      <c r="B1963" s="1">
        <v>23</v>
      </c>
      <c r="C1963" s="1"/>
      <c r="D1963" s="1">
        <v>23</v>
      </c>
      <c r="F1963" s="1">
        <f ca="1">IFERROR(__xludf.DUMMYFUNCTION("""COMPUTED_VALUE"""),18)</f>
        <v>18</v>
      </c>
      <c r="Q1963" s="1">
        <v>1961</v>
      </c>
      <c r="R1963" s="1">
        <v>893</v>
      </c>
      <c r="S1963" s="1"/>
      <c r="T1963" s="1">
        <v>566</v>
      </c>
    </row>
    <row r="1964" spans="1:20" ht="15.75" customHeight="1" x14ac:dyDescent="0.35">
      <c r="A1964" s="1">
        <v>3406</v>
      </c>
      <c r="B1964" s="1">
        <v>23</v>
      </c>
      <c r="C1964" s="1"/>
      <c r="D1964" s="1">
        <v>23</v>
      </c>
      <c r="F1964" s="1">
        <f ca="1">IFERROR(__xludf.DUMMYFUNCTION("""COMPUTED_VALUE"""),4)</f>
        <v>4</v>
      </c>
      <c r="Q1964" s="1">
        <v>1962</v>
      </c>
      <c r="R1964" s="1">
        <v>883</v>
      </c>
      <c r="S1964" s="1"/>
      <c r="T1964" s="1">
        <v>704</v>
      </c>
    </row>
    <row r="1965" spans="1:20" ht="15.75" customHeight="1" x14ac:dyDescent="0.35">
      <c r="A1965" s="1">
        <v>3407</v>
      </c>
      <c r="B1965" s="1">
        <v>22</v>
      </c>
      <c r="C1965" s="1"/>
      <c r="D1965" s="1">
        <v>22</v>
      </c>
      <c r="F1965" s="1">
        <f ca="1">IFERROR(__xludf.DUMMYFUNCTION("""COMPUTED_VALUE"""),18)</f>
        <v>18</v>
      </c>
      <c r="Q1965" s="1">
        <v>1963</v>
      </c>
      <c r="R1965" s="1">
        <v>862</v>
      </c>
      <c r="S1965" s="1"/>
      <c r="T1965" s="1">
        <v>684</v>
      </c>
    </row>
    <row r="1966" spans="1:20" ht="15.75" customHeight="1" x14ac:dyDescent="0.35">
      <c r="A1966" s="1">
        <v>3408</v>
      </c>
      <c r="B1966" s="1">
        <v>21</v>
      </c>
      <c r="C1966" s="1"/>
      <c r="D1966" s="1">
        <v>21</v>
      </c>
      <c r="F1966" s="1">
        <f ca="1">IFERROR(__xludf.DUMMYFUNCTION("""COMPUTED_VALUE"""),18)</f>
        <v>18</v>
      </c>
      <c r="Q1966" s="1">
        <v>1964</v>
      </c>
      <c r="R1966" s="1">
        <v>825</v>
      </c>
      <c r="S1966" s="1"/>
      <c r="T1966" s="1">
        <v>684</v>
      </c>
    </row>
    <row r="1967" spans="1:20" ht="15.75" customHeight="1" x14ac:dyDescent="0.35">
      <c r="A1967" s="1">
        <v>3409</v>
      </c>
      <c r="B1967" s="1">
        <v>22</v>
      </c>
      <c r="C1967" s="1"/>
      <c r="D1967" s="1">
        <v>22</v>
      </c>
      <c r="F1967" s="1">
        <f ca="1">IFERROR(__xludf.DUMMYFUNCTION("""COMPUTED_VALUE"""),18)</f>
        <v>18</v>
      </c>
      <c r="Q1967" s="1">
        <v>1965</v>
      </c>
      <c r="R1967" s="1">
        <v>781</v>
      </c>
      <c r="S1967" s="1"/>
      <c r="T1967" s="1">
        <v>642</v>
      </c>
    </row>
    <row r="1968" spans="1:20" ht="15.75" customHeight="1" x14ac:dyDescent="0.35">
      <c r="A1968" s="1">
        <v>3410</v>
      </c>
      <c r="B1968" s="1">
        <v>21</v>
      </c>
      <c r="C1968" s="1"/>
      <c r="D1968" s="1">
        <v>21</v>
      </c>
      <c r="F1968" s="1">
        <f ca="1">IFERROR(__xludf.DUMMYFUNCTION("""COMPUTED_VALUE"""),6)</f>
        <v>6</v>
      </c>
      <c r="Q1968" s="1">
        <v>1966</v>
      </c>
      <c r="R1968" s="1">
        <v>723</v>
      </c>
      <c r="S1968" s="1"/>
      <c r="T1968" s="1">
        <v>698</v>
      </c>
    </row>
    <row r="1969" spans="1:20" ht="15.75" customHeight="1" x14ac:dyDescent="0.35">
      <c r="A1969" s="1">
        <v>3411</v>
      </c>
      <c r="B1969" s="1">
        <v>21</v>
      </c>
      <c r="C1969" s="1"/>
      <c r="D1969" s="1">
        <v>21</v>
      </c>
      <c r="F1969" s="1">
        <f ca="1">IFERROR(__xludf.DUMMYFUNCTION("""COMPUTED_VALUE"""),18)</f>
        <v>18</v>
      </c>
      <c r="Q1969" s="1">
        <v>1967</v>
      </c>
      <c r="R1969" s="1">
        <v>754</v>
      </c>
      <c r="S1969" s="1"/>
      <c r="T1969" s="1">
        <v>645</v>
      </c>
    </row>
    <row r="1970" spans="1:20" ht="15.75" customHeight="1" x14ac:dyDescent="0.35">
      <c r="A1970" s="1">
        <v>3412</v>
      </c>
      <c r="B1970" s="1">
        <v>21</v>
      </c>
      <c r="C1970" s="1"/>
      <c r="D1970" s="1">
        <v>21</v>
      </c>
      <c r="F1970" s="1">
        <f ca="1">IFERROR(__xludf.DUMMYFUNCTION("""COMPUTED_VALUE"""),18)</f>
        <v>18</v>
      </c>
      <c r="Q1970" s="1">
        <v>1968</v>
      </c>
      <c r="R1970" s="1">
        <v>760</v>
      </c>
      <c r="S1970" s="1"/>
      <c r="T1970" s="1">
        <v>764</v>
      </c>
    </row>
    <row r="1971" spans="1:20" ht="15.75" customHeight="1" x14ac:dyDescent="0.35">
      <c r="A1971" s="1">
        <v>3413</v>
      </c>
      <c r="B1971" s="1">
        <v>20</v>
      </c>
      <c r="C1971" s="1"/>
      <c r="D1971" s="1">
        <v>20</v>
      </c>
      <c r="F1971" s="1">
        <f ca="1">IFERROR(__xludf.DUMMYFUNCTION("""COMPUTED_VALUE"""),4)</f>
        <v>4</v>
      </c>
      <c r="Q1971" s="1">
        <v>1969</v>
      </c>
      <c r="R1971" s="1">
        <v>757</v>
      </c>
      <c r="S1971" s="1"/>
      <c r="T1971" s="1">
        <v>671</v>
      </c>
    </row>
    <row r="1972" spans="1:20" ht="15.75" customHeight="1" x14ac:dyDescent="0.35">
      <c r="A1972" s="1">
        <v>3414</v>
      </c>
      <c r="B1972" s="1">
        <v>20</v>
      </c>
      <c r="C1972" s="1"/>
      <c r="D1972" s="1">
        <v>20</v>
      </c>
      <c r="F1972" s="1">
        <f ca="1">IFERROR(__xludf.DUMMYFUNCTION("""COMPUTED_VALUE"""),18)</f>
        <v>18</v>
      </c>
      <c r="Q1972" s="1">
        <v>1970</v>
      </c>
      <c r="R1972" s="1">
        <v>708</v>
      </c>
      <c r="S1972" s="1"/>
      <c r="T1972" s="1">
        <v>828</v>
      </c>
    </row>
    <row r="1973" spans="1:20" ht="15.75" customHeight="1" x14ac:dyDescent="0.35">
      <c r="A1973" s="1">
        <v>3415</v>
      </c>
      <c r="B1973" s="1">
        <v>21</v>
      </c>
      <c r="C1973" s="1"/>
      <c r="D1973" s="1">
        <v>21</v>
      </c>
      <c r="F1973" s="1">
        <f ca="1">IFERROR(__xludf.DUMMYFUNCTION("""COMPUTED_VALUE"""),18)</f>
        <v>18</v>
      </c>
      <c r="Q1973" s="1">
        <v>1971</v>
      </c>
      <c r="R1973" s="1">
        <v>731</v>
      </c>
      <c r="S1973" s="1"/>
      <c r="T1973" s="1">
        <v>752</v>
      </c>
    </row>
    <row r="1974" spans="1:20" ht="15.75" customHeight="1" x14ac:dyDescent="0.35">
      <c r="A1974" s="1">
        <v>3416</v>
      </c>
      <c r="B1974" s="1">
        <v>19</v>
      </c>
      <c r="C1974" s="1"/>
      <c r="D1974" s="1">
        <v>19</v>
      </c>
      <c r="F1974" s="1">
        <f ca="1">IFERROR(__xludf.DUMMYFUNCTION("""COMPUTED_VALUE"""),3)</f>
        <v>3</v>
      </c>
      <c r="Q1974" s="1">
        <v>1972</v>
      </c>
      <c r="R1974" s="1">
        <v>799</v>
      </c>
      <c r="S1974" s="1"/>
      <c r="T1974" s="1">
        <v>886</v>
      </c>
    </row>
    <row r="1975" spans="1:20" ht="15.75" customHeight="1" x14ac:dyDescent="0.35">
      <c r="A1975" s="1">
        <v>3417</v>
      </c>
      <c r="B1975" s="1">
        <v>20</v>
      </c>
      <c r="C1975" s="1"/>
      <c r="D1975" s="1">
        <v>20</v>
      </c>
      <c r="F1975" s="1">
        <f ca="1">IFERROR(__xludf.DUMMYFUNCTION("""COMPUTED_VALUE"""),7)</f>
        <v>7</v>
      </c>
      <c r="Q1975" s="1">
        <v>1973</v>
      </c>
      <c r="R1975" s="1">
        <v>726</v>
      </c>
      <c r="S1975" s="1"/>
      <c r="T1975" s="1">
        <v>907</v>
      </c>
    </row>
    <row r="1976" spans="1:20" ht="15.75" customHeight="1" x14ac:dyDescent="0.35">
      <c r="A1976" s="1">
        <v>3418</v>
      </c>
      <c r="B1976" s="1">
        <v>20</v>
      </c>
      <c r="C1976" s="1"/>
      <c r="D1976" s="1">
        <v>20</v>
      </c>
      <c r="F1976" s="1">
        <f ca="1">IFERROR(__xludf.DUMMYFUNCTION("""COMPUTED_VALUE"""),18)</f>
        <v>18</v>
      </c>
      <c r="Q1976" s="1">
        <v>1974</v>
      </c>
      <c r="R1976" s="1">
        <v>726</v>
      </c>
      <c r="S1976" s="1"/>
      <c r="T1976" s="1">
        <v>884</v>
      </c>
    </row>
    <row r="1977" spans="1:20" ht="15.75" customHeight="1" x14ac:dyDescent="0.35">
      <c r="A1977" s="1">
        <v>3419</v>
      </c>
      <c r="B1977" s="1">
        <v>20</v>
      </c>
      <c r="C1977" s="1"/>
      <c r="D1977" s="1">
        <v>20</v>
      </c>
      <c r="F1977" s="1">
        <f ca="1">IFERROR(__xludf.DUMMYFUNCTION("""COMPUTED_VALUE"""),18)</f>
        <v>18</v>
      </c>
      <c r="Q1977" s="1">
        <v>1975</v>
      </c>
      <c r="R1977" s="1">
        <v>695</v>
      </c>
      <c r="S1977" s="1"/>
      <c r="T1977" s="1">
        <v>851</v>
      </c>
    </row>
    <row r="1978" spans="1:20" ht="15.75" customHeight="1" x14ac:dyDescent="0.35">
      <c r="A1978" s="1">
        <v>3420</v>
      </c>
      <c r="B1978" s="1">
        <v>20</v>
      </c>
      <c r="C1978" s="1"/>
      <c r="D1978" s="1">
        <v>20</v>
      </c>
      <c r="F1978" s="1">
        <f ca="1">IFERROR(__xludf.DUMMYFUNCTION("""COMPUTED_VALUE"""),2)</f>
        <v>2</v>
      </c>
      <c r="Q1978" s="1">
        <v>1976</v>
      </c>
      <c r="R1978" s="1">
        <v>637</v>
      </c>
      <c r="S1978" s="1"/>
      <c r="T1978" s="1">
        <v>989</v>
      </c>
    </row>
    <row r="1979" spans="1:20" ht="15.75" customHeight="1" x14ac:dyDescent="0.35">
      <c r="A1979" s="1">
        <v>3421</v>
      </c>
      <c r="B1979" s="1">
        <v>22</v>
      </c>
      <c r="C1979" s="1"/>
      <c r="D1979" s="1">
        <v>22</v>
      </c>
      <c r="F1979" s="1">
        <f ca="1">IFERROR(__xludf.DUMMYFUNCTION("""COMPUTED_VALUE"""),18)</f>
        <v>18</v>
      </c>
      <c r="Q1979" s="1">
        <v>1977</v>
      </c>
      <c r="R1979" s="1">
        <v>581</v>
      </c>
      <c r="S1979" s="1"/>
      <c r="T1979" s="1">
        <v>914</v>
      </c>
    </row>
    <row r="1980" spans="1:20" ht="15.75" customHeight="1" x14ac:dyDescent="0.35">
      <c r="A1980" s="1">
        <v>3422</v>
      </c>
      <c r="B1980" s="1">
        <v>20</v>
      </c>
      <c r="C1980" s="1"/>
      <c r="D1980" s="1">
        <v>20</v>
      </c>
      <c r="F1980" s="1">
        <f ca="1">IFERROR(__xludf.DUMMYFUNCTION("""COMPUTED_VALUE"""),18)</f>
        <v>18</v>
      </c>
      <c r="Q1980" s="1">
        <v>1978</v>
      </c>
      <c r="R1980" s="1">
        <v>585</v>
      </c>
      <c r="S1980" s="1"/>
      <c r="T1980" s="1">
        <v>929</v>
      </c>
    </row>
    <row r="1981" spans="1:20" ht="15.75" customHeight="1" x14ac:dyDescent="0.35">
      <c r="A1981" s="1">
        <v>3423</v>
      </c>
      <c r="B1981" s="1">
        <v>22</v>
      </c>
      <c r="C1981" s="1"/>
      <c r="D1981" s="1">
        <v>22</v>
      </c>
      <c r="F1981" s="1">
        <f ca="1">IFERROR(__xludf.DUMMYFUNCTION("""COMPUTED_VALUE"""),5)</f>
        <v>5</v>
      </c>
      <c r="Q1981" s="1">
        <v>1979</v>
      </c>
      <c r="R1981" s="1">
        <v>546</v>
      </c>
      <c r="S1981" s="1"/>
      <c r="T1981" s="1">
        <v>1042</v>
      </c>
    </row>
    <row r="1982" spans="1:20" ht="15.75" customHeight="1" x14ac:dyDescent="0.35">
      <c r="A1982" s="1">
        <v>3424</v>
      </c>
      <c r="B1982" s="1">
        <v>22</v>
      </c>
      <c r="C1982" s="1"/>
      <c r="D1982" s="1">
        <v>22</v>
      </c>
      <c r="F1982" s="1">
        <f ca="1">IFERROR(__xludf.DUMMYFUNCTION("""COMPUTED_VALUE"""),18)</f>
        <v>18</v>
      </c>
      <c r="Q1982" s="1">
        <v>1980</v>
      </c>
      <c r="R1982" s="1">
        <v>576</v>
      </c>
      <c r="S1982" s="1"/>
      <c r="T1982" s="1">
        <v>1107</v>
      </c>
    </row>
    <row r="1983" spans="1:20" ht="15.75" customHeight="1" x14ac:dyDescent="0.35">
      <c r="A1983" s="1">
        <v>3425</v>
      </c>
      <c r="B1983" s="1">
        <v>22</v>
      </c>
      <c r="C1983" s="1"/>
      <c r="D1983" s="1">
        <v>22</v>
      </c>
      <c r="F1983" s="1">
        <f ca="1">IFERROR(__xludf.DUMMYFUNCTION("""COMPUTED_VALUE"""),18)</f>
        <v>18</v>
      </c>
      <c r="Q1983" s="1">
        <v>1981</v>
      </c>
      <c r="R1983" s="1">
        <v>626</v>
      </c>
      <c r="S1983" s="1"/>
      <c r="T1983" s="1">
        <v>1117</v>
      </c>
    </row>
    <row r="1984" spans="1:20" ht="15.75" customHeight="1" x14ac:dyDescent="0.35">
      <c r="A1984" s="1">
        <v>3426</v>
      </c>
      <c r="B1984" s="1">
        <v>22</v>
      </c>
      <c r="C1984" s="1"/>
      <c r="D1984" s="1">
        <v>22</v>
      </c>
      <c r="F1984" s="1">
        <f ca="1">IFERROR(__xludf.DUMMYFUNCTION("""COMPUTED_VALUE"""),18)</f>
        <v>18</v>
      </c>
      <c r="Q1984" s="1">
        <v>1982</v>
      </c>
      <c r="R1984" s="1">
        <v>553</v>
      </c>
      <c r="S1984" s="1"/>
      <c r="T1984" s="1">
        <v>1180</v>
      </c>
    </row>
    <row r="1985" spans="1:20" ht="15.75" customHeight="1" x14ac:dyDescent="0.35">
      <c r="A1985" s="1">
        <v>3427</v>
      </c>
      <c r="B1985" s="1">
        <v>23</v>
      </c>
      <c r="C1985" s="1"/>
      <c r="D1985" s="1">
        <v>23</v>
      </c>
      <c r="F1985" s="1">
        <f ca="1">IFERROR(__xludf.DUMMYFUNCTION("""COMPUTED_VALUE"""),6)</f>
        <v>6</v>
      </c>
      <c r="Q1985" s="1">
        <v>1983</v>
      </c>
      <c r="R1985" s="1">
        <v>610</v>
      </c>
      <c r="S1985" s="1"/>
      <c r="T1985" s="1">
        <v>1149</v>
      </c>
    </row>
    <row r="1986" spans="1:20" ht="15.75" customHeight="1" x14ac:dyDescent="0.35">
      <c r="A1986" s="1">
        <v>3428</v>
      </c>
      <c r="B1986" s="1">
        <v>20</v>
      </c>
      <c r="C1986" s="1"/>
      <c r="D1986" s="1">
        <v>20</v>
      </c>
      <c r="F1986" s="1">
        <f ca="1">IFERROR(__xludf.DUMMYFUNCTION("""COMPUTED_VALUE"""),18)</f>
        <v>18</v>
      </c>
      <c r="Q1986" s="1">
        <v>1984</v>
      </c>
      <c r="R1986" s="1">
        <v>605</v>
      </c>
      <c r="S1986" s="1"/>
      <c r="T1986" s="1">
        <v>1143</v>
      </c>
    </row>
    <row r="1987" spans="1:20" ht="15.75" customHeight="1" x14ac:dyDescent="0.35">
      <c r="A1987" s="1">
        <v>3429</v>
      </c>
      <c r="B1987" s="1">
        <v>22</v>
      </c>
      <c r="C1987" s="1"/>
      <c r="D1987" s="1">
        <v>22</v>
      </c>
      <c r="F1987" s="1">
        <f ca="1">IFERROR(__xludf.DUMMYFUNCTION("""COMPUTED_VALUE"""),18)</f>
        <v>18</v>
      </c>
      <c r="Q1987" s="1">
        <v>1985</v>
      </c>
      <c r="R1987" s="1">
        <v>580</v>
      </c>
      <c r="S1987" s="1"/>
      <c r="T1987" s="1">
        <v>1069</v>
      </c>
    </row>
    <row r="1988" spans="1:20" ht="15.75" customHeight="1" x14ac:dyDescent="0.35">
      <c r="A1988" s="1">
        <v>3430</v>
      </c>
      <c r="B1988" s="1">
        <v>22</v>
      </c>
      <c r="C1988" s="1"/>
      <c r="D1988" s="1">
        <v>22</v>
      </c>
      <c r="F1988" s="1">
        <f ca="1">IFERROR(__xludf.DUMMYFUNCTION("""COMPUTED_VALUE"""),18)</f>
        <v>18</v>
      </c>
      <c r="Q1988" s="1">
        <v>1986</v>
      </c>
      <c r="R1988" s="1">
        <v>514</v>
      </c>
      <c r="S1988" s="1"/>
      <c r="T1988" s="1">
        <v>1039</v>
      </c>
    </row>
    <row r="1989" spans="1:20" ht="15.75" customHeight="1" x14ac:dyDescent="0.35">
      <c r="A1989" s="1">
        <v>3431</v>
      </c>
      <c r="B1989" s="1">
        <v>22</v>
      </c>
      <c r="C1989" s="1"/>
      <c r="D1989" s="1">
        <v>22</v>
      </c>
      <c r="F1989" s="1">
        <f ca="1">IFERROR(__xludf.DUMMYFUNCTION("""COMPUTED_VALUE"""),18)</f>
        <v>18</v>
      </c>
      <c r="Q1989" s="1">
        <v>1987</v>
      </c>
      <c r="R1989" s="1">
        <v>537</v>
      </c>
      <c r="S1989" s="1"/>
      <c r="T1989" s="1">
        <v>1006</v>
      </c>
    </row>
    <row r="1990" spans="1:20" ht="15.75" customHeight="1" x14ac:dyDescent="0.35">
      <c r="A1990" s="1">
        <v>3432</v>
      </c>
      <c r="B1990" s="1">
        <v>22</v>
      </c>
      <c r="C1990" s="1"/>
      <c r="D1990" s="1">
        <v>22</v>
      </c>
      <c r="F1990" s="1">
        <f ca="1">IFERROR(__xludf.DUMMYFUNCTION("""COMPUTED_VALUE"""),18)</f>
        <v>18</v>
      </c>
      <c r="Q1990" s="1">
        <v>1988</v>
      </c>
      <c r="R1990" s="1">
        <v>477</v>
      </c>
      <c r="S1990" s="1"/>
      <c r="T1990" s="1">
        <v>884</v>
      </c>
    </row>
    <row r="1991" spans="1:20" ht="15.75" customHeight="1" x14ac:dyDescent="0.35">
      <c r="A1991" s="1">
        <v>3433</v>
      </c>
      <c r="B1991" s="1">
        <v>23</v>
      </c>
      <c r="C1991" s="1"/>
      <c r="D1991" s="1">
        <v>23</v>
      </c>
      <c r="F1991" s="1">
        <f ca="1">IFERROR(__xludf.DUMMYFUNCTION("""COMPUTED_VALUE"""),18)</f>
        <v>18</v>
      </c>
      <c r="Q1991" s="1">
        <v>1989</v>
      </c>
      <c r="R1991" s="1">
        <v>491</v>
      </c>
      <c r="S1991" s="1"/>
      <c r="T1991" s="1">
        <v>851</v>
      </c>
    </row>
    <row r="1992" spans="1:20" ht="15.75" customHeight="1" x14ac:dyDescent="0.35">
      <c r="A1992" s="1">
        <v>3434</v>
      </c>
      <c r="B1992" s="1">
        <v>22</v>
      </c>
      <c r="C1992" s="1"/>
      <c r="D1992" s="1">
        <v>22</v>
      </c>
      <c r="F1992" s="1">
        <f ca="1">IFERROR(__xludf.DUMMYFUNCTION("""COMPUTED_VALUE"""),18)</f>
        <v>18</v>
      </c>
      <c r="Q1992" s="1">
        <v>1990</v>
      </c>
      <c r="R1992" s="1">
        <v>513</v>
      </c>
      <c r="S1992" s="1"/>
      <c r="T1992" s="1">
        <v>876</v>
      </c>
    </row>
    <row r="1993" spans="1:20" ht="15.75" customHeight="1" x14ac:dyDescent="0.35">
      <c r="A1993" s="1">
        <v>3435</v>
      </c>
      <c r="B1993" s="1">
        <v>23</v>
      </c>
      <c r="C1993" s="1"/>
      <c r="D1993" s="1">
        <v>23</v>
      </c>
      <c r="F1993" s="1">
        <f ca="1">IFERROR(__xludf.DUMMYFUNCTION("""COMPUTED_VALUE"""),18)</f>
        <v>18</v>
      </c>
      <c r="Q1993" s="1">
        <v>1991</v>
      </c>
      <c r="R1993" s="1">
        <v>487</v>
      </c>
      <c r="S1993" s="1"/>
      <c r="T1993" s="1">
        <v>838</v>
      </c>
    </row>
    <row r="1994" spans="1:20" ht="15.75" customHeight="1" x14ac:dyDescent="0.35">
      <c r="A1994" s="1">
        <v>3436</v>
      </c>
      <c r="B1994" s="1">
        <v>23</v>
      </c>
      <c r="C1994" s="1"/>
      <c r="D1994" s="1">
        <v>23</v>
      </c>
      <c r="F1994" s="1">
        <f ca="1">IFERROR(__xludf.DUMMYFUNCTION("""COMPUTED_VALUE"""),18)</f>
        <v>18</v>
      </c>
      <c r="Q1994" s="1">
        <v>1992</v>
      </c>
      <c r="R1994" s="1">
        <v>513</v>
      </c>
      <c r="S1994" s="1"/>
      <c r="T1994" s="1">
        <v>1001</v>
      </c>
    </row>
    <row r="1995" spans="1:20" ht="15.75" customHeight="1" x14ac:dyDescent="0.35">
      <c r="A1995" s="1">
        <v>3437</v>
      </c>
      <c r="B1995" s="1">
        <v>23</v>
      </c>
      <c r="C1995" s="1"/>
      <c r="D1995" s="1">
        <v>23</v>
      </c>
      <c r="F1995" s="1">
        <f ca="1">IFERROR(__xludf.DUMMYFUNCTION("""COMPUTED_VALUE"""),18)</f>
        <v>18</v>
      </c>
      <c r="Q1995" s="1">
        <v>1993</v>
      </c>
      <c r="R1995" s="1">
        <v>553</v>
      </c>
      <c r="S1995" s="1"/>
      <c r="T1995" s="1">
        <v>841</v>
      </c>
    </row>
    <row r="1996" spans="1:20" ht="15.75" customHeight="1" x14ac:dyDescent="0.35">
      <c r="A1996" s="1">
        <v>3438</v>
      </c>
      <c r="B1996" s="1">
        <v>23</v>
      </c>
      <c r="C1996" s="1"/>
      <c r="D1996" s="1">
        <v>23</v>
      </c>
      <c r="F1996" s="1">
        <f ca="1">IFERROR(__xludf.DUMMYFUNCTION("""COMPUTED_VALUE"""),18)</f>
        <v>18</v>
      </c>
      <c r="Q1996" s="1">
        <v>1994</v>
      </c>
      <c r="R1996" s="1">
        <v>627</v>
      </c>
      <c r="S1996" s="1"/>
      <c r="T1996" s="1">
        <v>862</v>
      </c>
    </row>
    <row r="1997" spans="1:20" ht="15.75" customHeight="1" x14ac:dyDescent="0.35">
      <c r="A1997" s="1">
        <v>3439</v>
      </c>
      <c r="B1997" s="1">
        <v>24</v>
      </c>
      <c r="C1997" s="1"/>
      <c r="D1997" s="1">
        <v>24</v>
      </c>
      <c r="F1997" s="1">
        <f ca="1">IFERROR(__xludf.DUMMYFUNCTION("""COMPUTED_VALUE"""),18)</f>
        <v>18</v>
      </c>
      <c r="Q1997" s="1">
        <v>1995</v>
      </c>
      <c r="R1997" s="1">
        <v>583</v>
      </c>
      <c r="S1997" s="1"/>
      <c r="T1997" s="1">
        <v>811</v>
      </c>
    </row>
    <row r="1998" spans="1:20" ht="15.75" customHeight="1" x14ac:dyDescent="0.35">
      <c r="A1998" s="1">
        <v>3440</v>
      </c>
      <c r="B1998" s="1">
        <v>23</v>
      </c>
      <c r="C1998" s="1"/>
      <c r="D1998" s="1">
        <v>23</v>
      </c>
      <c r="F1998" s="1">
        <f ca="1">IFERROR(__xludf.DUMMYFUNCTION("""COMPUTED_VALUE"""),18)</f>
        <v>18</v>
      </c>
      <c r="Q1998" s="1">
        <v>1996</v>
      </c>
      <c r="R1998" s="1">
        <v>642</v>
      </c>
      <c r="S1998" s="1"/>
      <c r="T1998" s="1">
        <v>927</v>
      </c>
    </row>
    <row r="1999" spans="1:20" ht="15.75" customHeight="1" x14ac:dyDescent="0.35">
      <c r="A1999" s="1">
        <v>3441</v>
      </c>
      <c r="B1999" s="1">
        <v>25</v>
      </c>
      <c r="C1999" s="1"/>
      <c r="D1999" s="1">
        <v>25</v>
      </c>
      <c r="F1999" s="1">
        <f ca="1">IFERROR(__xludf.DUMMYFUNCTION("""COMPUTED_VALUE"""),18)</f>
        <v>18</v>
      </c>
      <c r="Q1999" s="1">
        <v>1997</v>
      </c>
      <c r="R1999" s="1">
        <v>566</v>
      </c>
      <c r="S1999" s="1"/>
      <c r="T1999" s="1">
        <v>825</v>
      </c>
    </row>
    <row r="2000" spans="1:20" ht="15.75" customHeight="1" x14ac:dyDescent="0.35">
      <c r="A2000" s="1">
        <v>3442</v>
      </c>
      <c r="B2000" s="1">
        <v>25</v>
      </c>
      <c r="C2000" s="1"/>
      <c r="D2000" s="1">
        <v>25</v>
      </c>
      <c r="F2000" s="1">
        <f ca="1">IFERROR(__xludf.DUMMYFUNCTION("""COMPUTED_VALUE"""),19)</f>
        <v>19</v>
      </c>
      <c r="Q2000" s="1">
        <v>1998</v>
      </c>
      <c r="R2000" s="1">
        <v>704</v>
      </c>
      <c r="S2000" s="1"/>
      <c r="T2000" s="1">
        <v>1039</v>
      </c>
    </row>
    <row r="2001" spans="1:20" ht="15.75" customHeight="1" x14ac:dyDescent="0.35">
      <c r="A2001" s="1">
        <v>3443</v>
      </c>
      <c r="B2001" s="1">
        <v>25</v>
      </c>
      <c r="C2001" s="1"/>
      <c r="D2001" s="1">
        <v>25</v>
      </c>
      <c r="F2001" s="1">
        <f ca="1">IFERROR(__xludf.DUMMYFUNCTION("""COMPUTED_VALUE"""),20)</f>
        <v>20</v>
      </c>
      <c r="Q2001" s="1">
        <v>1999</v>
      </c>
      <c r="R2001" s="1">
        <v>684</v>
      </c>
      <c r="S2001" s="1"/>
      <c r="T2001" s="1">
        <v>912</v>
      </c>
    </row>
    <row r="2002" spans="1:20" ht="15.75" customHeight="1" x14ac:dyDescent="0.35">
      <c r="A2002" s="1">
        <v>3444</v>
      </c>
      <c r="B2002" s="1">
        <v>25</v>
      </c>
      <c r="C2002" s="1"/>
      <c r="D2002" s="1">
        <v>25</v>
      </c>
      <c r="F2002" s="1">
        <f ca="1">IFERROR(__xludf.DUMMYFUNCTION("""COMPUTED_VALUE"""),24)</f>
        <v>24</v>
      </c>
      <c r="Q2002" s="1">
        <v>2000</v>
      </c>
      <c r="R2002" s="1">
        <v>684</v>
      </c>
      <c r="S2002" s="1"/>
      <c r="T2002" s="1">
        <v>953</v>
      </c>
    </row>
    <row r="2003" spans="1:20" ht="15.75" customHeight="1" x14ac:dyDescent="0.35">
      <c r="A2003" s="1">
        <v>3445</v>
      </c>
      <c r="B2003" s="1">
        <v>26</v>
      </c>
      <c r="C2003" s="1"/>
      <c r="D2003" s="1">
        <v>26</v>
      </c>
      <c r="F2003" s="1">
        <f ca="1">IFERROR(__xludf.DUMMYFUNCTION("""COMPUTED_VALUE"""),20)</f>
        <v>20</v>
      </c>
      <c r="Q2003" s="1">
        <v>2001</v>
      </c>
      <c r="R2003" s="1">
        <v>642</v>
      </c>
      <c r="S2003" s="1"/>
      <c r="T2003" s="1">
        <v>868</v>
      </c>
    </row>
    <row r="2004" spans="1:20" ht="15.75" customHeight="1" x14ac:dyDescent="0.35">
      <c r="A2004" s="1">
        <v>3446</v>
      </c>
      <c r="B2004" s="1">
        <v>26</v>
      </c>
      <c r="C2004" s="1"/>
      <c r="D2004" s="1">
        <v>26</v>
      </c>
      <c r="F2004" s="1">
        <f ca="1">IFERROR(__xludf.DUMMYFUNCTION("""COMPUTED_VALUE"""),23)</f>
        <v>23</v>
      </c>
      <c r="Q2004" s="1">
        <v>2002</v>
      </c>
      <c r="R2004" s="1">
        <v>698</v>
      </c>
      <c r="S2004" s="1"/>
      <c r="T2004" s="1">
        <v>1000</v>
      </c>
    </row>
    <row r="2005" spans="1:20" ht="15.75" customHeight="1" x14ac:dyDescent="0.35">
      <c r="A2005" s="1">
        <v>3447</v>
      </c>
      <c r="B2005" s="1">
        <v>27</v>
      </c>
      <c r="C2005" s="1"/>
      <c r="D2005" s="1">
        <v>27</v>
      </c>
      <c r="F2005" s="1">
        <f ca="1">IFERROR(__xludf.DUMMYFUNCTION("""COMPUTED_VALUE"""),20)</f>
        <v>20</v>
      </c>
      <c r="Q2005" s="1">
        <v>2003</v>
      </c>
      <c r="R2005" s="1">
        <v>645</v>
      </c>
      <c r="S2005" s="1"/>
      <c r="T2005" s="1">
        <v>950</v>
      </c>
    </row>
    <row r="2006" spans="1:20" ht="15.75" customHeight="1" x14ac:dyDescent="0.35">
      <c r="A2006" s="1">
        <v>3448</v>
      </c>
      <c r="B2006" s="1">
        <v>27</v>
      </c>
      <c r="C2006" s="1"/>
      <c r="D2006" s="1">
        <v>27</v>
      </c>
      <c r="F2006" s="1">
        <f ca="1">IFERROR(__xludf.DUMMYFUNCTION("""COMPUTED_VALUE"""),23)</f>
        <v>23</v>
      </c>
      <c r="Q2006" s="1">
        <v>2004</v>
      </c>
      <c r="R2006" s="1">
        <v>764</v>
      </c>
      <c r="S2006" s="1"/>
      <c r="T2006" s="1">
        <v>1042</v>
      </c>
    </row>
    <row r="2007" spans="1:20" ht="15.75" customHeight="1" x14ac:dyDescent="0.35">
      <c r="A2007" s="1">
        <v>3450</v>
      </c>
      <c r="B2007" s="1">
        <v>27</v>
      </c>
      <c r="C2007" s="1"/>
      <c r="D2007" s="1">
        <v>27</v>
      </c>
      <c r="F2007" s="1">
        <f ca="1">IFERROR(__xludf.DUMMYFUNCTION("""COMPUTED_VALUE"""),22)</f>
        <v>22</v>
      </c>
      <c r="Q2007" s="1">
        <v>2005</v>
      </c>
      <c r="R2007" s="1">
        <v>671</v>
      </c>
      <c r="S2007" s="1"/>
      <c r="T2007" s="1">
        <v>920</v>
      </c>
    </row>
    <row r="2008" spans="1:20" ht="15.75" customHeight="1" x14ac:dyDescent="0.35">
      <c r="A2008" s="1">
        <v>3451</v>
      </c>
      <c r="B2008" s="1">
        <v>26</v>
      </c>
      <c r="C2008" s="1"/>
      <c r="D2008" s="1">
        <v>26</v>
      </c>
      <c r="F2008" s="1">
        <f ca="1">IFERROR(__xludf.DUMMYFUNCTION("""COMPUTED_VALUE"""),23)</f>
        <v>23</v>
      </c>
      <c r="Q2008" s="1">
        <v>2006</v>
      </c>
      <c r="R2008" s="1">
        <v>828</v>
      </c>
      <c r="S2008" s="1"/>
      <c r="T2008" s="1">
        <v>929</v>
      </c>
    </row>
    <row r="2009" spans="1:20" ht="15.75" customHeight="1" x14ac:dyDescent="0.35">
      <c r="A2009" s="1">
        <v>3452</v>
      </c>
      <c r="B2009" s="1">
        <v>26</v>
      </c>
      <c r="C2009" s="1"/>
      <c r="D2009" s="1">
        <v>26</v>
      </c>
      <c r="F2009" s="1">
        <f ca="1">IFERROR(__xludf.DUMMYFUNCTION("""COMPUTED_VALUE"""),23)</f>
        <v>23</v>
      </c>
      <c r="Q2009" s="1">
        <v>2007</v>
      </c>
      <c r="R2009" s="1">
        <v>752</v>
      </c>
      <c r="S2009" s="1"/>
      <c r="T2009" s="1">
        <v>814</v>
      </c>
    </row>
    <row r="2010" spans="1:20" ht="15.75" customHeight="1" x14ac:dyDescent="0.35">
      <c r="A2010" s="1">
        <v>3453</v>
      </c>
      <c r="B2010" s="1">
        <v>26</v>
      </c>
      <c r="C2010" s="1"/>
      <c r="D2010" s="1">
        <v>26</v>
      </c>
      <c r="F2010" s="1">
        <f ca="1">IFERROR(__xludf.DUMMYFUNCTION("""COMPUTED_VALUE"""),27)</f>
        <v>27</v>
      </c>
      <c r="Q2010" s="1">
        <v>2008</v>
      </c>
      <c r="R2010" s="1">
        <v>886</v>
      </c>
      <c r="S2010" s="1"/>
      <c r="T2010" s="1">
        <v>874</v>
      </c>
    </row>
    <row r="2011" spans="1:20" ht="15.75" customHeight="1" x14ac:dyDescent="0.35">
      <c r="A2011" s="1">
        <v>3454</v>
      </c>
      <c r="B2011" s="1">
        <v>26</v>
      </c>
      <c r="C2011" s="1"/>
      <c r="D2011" s="1">
        <v>26</v>
      </c>
      <c r="F2011" s="1">
        <f ca="1">IFERROR(__xludf.DUMMYFUNCTION("""COMPUTED_VALUE"""),27)</f>
        <v>27</v>
      </c>
      <c r="Q2011" s="1">
        <v>2009</v>
      </c>
      <c r="R2011" s="1">
        <v>907</v>
      </c>
      <c r="S2011" s="1"/>
      <c r="T2011" s="1">
        <v>907</v>
      </c>
    </row>
    <row r="2012" spans="1:20" ht="15.75" customHeight="1" x14ac:dyDescent="0.35">
      <c r="A2012" s="1">
        <v>3455</v>
      </c>
      <c r="B2012" s="1">
        <v>26</v>
      </c>
      <c r="C2012" s="1"/>
      <c r="D2012" s="1">
        <v>26</v>
      </c>
      <c r="F2012" s="1">
        <f ca="1">IFERROR(__xludf.DUMMYFUNCTION("""COMPUTED_VALUE"""),25)</f>
        <v>25</v>
      </c>
      <c r="Q2012" s="1">
        <v>2010</v>
      </c>
      <c r="R2012" s="1">
        <v>884</v>
      </c>
      <c r="S2012" s="1"/>
      <c r="T2012" s="1">
        <v>849</v>
      </c>
    </row>
    <row r="2013" spans="1:20" ht="15.75" customHeight="1" x14ac:dyDescent="0.35">
      <c r="A2013" s="1">
        <v>3456</v>
      </c>
      <c r="B2013" s="1">
        <v>26</v>
      </c>
      <c r="C2013" s="1"/>
      <c r="D2013" s="1">
        <v>26</v>
      </c>
      <c r="F2013" s="1">
        <f ca="1">IFERROR(__xludf.DUMMYFUNCTION("""COMPUTED_VALUE"""),26)</f>
        <v>26</v>
      </c>
      <c r="Q2013" s="1">
        <v>2011</v>
      </c>
      <c r="R2013" s="1">
        <v>851</v>
      </c>
      <c r="S2013" s="1"/>
      <c r="T2013" s="1">
        <v>923</v>
      </c>
    </row>
    <row r="2014" spans="1:20" ht="15.75" customHeight="1" x14ac:dyDescent="0.35">
      <c r="A2014" s="1">
        <v>3458</v>
      </c>
      <c r="B2014" s="1">
        <v>27</v>
      </c>
      <c r="C2014" s="1"/>
      <c r="D2014" s="1">
        <v>27</v>
      </c>
      <c r="F2014" s="1">
        <f ca="1">IFERROR(__xludf.DUMMYFUNCTION("""COMPUTED_VALUE"""),28)</f>
        <v>28</v>
      </c>
      <c r="Q2014" s="1">
        <v>2012</v>
      </c>
      <c r="R2014" s="1">
        <v>989</v>
      </c>
      <c r="S2014" s="1"/>
      <c r="T2014" s="1">
        <v>928</v>
      </c>
    </row>
    <row r="2015" spans="1:20" ht="15.75" customHeight="1" x14ac:dyDescent="0.35">
      <c r="A2015" s="1">
        <v>3623</v>
      </c>
      <c r="B2015" s="1">
        <v>29</v>
      </c>
      <c r="C2015" s="1"/>
      <c r="D2015" s="1">
        <v>29</v>
      </c>
      <c r="F2015" s="1">
        <f ca="1">IFERROR(__xludf.DUMMYFUNCTION("""COMPUTED_VALUE"""),27)</f>
        <v>27</v>
      </c>
      <c r="Q2015" s="1">
        <v>2013</v>
      </c>
      <c r="R2015" s="1">
        <v>914</v>
      </c>
      <c r="S2015" s="1"/>
      <c r="T2015" s="1">
        <v>825</v>
      </c>
    </row>
    <row r="2016" spans="1:20" ht="15.75" customHeight="1" x14ac:dyDescent="0.35">
      <c r="A2016" s="1">
        <v>3627</v>
      </c>
      <c r="B2016" s="1">
        <v>27</v>
      </c>
      <c r="C2016" s="1"/>
      <c r="D2016" s="1">
        <v>27</v>
      </c>
      <c r="F2016" s="1">
        <f ca="1">IFERROR(__xludf.DUMMYFUNCTION("""COMPUTED_VALUE"""),23)</f>
        <v>23</v>
      </c>
      <c r="Q2016" s="1">
        <v>2014</v>
      </c>
      <c r="R2016" s="1">
        <v>929</v>
      </c>
      <c r="S2016" s="1"/>
      <c r="T2016" s="1">
        <v>878</v>
      </c>
    </row>
    <row r="2017" spans="1:20" ht="15.75" customHeight="1" x14ac:dyDescent="0.35">
      <c r="A2017" s="1">
        <v>3629</v>
      </c>
      <c r="B2017" s="1">
        <v>27</v>
      </c>
      <c r="C2017" s="1"/>
      <c r="D2017" s="1">
        <v>27</v>
      </c>
      <c r="F2017" s="1">
        <f ca="1">IFERROR(__xludf.DUMMYFUNCTION("""COMPUTED_VALUE"""),20)</f>
        <v>20</v>
      </c>
      <c r="Q2017" s="1">
        <v>2015</v>
      </c>
      <c r="R2017" s="1">
        <v>1042</v>
      </c>
      <c r="S2017" s="1"/>
      <c r="T2017" s="1">
        <v>911</v>
      </c>
    </row>
    <row r="2018" spans="1:20" ht="15.75" customHeight="1" x14ac:dyDescent="0.35">
      <c r="A2018" s="1">
        <v>3631</v>
      </c>
      <c r="B2018" s="1">
        <v>27</v>
      </c>
      <c r="C2018" s="1"/>
      <c r="D2018" s="1">
        <v>27</v>
      </c>
      <c r="F2018" s="1">
        <f ca="1">IFERROR(__xludf.DUMMYFUNCTION("""COMPUTED_VALUE"""),18)</f>
        <v>18</v>
      </c>
      <c r="Q2018" s="1">
        <v>2016</v>
      </c>
      <c r="R2018" s="1">
        <v>1107</v>
      </c>
      <c r="S2018" s="1"/>
      <c r="T2018" s="1">
        <v>888</v>
      </c>
    </row>
    <row r="2019" spans="1:20" ht="15.75" customHeight="1" x14ac:dyDescent="0.35">
      <c r="A2019" s="1">
        <v>3635</v>
      </c>
      <c r="B2019" s="1">
        <v>25</v>
      </c>
      <c r="C2019" s="1"/>
      <c r="D2019" s="1">
        <v>25</v>
      </c>
      <c r="F2019" s="1">
        <f ca="1">IFERROR(__xludf.DUMMYFUNCTION("""COMPUTED_VALUE"""),18)</f>
        <v>18</v>
      </c>
      <c r="Q2019" s="1">
        <v>2017</v>
      </c>
      <c r="R2019" s="1">
        <v>1117</v>
      </c>
      <c r="S2019" s="1"/>
      <c r="T2019" s="1">
        <v>901</v>
      </c>
    </row>
    <row r="2020" spans="1:20" ht="15.75" customHeight="1" x14ac:dyDescent="0.35">
      <c r="A2020" s="1">
        <v>3636</v>
      </c>
      <c r="B2020" s="1">
        <v>25</v>
      </c>
      <c r="C2020" s="1"/>
      <c r="D2020" s="1">
        <v>25</v>
      </c>
      <c r="F2020" s="1">
        <f ca="1">IFERROR(__xludf.DUMMYFUNCTION("""COMPUTED_VALUE"""),18)</f>
        <v>18</v>
      </c>
      <c r="Q2020" s="1">
        <v>2018</v>
      </c>
      <c r="R2020" s="1">
        <v>1180</v>
      </c>
      <c r="S2020" s="1"/>
      <c r="T2020" s="1">
        <v>897</v>
      </c>
    </row>
    <row r="2021" spans="1:20" ht="15.75" customHeight="1" x14ac:dyDescent="0.35">
      <c r="A2021" s="1">
        <v>3637</v>
      </c>
      <c r="B2021" s="1">
        <v>24</v>
      </c>
      <c r="C2021" s="1"/>
      <c r="D2021" s="1">
        <v>24</v>
      </c>
      <c r="F2021" s="1">
        <f ca="1">IFERROR(__xludf.DUMMYFUNCTION("""COMPUTED_VALUE"""),13)</f>
        <v>13</v>
      </c>
      <c r="Q2021" s="1">
        <v>2019</v>
      </c>
      <c r="R2021" s="1">
        <v>1149</v>
      </c>
      <c r="S2021" s="1"/>
      <c r="T2021" s="1">
        <v>970</v>
      </c>
    </row>
    <row r="2022" spans="1:20" ht="15.75" customHeight="1" x14ac:dyDescent="0.35">
      <c r="A2022" s="1">
        <v>3638</v>
      </c>
      <c r="B2022" s="1">
        <v>24</v>
      </c>
      <c r="C2022" s="1"/>
      <c r="D2022" s="1">
        <v>24</v>
      </c>
      <c r="F2022" s="1">
        <f ca="1">IFERROR(__xludf.DUMMYFUNCTION("""COMPUTED_VALUE"""),3)</f>
        <v>3</v>
      </c>
      <c r="Q2022" s="1">
        <v>2020</v>
      </c>
      <c r="R2022" s="1">
        <v>1143</v>
      </c>
      <c r="S2022" s="1"/>
      <c r="T2022" s="1">
        <v>984</v>
      </c>
    </row>
    <row r="2023" spans="1:20" ht="15.75" customHeight="1" x14ac:dyDescent="0.35">
      <c r="A2023" s="1">
        <v>3639</v>
      </c>
      <c r="B2023" s="1">
        <v>21</v>
      </c>
      <c r="C2023" s="1"/>
      <c r="D2023" s="1">
        <v>21</v>
      </c>
      <c r="F2023" s="1">
        <f ca="1">IFERROR(__xludf.DUMMYFUNCTION("""COMPUTED_VALUE"""),6)</f>
        <v>6</v>
      </c>
      <c r="Q2023" s="1">
        <v>2021</v>
      </c>
      <c r="R2023" s="1">
        <v>1069</v>
      </c>
      <c r="S2023" s="1"/>
      <c r="T2023" s="1">
        <v>939</v>
      </c>
    </row>
    <row r="2024" spans="1:20" ht="15.75" customHeight="1" x14ac:dyDescent="0.35">
      <c r="A2024" s="1">
        <v>3640</v>
      </c>
      <c r="B2024" s="1">
        <v>22</v>
      </c>
      <c r="C2024" s="1"/>
      <c r="D2024" s="1">
        <v>22</v>
      </c>
      <c r="F2024" s="1">
        <f ca="1">IFERROR(__xludf.DUMMYFUNCTION("""COMPUTED_VALUE"""),15)</f>
        <v>15</v>
      </c>
      <c r="Q2024" s="1">
        <v>2022</v>
      </c>
      <c r="R2024" s="1">
        <v>1039</v>
      </c>
      <c r="S2024" s="1"/>
      <c r="T2024" s="1">
        <v>991</v>
      </c>
    </row>
    <row r="2025" spans="1:20" ht="15.75" customHeight="1" x14ac:dyDescent="0.35">
      <c r="A2025" s="1">
        <v>3641</v>
      </c>
      <c r="B2025" s="1">
        <v>21</v>
      </c>
      <c r="C2025" s="1"/>
      <c r="D2025" s="1">
        <v>21</v>
      </c>
      <c r="F2025" s="1">
        <f ca="1">IFERROR(__xludf.DUMMYFUNCTION("""COMPUTED_VALUE"""),2)</f>
        <v>2</v>
      </c>
      <c r="Q2025" s="1">
        <v>2023</v>
      </c>
      <c r="R2025" s="1">
        <v>1006</v>
      </c>
      <c r="S2025" s="1"/>
      <c r="T2025" s="1">
        <v>990</v>
      </c>
    </row>
    <row r="2026" spans="1:20" ht="15.75" customHeight="1" x14ac:dyDescent="0.35">
      <c r="A2026" s="1">
        <v>3642</v>
      </c>
      <c r="B2026" s="1">
        <v>21</v>
      </c>
      <c r="C2026" s="1"/>
      <c r="D2026" s="1">
        <v>21</v>
      </c>
      <c r="F2026" s="1">
        <f ca="1">IFERROR(__xludf.DUMMYFUNCTION("""COMPUTED_VALUE"""),4)</f>
        <v>4</v>
      </c>
      <c r="Q2026" s="1">
        <v>2024</v>
      </c>
      <c r="R2026" s="1">
        <v>884</v>
      </c>
      <c r="S2026" s="1"/>
      <c r="T2026" s="1">
        <v>1037</v>
      </c>
    </row>
    <row r="2027" spans="1:20" ht="15.75" customHeight="1" x14ac:dyDescent="0.35">
      <c r="A2027" s="1">
        <v>3643</v>
      </c>
      <c r="B2027" s="1">
        <v>19</v>
      </c>
      <c r="C2027" s="1"/>
      <c r="D2027" s="1">
        <v>19</v>
      </c>
      <c r="F2027" s="1">
        <f ca="1">IFERROR(__xludf.DUMMYFUNCTION("""COMPUTED_VALUE"""),15)</f>
        <v>15</v>
      </c>
      <c r="Q2027" s="1">
        <v>2025</v>
      </c>
      <c r="R2027" s="1">
        <v>851</v>
      </c>
      <c r="S2027" s="1"/>
      <c r="T2027" s="1">
        <v>1088</v>
      </c>
    </row>
    <row r="2028" spans="1:20" ht="15.75" customHeight="1" x14ac:dyDescent="0.35">
      <c r="A2028" s="1">
        <v>3644</v>
      </c>
      <c r="B2028" s="1">
        <v>18</v>
      </c>
      <c r="C2028" s="1"/>
      <c r="D2028" s="1">
        <v>18</v>
      </c>
      <c r="F2028" s="1">
        <f ca="1">IFERROR(__xludf.DUMMYFUNCTION("""COMPUTED_VALUE"""),2)</f>
        <v>2</v>
      </c>
      <c r="Q2028" s="1">
        <v>2026</v>
      </c>
      <c r="R2028" s="1">
        <v>876</v>
      </c>
      <c r="S2028" s="1"/>
      <c r="T2028" s="1">
        <v>1071</v>
      </c>
    </row>
    <row r="2029" spans="1:20" ht="15.75" customHeight="1" x14ac:dyDescent="0.35">
      <c r="A2029" s="1">
        <v>3645</v>
      </c>
      <c r="B2029" s="1">
        <v>17</v>
      </c>
      <c r="C2029" s="1"/>
      <c r="D2029" s="1">
        <v>18</v>
      </c>
      <c r="F2029" s="1">
        <f ca="1">IFERROR(__xludf.DUMMYFUNCTION("""COMPUTED_VALUE"""),3)</f>
        <v>3</v>
      </c>
      <c r="Q2029" s="1">
        <v>2027</v>
      </c>
      <c r="R2029" s="1">
        <v>838</v>
      </c>
      <c r="S2029" s="1"/>
      <c r="T2029" s="1">
        <v>981</v>
      </c>
    </row>
    <row r="2030" spans="1:20" ht="15.75" customHeight="1" x14ac:dyDescent="0.35">
      <c r="A2030" s="1">
        <v>3646</v>
      </c>
      <c r="B2030" s="1">
        <v>17</v>
      </c>
      <c r="C2030" s="1"/>
      <c r="D2030" s="1">
        <v>18</v>
      </c>
      <c r="F2030" s="1">
        <f ca="1">IFERROR(__xludf.DUMMYFUNCTION("""COMPUTED_VALUE"""),6)</f>
        <v>6</v>
      </c>
      <c r="Q2030" s="1">
        <v>2028</v>
      </c>
      <c r="R2030" s="1">
        <v>1001</v>
      </c>
      <c r="S2030" s="1"/>
      <c r="T2030" s="1">
        <v>940</v>
      </c>
    </row>
    <row r="2031" spans="1:20" ht="15.75" customHeight="1" x14ac:dyDescent="0.35">
      <c r="A2031" s="1">
        <v>3647</v>
      </c>
      <c r="B2031" s="1">
        <v>17</v>
      </c>
      <c r="C2031" s="1"/>
      <c r="D2031" s="1">
        <v>18</v>
      </c>
      <c r="F2031" s="1">
        <f ca="1">IFERROR(__xludf.DUMMYFUNCTION("""COMPUTED_VALUE"""),5)</f>
        <v>5</v>
      </c>
      <c r="Q2031" s="1">
        <v>2029</v>
      </c>
      <c r="R2031" s="1">
        <v>841</v>
      </c>
      <c r="S2031" s="1"/>
      <c r="T2031" s="1">
        <v>986</v>
      </c>
    </row>
    <row r="2032" spans="1:20" ht="15.75" customHeight="1" x14ac:dyDescent="0.35">
      <c r="A2032" s="1">
        <v>3648</v>
      </c>
      <c r="B2032" s="1">
        <v>16</v>
      </c>
      <c r="C2032" s="1"/>
      <c r="D2032" s="1">
        <v>18</v>
      </c>
      <c r="F2032" s="1">
        <f ca="1">IFERROR(__xludf.DUMMYFUNCTION("""COMPUTED_VALUE"""),18)</f>
        <v>18</v>
      </c>
      <c r="Q2032" s="1">
        <v>2030</v>
      </c>
      <c r="R2032" s="1">
        <v>862</v>
      </c>
      <c r="S2032" s="1"/>
      <c r="T2032" s="1">
        <v>1046</v>
      </c>
    </row>
    <row r="2033" spans="1:20" ht="15.75" customHeight="1" x14ac:dyDescent="0.35">
      <c r="A2033" s="1">
        <v>3649</v>
      </c>
      <c r="B2033" s="1">
        <v>19</v>
      </c>
      <c r="C2033" s="1"/>
      <c r="D2033" s="1">
        <v>18</v>
      </c>
      <c r="F2033" s="1">
        <f ca="1">IFERROR(__xludf.DUMMYFUNCTION("""COMPUTED_VALUE"""),1)</f>
        <v>1</v>
      </c>
      <c r="Q2033" s="1">
        <v>2031</v>
      </c>
      <c r="R2033" s="1">
        <v>811</v>
      </c>
      <c r="S2033" s="1"/>
      <c r="T2033" s="1">
        <v>1169</v>
      </c>
    </row>
    <row r="2034" spans="1:20" ht="15.75" customHeight="1" x14ac:dyDescent="0.35">
      <c r="A2034" s="1">
        <v>3650</v>
      </c>
      <c r="B2034" s="1">
        <v>18</v>
      </c>
      <c r="C2034" s="1"/>
      <c r="D2034" s="1">
        <v>18</v>
      </c>
      <c r="F2034" s="1">
        <f ca="1">IFERROR(__xludf.DUMMYFUNCTION("""COMPUTED_VALUE"""),3)</f>
        <v>3</v>
      </c>
      <c r="Q2034" s="1">
        <v>2032</v>
      </c>
      <c r="R2034" s="1">
        <v>927</v>
      </c>
      <c r="S2034" s="1"/>
      <c r="T2034" s="1">
        <v>1222</v>
      </c>
    </row>
    <row r="2035" spans="1:20" ht="15.75" customHeight="1" x14ac:dyDescent="0.35">
      <c r="A2035" s="1">
        <v>3651</v>
      </c>
      <c r="B2035" s="1">
        <v>17</v>
      </c>
      <c r="C2035" s="1"/>
      <c r="D2035" s="1">
        <v>18</v>
      </c>
      <c r="F2035" s="1">
        <f ca="1">IFERROR(__xludf.DUMMYFUNCTION("""COMPUTED_VALUE"""),4)</f>
        <v>4</v>
      </c>
      <c r="Q2035" s="1">
        <v>2033</v>
      </c>
      <c r="R2035" s="1">
        <v>825</v>
      </c>
      <c r="S2035" s="1"/>
      <c r="T2035" s="1">
        <v>1262</v>
      </c>
    </row>
    <row r="2036" spans="1:20" ht="15.75" customHeight="1" x14ac:dyDescent="0.35">
      <c r="A2036" s="1">
        <v>3652</v>
      </c>
      <c r="B2036" s="1">
        <v>17</v>
      </c>
      <c r="C2036" s="1"/>
      <c r="D2036" s="1">
        <v>18</v>
      </c>
      <c r="F2036" s="1">
        <f ca="1">IFERROR(__xludf.DUMMYFUNCTION("""COMPUTED_VALUE"""),14)</f>
        <v>14</v>
      </c>
      <c r="Q2036" s="1">
        <v>2034</v>
      </c>
      <c r="R2036" s="1">
        <v>1039</v>
      </c>
      <c r="S2036" s="1"/>
      <c r="T2036" s="1">
        <v>1320</v>
      </c>
    </row>
    <row r="2037" spans="1:20" ht="15.75" customHeight="1" x14ac:dyDescent="0.35">
      <c r="A2037" s="1">
        <v>3653</v>
      </c>
      <c r="B2037" s="1">
        <v>17</v>
      </c>
      <c r="C2037" s="1"/>
      <c r="D2037" s="1">
        <v>18</v>
      </c>
      <c r="F2037" s="1">
        <f ca="1">IFERROR(__xludf.DUMMYFUNCTION("""COMPUTED_VALUE"""),1)</f>
        <v>1</v>
      </c>
      <c r="Q2037" s="1">
        <v>2035</v>
      </c>
      <c r="R2037" s="1">
        <v>912</v>
      </c>
      <c r="S2037" s="1"/>
      <c r="T2037" s="1">
        <v>1253</v>
      </c>
    </row>
    <row r="2038" spans="1:20" ht="15.75" customHeight="1" x14ac:dyDescent="0.35">
      <c r="A2038" s="1">
        <v>3654</v>
      </c>
      <c r="B2038" s="1">
        <v>15</v>
      </c>
      <c r="C2038" s="1"/>
      <c r="D2038" s="1">
        <v>18</v>
      </c>
      <c r="F2038" s="1">
        <f ca="1">IFERROR(__xludf.DUMMYFUNCTION("""COMPUTED_VALUE"""),2)</f>
        <v>2</v>
      </c>
      <c r="Q2038" s="1">
        <v>2036</v>
      </c>
      <c r="R2038" s="1">
        <v>953</v>
      </c>
      <c r="S2038" s="1"/>
      <c r="T2038" s="1">
        <v>1194</v>
      </c>
    </row>
    <row r="2039" spans="1:20" ht="15.75" customHeight="1" x14ac:dyDescent="0.35">
      <c r="A2039" s="1">
        <v>3655</v>
      </c>
      <c r="B2039" s="1">
        <v>18</v>
      </c>
      <c r="C2039" s="1"/>
      <c r="D2039" s="1">
        <v>18</v>
      </c>
      <c r="F2039" s="1">
        <f ca="1">IFERROR(__xludf.DUMMYFUNCTION("""COMPUTED_VALUE"""),3)</f>
        <v>3</v>
      </c>
      <c r="Q2039" s="1">
        <v>2037</v>
      </c>
      <c r="R2039" s="1">
        <v>868</v>
      </c>
      <c r="S2039" s="1"/>
      <c r="T2039" s="1">
        <v>1228</v>
      </c>
    </row>
    <row r="2040" spans="1:20" ht="15.75" customHeight="1" x14ac:dyDescent="0.35">
      <c r="A2040" s="1">
        <v>3656</v>
      </c>
      <c r="B2040" s="1">
        <v>16</v>
      </c>
      <c r="C2040" s="1"/>
      <c r="D2040" s="1">
        <v>18</v>
      </c>
      <c r="F2040" s="1">
        <f ca="1">IFERROR(__xludf.DUMMYFUNCTION("""COMPUTED_VALUE"""),3)</f>
        <v>3</v>
      </c>
      <c r="Q2040" s="1">
        <v>2038</v>
      </c>
      <c r="R2040" s="1">
        <v>1000</v>
      </c>
      <c r="S2040" s="1"/>
      <c r="T2040" s="1">
        <v>1192</v>
      </c>
    </row>
    <row r="2041" spans="1:20" ht="15.75" customHeight="1" x14ac:dyDescent="0.35">
      <c r="A2041" s="1">
        <v>3657</v>
      </c>
      <c r="B2041" s="1">
        <v>18</v>
      </c>
      <c r="C2041" s="1"/>
      <c r="D2041" s="1">
        <v>18</v>
      </c>
      <c r="F2041" s="1">
        <f ca="1">IFERROR(__xludf.DUMMYFUNCTION("""COMPUTED_VALUE"""),4)</f>
        <v>4</v>
      </c>
      <c r="Q2041" s="1">
        <v>2039</v>
      </c>
      <c r="R2041" s="1">
        <v>950</v>
      </c>
      <c r="S2041" s="1"/>
      <c r="T2041" s="1">
        <v>1236</v>
      </c>
    </row>
    <row r="2042" spans="1:20" ht="15.75" customHeight="1" x14ac:dyDescent="0.35">
      <c r="A2042" s="1">
        <v>3658</v>
      </c>
      <c r="B2042" s="1">
        <v>17</v>
      </c>
      <c r="C2042" s="1"/>
      <c r="D2042" s="1">
        <v>18</v>
      </c>
      <c r="F2042" s="1">
        <f ca="1">IFERROR(__xludf.DUMMYFUNCTION("""COMPUTED_VALUE"""),18)</f>
        <v>18</v>
      </c>
      <c r="Q2042" s="1">
        <v>2040</v>
      </c>
      <c r="R2042" s="1">
        <v>1042</v>
      </c>
      <c r="S2042" s="1"/>
      <c r="T2042" s="1">
        <v>1291</v>
      </c>
    </row>
    <row r="2043" spans="1:20" ht="15.75" customHeight="1" x14ac:dyDescent="0.35">
      <c r="A2043" s="1">
        <v>3659</v>
      </c>
      <c r="B2043" s="1">
        <v>16</v>
      </c>
      <c r="C2043" s="1"/>
      <c r="D2043" s="1">
        <v>18</v>
      </c>
      <c r="F2043" s="1">
        <f ca="1">IFERROR(__xludf.DUMMYFUNCTION("""COMPUTED_VALUE"""),2)</f>
        <v>2</v>
      </c>
      <c r="Q2043" s="1">
        <v>2041</v>
      </c>
      <c r="R2043" s="1">
        <v>920</v>
      </c>
      <c r="S2043" s="1"/>
      <c r="T2043" s="1">
        <v>1315</v>
      </c>
    </row>
    <row r="2044" spans="1:20" ht="15.75" customHeight="1" x14ac:dyDescent="0.35">
      <c r="A2044" s="1">
        <v>3660</v>
      </c>
      <c r="B2044" s="1">
        <v>15</v>
      </c>
      <c r="C2044" s="1"/>
      <c r="D2044" s="1">
        <v>5</v>
      </c>
      <c r="F2044" s="1">
        <f ca="1">IFERROR(__xludf.DUMMYFUNCTION("""COMPUTED_VALUE"""),3)</f>
        <v>3</v>
      </c>
      <c r="Q2044" s="1">
        <v>2042</v>
      </c>
      <c r="R2044" s="1">
        <v>929</v>
      </c>
      <c r="S2044" s="1"/>
      <c r="T2044" s="1">
        <v>1272</v>
      </c>
    </row>
    <row r="2045" spans="1:20" ht="15.75" customHeight="1" x14ac:dyDescent="0.35">
      <c r="A2045" s="1">
        <v>3661</v>
      </c>
      <c r="B2045" s="1">
        <v>14</v>
      </c>
      <c r="C2045" s="1"/>
      <c r="D2045" s="1">
        <v>10</v>
      </c>
      <c r="F2045" s="1">
        <f ca="1">IFERROR(__xludf.DUMMYFUNCTION("""COMPUTED_VALUE"""),18)</f>
        <v>18</v>
      </c>
      <c r="Q2045" s="1">
        <v>2043</v>
      </c>
      <c r="R2045" s="1">
        <v>814</v>
      </c>
      <c r="S2045" s="1"/>
      <c r="T2045" s="1">
        <v>1429</v>
      </c>
    </row>
    <row r="2046" spans="1:20" ht="15.75" customHeight="1" x14ac:dyDescent="0.35">
      <c r="A2046" s="1">
        <v>3662</v>
      </c>
      <c r="B2046" s="1">
        <v>15</v>
      </c>
      <c r="C2046" s="1"/>
      <c r="D2046" s="1">
        <v>18</v>
      </c>
      <c r="F2046" s="1">
        <f ca="1">IFERROR(__xludf.DUMMYFUNCTION("""COMPUTED_VALUE"""),2)</f>
        <v>2</v>
      </c>
      <c r="Q2046" s="1">
        <v>2044</v>
      </c>
      <c r="R2046" s="1">
        <v>874</v>
      </c>
      <c r="S2046" s="1"/>
      <c r="T2046" s="1">
        <v>1410</v>
      </c>
    </row>
    <row r="2047" spans="1:20" ht="15.75" customHeight="1" x14ac:dyDescent="0.35">
      <c r="A2047" s="1">
        <v>3663</v>
      </c>
      <c r="B2047" s="1">
        <v>15</v>
      </c>
      <c r="C2047" s="1"/>
      <c r="D2047" s="1">
        <v>18</v>
      </c>
      <c r="F2047" s="1">
        <f ca="1">IFERROR(__xludf.DUMMYFUNCTION("""COMPUTED_VALUE"""),5)</f>
        <v>5</v>
      </c>
      <c r="Q2047" s="1">
        <v>2045</v>
      </c>
      <c r="R2047" s="1">
        <v>907</v>
      </c>
      <c r="S2047" s="1"/>
      <c r="T2047" s="1">
        <v>1398</v>
      </c>
    </row>
    <row r="2048" spans="1:20" ht="15.75" customHeight="1" x14ac:dyDescent="0.35">
      <c r="A2048" s="1">
        <v>3664</v>
      </c>
      <c r="B2048" s="1">
        <v>15</v>
      </c>
      <c r="C2048" s="1"/>
      <c r="D2048" s="1">
        <v>18</v>
      </c>
      <c r="F2048" s="1">
        <f ca="1">IFERROR(__xludf.DUMMYFUNCTION("""COMPUTED_VALUE"""),4)</f>
        <v>4</v>
      </c>
      <c r="Q2048" s="1">
        <v>2046</v>
      </c>
      <c r="R2048" s="1">
        <v>849</v>
      </c>
      <c r="S2048" s="1"/>
      <c r="T2048" s="1">
        <v>1279</v>
      </c>
    </row>
    <row r="2049" spans="1:20" ht="15.75" customHeight="1" x14ac:dyDescent="0.35">
      <c r="A2049" s="1">
        <v>3665</v>
      </c>
      <c r="B2049" s="1">
        <v>15</v>
      </c>
      <c r="C2049" s="1"/>
      <c r="D2049" s="1">
        <v>18</v>
      </c>
      <c r="F2049" s="1">
        <f ca="1">IFERROR(__xludf.DUMMYFUNCTION("""COMPUTED_VALUE"""),18)</f>
        <v>18</v>
      </c>
      <c r="Q2049" s="1">
        <v>2047</v>
      </c>
      <c r="R2049" s="1">
        <v>923</v>
      </c>
      <c r="S2049" s="1"/>
      <c r="T2049" s="1">
        <v>1440</v>
      </c>
    </row>
    <row r="2050" spans="1:20" ht="15.75" customHeight="1" x14ac:dyDescent="0.35">
      <c r="A2050" s="1">
        <v>3666</v>
      </c>
      <c r="B2050" s="1">
        <v>16</v>
      </c>
      <c r="C2050" s="1"/>
      <c r="D2050" s="1">
        <v>5</v>
      </c>
      <c r="F2050" s="1">
        <f ca="1">IFERROR(__xludf.DUMMYFUNCTION("""COMPUTED_VALUE"""),1)</f>
        <v>1</v>
      </c>
      <c r="Q2050" s="1">
        <v>2048</v>
      </c>
      <c r="R2050" s="1">
        <v>928</v>
      </c>
      <c r="S2050" s="1"/>
      <c r="T2050" s="1">
        <v>1416</v>
      </c>
    </row>
    <row r="2051" spans="1:20" ht="15.75" customHeight="1" x14ac:dyDescent="0.35">
      <c r="A2051" s="1">
        <v>3667</v>
      </c>
      <c r="B2051" s="1">
        <v>15</v>
      </c>
      <c r="C2051" s="1"/>
      <c r="D2051" s="1">
        <v>18</v>
      </c>
      <c r="F2051" s="1">
        <f ca="1">IFERROR(__xludf.DUMMYFUNCTION("""COMPUTED_VALUE"""),4)</f>
        <v>4</v>
      </c>
      <c r="Q2051" s="1">
        <v>2049</v>
      </c>
      <c r="R2051" s="1">
        <v>825</v>
      </c>
      <c r="S2051" s="1"/>
      <c r="T2051" s="1">
        <v>1512</v>
      </c>
    </row>
    <row r="2052" spans="1:20" ht="15.75" customHeight="1" x14ac:dyDescent="0.35">
      <c r="A2052" s="1">
        <v>3668</v>
      </c>
      <c r="B2052" s="1">
        <v>15</v>
      </c>
      <c r="C2052" s="1"/>
      <c r="D2052" s="1">
        <v>18</v>
      </c>
      <c r="F2052" s="1">
        <f ca="1">IFERROR(__xludf.DUMMYFUNCTION("""COMPUTED_VALUE"""),4)</f>
        <v>4</v>
      </c>
      <c r="Q2052" s="1">
        <v>2050</v>
      </c>
      <c r="R2052" s="1">
        <v>878</v>
      </c>
      <c r="S2052" s="1"/>
      <c r="T2052" s="1">
        <v>1404</v>
      </c>
    </row>
    <row r="2053" spans="1:20" ht="15.75" customHeight="1" x14ac:dyDescent="0.35">
      <c r="A2053" s="1">
        <v>3669</v>
      </c>
      <c r="B2053" s="1">
        <v>14</v>
      </c>
      <c r="C2053" s="1"/>
      <c r="D2053" s="1">
        <v>18</v>
      </c>
      <c r="F2053" s="1">
        <f ca="1">IFERROR(__xludf.DUMMYFUNCTION("""COMPUTED_VALUE"""),18)</f>
        <v>18</v>
      </c>
      <c r="Q2053" s="1">
        <v>2051</v>
      </c>
      <c r="R2053" s="1">
        <v>911</v>
      </c>
      <c r="S2053" s="1"/>
      <c r="T2053" s="1">
        <v>1553</v>
      </c>
    </row>
    <row r="2054" spans="1:20" ht="15.75" customHeight="1" x14ac:dyDescent="0.35">
      <c r="A2054" s="1">
        <v>3670</v>
      </c>
      <c r="B2054" s="1">
        <v>14</v>
      </c>
      <c r="C2054" s="1"/>
      <c r="D2054" s="1">
        <v>5</v>
      </c>
      <c r="F2054" s="1">
        <f ca="1">IFERROR(__xludf.DUMMYFUNCTION("""COMPUTED_VALUE"""),4)</f>
        <v>4</v>
      </c>
      <c r="Q2054" s="1">
        <v>2052</v>
      </c>
      <c r="R2054" s="1">
        <v>888</v>
      </c>
      <c r="S2054" s="1"/>
      <c r="T2054" s="1">
        <v>1400</v>
      </c>
    </row>
    <row r="2055" spans="1:20" ht="15.75" customHeight="1" x14ac:dyDescent="0.35">
      <c r="A2055" s="1">
        <v>3671</v>
      </c>
      <c r="B2055" s="1">
        <v>13</v>
      </c>
      <c r="C2055" s="1"/>
      <c r="D2055" s="1">
        <v>11</v>
      </c>
      <c r="F2055" s="1">
        <f ca="1">IFERROR(__xludf.DUMMYFUNCTION("""COMPUTED_VALUE"""),18)</f>
        <v>18</v>
      </c>
      <c r="Q2055" s="1">
        <v>2053</v>
      </c>
      <c r="R2055" s="1">
        <v>901</v>
      </c>
      <c r="S2055" s="1"/>
      <c r="T2055" s="1">
        <v>1518</v>
      </c>
    </row>
    <row r="2056" spans="1:20" ht="15.75" customHeight="1" x14ac:dyDescent="0.35">
      <c r="A2056" s="1">
        <v>3672</v>
      </c>
      <c r="B2056" s="1">
        <v>15</v>
      </c>
      <c r="C2056" s="1"/>
      <c r="D2056" s="1">
        <v>18</v>
      </c>
      <c r="F2056" s="1">
        <f ca="1">IFERROR(__xludf.DUMMYFUNCTION("""COMPUTED_VALUE"""),1)</f>
        <v>1</v>
      </c>
      <c r="Q2056" s="1">
        <v>2054</v>
      </c>
      <c r="R2056" s="1">
        <v>897</v>
      </c>
      <c r="S2056" s="1"/>
      <c r="T2056" s="1">
        <v>1452</v>
      </c>
    </row>
    <row r="2057" spans="1:20" ht="15.75" customHeight="1" x14ac:dyDescent="0.35">
      <c r="A2057" s="1">
        <v>3673</v>
      </c>
      <c r="B2057" s="1">
        <v>13</v>
      </c>
      <c r="C2057" s="1"/>
      <c r="D2057" s="1">
        <v>18</v>
      </c>
      <c r="F2057" s="1">
        <f ca="1">IFERROR(__xludf.DUMMYFUNCTION("""COMPUTED_VALUE"""),4)</f>
        <v>4</v>
      </c>
      <c r="Q2057" s="1">
        <v>2055</v>
      </c>
      <c r="R2057" s="1">
        <v>970</v>
      </c>
      <c r="S2057" s="1"/>
      <c r="T2057" s="1">
        <v>1643</v>
      </c>
    </row>
    <row r="2058" spans="1:20" ht="15.75" customHeight="1" x14ac:dyDescent="0.35">
      <c r="A2058" s="1">
        <v>3674</v>
      </c>
      <c r="B2058" s="1">
        <v>15</v>
      </c>
      <c r="C2058" s="1"/>
      <c r="D2058" s="1">
        <v>18</v>
      </c>
      <c r="F2058" s="1">
        <f ca="1">IFERROR(__xludf.DUMMYFUNCTION("""COMPUTED_VALUE"""),18)</f>
        <v>18</v>
      </c>
      <c r="Q2058" s="1">
        <v>2056</v>
      </c>
      <c r="R2058" s="1">
        <v>984</v>
      </c>
      <c r="S2058" s="1"/>
      <c r="T2058" s="1">
        <v>1608</v>
      </c>
    </row>
    <row r="2059" spans="1:20" ht="15.75" customHeight="1" x14ac:dyDescent="0.35">
      <c r="A2059" s="1">
        <v>3675</v>
      </c>
      <c r="B2059" s="1">
        <v>15</v>
      </c>
      <c r="C2059" s="1"/>
      <c r="D2059" s="1">
        <v>5</v>
      </c>
      <c r="F2059" s="1">
        <f ca="1">IFERROR(__xludf.DUMMYFUNCTION("""COMPUTED_VALUE"""),4)</f>
        <v>4</v>
      </c>
      <c r="Q2059" s="1">
        <v>2057</v>
      </c>
      <c r="R2059" s="1">
        <v>939</v>
      </c>
      <c r="S2059" s="1"/>
      <c r="T2059" s="1">
        <v>1861</v>
      </c>
    </row>
    <row r="2060" spans="1:20" ht="15.75" customHeight="1" x14ac:dyDescent="0.35">
      <c r="A2060" s="1">
        <v>3676</v>
      </c>
      <c r="B2060" s="1">
        <v>15</v>
      </c>
      <c r="C2060" s="1"/>
      <c r="D2060" s="1">
        <v>18</v>
      </c>
      <c r="F2060" s="1">
        <f ca="1">IFERROR(__xludf.DUMMYFUNCTION("""COMPUTED_VALUE"""),18)</f>
        <v>18</v>
      </c>
      <c r="Q2060" s="1">
        <v>2058</v>
      </c>
      <c r="R2060" s="1">
        <v>991</v>
      </c>
      <c r="S2060" s="1"/>
      <c r="T2060" s="1">
        <v>1777</v>
      </c>
    </row>
    <row r="2061" spans="1:20" ht="15.75" customHeight="1" x14ac:dyDescent="0.35">
      <c r="A2061" s="1">
        <v>3677</v>
      </c>
      <c r="B2061" s="1">
        <v>15</v>
      </c>
      <c r="C2061" s="1"/>
      <c r="D2061" s="1">
        <v>18</v>
      </c>
      <c r="F2061" s="1">
        <f ca="1">IFERROR(__xludf.DUMMYFUNCTION("""COMPUTED_VALUE"""),1)</f>
        <v>1</v>
      </c>
      <c r="Q2061" s="1">
        <v>2059</v>
      </c>
      <c r="R2061" s="1">
        <v>990</v>
      </c>
      <c r="S2061" s="1"/>
      <c r="T2061" s="1">
        <v>1728</v>
      </c>
    </row>
    <row r="2062" spans="1:20" ht="15.75" customHeight="1" x14ac:dyDescent="0.35">
      <c r="A2062" s="1">
        <v>3678</v>
      </c>
      <c r="B2062" s="1">
        <v>14</v>
      </c>
      <c r="C2062" s="1"/>
      <c r="D2062" s="1">
        <v>18</v>
      </c>
      <c r="F2062" s="1">
        <f ca="1">IFERROR(__xludf.DUMMYFUNCTION("""COMPUTED_VALUE"""),4)</f>
        <v>4</v>
      </c>
      <c r="Q2062" s="1">
        <v>2060</v>
      </c>
      <c r="R2062" s="1">
        <v>1037</v>
      </c>
      <c r="S2062" s="1"/>
      <c r="T2062" s="1">
        <v>1769</v>
      </c>
    </row>
    <row r="2063" spans="1:20" ht="15.75" customHeight="1" x14ac:dyDescent="0.35">
      <c r="A2063" s="1">
        <v>3679</v>
      </c>
      <c r="B2063" s="1">
        <v>13</v>
      </c>
      <c r="C2063" s="1"/>
      <c r="D2063" s="1">
        <v>5</v>
      </c>
      <c r="F2063" s="1">
        <f ca="1">IFERROR(__xludf.DUMMYFUNCTION("""COMPUTED_VALUE"""),18)</f>
        <v>18</v>
      </c>
      <c r="Q2063" s="1">
        <v>2061</v>
      </c>
      <c r="R2063" s="1">
        <v>1088</v>
      </c>
      <c r="S2063" s="1"/>
      <c r="T2063" s="1">
        <v>1712</v>
      </c>
    </row>
    <row r="2064" spans="1:20" ht="15.75" customHeight="1" x14ac:dyDescent="0.35">
      <c r="A2064" s="1">
        <v>3680</v>
      </c>
      <c r="B2064" s="1">
        <v>13</v>
      </c>
      <c r="C2064" s="1"/>
      <c r="D2064" s="1">
        <v>10</v>
      </c>
      <c r="F2064" s="1">
        <f ca="1">IFERROR(__xludf.DUMMYFUNCTION("""COMPUTED_VALUE"""),5)</f>
        <v>5</v>
      </c>
      <c r="Q2064" s="1">
        <v>2062</v>
      </c>
      <c r="R2064" s="1">
        <v>1071</v>
      </c>
      <c r="S2064" s="1"/>
      <c r="T2064" s="1">
        <v>1655</v>
      </c>
    </row>
    <row r="2065" spans="1:20" ht="15.75" customHeight="1" x14ac:dyDescent="0.35">
      <c r="A2065" s="1">
        <v>3681</v>
      </c>
      <c r="B2065" s="1">
        <v>13</v>
      </c>
      <c r="C2065" s="1"/>
      <c r="D2065" s="1">
        <v>18</v>
      </c>
      <c r="F2065" s="1">
        <f ca="1">IFERROR(__xludf.DUMMYFUNCTION("""COMPUTED_VALUE"""),18)</f>
        <v>18</v>
      </c>
      <c r="Q2065" s="1">
        <v>2063</v>
      </c>
      <c r="R2065" s="1">
        <v>981</v>
      </c>
      <c r="S2065" s="1"/>
      <c r="T2065" s="1">
        <v>1751</v>
      </c>
    </row>
    <row r="2066" spans="1:20" ht="15.75" customHeight="1" x14ac:dyDescent="0.35">
      <c r="A2066" s="1">
        <v>3682</v>
      </c>
      <c r="B2066" s="1">
        <v>12</v>
      </c>
      <c r="C2066" s="1"/>
      <c r="D2066" s="1">
        <v>18</v>
      </c>
      <c r="F2066" s="1">
        <f ca="1">IFERROR(__xludf.DUMMYFUNCTION("""COMPUTED_VALUE"""),5)</f>
        <v>5</v>
      </c>
      <c r="Q2066" s="1">
        <v>2064</v>
      </c>
      <c r="R2066" s="1">
        <v>940</v>
      </c>
      <c r="S2066" s="1"/>
      <c r="T2066" s="1">
        <v>1769</v>
      </c>
    </row>
    <row r="2067" spans="1:20" ht="15.75" customHeight="1" x14ac:dyDescent="0.35">
      <c r="A2067" s="1">
        <v>3683</v>
      </c>
      <c r="B2067" s="1">
        <v>14</v>
      </c>
      <c r="C2067" s="1"/>
      <c r="D2067" s="1">
        <v>4</v>
      </c>
      <c r="F2067" s="1">
        <f ca="1">IFERROR(__xludf.DUMMYFUNCTION("""COMPUTED_VALUE"""),18)</f>
        <v>18</v>
      </c>
      <c r="Q2067" s="1">
        <v>2065</v>
      </c>
      <c r="R2067" s="1">
        <v>986</v>
      </c>
      <c r="S2067" s="1"/>
      <c r="T2067" s="1">
        <v>1766</v>
      </c>
    </row>
    <row r="2068" spans="1:20" ht="15.75" customHeight="1" x14ac:dyDescent="0.35">
      <c r="A2068" s="1">
        <v>3684</v>
      </c>
      <c r="B2068" s="1">
        <v>15</v>
      </c>
      <c r="C2068" s="1"/>
      <c r="D2068" s="1">
        <v>18</v>
      </c>
      <c r="F2068" s="1">
        <f ca="1">IFERROR(__xludf.DUMMYFUNCTION("""COMPUTED_VALUE"""),1)</f>
        <v>1</v>
      </c>
      <c r="Q2068" s="1">
        <v>2066</v>
      </c>
      <c r="R2068" s="1">
        <v>1046</v>
      </c>
      <c r="S2068" s="1"/>
      <c r="T2068" s="1">
        <v>1901</v>
      </c>
    </row>
    <row r="2069" spans="1:20" ht="15.75" customHeight="1" x14ac:dyDescent="0.35">
      <c r="A2069" s="1">
        <v>3685</v>
      </c>
      <c r="B2069" s="1">
        <v>14</v>
      </c>
      <c r="C2069" s="1"/>
      <c r="D2069" s="1">
        <v>18</v>
      </c>
      <c r="F2069" s="1">
        <f ca="1">IFERROR(__xludf.DUMMYFUNCTION("""COMPUTED_VALUE"""),7)</f>
        <v>7</v>
      </c>
      <c r="Q2069" s="1">
        <v>2067</v>
      </c>
      <c r="R2069" s="1">
        <v>1169</v>
      </c>
      <c r="S2069" s="1"/>
      <c r="T2069" s="1">
        <v>1919</v>
      </c>
    </row>
    <row r="2070" spans="1:20" ht="15.75" customHeight="1" x14ac:dyDescent="0.35">
      <c r="A2070" s="1">
        <v>3686</v>
      </c>
      <c r="B2070" s="1">
        <v>15</v>
      </c>
      <c r="C2070" s="1"/>
      <c r="D2070" s="1">
        <v>18</v>
      </c>
      <c r="F2070" s="1">
        <f ca="1">IFERROR(__xludf.DUMMYFUNCTION("""COMPUTED_VALUE"""),18)</f>
        <v>18</v>
      </c>
      <c r="Q2070" s="1">
        <v>2068</v>
      </c>
      <c r="R2070" s="1">
        <v>1222</v>
      </c>
      <c r="S2070" s="1"/>
      <c r="T2070" s="1">
        <v>1987</v>
      </c>
    </row>
    <row r="2071" spans="1:20" ht="15.75" customHeight="1" x14ac:dyDescent="0.35">
      <c r="A2071" s="1">
        <v>3687</v>
      </c>
      <c r="B2071" s="1">
        <v>15</v>
      </c>
      <c r="C2071" s="1"/>
      <c r="D2071" s="1">
        <v>6</v>
      </c>
      <c r="F2071" s="1">
        <f ca="1">IFERROR(__xludf.DUMMYFUNCTION("""COMPUTED_VALUE"""),1)</f>
        <v>1</v>
      </c>
      <c r="Q2071" s="1">
        <v>2069</v>
      </c>
      <c r="R2071" s="1">
        <v>1262</v>
      </c>
      <c r="S2071" s="1"/>
      <c r="T2071" s="1">
        <v>1837</v>
      </c>
    </row>
    <row r="2072" spans="1:20" ht="15.75" customHeight="1" x14ac:dyDescent="0.35">
      <c r="A2072" s="1">
        <v>3688</v>
      </c>
      <c r="B2072" s="1">
        <v>15</v>
      </c>
      <c r="C2072" s="1"/>
      <c r="D2072" s="1">
        <v>18</v>
      </c>
      <c r="F2072" s="1">
        <f ca="1">IFERROR(__xludf.DUMMYFUNCTION("""COMPUTED_VALUE"""),7)</f>
        <v>7</v>
      </c>
      <c r="Q2072" s="1">
        <v>2070</v>
      </c>
      <c r="R2072" s="1">
        <v>1320</v>
      </c>
      <c r="S2072" s="1"/>
      <c r="T2072" s="1">
        <v>1840</v>
      </c>
    </row>
    <row r="2073" spans="1:20" ht="15.75" customHeight="1" x14ac:dyDescent="0.35">
      <c r="A2073" s="1">
        <v>3689</v>
      </c>
      <c r="B2073" s="1">
        <v>13</v>
      </c>
      <c r="C2073" s="1"/>
      <c r="D2073" s="1">
        <v>18</v>
      </c>
      <c r="F2073" s="1">
        <f ca="1">IFERROR(__xludf.DUMMYFUNCTION("""COMPUTED_VALUE"""),18)</f>
        <v>18</v>
      </c>
      <c r="Q2073" s="1">
        <v>2071</v>
      </c>
      <c r="R2073" s="1">
        <v>1253</v>
      </c>
      <c r="S2073" s="1"/>
      <c r="T2073" s="1">
        <v>1849</v>
      </c>
    </row>
    <row r="2074" spans="1:20" ht="15.75" customHeight="1" x14ac:dyDescent="0.35">
      <c r="A2074" s="1">
        <v>3690</v>
      </c>
      <c r="B2074" s="1">
        <v>14</v>
      </c>
      <c r="C2074" s="1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1194</v>
      </c>
      <c r="S2074" s="1"/>
      <c r="T2074" s="1">
        <v>1836</v>
      </c>
    </row>
    <row r="2075" spans="1:20" ht="15.75" customHeight="1" x14ac:dyDescent="0.35">
      <c r="A2075" s="1">
        <v>3691</v>
      </c>
      <c r="B2075" s="1">
        <v>11</v>
      </c>
      <c r="C2075" s="1"/>
      <c r="D2075" s="1">
        <v>18</v>
      </c>
      <c r="F2075" s="1">
        <f ca="1">IFERROR(__xludf.DUMMYFUNCTION("""COMPUTED_VALUE"""),18)</f>
        <v>18</v>
      </c>
      <c r="Q2075" s="1">
        <v>2073</v>
      </c>
      <c r="R2075" s="1">
        <v>1228</v>
      </c>
      <c r="S2075" s="1"/>
      <c r="T2075" s="1">
        <v>1726</v>
      </c>
    </row>
    <row r="2076" spans="1:20" ht="15.75" customHeight="1" x14ac:dyDescent="0.35">
      <c r="A2076" s="1">
        <v>3692</v>
      </c>
      <c r="B2076" s="1">
        <v>11</v>
      </c>
      <c r="C2076" s="1"/>
      <c r="D2076" s="1">
        <v>18</v>
      </c>
      <c r="F2076" s="1">
        <f ca="1">IFERROR(__xludf.DUMMYFUNCTION("""COMPUTED_VALUE"""),14)</f>
        <v>14</v>
      </c>
      <c r="Q2076" s="1">
        <v>2074</v>
      </c>
      <c r="R2076" s="1">
        <v>1192</v>
      </c>
      <c r="S2076" s="1"/>
      <c r="T2076" s="1">
        <v>1878</v>
      </c>
    </row>
    <row r="2077" spans="1:20" ht="15.75" customHeight="1" x14ac:dyDescent="0.35">
      <c r="A2077" s="1">
        <v>3693</v>
      </c>
      <c r="B2077" s="1">
        <v>12</v>
      </c>
      <c r="C2077" s="1"/>
      <c r="D2077" s="1">
        <v>3</v>
      </c>
      <c r="F2077" s="1">
        <f ca="1">IFERROR(__xludf.DUMMYFUNCTION("""COMPUTED_VALUE"""),3)</f>
        <v>3</v>
      </c>
      <c r="Q2077" s="1">
        <v>2075</v>
      </c>
      <c r="R2077" s="1">
        <v>1236</v>
      </c>
      <c r="S2077" s="1"/>
      <c r="T2077" s="1">
        <v>1728</v>
      </c>
    </row>
    <row r="2078" spans="1:20" ht="15.75" customHeight="1" x14ac:dyDescent="0.35">
      <c r="A2078" s="1">
        <v>3694</v>
      </c>
      <c r="B2078" s="1">
        <v>11</v>
      </c>
      <c r="C2078" s="1"/>
      <c r="D2078" s="1">
        <v>7</v>
      </c>
      <c r="F2078" s="1">
        <f ca="1">IFERROR(__xludf.DUMMYFUNCTION("""COMPUTED_VALUE"""),7)</f>
        <v>7</v>
      </c>
      <c r="Q2078" s="1">
        <v>2076</v>
      </c>
      <c r="R2078" s="1">
        <v>1291</v>
      </c>
      <c r="S2078" s="1"/>
      <c r="T2078" s="1">
        <v>1706</v>
      </c>
    </row>
    <row r="2079" spans="1:20" ht="15.75" customHeight="1" x14ac:dyDescent="0.35">
      <c r="A2079" s="1">
        <v>3695</v>
      </c>
      <c r="B2079" s="1">
        <v>12</v>
      </c>
      <c r="C2079" s="1"/>
      <c r="D2079" s="1">
        <v>18</v>
      </c>
      <c r="F2079" s="1">
        <f ca="1">IFERROR(__xludf.DUMMYFUNCTION("""COMPUTED_VALUE"""),8)</f>
        <v>8</v>
      </c>
      <c r="Q2079" s="1">
        <v>2077</v>
      </c>
      <c r="R2079" s="1">
        <v>1315</v>
      </c>
      <c r="S2079" s="1"/>
      <c r="T2079" s="1">
        <v>1679</v>
      </c>
    </row>
    <row r="2080" spans="1:20" ht="15.75" customHeight="1" x14ac:dyDescent="0.35">
      <c r="A2080" s="1">
        <v>3696</v>
      </c>
      <c r="B2080" s="1">
        <v>13</v>
      </c>
      <c r="C2080" s="1"/>
      <c r="D2080" s="1">
        <v>18</v>
      </c>
      <c r="F2080" s="1">
        <f ca="1">IFERROR(__xludf.DUMMYFUNCTION("""COMPUTED_VALUE"""),7)</f>
        <v>7</v>
      </c>
      <c r="Q2080" s="1">
        <v>2078</v>
      </c>
      <c r="R2080" s="1">
        <v>1272</v>
      </c>
      <c r="S2080" s="1"/>
      <c r="T2080" s="1">
        <v>1729</v>
      </c>
    </row>
    <row r="2081" spans="1:20" ht="15.75" customHeight="1" x14ac:dyDescent="0.35">
      <c r="A2081" s="1">
        <v>3697</v>
      </c>
      <c r="B2081" s="1">
        <v>12</v>
      </c>
      <c r="C2081" s="1"/>
      <c r="D2081" s="1">
        <v>2</v>
      </c>
      <c r="F2081" s="1">
        <f ca="1">IFERROR(__xludf.DUMMYFUNCTION("""COMPUTED_VALUE"""),6)</f>
        <v>6</v>
      </c>
      <c r="Q2081" s="1">
        <v>2079</v>
      </c>
      <c r="R2081" s="1">
        <v>1429</v>
      </c>
      <c r="S2081" s="1"/>
      <c r="T2081" s="1">
        <v>1744</v>
      </c>
    </row>
    <row r="2082" spans="1:20" ht="15.75" customHeight="1" x14ac:dyDescent="0.35">
      <c r="A2082" s="1">
        <v>3698</v>
      </c>
      <c r="B2082" s="1">
        <v>13</v>
      </c>
      <c r="C2082" s="1"/>
      <c r="D2082" s="1">
        <v>18</v>
      </c>
      <c r="F2082" s="1">
        <f ca="1">IFERROR(__xludf.DUMMYFUNCTION("""COMPUTED_VALUE"""),5)</f>
        <v>5</v>
      </c>
      <c r="Q2082" s="1">
        <v>2080</v>
      </c>
      <c r="R2082" s="1">
        <v>1410</v>
      </c>
      <c r="S2082" s="1"/>
      <c r="T2082" s="1">
        <v>1892</v>
      </c>
    </row>
    <row r="2083" spans="1:20" ht="15.75" customHeight="1" x14ac:dyDescent="0.35">
      <c r="A2083" s="1">
        <v>3699</v>
      </c>
      <c r="B2083" s="1">
        <v>14</v>
      </c>
      <c r="C2083" s="1"/>
      <c r="D2083" s="1">
        <v>18</v>
      </c>
      <c r="F2083" s="1">
        <f ca="1">IFERROR(__xludf.DUMMYFUNCTION("""COMPUTED_VALUE"""),13)</f>
        <v>13</v>
      </c>
      <c r="Q2083" s="1">
        <v>2081</v>
      </c>
      <c r="R2083" s="1">
        <v>1398</v>
      </c>
      <c r="S2083" s="1"/>
      <c r="T2083" s="1">
        <v>1835</v>
      </c>
    </row>
    <row r="2084" spans="1:20" ht="15.75" customHeight="1" x14ac:dyDescent="0.35">
      <c r="A2084" s="1">
        <v>3700</v>
      </c>
      <c r="B2084" s="1">
        <v>15</v>
      </c>
      <c r="C2084" s="1"/>
      <c r="D2084" s="1">
        <v>5</v>
      </c>
      <c r="F2084" s="1">
        <f ca="1">IFERROR(__xludf.DUMMYFUNCTION("""COMPUTED_VALUE"""),3)</f>
        <v>3</v>
      </c>
      <c r="Q2084" s="1">
        <v>2082</v>
      </c>
      <c r="R2084" s="1">
        <v>1279</v>
      </c>
      <c r="S2084" s="1"/>
      <c r="T2084" s="1">
        <v>1885</v>
      </c>
    </row>
    <row r="2085" spans="1:20" ht="15.75" customHeight="1" x14ac:dyDescent="0.35">
      <c r="A2085" s="1">
        <v>3701</v>
      </c>
      <c r="B2085" s="1">
        <v>15</v>
      </c>
      <c r="C2085" s="1"/>
      <c r="D2085" s="1">
        <v>18</v>
      </c>
      <c r="F2085" s="1">
        <f ca="1">IFERROR(__xludf.DUMMYFUNCTION("""COMPUTED_VALUE"""),2)</f>
        <v>2</v>
      </c>
      <c r="Q2085" s="1">
        <v>2083</v>
      </c>
      <c r="R2085" s="1">
        <v>1440</v>
      </c>
      <c r="S2085" s="1"/>
      <c r="T2085" s="1">
        <v>1966</v>
      </c>
    </row>
    <row r="2086" spans="1:20" ht="15.75" customHeight="1" x14ac:dyDescent="0.35">
      <c r="A2086" s="1">
        <v>3702</v>
      </c>
      <c r="B2086" s="1">
        <v>16</v>
      </c>
      <c r="C2086" s="1"/>
      <c r="D2086" s="1">
        <v>18</v>
      </c>
      <c r="F2086" s="1">
        <f ca="1">IFERROR(__xludf.DUMMYFUNCTION("""COMPUTED_VALUE"""),2)</f>
        <v>2</v>
      </c>
      <c r="Q2086" s="1">
        <v>2084</v>
      </c>
      <c r="R2086" s="1">
        <v>1416</v>
      </c>
      <c r="S2086" s="1"/>
      <c r="T2086" s="1">
        <v>1998</v>
      </c>
    </row>
    <row r="2087" spans="1:20" ht="15.75" customHeight="1" x14ac:dyDescent="0.35">
      <c r="A2087" s="1">
        <v>3703</v>
      </c>
      <c r="B2087" s="1">
        <v>13</v>
      </c>
      <c r="C2087" s="1"/>
      <c r="D2087" s="1">
        <v>18</v>
      </c>
      <c r="F2087" s="1">
        <f ca="1">IFERROR(__xludf.DUMMYFUNCTION("""COMPUTED_VALUE"""),1)</f>
        <v>1</v>
      </c>
      <c r="Q2087" s="1">
        <v>2085</v>
      </c>
      <c r="R2087" s="1">
        <v>1512</v>
      </c>
      <c r="S2087" s="1"/>
      <c r="T2087" s="1">
        <v>2104</v>
      </c>
    </row>
    <row r="2088" spans="1:20" ht="15.75" customHeight="1" x14ac:dyDescent="0.35">
      <c r="A2088" s="1">
        <v>3704</v>
      </c>
      <c r="B2088" s="1">
        <v>16</v>
      </c>
      <c r="C2088" s="1"/>
      <c r="D2088" s="1">
        <v>6</v>
      </c>
      <c r="F2088" s="1">
        <f ca="1">IFERROR(__xludf.DUMMYFUNCTION("""COMPUTED_VALUE"""),9)</f>
        <v>9</v>
      </c>
      <c r="Q2088" s="1">
        <v>2086</v>
      </c>
      <c r="R2088" s="1">
        <v>1404</v>
      </c>
      <c r="S2088" s="1"/>
      <c r="T2088" s="1">
        <v>1901</v>
      </c>
    </row>
    <row r="2089" spans="1:20" ht="15.75" customHeight="1" x14ac:dyDescent="0.35">
      <c r="A2089" s="1">
        <v>3705</v>
      </c>
      <c r="B2089" s="1">
        <v>18</v>
      </c>
      <c r="C2089" s="1"/>
      <c r="D2089" s="1">
        <v>18</v>
      </c>
      <c r="F2089" s="1">
        <f ca="1">IFERROR(__xludf.DUMMYFUNCTION("""COMPUTED_VALUE"""),2)</f>
        <v>2</v>
      </c>
      <c r="Q2089" s="1">
        <v>2087</v>
      </c>
      <c r="R2089" s="1">
        <v>1553</v>
      </c>
      <c r="S2089" s="1"/>
      <c r="T2089" s="1">
        <v>1921</v>
      </c>
    </row>
    <row r="2090" spans="1:20" ht="15.75" customHeight="1" x14ac:dyDescent="0.35">
      <c r="A2090" s="1">
        <v>3706</v>
      </c>
      <c r="B2090" s="1">
        <v>17</v>
      </c>
      <c r="C2090" s="1"/>
      <c r="D2090" s="1">
        <v>18</v>
      </c>
      <c r="F2090" s="1">
        <f ca="1">IFERROR(__xludf.DUMMYFUNCTION("""COMPUTED_VALUE"""),1)</f>
        <v>1</v>
      </c>
      <c r="Q2090" s="1">
        <v>2088</v>
      </c>
      <c r="R2090" s="1">
        <v>1400</v>
      </c>
      <c r="S2090" s="1"/>
      <c r="T2090" s="1">
        <v>1922</v>
      </c>
    </row>
    <row r="2091" spans="1:20" ht="15.75" customHeight="1" x14ac:dyDescent="0.35">
      <c r="A2091" s="1">
        <v>3707</v>
      </c>
      <c r="B2091" s="1">
        <v>17</v>
      </c>
      <c r="C2091" s="1"/>
      <c r="D2091" s="1">
        <v>18</v>
      </c>
      <c r="F2091" s="1">
        <f ca="1">IFERROR(__xludf.DUMMYFUNCTION("""COMPUTED_VALUE"""),2)</f>
        <v>2</v>
      </c>
      <c r="Q2091" s="1">
        <v>2089</v>
      </c>
      <c r="R2091" s="1">
        <v>1518</v>
      </c>
      <c r="S2091" s="1"/>
      <c r="T2091" s="1">
        <v>1996</v>
      </c>
    </row>
    <row r="2092" spans="1:20" ht="15.75" customHeight="1" x14ac:dyDescent="0.35">
      <c r="A2092" s="1">
        <v>3708</v>
      </c>
      <c r="B2092" s="1">
        <v>17</v>
      </c>
      <c r="C2092" s="1"/>
      <c r="D2092" s="1">
        <v>18</v>
      </c>
      <c r="F2092" s="1">
        <f ca="1">IFERROR(__xludf.DUMMYFUNCTION("""COMPUTED_VALUE"""),2)</f>
        <v>2</v>
      </c>
      <c r="Q2092" s="1">
        <v>2090</v>
      </c>
      <c r="R2092" s="1">
        <v>1452</v>
      </c>
      <c r="S2092" s="1"/>
      <c r="T2092" s="1">
        <v>1896</v>
      </c>
    </row>
    <row r="2093" spans="1:20" ht="15.75" customHeight="1" x14ac:dyDescent="0.35">
      <c r="A2093" s="1">
        <v>3709</v>
      </c>
      <c r="B2093" s="1">
        <v>17</v>
      </c>
      <c r="C2093" s="1"/>
      <c r="D2093" s="1">
        <v>18</v>
      </c>
      <c r="F2093" s="1">
        <f ca="1">IFERROR(__xludf.DUMMYFUNCTION("""COMPUTED_VALUE"""),18)</f>
        <v>18</v>
      </c>
      <c r="Q2093" s="1">
        <v>2091</v>
      </c>
      <c r="R2093" s="1">
        <v>1643</v>
      </c>
      <c r="S2093" s="1"/>
      <c r="T2093" s="1">
        <v>1848</v>
      </c>
    </row>
    <row r="2094" spans="1:20" ht="15.75" customHeight="1" x14ac:dyDescent="0.35">
      <c r="A2094" s="1">
        <v>3710</v>
      </c>
      <c r="B2094" s="1">
        <v>18</v>
      </c>
      <c r="C2094" s="1"/>
      <c r="D2094" s="1">
        <v>18</v>
      </c>
      <c r="F2094" s="1">
        <f ca="1">IFERROR(__xludf.DUMMYFUNCTION("""COMPUTED_VALUE"""),4)</f>
        <v>4</v>
      </c>
      <c r="Q2094" s="1">
        <v>2092</v>
      </c>
      <c r="R2094" s="1">
        <v>1608</v>
      </c>
      <c r="S2094" s="1"/>
      <c r="T2094" s="1">
        <v>1854</v>
      </c>
    </row>
    <row r="2095" spans="1:20" ht="15.75" customHeight="1" x14ac:dyDescent="0.35">
      <c r="A2095" s="1">
        <v>3711</v>
      </c>
      <c r="B2095" s="1">
        <v>19</v>
      </c>
      <c r="C2095" s="1"/>
      <c r="D2095" s="1">
        <v>18</v>
      </c>
      <c r="F2095" s="1">
        <f ca="1">IFERROR(__xludf.DUMMYFUNCTION("""COMPUTED_VALUE"""),3)</f>
        <v>3</v>
      </c>
      <c r="Q2095" s="1">
        <v>2093</v>
      </c>
      <c r="R2095" s="1">
        <v>1861</v>
      </c>
      <c r="S2095" s="1"/>
      <c r="T2095" s="1">
        <v>1899</v>
      </c>
    </row>
    <row r="2096" spans="1:20" ht="15.75" customHeight="1" x14ac:dyDescent="0.35">
      <c r="A2096" s="1">
        <v>3712</v>
      </c>
      <c r="B2096" s="1">
        <v>19</v>
      </c>
      <c r="C2096" s="1"/>
      <c r="D2096" s="1">
        <v>18</v>
      </c>
      <c r="F2096" s="1">
        <f ca="1">IFERROR(__xludf.DUMMYFUNCTION("""COMPUTED_VALUE"""),4)</f>
        <v>4</v>
      </c>
      <c r="Q2096" s="1">
        <v>2094</v>
      </c>
      <c r="R2096" s="1">
        <v>1777</v>
      </c>
      <c r="S2096" s="1"/>
      <c r="T2096" s="1">
        <v>1875</v>
      </c>
    </row>
    <row r="2097" spans="1:20" ht="15.75" customHeight="1" x14ac:dyDescent="0.35">
      <c r="A2097" s="1">
        <v>3713</v>
      </c>
      <c r="B2097" s="1">
        <v>18</v>
      </c>
      <c r="C2097" s="1"/>
      <c r="D2097" s="1">
        <v>18</v>
      </c>
      <c r="F2097" s="1">
        <f ca="1">IFERROR(__xludf.DUMMYFUNCTION("""COMPUTED_VALUE"""),18)</f>
        <v>18</v>
      </c>
      <c r="Q2097" s="1">
        <v>2095</v>
      </c>
      <c r="R2097" s="1">
        <v>1728</v>
      </c>
      <c r="S2097" s="1"/>
      <c r="T2097" s="1">
        <v>1875</v>
      </c>
    </row>
    <row r="2098" spans="1:20" ht="15.75" customHeight="1" x14ac:dyDescent="0.35">
      <c r="A2098" s="1">
        <v>3714</v>
      </c>
      <c r="B2098" s="1">
        <v>20</v>
      </c>
      <c r="C2098" s="1"/>
      <c r="D2098" s="1">
        <v>18</v>
      </c>
      <c r="F2098" s="1">
        <f ca="1">IFERROR(__xludf.DUMMYFUNCTION("""COMPUTED_VALUE"""),2)</f>
        <v>2</v>
      </c>
      <c r="Q2098" s="1">
        <v>2096</v>
      </c>
      <c r="R2098" s="1">
        <v>1769</v>
      </c>
      <c r="S2098" s="1"/>
      <c r="T2098" s="1">
        <v>1906</v>
      </c>
    </row>
    <row r="2099" spans="1:20" ht="15.75" customHeight="1" x14ac:dyDescent="0.35">
      <c r="A2099" s="1">
        <v>3715</v>
      </c>
      <c r="B2099" s="1">
        <v>18</v>
      </c>
      <c r="C2099" s="1"/>
      <c r="D2099" s="1">
        <v>18</v>
      </c>
      <c r="F2099" s="1">
        <f ca="1">IFERROR(__xludf.DUMMYFUNCTION("""COMPUTED_VALUE"""),18)</f>
        <v>18</v>
      </c>
      <c r="Q2099" s="1">
        <v>2097</v>
      </c>
      <c r="R2099" s="1">
        <v>1712</v>
      </c>
      <c r="S2099" s="1"/>
      <c r="T2099" s="1">
        <v>1893</v>
      </c>
    </row>
    <row r="2100" spans="1:20" ht="15.75" customHeight="1" x14ac:dyDescent="0.35">
      <c r="A2100" s="1">
        <v>3716</v>
      </c>
      <c r="B2100" s="1">
        <v>18</v>
      </c>
      <c r="C2100" s="1"/>
      <c r="D2100" s="1">
        <v>18</v>
      </c>
      <c r="F2100" s="1">
        <f ca="1">IFERROR(__xludf.DUMMYFUNCTION("""COMPUTED_VALUE"""),1)</f>
        <v>1</v>
      </c>
      <c r="Q2100" s="1">
        <v>2098</v>
      </c>
      <c r="R2100" s="1">
        <v>1655</v>
      </c>
      <c r="S2100" s="1"/>
      <c r="T2100" s="1">
        <v>1814</v>
      </c>
    </row>
    <row r="2101" spans="1:20" ht="15.75" customHeight="1" x14ac:dyDescent="0.35">
      <c r="A2101" s="1">
        <v>3717</v>
      </c>
      <c r="B2101" s="1">
        <v>19</v>
      </c>
      <c r="C2101" s="1"/>
      <c r="D2101" s="1">
        <v>18</v>
      </c>
      <c r="F2101" s="1">
        <f ca="1">IFERROR(__xludf.DUMMYFUNCTION("""COMPUTED_VALUE"""),18)</f>
        <v>18</v>
      </c>
      <c r="Q2101" s="1">
        <v>2099</v>
      </c>
      <c r="R2101" s="1">
        <v>1751</v>
      </c>
      <c r="S2101" s="1"/>
      <c r="T2101" s="1">
        <v>1833</v>
      </c>
    </row>
    <row r="2102" spans="1:20" ht="15.75" customHeight="1" x14ac:dyDescent="0.35">
      <c r="A2102" s="1">
        <v>3718</v>
      </c>
      <c r="B2102" s="1">
        <v>18</v>
      </c>
      <c r="C2102" s="1"/>
      <c r="D2102" s="1">
        <v>18</v>
      </c>
      <c r="F2102" s="1">
        <f ca="1">IFERROR(__xludf.DUMMYFUNCTION("""COMPUTED_VALUE"""),1)</f>
        <v>1</v>
      </c>
      <c r="Q2102" s="1">
        <v>2100</v>
      </c>
      <c r="R2102" s="1">
        <v>1769</v>
      </c>
      <c r="S2102" s="1"/>
      <c r="T2102" s="1">
        <v>1928</v>
      </c>
    </row>
    <row r="2103" spans="1:20" ht="15.75" customHeight="1" x14ac:dyDescent="0.35">
      <c r="A2103" s="1">
        <v>3719</v>
      </c>
      <c r="B2103" s="1">
        <v>20</v>
      </c>
      <c r="C2103" s="1"/>
      <c r="D2103" s="1">
        <v>19</v>
      </c>
      <c r="F2103" s="1">
        <f ca="1">IFERROR(__xludf.DUMMYFUNCTION("""COMPUTED_VALUE"""),18)</f>
        <v>18</v>
      </c>
      <c r="Q2103" s="1">
        <v>2101</v>
      </c>
      <c r="R2103" s="1">
        <v>1766</v>
      </c>
      <c r="S2103" s="1"/>
      <c r="T2103" s="1">
        <v>1846</v>
      </c>
    </row>
    <row r="2104" spans="1:20" ht="15.75" customHeight="1" x14ac:dyDescent="0.35">
      <c r="A2104" s="1">
        <v>3720</v>
      </c>
      <c r="B2104" s="1">
        <v>20</v>
      </c>
      <c r="C2104" s="1"/>
      <c r="D2104" s="1">
        <v>20</v>
      </c>
      <c r="F2104" s="1">
        <f ca="1">IFERROR(__xludf.DUMMYFUNCTION("""COMPUTED_VALUE"""),2)</f>
        <v>2</v>
      </c>
      <c r="Q2104" s="1">
        <v>2102</v>
      </c>
      <c r="R2104" s="1">
        <v>1901</v>
      </c>
      <c r="S2104" s="1"/>
      <c r="T2104" s="1">
        <v>1871</v>
      </c>
    </row>
    <row r="2105" spans="1:20" ht="15.75" customHeight="1" x14ac:dyDescent="0.35">
      <c r="A2105" s="1">
        <v>3721</v>
      </c>
      <c r="B2105" s="1">
        <v>24</v>
      </c>
      <c r="C2105" s="1"/>
      <c r="D2105" s="1">
        <v>24</v>
      </c>
      <c r="F2105" s="1">
        <f ca="1">IFERROR(__xludf.DUMMYFUNCTION("""COMPUTED_VALUE"""),15)</f>
        <v>15</v>
      </c>
      <c r="Q2105" s="1">
        <v>2103</v>
      </c>
      <c r="R2105" s="1">
        <v>1919</v>
      </c>
      <c r="S2105" s="1"/>
      <c r="T2105" s="1">
        <v>1724</v>
      </c>
    </row>
    <row r="2106" spans="1:20" ht="15.75" customHeight="1" x14ac:dyDescent="0.35">
      <c r="A2106" s="1">
        <v>3722</v>
      </c>
      <c r="B2106" s="1">
        <v>20</v>
      </c>
      <c r="C2106" s="1"/>
      <c r="D2106" s="1">
        <v>20</v>
      </c>
      <c r="F2106" s="1">
        <f ca="1">IFERROR(__xludf.DUMMYFUNCTION("""COMPUTED_VALUE"""),3)</f>
        <v>3</v>
      </c>
      <c r="Q2106" s="1">
        <v>2104</v>
      </c>
      <c r="R2106" s="1">
        <v>1987</v>
      </c>
      <c r="S2106" s="1"/>
      <c r="T2106" s="1">
        <v>1644</v>
      </c>
    </row>
    <row r="2107" spans="1:20" ht="15.75" customHeight="1" x14ac:dyDescent="0.35">
      <c r="A2107" s="1">
        <v>3723</v>
      </c>
      <c r="B2107" s="1">
        <v>23</v>
      </c>
      <c r="C2107" s="1"/>
      <c r="D2107" s="1">
        <v>23</v>
      </c>
      <c r="F2107" s="1">
        <f ca="1">IFERROR(__xludf.DUMMYFUNCTION("""COMPUTED_VALUE"""),7)</f>
        <v>7</v>
      </c>
      <c r="Q2107" s="1">
        <v>2105</v>
      </c>
      <c r="R2107" s="1">
        <v>1837</v>
      </c>
      <c r="S2107" s="1"/>
      <c r="T2107" s="1">
        <v>1585</v>
      </c>
    </row>
    <row r="2108" spans="1:20" ht="15.75" customHeight="1" x14ac:dyDescent="0.35">
      <c r="A2108" s="1">
        <v>3724</v>
      </c>
      <c r="B2108" s="1">
        <v>20</v>
      </c>
      <c r="C2108" s="1"/>
      <c r="D2108" s="1">
        <v>20</v>
      </c>
      <c r="F2108" s="1">
        <f ca="1">IFERROR(__xludf.DUMMYFUNCTION("""COMPUTED_VALUE"""),18)</f>
        <v>18</v>
      </c>
      <c r="Q2108" s="1">
        <v>2106</v>
      </c>
      <c r="R2108" s="1">
        <v>1840</v>
      </c>
      <c r="S2108" s="1"/>
      <c r="T2108" s="1">
        <v>1540</v>
      </c>
    </row>
    <row r="2109" spans="1:20" ht="15.75" customHeight="1" x14ac:dyDescent="0.35">
      <c r="A2109" s="1">
        <v>3725</v>
      </c>
      <c r="B2109" s="1">
        <v>23</v>
      </c>
      <c r="C2109" s="1"/>
      <c r="D2109" s="1">
        <v>23</v>
      </c>
      <c r="F2109" s="1">
        <f ca="1">IFERROR(__xludf.DUMMYFUNCTION("""COMPUTED_VALUE"""),18)</f>
        <v>18</v>
      </c>
      <c r="Q2109" s="1">
        <v>2107</v>
      </c>
      <c r="R2109" s="1">
        <v>1849</v>
      </c>
      <c r="S2109" s="1"/>
      <c r="T2109" s="1">
        <v>1503</v>
      </c>
    </row>
    <row r="2110" spans="1:20" ht="15.75" customHeight="1" x14ac:dyDescent="0.35">
      <c r="A2110" s="1">
        <v>3726</v>
      </c>
      <c r="B2110" s="1">
        <v>22</v>
      </c>
      <c r="C2110" s="1"/>
      <c r="D2110" s="1">
        <v>22</v>
      </c>
      <c r="F2110" s="1">
        <f ca="1">IFERROR(__xludf.DUMMYFUNCTION("""COMPUTED_VALUE"""),4)</f>
        <v>4</v>
      </c>
      <c r="Q2110" s="1">
        <v>2108</v>
      </c>
      <c r="R2110" s="1">
        <v>1836</v>
      </c>
      <c r="S2110" s="1"/>
      <c r="T2110" s="1">
        <v>1573</v>
      </c>
    </row>
    <row r="2111" spans="1:20" ht="15.75" customHeight="1" x14ac:dyDescent="0.35">
      <c r="A2111" s="1">
        <v>3727</v>
      </c>
      <c r="B2111" s="1">
        <v>23</v>
      </c>
      <c r="C2111" s="1"/>
      <c r="D2111" s="1">
        <v>23</v>
      </c>
      <c r="F2111" s="1">
        <f ca="1">IFERROR(__xludf.DUMMYFUNCTION("""COMPUTED_VALUE"""),8)</f>
        <v>8</v>
      </c>
      <c r="Q2111" s="1">
        <v>2109</v>
      </c>
      <c r="R2111" s="1">
        <v>1726</v>
      </c>
      <c r="S2111" s="1"/>
      <c r="T2111" s="1">
        <v>1479</v>
      </c>
    </row>
    <row r="2112" spans="1:20" ht="15.75" customHeight="1" x14ac:dyDescent="0.35">
      <c r="A2112" s="1">
        <v>3728</v>
      </c>
      <c r="B2112" s="1">
        <v>23</v>
      </c>
      <c r="C2112" s="1"/>
      <c r="D2112" s="1">
        <v>23</v>
      </c>
      <c r="F2112" s="1">
        <f ca="1">IFERROR(__xludf.DUMMYFUNCTION("""COMPUTED_VALUE"""),11)</f>
        <v>11</v>
      </c>
      <c r="Q2112" s="1">
        <v>2110</v>
      </c>
      <c r="R2112" s="1">
        <v>1878</v>
      </c>
      <c r="S2112" s="1"/>
      <c r="T2112" s="1">
        <v>1506</v>
      </c>
    </row>
    <row r="2113" spans="1:20" ht="15.75" customHeight="1" x14ac:dyDescent="0.35">
      <c r="A2113" s="1">
        <v>3730</v>
      </c>
      <c r="B2113" s="1">
        <v>27</v>
      </c>
      <c r="C2113" s="1"/>
      <c r="D2113" s="1">
        <v>27</v>
      </c>
      <c r="F2113" s="1">
        <f ca="1">IFERROR(__xludf.DUMMYFUNCTION("""COMPUTED_VALUE"""),18)</f>
        <v>18</v>
      </c>
      <c r="Q2113" s="1">
        <v>2111</v>
      </c>
      <c r="R2113" s="1">
        <v>1728</v>
      </c>
      <c r="S2113" s="1"/>
      <c r="T2113" s="1">
        <v>1463</v>
      </c>
    </row>
    <row r="2114" spans="1:20" ht="15.75" customHeight="1" x14ac:dyDescent="0.35">
      <c r="A2114" s="1">
        <v>3732</v>
      </c>
      <c r="B2114" s="1">
        <v>27</v>
      </c>
      <c r="C2114" s="1"/>
      <c r="D2114" s="1">
        <v>27</v>
      </c>
      <c r="F2114" s="1">
        <f ca="1">IFERROR(__xludf.DUMMYFUNCTION("""COMPUTED_VALUE"""),18)</f>
        <v>18</v>
      </c>
      <c r="Q2114" s="1">
        <v>2112</v>
      </c>
      <c r="R2114" s="1">
        <v>1706</v>
      </c>
      <c r="S2114" s="1"/>
      <c r="T2114" s="1">
        <v>1457</v>
      </c>
    </row>
    <row r="2115" spans="1:20" ht="15.75" customHeight="1" x14ac:dyDescent="0.35">
      <c r="A2115" s="1">
        <v>3734</v>
      </c>
      <c r="B2115" s="1">
        <v>25</v>
      </c>
      <c r="C2115" s="1"/>
      <c r="D2115" s="1">
        <v>25</v>
      </c>
      <c r="F2115" s="1">
        <f ca="1">IFERROR(__xludf.DUMMYFUNCTION("""COMPUTED_VALUE"""),18)</f>
        <v>18</v>
      </c>
      <c r="Q2115" s="1">
        <v>2113</v>
      </c>
      <c r="R2115" s="1">
        <v>1679</v>
      </c>
      <c r="S2115" s="1"/>
      <c r="T2115" s="1">
        <v>1372</v>
      </c>
    </row>
    <row r="2116" spans="1:20" ht="15.75" customHeight="1" x14ac:dyDescent="0.35">
      <c r="A2116" s="1">
        <v>3738</v>
      </c>
      <c r="B2116" s="1">
        <v>26</v>
      </c>
      <c r="C2116" s="1"/>
      <c r="D2116" s="1">
        <v>26</v>
      </c>
      <c r="F2116" s="1">
        <f ca="1">IFERROR(__xludf.DUMMYFUNCTION("""COMPUTED_VALUE"""),1)</f>
        <v>1</v>
      </c>
      <c r="Q2116" s="1">
        <v>2114</v>
      </c>
      <c r="R2116" s="1">
        <v>1729</v>
      </c>
      <c r="S2116" s="1"/>
      <c r="T2116" s="1">
        <v>1469</v>
      </c>
    </row>
    <row r="2117" spans="1:20" ht="15.75" customHeight="1" x14ac:dyDescent="0.35">
      <c r="A2117" s="1">
        <v>3890</v>
      </c>
      <c r="B2117" s="1">
        <v>28</v>
      </c>
      <c r="C2117" s="1"/>
      <c r="D2117" s="1">
        <v>28</v>
      </c>
      <c r="F2117" s="1">
        <f ca="1">IFERROR(__xludf.DUMMYFUNCTION("""COMPUTED_VALUE"""),6)</f>
        <v>6</v>
      </c>
      <c r="Q2117" s="1">
        <v>2115</v>
      </c>
      <c r="R2117" s="1">
        <v>1744</v>
      </c>
      <c r="S2117" s="1"/>
      <c r="T2117" s="1">
        <v>1500</v>
      </c>
    </row>
    <row r="2118" spans="1:20" ht="15.75" customHeight="1" x14ac:dyDescent="0.35">
      <c r="A2118" s="1">
        <v>3891</v>
      </c>
      <c r="B2118" s="1">
        <v>27</v>
      </c>
      <c r="C2118" s="1"/>
      <c r="D2118" s="1">
        <v>27</v>
      </c>
      <c r="F2118" s="1">
        <f ca="1">IFERROR(__xludf.DUMMYFUNCTION("""COMPUTED_VALUE"""),18)</f>
        <v>18</v>
      </c>
      <c r="Q2118" s="1">
        <v>2116</v>
      </c>
      <c r="R2118" s="1">
        <v>1892</v>
      </c>
      <c r="S2118" s="1"/>
      <c r="T2118" s="1">
        <v>1415</v>
      </c>
    </row>
    <row r="2119" spans="1:20" ht="15.75" customHeight="1" x14ac:dyDescent="0.35">
      <c r="A2119" s="1">
        <v>3892</v>
      </c>
      <c r="B2119" s="1">
        <v>23</v>
      </c>
      <c r="C2119" s="1"/>
      <c r="D2119" s="1">
        <v>23</v>
      </c>
      <c r="F2119" s="1">
        <f ca="1">IFERROR(__xludf.DUMMYFUNCTION("""COMPUTED_VALUE"""),17)</f>
        <v>17</v>
      </c>
      <c r="Q2119" s="1">
        <v>2117</v>
      </c>
      <c r="R2119" s="1">
        <v>1835</v>
      </c>
      <c r="S2119" s="1"/>
      <c r="T2119" s="1">
        <v>1364</v>
      </c>
    </row>
    <row r="2120" spans="1:20" ht="15.75" customHeight="1" x14ac:dyDescent="0.35">
      <c r="A2120" s="1">
        <v>3893</v>
      </c>
      <c r="B2120" s="1">
        <v>20</v>
      </c>
      <c r="C2120" s="1"/>
      <c r="D2120" s="1">
        <v>20</v>
      </c>
      <c r="F2120" s="1">
        <f ca="1">IFERROR(__xludf.DUMMYFUNCTION("""COMPUTED_VALUE"""),4)</f>
        <v>4</v>
      </c>
      <c r="Q2120" s="1">
        <v>2118</v>
      </c>
      <c r="R2120" s="1">
        <v>1885</v>
      </c>
      <c r="S2120" s="1"/>
      <c r="T2120" s="1">
        <v>1317</v>
      </c>
    </row>
    <row r="2121" spans="1:20" ht="15.75" customHeight="1" x14ac:dyDescent="0.35">
      <c r="A2121" s="1">
        <v>3894</v>
      </c>
      <c r="B2121" s="1">
        <v>17</v>
      </c>
      <c r="C2121" s="1"/>
      <c r="D2121" s="1">
        <v>18</v>
      </c>
      <c r="F2121" s="1">
        <f ca="1">IFERROR(__xludf.DUMMYFUNCTION("""COMPUTED_VALUE"""),11)</f>
        <v>11</v>
      </c>
      <c r="Q2121" s="1">
        <v>2119</v>
      </c>
      <c r="R2121" s="1">
        <v>1966</v>
      </c>
      <c r="S2121" s="1"/>
      <c r="T2121" s="1">
        <v>1274</v>
      </c>
    </row>
    <row r="2122" spans="1:20" ht="15.75" customHeight="1" x14ac:dyDescent="0.35">
      <c r="A2122" s="1">
        <v>3895</v>
      </c>
      <c r="B2122" s="1">
        <v>15</v>
      </c>
      <c r="C2122" s="1"/>
      <c r="D2122" s="1">
        <v>18</v>
      </c>
      <c r="F2122" s="1">
        <f ca="1">IFERROR(__xludf.DUMMYFUNCTION("""COMPUTED_VALUE"""),18)</f>
        <v>18</v>
      </c>
      <c r="Q2122" s="1">
        <v>2120</v>
      </c>
      <c r="R2122" s="1">
        <v>1998</v>
      </c>
      <c r="S2122" s="1"/>
      <c r="T2122" s="1">
        <v>1215</v>
      </c>
    </row>
    <row r="2123" spans="1:20" ht="15.75" customHeight="1" x14ac:dyDescent="0.35">
      <c r="A2123" s="1">
        <v>3896</v>
      </c>
      <c r="B2123" s="1">
        <v>13</v>
      </c>
      <c r="C2123" s="1"/>
      <c r="D2123" s="1">
        <v>18</v>
      </c>
      <c r="F2123" s="1">
        <f ca="1">IFERROR(__xludf.DUMMYFUNCTION("""COMPUTED_VALUE"""),18)</f>
        <v>18</v>
      </c>
      <c r="Q2123" s="1">
        <v>2121</v>
      </c>
      <c r="R2123" s="1">
        <v>2104</v>
      </c>
      <c r="S2123" s="1"/>
      <c r="T2123" s="1">
        <v>1252</v>
      </c>
    </row>
    <row r="2124" spans="1:20" ht="15.75" customHeight="1" x14ac:dyDescent="0.35">
      <c r="A2124" s="1">
        <v>3897</v>
      </c>
      <c r="B2124" s="1">
        <v>12</v>
      </c>
      <c r="C2124" s="1"/>
      <c r="D2124" s="1">
        <v>13</v>
      </c>
      <c r="F2124" s="1">
        <f ca="1">IFERROR(__xludf.DUMMYFUNCTION("""COMPUTED_VALUE"""),1)</f>
        <v>1</v>
      </c>
      <c r="Q2124" s="1">
        <v>2122</v>
      </c>
      <c r="R2124" s="1">
        <v>1901</v>
      </c>
      <c r="S2124" s="1"/>
      <c r="T2124" s="1">
        <v>1282</v>
      </c>
    </row>
    <row r="2125" spans="1:20" ht="15.75" customHeight="1" x14ac:dyDescent="0.35">
      <c r="A2125" s="1">
        <v>3898</v>
      </c>
      <c r="B2125" s="1">
        <v>10</v>
      </c>
      <c r="C2125" s="1"/>
      <c r="D2125" s="1">
        <v>3</v>
      </c>
      <c r="F2125" s="1">
        <f ca="1">IFERROR(__xludf.DUMMYFUNCTION("""COMPUTED_VALUE"""),17)</f>
        <v>17</v>
      </c>
      <c r="Q2125" s="1">
        <v>2123</v>
      </c>
      <c r="R2125" s="1">
        <v>1921</v>
      </c>
      <c r="S2125" s="1"/>
      <c r="T2125" s="1">
        <v>1232</v>
      </c>
    </row>
    <row r="2126" spans="1:20" ht="15.75" customHeight="1" x14ac:dyDescent="0.35">
      <c r="A2126" s="1">
        <v>3899</v>
      </c>
      <c r="B2126" s="1">
        <v>9</v>
      </c>
      <c r="C2126" s="1"/>
      <c r="D2126" s="1">
        <v>6</v>
      </c>
      <c r="F2126" s="1">
        <f ca="1">IFERROR(__xludf.DUMMYFUNCTION("""COMPUTED_VALUE"""),3)</f>
        <v>3</v>
      </c>
      <c r="Q2126" s="1">
        <v>2124</v>
      </c>
      <c r="R2126" s="1">
        <v>1922</v>
      </c>
      <c r="S2126" s="1"/>
      <c r="T2126" s="1">
        <v>1259</v>
      </c>
    </row>
    <row r="2127" spans="1:20" ht="15.75" customHeight="1" x14ac:dyDescent="0.35">
      <c r="A2127" s="1">
        <v>3900</v>
      </c>
      <c r="B2127" s="1">
        <v>8</v>
      </c>
      <c r="C2127" s="1"/>
      <c r="D2127" s="1">
        <v>15</v>
      </c>
      <c r="F2127" s="1">
        <f ca="1">IFERROR(__xludf.DUMMYFUNCTION("""COMPUTED_VALUE"""),8)</f>
        <v>8</v>
      </c>
      <c r="Q2127" s="1">
        <v>2125</v>
      </c>
      <c r="R2127" s="1">
        <v>1996</v>
      </c>
      <c r="S2127" s="1"/>
      <c r="T2127" s="1">
        <v>1217</v>
      </c>
    </row>
    <row r="2128" spans="1:20" ht="15.75" customHeight="1" x14ac:dyDescent="0.35">
      <c r="A2128" s="1">
        <v>3901</v>
      </c>
      <c r="B2128" s="1">
        <v>7</v>
      </c>
      <c r="C2128" s="1"/>
      <c r="D2128" s="1">
        <v>2</v>
      </c>
      <c r="F2128" s="1">
        <f ca="1">IFERROR(__xludf.DUMMYFUNCTION("""COMPUTED_VALUE"""),8)</f>
        <v>8</v>
      </c>
      <c r="Q2128" s="1">
        <v>2126</v>
      </c>
      <c r="R2128" s="1">
        <v>1896</v>
      </c>
      <c r="S2128" s="1"/>
      <c r="T2128" s="1">
        <v>1172</v>
      </c>
    </row>
    <row r="2129" spans="1:20" ht="15.75" customHeight="1" x14ac:dyDescent="0.35">
      <c r="A2129" s="1">
        <v>3902</v>
      </c>
      <c r="B2129" s="1">
        <v>6</v>
      </c>
      <c r="C2129" s="1"/>
      <c r="D2129" s="1">
        <v>4</v>
      </c>
      <c r="F2129" s="1">
        <f ca="1">IFERROR(__xludf.DUMMYFUNCTION("""COMPUTED_VALUE"""),8)</f>
        <v>8</v>
      </c>
      <c r="Q2129" s="1">
        <v>2127</v>
      </c>
      <c r="R2129" s="1">
        <v>1848</v>
      </c>
      <c r="S2129" s="1"/>
      <c r="T2129" s="1">
        <v>1151</v>
      </c>
    </row>
    <row r="2130" spans="1:20" ht="15.75" customHeight="1" x14ac:dyDescent="0.35">
      <c r="A2130" s="1">
        <v>3903</v>
      </c>
      <c r="B2130" s="1">
        <v>5</v>
      </c>
      <c r="C2130" s="1"/>
      <c r="D2130" s="1">
        <v>15</v>
      </c>
      <c r="F2130" s="1">
        <f ca="1">IFERROR(__xludf.DUMMYFUNCTION("""COMPUTED_VALUE"""),18)</f>
        <v>18</v>
      </c>
      <c r="Q2130" s="1">
        <v>2128</v>
      </c>
      <c r="R2130" s="1">
        <v>1854</v>
      </c>
      <c r="S2130" s="1"/>
      <c r="T2130" s="1">
        <v>1193</v>
      </c>
    </row>
    <row r="2131" spans="1:20" ht="15.75" customHeight="1" x14ac:dyDescent="0.35">
      <c r="A2131" s="1">
        <v>3904</v>
      </c>
      <c r="B2131" s="1">
        <v>7</v>
      </c>
      <c r="C2131" s="1"/>
      <c r="D2131" s="1">
        <v>2</v>
      </c>
      <c r="F2131" s="1">
        <f ca="1">IFERROR(__xludf.DUMMYFUNCTION("""COMPUTED_VALUE"""),18)</f>
        <v>18</v>
      </c>
      <c r="Q2131" s="1">
        <v>2129</v>
      </c>
      <c r="R2131" s="1">
        <v>1899</v>
      </c>
      <c r="S2131" s="1"/>
      <c r="T2131" s="1">
        <v>1281</v>
      </c>
    </row>
    <row r="2132" spans="1:20" ht="15.75" customHeight="1" x14ac:dyDescent="0.35">
      <c r="A2132" s="1">
        <v>3905</v>
      </c>
      <c r="B2132" s="1">
        <v>6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1875</v>
      </c>
      <c r="S2132" s="1"/>
      <c r="T2132" s="1">
        <v>1358</v>
      </c>
    </row>
    <row r="2133" spans="1:20" ht="15.75" customHeight="1" x14ac:dyDescent="0.35">
      <c r="A2133" s="1">
        <v>3906</v>
      </c>
      <c r="B2133" s="1">
        <v>7</v>
      </c>
      <c r="C2133" s="1"/>
      <c r="D2133" s="1">
        <v>6</v>
      </c>
      <c r="F2133" s="1">
        <f ca="1">IFERROR(__xludf.DUMMYFUNCTION("""COMPUTED_VALUE"""),12)</f>
        <v>12</v>
      </c>
      <c r="Q2133" s="1">
        <v>2131</v>
      </c>
      <c r="R2133" s="1">
        <v>1875</v>
      </c>
      <c r="S2133" s="1"/>
      <c r="T2133" s="1">
        <v>1385</v>
      </c>
    </row>
    <row r="2134" spans="1:20" ht="15.75" customHeight="1" x14ac:dyDescent="0.35">
      <c r="A2134" s="1">
        <v>3907</v>
      </c>
      <c r="B2134" s="1">
        <v>6</v>
      </c>
      <c r="C2134" s="1"/>
      <c r="D2134" s="1">
        <v>5</v>
      </c>
      <c r="F2134" s="1">
        <f ca="1">IFERROR(__xludf.DUMMYFUNCTION("""COMPUTED_VALUE"""),13)</f>
        <v>13</v>
      </c>
      <c r="Q2134" s="1">
        <v>2132</v>
      </c>
      <c r="R2134" s="1">
        <v>1906</v>
      </c>
      <c r="S2134" s="1"/>
      <c r="T2134" s="1">
        <v>1417</v>
      </c>
    </row>
    <row r="2135" spans="1:20" ht="15.75" customHeight="1" x14ac:dyDescent="0.35">
      <c r="A2135" s="1">
        <v>3908</v>
      </c>
      <c r="B2135" s="1">
        <v>7</v>
      </c>
      <c r="C2135" s="1"/>
      <c r="D2135" s="1">
        <v>18</v>
      </c>
      <c r="F2135" s="1">
        <f ca="1">IFERROR(__xludf.DUMMYFUNCTION("""COMPUTED_VALUE"""),13)</f>
        <v>13</v>
      </c>
      <c r="Q2135" s="1">
        <v>2133</v>
      </c>
      <c r="R2135" s="1">
        <v>1893</v>
      </c>
      <c r="S2135" s="1"/>
      <c r="T2135" s="1">
        <v>1269</v>
      </c>
    </row>
    <row r="2136" spans="1:20" ht="15.75" customHeight="1" x14ac:dyDescent="0.35">
      <c r="A2136" s="1">
        <v>3909</v>
      </c>
      <c r="B2136" s="1">
        <v>6</v>
      </c>
      <c r="C2136" s="1"/>
      <c r="D2136" s="1">
        <v>1</v>
      </c>
      <c r="F2136" s="1">
        <f ca="1">IFERROR(__xludf.DUMMYFUNCTION("""COMPUTED_VALUE"""),18)</f>
        <v>18</v>
      </c>
      <c r="Q2136" s="1">
        <v>2134</v>
      </c>
      <c r="R2136" s="1">
        <v>1814</v>
      </c>
      <c r="S2136" s="1"/>
      <c r="T2136" s="1">
        <v>1197</v>
      </c>
    </row>
    <row r="2137" spans="1:20" ht="15.75" customHeight="1" x14ac:dyDescent="0.35">
      <c r="A2137" s="1">
        <v>3910</v>
      </c>
      <c r="B2137" s="1">
        <v>7</v>
      </c>
      <c r="C2137" s="1"/>
      <c r="D2137" s="1">
        <v>3</v>
      </c>
      <c r="F2137" s="1">
        <f ca="1">IFERROR(__xludf.DUMMYFUNCTION("""COMPUTED_VALUE"""),18)</f>
        <v>18</v>
      </c>
      <c r="Q2137" s="1">
        <v>2135</v>
      </c>
      <c r="R2137" s="1">
        <v>1833</v>
      </c>
      <c r="S2137" s="1"/>
      <c r="T2137" s="1">
        <v>1197</v>
      </c>
    </row>
    <row r="2138" spans="1:20" ht="15.75" customHeight="1" x14ac:dyDescent="0.35">
      <c r="A2138" s="1">
        <v>3911</v>
      </c>
      <c r="B2138" s="1">
        <v>5</v>
      </c>
      <c r="C2138" s="1"/>
      <c r="D2138" s="1">
        <v>4</v>
      </c>
      <c r="F2138" s="1">
        <f ca="1">IFERROR(__xludf.DUMMYFUNCTION("""COMPUTED_VALUE"""),18)</f>
        <v>18</v>
      </c>
      <c r="Q2138" s="1">
        <v>2136</v>
      </c>
      <c r="R2138" s="1">
        <v>1928</v>
      </c>
      <c r="S2138" s="1"/>
      <c r="T2138" s="1">
        <v>1261</v>
      </c>
    </row>
    <row r="2139" spans="1:20" ht="15.75" customHeight="1" x14ac:dyDescent="0.35">
      <c r="A2139" s="1">
        <v>3912</v>
      </c>
      <c r="B2139" s="1">
        <v>5</v>
      </c>
      <c r="C2139" s="1"/>
      <c r="D2139" s="1">
        <v>14</v>
      </c>
      <c r="F2139" s="1">
        <f ca="1">IFERROR(__xludf.DUMMYFUNCTION("""COMPUTED_VALUE"""),18)</f>
        <v>18</v>
      </c>
      <c r="Q2139" s="1">
        <v>2137</v>
      </c>
      <c r="R2139" s="1">
        <v>1846</v>
      </c>
      <c r="S2139" s="1"/>
      <c r="T2139" s="1">
        <v>1261</v>
      </c>
    </row>
    <row r="2140" spans="1:20" ht="15.75" customHeight="1" x14ac:dyDescent="0.35">
      <c r="A2140" s="1">
        <v>3913</v>
      </c>
      <c r="B2140" s="1">
        <v>5</v>
      </c>
      <c r="C2140" s="1"/>
      <c r="D2140" s="1">
        <v>1</v>
      </c>
      <c r="F2140" s="1">
        <f ca="1">IFERROR(__xludf.DUMMYFUNCTION("""COMPUTED_VALUE"""),18)</f>
        <v>18</v>
      </c>
      <c r="Q2140" s="1">
        <v>2138</v>
      </c>
      <c r="R2140" s="1">
        <v>1871</v>
      </c>
      <c r="S2140" s="1"/>
      <c r="T2140" s="1">
        <v>1223</v>
      </c>
    </row>
    <row r="2141" spans="1:20" ht="15.75" customHeight="1" x14ac:dyDescent="0.35">
      <c r="A2141" s="1">
        <v>3914</v>
      </c>
      <c r="B2141" s="1">
        <v>5</v>
      </c>
      <c r="C2141" s="1"/>
      <c r="D2141" s="1">
        <v>2</v>
      </c>
      <c r="F2141" s="1">
        <f ca="1">IFERROR(__xludf.DUMMYFUNCTION("""COMPUTED_VALUE"""),21)</f>
        <v>21</v>
      </c>
      <c r="Q2141" s="1">
        <v>2139</v>
      </c>
      <c r="R2141" s="1">
        <v>1724</v>
      </c>
      <c r="S2141" s="1"/>
      <c r="T2141" s="1">
        <v>1143</v>
      </c>
    </row>
    <row r="2142" spans="1:20" ht="15.75" customHeight="1" x14ac:dyDescent="0.35">
      <c r="A2142" s="1">
        <v>3915</v>
      </c>
      <c r="B2142" s="1">
        <v>4</v>
      </c>
      <c r="C2142" s="1"/>
      <c r="D2142" s="1">
        <v>3</v>
      </c>
      <c r="F2142" s="1">
        <f ca="1">IFERROR(__xludf.DUMMYFUNCTION("""COMPUTED_VALUE"""),21)</f>
        <v>21</v>
      </c>
      <c r="Q2142" s="1">
        <v>2140</v>
      </c>
      <c r="R2142" s="1">
        <v>1644</v>
      </c>
      <c r="S2142" s="1"/>
      <c r="T2142" s="1">
        <v>1068</v>
      </c>
    </row>
    <row r="2143" spans="1:20" ht="15.75" customHeight="1" x14ac:dyDescent="0.35">
      <c r="A2143" s="1">
        <v>3916</v>
      </c>
      <c r="B2143" s="1">
        <v>4</v>
      </c>
      <c r="C2143" s="1"/>
      <c r="D2143" s="1">
        <v>3</v>
      </c>
      <c r="F2143" s="1">
        <f ca="1">IFERROR(__xludf.DUMMYFUNCTION("""COMPUTED_VALUE"""),22)</f>
        <v>22</v>
      </c>
      <c r="Q2143" s="1">
        <v>2141</v>
      </c>
      <c r="R2143" s="1">
        <v>1585</v>
      </c>
      <c r="S2143" s="1"/>
      <c r="T2143" s="1">
        <v>1105</v>
      </c>
    </row>
    <row r="2144" spans="1:20" ht="15.75" customHeight="1" x14ac:dyDescent="0.35">
      <c r="A2144" s="1">
        <v>3917</v>
      </c>
      <c r="B2144" s="1">
        <v>5</v>
      </c>
      <c r="C2144" s="1"/>
      <c r="D2144" s="1">
        <v>4</v>
      </c>
      <c r="F2144" s="1">
        <f ca="1">IFERROR(__xludf.DUMMYFUNCTION("""COMPUTED_VALUE"""),18)</f>
        <v>18</v>
      </c>
      <c r="Q2144" s="1">
        <v>2142</v>
      </c>
      <c r="R2144" s="1">
        <v>1540</v>
      </c>
      <c r="S2144" s="1"/>
      <c r="T2144" s="1">
        <v>997</v>
      </c>
    </row>
    <row r="2145" spans="1:20" ht="15.75" customHeight="1" x14ac:dyDescent="0.35">
      <c r="A2145" s="1">
        <v>3918</v>
      </c>
      <c r="B2145" s="1">
        <v>7</v>
      </c>
      <c r="C2145" s="1"/>
      <c r="D2145" s="1">
        <v>18</v>
      </c>
      <c r="F2145" s="1">
        <f ca="1">IFERROR(__xludf.DUMMYFUNCTION("""COMPUTED_VALUE"""),24)</f>
        <v>24</v>
      </c>
      <c r="Q2145" s="1">
        <v>2143</v>
      </c>
      <c r="R2145" s="1">
        <v>1503</v>
      </c>
      <c r="S2145" s="1"/>
      <c r="T2145" s="1">
        <v>974</v>
      </c>
    </row>
    <row r="2146" spans="1:20" ht="15.75" customHeight="1" x14ac:dyDescent="0.35">
      <c r="A2146" s="1">
        <v>3919</v>
      </c>
      <c r="B2146" s="1">
        <v>7</v>
      </c>
      <c r="C2146" s="1"/>
      <c r="D2146" s="1">
        <v>2</v>
      </c>
      <c r="F2146" s="1">
        <f ca="1">IFERROR(__xludf.DUMMYFUNCTION("""COMPUTED_VALUE"""),22)</f>
        <v>22</v>
      </c>
      <c r="Q2146" s="1">
        <v>2144</v>
      </c>
      <c r="R2146" s="1">
        <v>1573</v>
      </c>
      <c r="S2146" s="1"/>
      <c r="T2146" s="1">
        <v>989</v>
      </c>
    </row>
    <row r="2147" spans="1:20" ht="15.75" customHeight="1" x14ac:dyDescent="0.35">
      <c r="A2147" s="1">
        <v>3920</v>
      </c>
      <c r="B2147" s="1">
        <v>7</v>
      </c>
      <c r="C2147" s="1"/>
      <c r="D2147" s="1">
        <v>3</v>
      </c>
      <c r="F2147" s="1">
        <f ca="1">IFERROR(__xludf.DUMMYFUNCTION("""COMPUTED_VALUE"""),23)</f>
        <v>23</v>
      </c>
      <c r="Q2147" s="1">
        <v>2145</v>
      </c>
      <c r="R2147" s="1">
        <v>1479</v>
      </c>
      <c r="S2147" s="1"/>
      <c r="T2147" s="1">
        <v>1043</v>
      </c>
    </row>
    <row r="2148" spans="1:20" ht="15.75" customHeight="1" x14ac:dyDescent="0.35">
      <c r="A2148" s="1">
        <v>3921</v>
      </c>
      <c r="B2148" s="1">
        <v>7</v>
      </c>
      <c r="C2148" s="1"/>
      <c r="D2148" s="1">
        <v>18</v>
      </c>
      <c r="F2148" s="1">
        <f ca="1">IFERROR(__xludf.DUMMYFUNCTION("""COMPUTED_VALUE"""),23)</f>
        <v>23</v>
      </c>
      <c r="Q2148" s="1">
        <v>2146</v>
      </c>
      <c r="R2148" s="1">
        <v>1506</v>
      </c>
      <c r="S2148" s="1"/>
      <c r="T2148" s="1">
        <v>1117</v>
      </c>
    </row>
    <row r="2149" spans="1:20" ht="15.75" customHeight="1" x14ac:dyDescent="0.35">
      <c r="A2149" s="1">
        <v>3922</v>
      </c>
      <c r="B2149" s="1">
        <v>6</v>
      </c>
      <c r="C2149" s="1"/>
      <c r="D2149" s="1">
        <v>2</v>
      </c>
      <c r="F2149" s="1">
        <f ca="1">IFERROR(__xludf.DUMMYFUNCTION("""COMPUTED_VALUE"""),23)</f>
        <v>23</v>
      </c>
      <c r="Q2149" s="1">
        <v>2147</v>
      </c>
      <c r="R2149" s="1">
        <v>1463</v>
      </c>
      <c r="S2149" s="1"/>
      <c r="T2149" s="1">
        <v>1035</v>
      </c>
    </row>
    <row r="2150" spans="1:20" ht="15.75" customHeight="1" x14ac:dyDescent="0.35">
      <c r="A2150" s="1">
        <v>3923</v>
      </c>
      <c r="B2150" s="1">
        <v>8</v>
      </c>
      <c r="C2150" s="1"/>
      <c r="D2150" s="1">
        <v>5</v>
      </c>
      <c r="F2150" s="1">
        <f ca="1">IFERROR(__xludf.DUMMYFUNCTION("""COMPUTED_VALUE"""),24)</f>
        <v>24</v>
      </c>
      <c r="Q2150" s="1">
        <v>2148</v>
      </c>
      <c r="R2150" s="1">
        <v>1457</v>
      </c>
      <c r="S2150" s="1"/>
      <c r="T2150" s="1">
        <v>1031</v>
      </c>
    </row>
    <row r="2151" spans="1:20" ht="15.75" customHeight="1" x14ac:dyDescent="0.35">
      <c r="A2151" s="1">
        <v>3924</v>
      </c>
      <c r="B2151" s="1">
        <v>7</v>
      </c>
      <c r="C2151" s="1"/>
      <c r="D2151" s="1">
        <v>4</v>
      </c>
      <c r="F2151" s="1">
        <f ca="1">IFERROR(__xludf.DUMMYFUNCTION("""COMPUTED_VALUE"""),23)</f>
        <v>23</v>
      </c>
      <c r="Q2151" s="1">
        <v>2149</v>
      </c>
      <c r="R2151" s="1">
        <v>1372</v>
      </c>
      <c r="S2151" s="1"/>
      <c r="T2151" s="1">
        <v>957</v>
      </c>
    </row>
    <row r="2152" spans="1:20" ht="15.75" customHeight="1" x14ac:dyDescent="0.35">
      <c r="A2152" s="1">
        <v>3925</v>
      </c>
      <c r="B2152" s="1">
        <v>8</v>
      </c>
      <c r="C2152" s="1"/>
      <c r="D2152" s="1">
        <v>18</v>
      </c>
      <c r="F2152" s="1">
        <f ca="1">IFERROR(__xludf.DUMMYFUNCTION("""COMPUTED_VALUE"""),23)</f>
        <v>23</v>
      </c>
      <c r="Q2152" s="1">
        <v>2150</v>
      </c>
      <c r="R2152" s="1">
        <v>1469</v>
      </c>
      <c r="S2152" s="1"/>
      <c r="T2152" s="1">
        <v>916</v>
      </c>
    </row>
    <row r="2153" spans="1:20" ht="15.75" customHeight="1" x14ac:dyDescent="0.35">
      <c r="A2153" s="1">
        <v>3926</v>
      </c>
      <c r="B2153" s="1">
        <v>7</v>
      </c>
      <c r="C2153" s="1"/>
      <c r="D2153" s="1">
        <v>1</v>
      </c>
      <c r="F2153" s="1">
        <f ca="1">IFERROR(__xludf.DUMMYFUNCTION("""COMPUTED_VALUE"""),22)</f>
        <v>22</v>
      </c>
      <c r="Q2153" s="1">
        <v>2151</v>
      </c>
      <c r="R2153" s="1">
        <v>1500</v>
      </c>
      <c r="S2153" s="1"/>
      <c r="T2153" s="1">
        <v>828</v>
      </c>
    </row>
    <row r="2154" spans="1:20" ht="15.75" customHeight="1" x14ac:dyDescent="0.35">
      <c r="A2154" s="1">
        <v>3927</v>
      </c>
      <c r="B2154" s="1">
        <v>7</v>
      </c>
      <c r="C2154" s="1"/>
      <c r="D2154" s="1">
        <v>4</v>
      </c>
      <c r="F2154" s="1">
        <f ca="1">IFERROR(__xludf.DUMMYFUNCTION("""COMPUTED_VALUE"""),24)</f>
        <v>24</v>
      </c>
      <c r="Q2154" s="1">
        <v>2152</v>
      </c>
      <c r="R2154" s="1">
        <v>1415</v>
      </c>
      <c r="S2154" s="1"/>
      <c r="T2154" s="1">
        <v>762</v>
      </c>
    </row>
    <row r="2155" spans="1:20" ht="15.75" customHeight="1" x14ac:dyDescent="0.35">
      <c r="A2155" s="1">
        <v>3928</v>
      </c>
      <c r="B2155" s="1">
        <v>7</v>
      </c>
      <c r="C2155" s="1"/>
      <c r="D2155" s="1">
        <v>4</v>
      </c>
      <c r="F2155" s="1">
        <f ca="1">IFERROR(__xludf.DUMMYFUNCTION("""COMPUTED_VALUE"""),23)</f>
        <v>23</v>
      </c>
      <c r="Q2155" s="1">
        <v>2153</v>
      </c>
      <c r="R2155" s="1">
        <v>1364</v>
      </c>
      <c r="S2155" s="1"/>
      <c r="T2155" s="1">
        <v>729</v>
      </c>
    </row>
    <row r="2156" spans="1:20" ht="15.75" customHeight="1" x14ac:dyDescent="0.35">
      <c r="A2156" s="1">
        <v>3929</v>
      </c>
      <c r="B2156" s="1">
        <v>8</v>
      </c>
      <c r="C2156" s="1"/>
      <c r="D2156" s="1">
        <v>18</v>
      </c>
      <c r="F2156" s="1">
        <f ca="1">IFERROR(__xludf.DUMMYFUNCTION("""COMPUTED_VALUE"""),27)</f>
        <v>27</v>
      </c>
      <c r="Q2156" s="1">
        <v>2154</v>
      </c>
      <c r="R2156" s="1">
        <v>1317</v>
      </c>
      <c r="S2156" s="1"/>
      <c r="T2156" s="1">
        <v>785</v>
      </c>
    </row>
    <row r="2157" spans="1:20" ht="15.75" customHeight="1" x14ac:dyDescent="0.35">
      <c r="A2157" s="1">
        <v>3930</v>
      </c>
      <c r="B2157" s="1">
        <v>7</v>
      </c>
      <c r="C2157" s="1"/>
      <c r="D2157" s="1">
        <v>0</v>
      </c>
      <c r="F2157" s="1">
        <f ca="1">IFERROR(__xludf.DUMMYFUNCTION("""COMPUTED_VALUE"""),28)</f>
        <v>28</v>
      </c>
      <c r="Q2157" s="1">
        <v>2155</v>
      </c>
      <c r="R2157" s="1">
        <v>1274</v>
      </c>
      <c r="S2157" s="1"/>
      <c r="T2157" s="1">
        <v>669</v>
      </c>
    </row>
    <row r="2158" spans="1:20" ht="15.75" customHeight="1" x14ac:dyDescent="0.35">
      <c r="A2158" s="1">
        <v>3931</v>
      </c>
      <c r="B2158" s="1">
        <v>7</v>
      </c>
      <c r="C2158" s="1"/>
      <c r="D2158" s="1">
        <v>4</v>
      </c>
      <c r="F2158" s="1">
        <f ca="1">IFERROR(__xludf.DUMMYFUNCTION("""COMPUTED_VALUE"""),28)</f>
        <v>28</v>
      </c>
      <c r="Q2158" s="1">
        <v>2156</v>
      </c>
      <c r="R2158" s="1">
        <v>1215</v>
      </c>
      <c r="S2158" s="1"/>
      <c r="T2158" s="1">
        <v>677</v>
      </c>
    </row>
    <row r="2159" spans="1:20" ht="15.75" customHeight="1" x14ac:dyDescent="0.35">
      <c r="A2159" s="1">
        <v>3932</v>
      </c>
      <c r="B2159" s="1">
        <v>7</v>
      </c>
      <c r="C2159" s="1"/>
      <c r="D2159" s="1">
        <v>18</v>
      </c>
      <c r="F2159" s="1">
        <f ca="1">IFERROR(__xludf.DUMMYFUNCTION("""COMPUTED_VALUE"""),28)</f>
        <v>28</v>
      </c>
      <c r="Q2159" s="1">
        <v>2157</v>
      </c>
      <c r="R2159" s="1">
        <v>1252</v>
      </c>
      <c r="S2159" s="1"/>
      <c r="T2159" s="1">
        <v>665</v>
      </c>
    </row>
    <row r="2160" spans="1:20" ht="15.75" customHeight="1" x14ac:dyDescent="0.35">
      <c r="A2160" s="1">
        <v>3933</v>
      </c>
      <c r="B2160" s="1">
        <v>7</v>
      </c>
      <c r="C2160" s="1"/>
      <c r="D2160" s="1">
        <v>1</v>
      </c>
      <c r="F2160" s="1">
        <f ca="1">IFERROR(__xludf.DUMMYFUNCTION("""COMPUTED_VALUE"""),27)</f>
        <v>27</v>
      </c>
      <c r="Q2160" s="1">
        <v>2158</v>
      </c>
      <c r="R2160" s="1">
        <v>1282</v>
      </c>
      <c r="S2160" s="1"/>
      <c r="T2160" s="1">
        <v>642</v>
      </c>
    </row>
    <row r="2161" spans="1:20" ht="15.75" customHeight="1" x14ac:dyDescent="0.35">
      <c r="A2161" s="1">
        <v>3934</v>
      </c>
      <c r="B2161" s="1">
        <v>7</v>
      </c>
      <c r="C2161" s="1"/>
      <c r="D2161" s="1">
        <v>4</v>
      </c>
      <c r="F2161" s="1">
        <f ca="1">IFERROR(__xludf.DUMMYFUNCTION("""COMPUTED_VALUE"""),25)</f>
        <v>25</v>
      </c>
      <c r="Q2161" s="1">
        <v>2159</v>
      </c>
      <c r="R2161" s="1">
        <v>1232</v>
      </c>
      <c r="S2161" s="1"/>
      <c r="T2161" s="1">
        <v>666</v>
      </c>
    </row>
    <row r="2162" spans="1:20" ht="15.75" customHeight="1" x14ac:dyDescent="0.35">
      <c r="A2162" s="1">
        <v>3935</v>
      </c>
      <c r="B2162" s="1">
        <v>8</v>
      </c>
      <c r="C2162" s="1"/>
      <c r="D2162" s="1">
        <v>18</v>
      </c>
      <c r="F2162" s="1">
        <f ca="1">IFERROR(__xludf.DUMMYFUNCTION("""COMPUTED_VALUE"""),26)</f>
        <v>26</v>
      </c>
      <c r="Q2162" s="1">
        <v>2160</v>
      </c>
      <c r="R2162" s="1">
        <v>1259</v>
      </c>
      <c r="S2162" s="1"/>
      <c r="T2162" s="1">
        <v>692</v>
      </c>
    </row>
    <row r="2163" spans="1:20" ht="15.75" customHeight="1" x14ac:dyDescent="0.35">
      <c r="A2163" s="1">
        <v>3936</v>
      </c>
      <c r="B2163" s="1">
        <v>7</v>
      </c>
      <c r="C2163" s="1"/>
      <c r="D2163" s="1">
        <v>0</v>
      </c>
      <c r="F2163" s="1">
        <f ca="1">IFERROR(__xludf.DUMMYFUNCTION("""COMPUTED_VALUE"""),26)</f>
        <v>26</v>
      </c>
      <c r="Q2163" s="1">
        <v>2161</v>
      </c>
      <c r="R2163" s="1">
        <v>1217</v>
      </c>
      <c r="S2163" s="1"/>
      <c r="T2163" s="1">
        <v>714</v>
      </c>
    </row>
    <row r="2164" spans="1:20" ht="15.75" customHeight="1" x14ac:dyDescent="0.35">
      <c r="A2164" s="1">
        <v>3937</v>
      </c>
      <c r="B2164" s="1">
        <v>8</v>
      </c>
      <c r="C2164" s="1"/>
      <c r="D2164" s="1">
        <v>4</v>
      </c>
      <c r="F2164" s="1">
        <f ca="1">IFERROR(__xludf.DUMMYFUNCTION("""COMPUTED_VALUE"""),24)</f>
        <v>24</v>
      </c>
      <c r="Q2164" s="1">
        <v>2162</v>
      </c>
      <c r="R2164" s="1">
        <v>1172</v>
      </c>
      <c r="S2164" s="1"/>
      <c r="T2164" s="1">
        <v>741</v>
      </c>
    </row>
    <row r="2165" spans="1:20" ht="15.75" customHeight="1" x14ac:dyDescent="0.35">
      <c r="A2165" s="1">
        <v>3938</v>
      </c>
      <c r="B2165" s="1">
        <v>8</v>
      </c>
      <c r="C2165" s="1"/>
      <c r="D2165" s="1">
        <v>18</v>
      </c>
      <c r="F2165" s="1">
        <f ca="1">IFERROR(__xludf.DUMMYFUNCTION("""COMPUTED_VALUE"""),26)</f>
        <v>26</v>
      </c>
      <c r="Q2165" s="1">
        <v>2163</v>
      </c>
      <c r="R2165" s="1">
        <v>1151</v>
      </c>
      <c r="S2165" s="1"/>
      <c r="T2165" s="1">
        <v>795</v>
      </c>
    </row>
    <row r="2166" spans="1:20" ht="15.75" customHeight="1" x14ac:dyDescent="0.35">
      <c r="A2166" s="1">
        <v>3939</v>
      </c>
      <c r="B2166" s="1">
        <v>8</v>
      </c>
      <c r="C2166" s="1"/>
      <c r="D2166" s="1">
        <v>1</v>
      </c>
      <c r="F2166" s="1">
        <f ca="1">IFERROR(__xludf.DUMMYFUNCTION("""COMPUTED_VALUE"""),26)</f>
        <v>26</v>
      </c>
      <c r="Q2166" s="1">
        <v>2164</v>
      </c>
      <c r="R2166" s="1">
        <v>1193</v>
      </c>
      <c r="S2166" s="1"/>
      <c r="T2166" s="1">
        <v>826</v>
      </c>
    </row>
    <row r="2167" spans="1:20" ht="15.75" customHeight="1" x14ac:dyDescent="0.35">
      <c r="A2167" s="1">
        <v>3940</v>
      </c>
      <c r="B2167" s="1">
        <v>8</v>
      </c>
      <c r="C2167" s="1"/>
      <c r="D2167" s="1">
        <v>4</v>
      </c>
      <c r="F2167" s="1">
        <f ca="1">IFERROR(__xludf.DUMMYFUNCTION("""COMPUTED_VALUE"""),24)</f>
        <v>24</v>
      </c>
      <c r="Q2167" s="1">
        <v>2165</v>
      </c>
      <c r="R2167" s="1">
        <v>1281</v>
      </c>
      <c r="S2167" s="1"/>
      <c r="T2167" s="1">
        <v>810</v>
      </c>
    </row>
    <row r="2168" spans="1:20" ht="15.75" customHeight="1" x14ac:dyDescent="0.35">
      <c r="A2168" s="1">
        <v>3941</v>
      </c>
      <c r="B2168" s="1">
        <v>8</v>
      </c>
      <c r="C2168" s="1"/>
      <c r="D2168" s="1">
        <v>18</v>
      </c>
      <c r="F2168" s="1">
        <f ca="1">IFERROR(__xludf.DUMMYFUNCTION("""COMPUTED_VALUE"""),24)</f>
        <v>24</v>
      </c>
      <c r="Q2168" s="1">
        <v>2166</v>
      </c>
      <c r="R2168" s="1">
        <v>1358</v>
      </c>
      <c r="S2168" s="1"/>
      <c r="T2168" s="1">
        <v>791</v>
      </c>
    </row>
    <row r="2169" spans="1:20" ht="15.75" customHeight="1" x14ac:dyDescent="0.35">
      <c r="A2169" s="1">
        <v>3942</v>
      </c>
      <c r="B2169" s="1">
        <v>7</v>
      </c>
      <c r="C2169" s="1"/>
      <c r="D2169" s="1">
        <v>0</v>
      </c>
      <c r="F2169" s="1">
        <f ca="1">IFERROR(__xludf.DUMMYFUNCTION("""COMPUTED_VALUE"""),27)</f>
        <v>27</v>
      </c>
      <c r="Q2169" s="1">
        <v>2167</v>
      </c>
      <c r="R2169" s="1">
        <v>1385</v>
      </c>
      <c r="S2169" s="1"/>
      <c r="T2169" s="1">
        <v>874</v>
      </c>
    </row>
    <row r="2170" spans="1:20" ht="15.75" customHeight="1" x14ac:dyDescent="0.35">
      <c r="A2170" s="1">
        <v>3943</v>
      </c>
      <c r="B2170" s="1">
        <v>8</v>
      </c>
      <c r="C2170" s="1"/>
      <c r="D2170" s="1">
        <v>5</v>
      </c>
      <c r="F2170" s="1">
        <f ca="1">IFERROR(__xludf.DUMMYFUNCTION("""COMPUTED_VALUE"""),27)</f>
        <v>27</v>
      </c>
      <c r="Q2170" s="1">
        <v>2168</v>
      </c>
      <c r="R2170" s="1">
        <v>1417</v>
      </c>
      <c r="S2170" s="1"/>
      <c r="T2170" s="1">
        <v>871</v>
      </c>
    </row>
    <row r="2171" spans="1:20" ht="15.75" customHeight="1" x14ac:dyDescent="0.35">
      <c r="A2171" s="1">
        <v>3944</v>
      </c>
      <c r="B2171" s="1">
        <v>7</v>
      </c>
      <c r="C2171" s="1"/>
      <c r="D2171" s="1">
        <v>18</v>
      </c>
      <c r="F2171" s="1">
        <f ca="1">IFERROR(__xludf.DUMMYFUNCTION("""COMPUTED_VALUE"""),28)</f>
        <v>28</v>
      </c>
      <c r="Q2171" s="1">
        <v>2169</v>
      </c>
      <c r="R2171" s="1">
        <v>1269</v>
      </c>
      <c r="S2171" s="1"/>
      <c r="T2171" s="1">
        <v>982</v>
      </c>
    </row>
    <row r="2172" spans="1:20" ht="15.75" customHeight="1" x14ac:dyDescent="0.35">
      <c r="A2172" s="1">
        <v>3945</v>
      </c>
      <c r="B2172" s="1">
        <v>7</v>
      </c>
      <c r="C2172" s="1"/>
      <c r="D2172" s="1">
        <v>0</v>
      </c>
      <c r="F2172" s="1">
        <f ca="1">IFERROR(__xludf.DUMMYFUNCTION("""COMPUTED_VALUE"""),28)</f>
        <v>28</v>
      </c>
      <c r="Q2172" s="1">
        <v>2170</v>
      </c>
      <c r="R2172" s="1">
        <v>1197</v>
      </c>
      <c r="S2172" s="1"/>
      <c r="T2172" s="1">
        <v>1016</v>
      </c>
    </row>
    <row r="2173" spans="1:20" ht="15.75" customHeight="1" x14ac:dyDescent="0.35">
      <c r="A2173" s="1">
        <v>3946</v>
      </c>
      <c r="B2173" s="1">
        <v>8</v>
      </c>
      <c r="C2173" s="1"/>
      <c r="D2173" s="1">
        <v>5</v>
      </c>
      <c r="F2173" s="1">
        <f ca="1">IFERROR(__xludf.DUMMYFUNCTION("""COMPUTED_VALUE"""),29)</f>
        <v>29</v>
      </c>
      <c r="Q2173" s="1">
        <v>2171</v>
      </c>
      <c r="R2173" s="1">
        <v>1197</v>
      </c>
      <c r="S2173" s="1"/>
      <c r="T2173" s="1">
        <v>1149</v>
      </c>
    </row>
    <row r="2174" spans="1:20" ht="15.75" customHeight="1" x14ac:dyDescent="0.35">
      <c r="A2174" s="1">
        <v>3947</v>
      </c>
      <c r="B2174" s="1">
        <v>8</v>
      </c>
      <c r="C2174" s="1"/>
      <c r="D2174" s="1">
        <v>18</v>
      </c>
      <c r="F2174" s="1">
        <f ca="1">IFERROR(__xludf.DUMMYFUNCTION("""COMPUTED_VALUE"""),29)</f>
        <v>29</v>
      </c>
      <c r="Q2174" s="1">
        <v>2172</v>
      </c>
      <c r="R2174" s="1">
        <v>1261</v>
      </c>
      <c r="S2174" s="1"/>
      <c r="T2174" s="1">
        <v>1137</v>
      </c>
    </row>
    <row r="2175" spans="1:20" ht="15.75" customHeight="1" x14ac:dyDescent="0.35">
      <c r="A2175" s="1">
        <v>3948</v>
      </c>
      <c r="B2175" s="1">
        <v>9</v>
      </c>
      <c r="C2175" s="1"/>
      <c r="D2175" s="1">
        <v>1</v>
      </c>
      <c r="F2175" s="1">
        <f ca="1">IFERROR(__xludf.DUMMYFUNCTION("""COMPUTED_VALUE"""),28)</f>
        <v>28</v>
      </c>
      <c r="Q2175" s="1">
        <v>2173</v>
      </c>
      <c r="R2175" s="1">
        <v>1261</v>
      </c>
      <c r="S2175" s="1"/>
      <c r="T2175" s="1">
        <v>1250</v>
      </c>
    </row>
    <row r="2176" spans="1:20" ht="15.75" customHeight="1" x14ac:dyDescent="0.35">
      <c r="A2176" s="1">
        <v>3949</v>
      </c>
      <c r="B2176" s="1">
        <v>9</v>
      </c>
      <c r="C2176" s="1"/>
      <c r="D2176" s="1">
        <v>7</v>
      </c>
      <c r="F2176" s="1">
        <f ca="1">IFERROR(__xludf.DUMMYFUNCTION("""COMPUTED_VALUE"""),27)</f>
        <v>27</v>
      </c>
      <c r="Q2176" s="1">
        <v>2174</v>
      </c>
      <c r="R2176" s="1">
        <v>1223</v>
      </c>
      <c r="S2176" s="1"/>
      <c r="T2176" s="1">
        <v>1203</v>
      </c>
    </row>
    <row r="2177" spans="1:20" ht="15.75" customHeight="1" x14ac:dyDescent="0.35">
      <c r="A2177" s="1">
        <v>3950</v>
      </c>
      <c r="B2177" s="1">
        <v>10</v>
      </c>
      <c r="C2177" s="1"/>
      <c r="D2177" s="1">
        <v>18</v>
      </c>
      <c r="F2177" s="1">
        <f ca="1">IFERROR(__xludf.DUMMYFUNCTION("""COMPUTED_VALUE"""),28)</f>
        <v>28</v>
      </c>
      <c r="Q2177" s="1">
        <v>2175</v>
      </c>
      <c r="R2177" s="1">
        <v>1143</v>
      </c>
      <c r="S2177" s="1"/>
      <c r="T2177" s="1">
        <v>1279</v>
      </c>
    </row>
    <row r="2178" spans="1:20" ht="15.75" customHeight="1" x14ac:dyDescent="0.35">
      <c r="A2178" s="1">
        <v>3951</v>
      </c>
      <c r="B2178" s="1">
        <v>8</v>
      </c>
      <c r="C2178" s="1"/>
      <c r="D2178" s="1">
        <v>1</v>
      </c>
      <c r="F2178" s="1">
        <f ca="1">IFERROR(__xludf.DUMMYFUNCTION("""COMPUTED_VALUE"""),28)</f>
        <v>28</v>
      </c>
      <c r="Q2178" s="1">
        <v>2176</v>
      </c>
      <c r="R2178" s="1">
        <v>1068</v>
      </c>
      <c r="S2178" s="1"/>
      <c r="T2178" s="1">
        <v>1201</v>
      </c>
    </row>
    <row r="2179" spans="1:20" ht="15.75" customHeight="1" x14ac:dyDescent="0.35">
      <c r="A2179" s="1">
        <v>3952</v>
      </c>
      <c r="B2179" s="1">
        <v>9</v>
      </c>
      <c r="C2179" s="1"/>
      <c r="D2179" s="1">
        <v>7</v>
      </c>
      <c r="F2179" s="1">
        <f ca="1">IFERROR(__xludf.DUMMYFUNCTION("""COMPUTED_VALUE"""),26)</f>
        <v>26</v>
      </c>
      <c r="Q2179" s="1">
        <v>2177</v>
      </c>
      <c r="R2179" s="1">
        <v>1105</v>
      </c>
      <c r="S2179" s="1"/>
      <c r="T2179" s="1">
        <v>1245</v>
      </c>
    </row>
    <row r="2180" spans="1:20" ht="15.75" customHeight="1" x14ac:dyDescent="0.35">
      <c r="A2180" s="1">
        <v>3953</v>
      </c>
      <c r="B2180" s="1">
        <v>9</v>
      </c>
      <c r="C2180" s="1"/>
      <c r="D2180" s="1">
        <v>18</v>
      </c>
      <c r="F2180" s="1">
        <f ca="1">IFERROR(__xludf.DUMMYFUNCTION("""COMPUTED_VALUE"""),23)</f>
        <v>23</v>
      </c>
      <c r="Q2180" s="1">
        <v>2178</v>
      </c>
      <c r="R2180" s="1">
        <v>997</v>
      </c>
      <c r="S2180" s="1"/>
      <c r="T2180" s="1">
        <v>1178</v>
      </c>
    </row>
    <row r="2181" spans="1:20" ht="15.75" customHeight="1" x14ac:dyDescent="0.35">
      <c r="A2181" s="1">
        <v>3954</v>
      </c>
      <c r="B2181" s="1">
        <v>10</v>
      </c>
      <c r="C2181" s="1"/>
      <c r="D2181" s="1">
        <v>1</v>
      </c>
      <c r="F2181" s="1">
        <f ca="1">IFERROR(__xludf.DUMMYFUNCTION("""COMPUTED_VALUE"""),26)</f>
        <v>26</v>
      </c>
      <c r="Q2181" s="1">
        <v>2179</v>
      </c>
      <c r="R2181" s="1">
        <v>974</v>
      </c>
      <c r="S2181" s="1"/>
      <c r="T2181" s="1">
        <v>1176</v>
      </c>
    </row>
    <row r="2182" spans="1:20" ht="15.75" customHeight="1" x14ac:dyDescent="0.35">
      <c r="A2182" s="1">
        <v>3955</v>
      </c>
      <c r="B2182" s="1">
        <v>10</v>
      </c>
      <c r="C2182" s="1"/>
      <c r="D2182" s="1">
        <v>18</v>
      </c>
      <c r="F2182" s="1">
        <f ca="1">IFERROR(__xludf.DUMMYFUNCTION("""COMPUTED_VALUE"""),21)</f>
        <v>21</v>
      </c>
      <c r="Q2182" s="1">
        <v>2180</v>
      </c>
      <c r="R2182" s="1">
        <v>989</v>
      </c>
      <c r="S2182" s="1"/>
      <c r="T2182" s="1">
        <v>1035</v>
      </c>
    </row>
    <row r="2183" spans="1:20" ht="15.75" customHeight="1" x14ac:dyDescent="0.35">
      <c r="A2183" s="1">
        <v>3956</v>
      </c>
      <c r="B2183" s="1">
        <v>10</v>
      </c>
      <c r="C2183" s="1"/>
      <c r="D2183" s="1">
        <v>14</v>
      </c>
      <c r="F2183" s="1">
        <f ca="1">IFERROR(__xludf.DUMMYFUNCTION("""COMPUTED_VALUE"""),24)</f>
        <v>24</v>
      </c>
      <c r="Q2183" s="1">
        <v>2181</v>
      </c>
      <c r="R2183" s="1">
        <v>1043</v>
      </c>
      <c r="S2183" s="1"/>
      <c r="T2183" s="1">
        <v>1141</v>
      </c>
    </row>
    <row r="2184" spans="1:20" ht="15.75" customHeight="1" x14ac:dyDescent="0.35">
      <c r="A2184" s="1">
        <v>3957</v>
      </c>
      <c r="B2184" s="1">
        <v>10</v>
      </c>
      <c r="C2184" s="1"/>
      <c r="D2184" s="1">
        <v>3</v>
      </c>
      <c r="F2184" s="1">
        <f ca="1">IFERROR(__xludf.DUMMYFUNCTION("""COMPUTED_VALUE"""),23)</f>
        <v>23</v>
      </c>
      <c r="Q2184" s="1">
        <v>2182</v>
      </c>
      <c r="R2184" s="1">
        <v>1117</v>
      </c>
      <c r="S2184" s="1"/>
      <c r="T2184" s="1">
        <v>1039</v>
      </c>
    </row>
    <row r="2185" spans="1:20" ht="15.75" customHeight="1" x14ac:dyDescent="0.35">
      <c r="A2185" s="1">
        <v>3958</v>
      </c>
      <c r="B2185" s="1">
        <v>9</v>
      </c>
      <c r="C2185" s="1"/>
      <c r="D2185" s="1">
        <v>7</v>
      </c>
      <c r="F2185" s="1">
        <f ca="1">IFERROR(__xludf.DUMMYFUNCTION("""COMPUTED_VALUE"""),25)</f>
        <v>25</v>
      </c>
      <c r="Q2185" s="1">
        <v>2183</v>
      </c>
      <c r="R2185" s="1">
        <v>1035</v>
      </c>
      <c r="S2185" s="1"/>
      <c r="T2185" s="1">
        <v>1112</v>
      </c>
    </row>
    <row r="2186" spans="1:20" ht="15.75" customHeight="1" x14ac:dyDescent="0.35">
      <c r="A2186" s="1">
        <v>3959</v>
      </c>
      <c r="B2186" s="1">
        <v>9</v>
      </c>
      <c r="C2186" s="1"/>
      <c r="D2186" s="1">
        <v>8</v>
      </c>
      <c r="F2186" s="1">
        <f ca="1">IFERROR(__xludf.DUMMYFUNCTION("""COMPUTED_VALUE"""),24)</f>
        <v>24</v>
      </c>
      <c r="Q2186" s="1">
        <v>2184</v>
      </c>
      <c r="R2186" s="1">
        <v>1031</v>
      </c>
      <c r="S2186" s="1"/>
      <c r="T2186" s="1">
        <v>1016</v>
      </c>
    </row>
    <row r="2187" spans="1:20" ht="15.75" customHeight="1" x14ac:dyDescent="0.35">
      <c r="A2187" s="1">
        <v>3960</v>
      </c>
      <c r="B2187" s="1">
        <v>8</v>
      </c>
      <c r="C2187" s="1"/>
      <c r="D2187" s="1">
        <v>7</v>
      </c>
      <c r="F2187" s="1">
        <f ca="1">IFERROR(__xludf.DUMMYFUNCTION("""COMPUTED_VALUE"""),25)</f>
        <v>25</v>
      </c>
      <c r="Q2187" s="1">
        <v>2185</v>
      </c>
      <c r="R2187" s="1">
        <v>957</v>
      </c>
      <c r="S2187" s="1"/>
      <c r="T2187" s="1">
        <v>1148</v>
      </c>
    </row>
    <row r="2188" spans="1:20" ht="15.75" customHeight="1" x14ac:dyDescent="0.35">
      <c r="A2188" s="1">
        <v>3961</v>
      </c>
      <c r="B2188" s="1">
        <v>7</v>
      </c>
      <c r="C2188" s="1"/>
      <c r="D2188" s="1">
        <v>6</v>
      </c>
      <c r="F2188" s="1">
        <f ca="1">IFERROR(__xludf.DUMMYFUNCTION("""COMPUTED_VALUE"""),25)</f>
        <v>25</v>
      </c>
      <c r="Q2188" s="1">
        <v>2186</v>
      </c>
      <c r="R2188" s="1">
        <v>916</v>
      </c>
      <c r="S2188" s="1"/>
      <c r="T2188" s="1">
        <v>959</v>
      </c>
    </row>
    <row r="2189" spans="1:20" ht="15.75" customHeight="1" x14ac:dyDescent="0.35">
      <c r="A2189" s="1">
        <v>3962</v>
      </c>
      <c r="B2189" s="1">
        <v>6</v>
      </c>
      <c r="C2189" s="1"/>
      <c r="D2189" s="1">
        <v>5</v>
      </c>
      <c r="F2189" s="1">
        <f ca="1">IFERROR(__xludf.DUMMYFUNCTION("""COMPUTED_VALUE"""),25)</f>
        <v>25</v>
      </c>
      <c r="Q2189" s="1">
        <v>2187</v>
      </c>
      <c r="R2189" s="1">
        <v>828</v>
      </c>
      <c r="S2189" s="1"/>
      <c r="T2189" s="1">
        <v>1091</v>
      </c>
    </row>
    <row r="2190" spans="1:20" ht="15.75" customHeight="1" x14ac:dyDescent="0.35">
      <c r="A2190" s="1">
        <v>3963</v>
      </c>
      <c r="B2190" s="1">
        <v>5</v>
      </c>
      <c r="C2190" s="1"/>
      <c r="D2190" s="1">
        <v>13</v>
      </c>
      <c r="F2190" s="1">
        <f ca="1">IFERROR(__xludf.DUMMYFUNCTION("""COMPUTED_VALUE"""),24)</f>
        <v>24</v>
      </c>
      <c r="Q2190" s="1">
        <v>2188</v>
      </c>
      <c r="R2190" s="1">
        <v>762</v>
      </c>
      <c r="S2190" s="1"/>
      <c r="T2190" s="1">
        <v>986</v>
      </c>
    </row>
    <row r="2191" spans="1:20" ht="15.75" customHeight="1" x14ac:dyDescent="0.35">
      <c r="A2191" s="1">
        <v>3964</v>
      </c>
      <c r="B2191" s="1">
        <v>4</v>
      </c>
      <c r="C2191" s="1"/>
      <c r="D2191" s="1">
        <v>0</v>
      </c>
      <c r="F2191" s="1">
        <f ca="1">IFERROR(__xludf.DUMMYFUNCTION("""COMPUTED_VALUE"""),24)</f>
        <v>24</v>
      </c>
      <c r="Q2191" s="1">
        <v>2189</v>
      </c>
      <c r="R2191" s="1">
        <v>729</v>
      </c>
      <c r="S2191" s="1"/>
      <c r="T2191" s="1">
        <v>1051</v>
      </c>
    </row>
    <row r="2192" spans="1:20" ht="15.75" customHeight="1" x14ac:dyDescent="0.35">
      <c r="A2192" s="1">
        <v>3965</v>
      </c>
      <c r="B2192" s="1">
        <v>4</v>
      </c>
      <c r="C2192" s="1"/>
      <c r="D2192" s="1">
        <v>3</v>
      </c>
      <c r="F2192" s="1">
        <f ca="1">IFERROR(__xludf.DUMMYFUNCTION("""COMPUTED_VALUE"""),22)</f>
        <v>22</v>
      </c>
      <c r="Q2192" s="1">
        <v>2190</v>
      </c>
      <c r="R2192" s="1">
        <v>785</v>
      </c>
      <c r="S2192" s="1"/>
      <c r="T2192" s="1">
        <v>956</v>
      </c>
    </row>
    <row r="2193" spans="1:20" ht="15.75" customHeight="1" x14ac:dyDescent="0.35">
      <c r="A2193" s="1">
        <v>3966</v>
      </c>
      <c r="B2193" s="1">
        <v>3</v>
      </c>
      <c r="C2193" s="1"/>
      <c r="D2193" s="1">
        <v>2</v>
      </c>
      <c r="F2193" s="1">
        <f ca="1">IFERROR(__xludf.DUMMYFUNCTION("""COMPUTED_VALUE"""),23)</f>
        <v>23</v>
      </c>
      <c r="Q2193" s="1">
        <v>2191</v>
      </c>
      <c r="R2193" s="1">
        <v>669</v>
      </c>
      <c r="S2193" s="1"/>
      <c r="T2193" s="1">
        <v>1023</v>
      </c>
    </row>
    <row r="2194" spans="1:20" ht="15.75" customHeight="1" x14ac:dyDescent="0.35">
      <c r="A2194" s="1">
        <v>3967</v>
      </c>
      <c r="B2194" s="1">
        <v>3</v>
      </c>
      <c r="C2194" s="1"/>
      <c r="D2194" s="1">
        <v>2</v>
      </c>
      <c r="F2194" s="1">
        <f ca="1">IFERROR(__xludf.DUMMYFUNCTION("""COMPUTED_VALUE"""),19)</f>
        <v>19</v>
      </c>
      <c r="Q2194" s="1">
        <v>2192</v>
      </c>
      <c r="R2194" s="1">
        <v>677</v>
      </c>
      <c r="S2194" s="1"/>
      <c r="T2194" s="1">
        <v>898</v>
      </c>
    </row>
    <row r="2195" spans="1:20" ht="15.75" customHeight="1" x14ac:dyDescent="0.35">
      <c r="A2195" s="1">
        <v>3968</v>
      </c>
      <c r="B2195" s="1">
        <v>2</v>
      </c>
      <c r="C2195" s="1"/>
      <c r="D2195" s="1">
        <v>1</v>
      </c>
      <c r="F2195" s="1">
        <f ca="1">IFERROR(__xludf.DUMMYFUNCTION("""COMPUTED_VALUE"""),20)</f>
        <v>20</v>
      </c>
      <c r="Q2195" s="1">
        <v>2193</v>
      </c>
      <c r="R2195" s="1">
        <v>665</v>
      </c>
      <c r="S2195" s="1"/>
      <c r="T2195" s="1">
        <v>928</v>
      </c>
    </row>
    <row r="2196" spans="1:20" ht="15.75" customHeight="1" x14ac:dyDescent="0.35">
      <c r="A2196" s="1">
        <v>3969</v>
      </c>
      <c r="B2196" s="1">
        <v>3</v>
      </c>
      <c r="C2196" s="1"/>
      <c r="D2196" s="1">
        <v>9</v>
      </c>
      <c r="F2196" s="1">
        <f ca="1">IFERROR(__xludf.DUMMYFUNCTION("""COMPUTED_VALUE"""),20)</f>
        <v>20</v>
      </c>
      <c r="Q2196" s="1">
        <v>2194</v>
      </c>
      <c r="R2196" s="1">
        <v>642</v>
      </c>
      <c r="S2196" s="1"/>
      <c r="T2196" s="1">
        <v>851</v>
      </c>
    </row>
    <row r="2197" spans="1:20" ht="15.75" customHeight="1" x14ac:dyDescent="0.35">
      <c r="A2197" s="1">
        <v>3970</v>
      </c>
      <c r="B2197" s="1">
        <v>2</v>
      </c>
      <c r="C2197" s="1"/>
      <c r="D2197" s="1">
        <v>0</v>
      </c>
      <c r="F2197" s="1">
        <f ca="1">IFERROR(__xludf.DUMMYFUNCTION("""COMPUTED_VALUE"""),20)</f>
        <v>20</v>
      </c>
      <c r="Q2197" s="1">
        <v>2195</v>
      </c>
      <c r="R2197" s="1">
        <v>666</v>
      </c>
      <c r="S2197" s="1"/>
      <c r="T2197" s="1">
        <v>905</v>
      </c>
    </row>
    <row r="2198" spans="1:20" ht="15.75" customHeight="1" x14ac:dyDescent="0.35">
      <c r="A2198" s="1">
        <v>3971</v>
      </c>
      <c r="B2198" s="1">
        <v>3</v>
      </c>
      <c r="C2198" s="1"/>
      <c r="D2198" s="1">
        <v>2</v>
      </c>
      <c r="F2198" s="1">
        <f ca="1">IFERROR(__xludf.DUMMYFUNCTION("""COMPUTED_VALUE"""),19)</f>
        <v>19</v>
      </c>
      <c r="Q2198" s="1">
        <v>2196</v>
      </c>
      <c r="R2198" s="1">
        <v>692</v>
      </c>
      <c r="S2198" s="1"/>
      <c r="T2198" s="1">
        <v>844</v>
      </c>
    </row>
    <row r="2199" spans="1:20" ht="15.75" customHeight="1" x14ac:dyDescent="0.35">
      <c r="A2199" s="1">
        <v>3972</v>
      </c>
      <c r="B2199" s="1">
        <v>2</v>
      </c>
      <c r="C2199" s="1"/>
      <c r="D2199" s="1">
        <v>1</v>
      </c>
      <c r="F2199" s="1">
        <f ca="1">IFERROR(__xludf.DUMMYFUNCTION("""COMPUTED_VALUE"""),21)</f>
        <v>21</v>
      </c>
      <c r="Q2199" s="1">
        <v>2197</v>
      </c>
      <c r="R2199" s="1">
        <v>714</v>
      </c>
      <c r="S2199" s="1"/>
      <c r="T2199" s="1">
        <v>967</v>
      </c>
    </row>
    <row r="2200" spans="1:20" ht="15.75" customHeight="1" x14ac:dyDescent="0.35">
      <c r="A2200" s="1">
        <v>3973</v>
      </c>
      <c r="B2200" s="1">
        <v>3</v>
      </c>
      <c r="C2200" s="1"/>
      <c r="D2200" s="1">
        <v>2</v>
      </c>
      <c r="F2200" s="1">
        <f ca="1">IFERROR(__xludf.DUMMYFUNCTION("""COMPUTED_VALUE"""),18)</f>
        <v>18</v>
      </c>
      <c r="Q2200" s="1">
        <v>2198</v>
      </c>
      <c r="R2200" s="1">
        <v>741</v>
      </c>
      <c r="S2200" s="1"/>
      <c r="T2200" s="1">
        <v>903</v>
      </c>
    </row>
    <row r="2201" spans="1:20" ht="15.75" customHeight="1" x14ac:dyDescent="0.35">
      <c r="A2201" s="1">
        <v>3974</v>
      </c>
      <c r="B2201" s="1">
        <v>3</v>
      </c>
      <c r="C2201" s="1"/>
      <c r="D2201" s="1">
        <v>2</v>
      </c>
      <c r="F2201" s="1">
        <f ca="1">IFERROR(__xludf.DUMMYFUNCTION("""COMPUTED_VALUE"""),21)</f>
        <v>21</v>
      </c>
      <c r="Q2201" s="1">
        <v>2199</v>
      </c>
      <c r="R2201" s="1">
        <v>795</v>
      </c>
      <c r="S2201" s="1"/>
      <c r="T2201" s="1">
        <v>1023</v>
      </c>
    </row>
    <row r="2202" spans="1:20" ht="15.75" customHeight="1" x14ac:dyDescent="0.35">
      <c r="A2202" s="1">
        <v>3975</v>
      </c>
      <c r="B2202" s="1">
        <v>4</v>
      </c>
      <c r="C2202" s="1"/>
      <c r="D2202" s="1">
        <v>18</v>
      </c>
      <c r="F2202" s="1">
        <f ca="1">IFERROR(__xludf.DUMMYFUNCTION("""COMPUTED_VALUE"""),18)</f>
        <v>18</v>
      </c>
      <c r="Q2202" s="1">
        <v>2200</v>
      </c>
      <c r="R2202" s="1">
        <v>826</v>
      </c>
      <c r="S2202" s="1"/>
      <c r="T2202" s="1">
        <v>881</v>
      </c>
    </row>
    <row r="2203" spans="1:20" ht="15.75" customHeight="1" x14ac:dyDescent="0.35">
      <c r="A2203" s="1">
        <v>3976</v>
      </c>
      <c r="B2203" s="1">
        <v>4</v>
      </c>
      <c r="C2203" s="1"/>
      <c r="D2203" s="1">
        <v>0</v>
      </c>
      <c r="F2203" s="1">
        <f ca="1">IFERROR(__xludf.DUMMYFUNCTION("""COMPUTED_VALUE"""),18)</f>
        <v>18</v>
      </c>
      <c r="Q2203" s="1">
        <v>2201</v>
      </c>
      <c r="R2203" s="1">
        <v>810</v>
      </c>
      <c r="S2203" s="1"/>
      <c r="T2203" s="1">
        <v>926</v>
      </c>
    </row>
    <row r="2204" spans="1:20" ht="15.75" customHeight="1" x14ac:dyDescent="0.35">
      <c r="A2204" s="1">
        <v>3977</v>
      </c>
      <c r="B2204" s="1">
        <v>6</v>
      </c>
      <c r="C2204" s="1"/>
      <c r="D2204" s="1">
        <v>4</v>
      </c>
      <c r="F2204" s="1">
        <f ca="1">IFERROR(__xludf.DUMMYFUNCTION("""COMPUTED_VALUE"""),18)</f>
        <v>18</v>
      </c>
      <c r="Q2204" s="1">
        <v>2202</v>
      </c>
      <c r="R2204" s="1">
        <v>791</v>
      </c>
      <c r="S2204" s="1"/>
      <c r="T2204" s="1">
        <v>843</v>
      </c>
    </row>
    <row r="2205" spans="1:20" ht="15.75" customHeight="1" x14ac:dyDescent="0.35">
      <c r="A2205" s="1">
        <v>3978</v>
      </c>
      <c r="B2205" s="1">
        <v>6</v>
      </c>
      <c r="C2205" s="1"/>
      <c r="D2205" s="1">
        <v>3</v>
      </c>
      <c r="F2205" s="1">
        <f ca="1">IFERROR(__xludf.DUMMYFUNCTION("""COMPUTED_VALUE"""),18)</f>
        <v>18</v>
      </c>
      <c r="Q2205" s="1">
        <v>2203</v>
      </c>
      <c r="R2205" s="1">
        <v>874</v>
      </c>
      <c r="S2205" s="1"/>
      <c r="T2205" s="1">
        <v>834</v>
      </c>
    </row>
    <row r="2206" spans="1:20" ht="15.75" customHeight="1" x14ac:dyDescent="0.35">
      <c r="A2206" s="1">
        <v>3979</v>
      </c>
      <c r="B2206" s="1">
        <v>7</v>
      </c>
      <c r="C2206" s="1"/>
      <c r="D2206" s="1">
        <v>4</v>
      </c>
      <c r="F2206" s="1">
        <f ca="1">IFERROR(__xludf.DUMMYFUNCTION("""COMPUTED_VALUE"""),18)</f>
        <v>18</v>
      </c>
      <c r="Q2206" s="1">
        <v>2204</v>
      </c>
      <c r="R2206" s="1">
        <v>871</v>
      </c>
      <c r="S2206" s="1"/>
      <c r="T2206" s="1">
        <v>778</v>
      </c>
    </row>
    <row r="2207" spans="1:20" ht="15.75" customHeight="1" x14ac:dyDescent="0.35">
      <c r="A2207" s="1">
        <v>3980</v>
      </c>
      <c r="B2207" s="1">
        <v>9</v>
      </c>
      <c r="C2207" s="1"/>
      <c r="D2207" s="1">
        <v>18</v>
      </c>
      <c r="F2207" s="1">
        <f ca="1">IFERROR(__xludf.DUMMYFUNCTION("""COMPUTED_VALUE"""),18)</f>
        <v>18</v>
      </c>
      <c r="Q2207" s="1">
        <v>2205</v>
      </c>
      <c r="R2207" s="1">
        <v>982</v>
      </c>
      <c r="S2207" s="1"/>
      <c r="T2207" s="1">
        <v>803</v>
      </c>
    </row>
    <row r="2208" spans="1:20" ht="15.75" customHeight="1" x14ac:dyDescent="0.35">
      <c r="A2208" s="1">
        <v>3981</v>
      </c>
      <c r="B2208" s="1">
        <v>10</v>
      </c>
      <c r="C2208" s="1"/>
      <c r="D2208" s="1">
        <v>2</v>
      </c>
      <c r="F2208" s="1">
        <f ca="1">IFERROR(__xludf.DUMMYFUNCTION("""COMPUTED_VALUE"""),18)</f>
        <v>18</v>
      </c>
      <c r="Q2208" s="1">
        <v>2206</v>
      </c>
      <c r="R2208" s="1">
        <v>1016</v>
      </c>
      <c r="S2208" s="1"/>
      <c r="T2208" s="1">
        <v>741</v>
      </c>
    </row>
    <row r="2209" spans="1:20" ht="15.75" customHeight="1" x14ac:dyDescent="0.35">
      <c r="A2209" s="1">
        <v>3982</v>
      </c>
      <c r="B2209" s="1">
        <v>10</v>
      </c>
      <c r="C2209" s="1"/>
      <c r="D2209" s="1">
        <v>18</v>
      </c>
      <c r="F2209" s="1">
        <f ca="1">IFERROR(__xludf.DUMMYFUNCTION("""COMPUTED_VALUE"""),18)</f>
        <v>18</v>
      </c>
      <c r="Q2209" s="1">
        <v>2207</v>
      </c>
      <c r="R2209" s="1">
        <v>1149</v>
      </c>
      <c r="S2209" s="1"/>
      <c r="T2209" s="1">
        <v>845</v>
      </c>
    </row>
    <row r="2210" spans="1:20" ht="15.75" customHeight="1" x14ac:dyDescent="0.35">
      <c r="A2210" s="1">
        <v>3983</v>
      </c>
      <c r="B2210" s="1">
        <v>9</v>
      </c>
      <c r="C2210" s="1"/>
      <c r="D2210" s="1">
        <v>1</v>
      </c>
      <c r="F2210" s="1">
        <f ca="1">IFERROR(__xludf.DUMMYFUNCTION("""COMPUTED_VALUE"""),18)</f>
        <v>18</v>
      </c>
      <c r="Q2210" s="1">
        <v>2208</v>
      </c>
      <c r="R2210" s="1">
        <v>1137</v>
      </c>
      <c r="S2210" s="1"/>
      <c r="T2210" s="1">
        <v>752</v>
      </c>
    </row>
    <row r="2211" spans="1:20" ht="15.75" customHeight="1" x14ac:dyDescent="0.35">
      <c r="A2211" s="1">
        <v>3984</v>
      </c>
      <c r="B2211" s="1">
        <v>11</v>
      </c>
      <c r="C2211" s="1"/>
      <c r="D2211" s="1">
        <v>18</v>
      </c>
      <c r="F2211" s="1">
        <f ca="1">IFERROR(__xludf.DUMMYFUNCTION("""COMPUTED_VALUE"""),18)</f>
        <v>18</v>
      </c>
      <c r="Q2211" s="1">
        <v>2209</v>
      </c>
      <c r="R2211" s="1">
        <v>1250</v>
      </c>
      <c r="S2211" s="1"/>
      <c r="T2211" s="1">
        <v>876</v>
      </c>
    </row>
    <row r="2212" spans="1:20" ht="15.75" customHeight="1" x14ac:dyDescent="0.35">
      <c r="A2212" s="1">
        <v>3985</v>
      </c>
      <c r="B2212" s="1">
        <v>10</v>
      </c>
      <c r="C2212" s="1"/>
      <c r="D2212" s="1">
        <v>1</v>
      </c>
      <c r="F2212" s="1">
        <f ca="1">IFERROR(__xludf.DUMMYFUNCTION("""COMPUTED_VALUE"""),15)</f>
        <v>15</v>
      </c>
      <c r="Q2212" s="1">
        <v>2210</v>
      </c>
      <c r="R2212" s="1">
        <v>1203</v>
      </c>
      <c r="S2212" s="1"/>
      <c r="T2212" s="1">
        <v>769</v>
      </c>
    </row>
    <row r="2213" spans="1:20" ht="15.75" customHeight="1" x14ac:dyDescent="0.35">
      <c r="A2213" s="1">
        <v>3986</v>
      </c>
      <c r="B2213" s="1">
        <v>10</v>
      </c>
      <c r="C2213" s="1"/>
      <c r="D2213" s="1">
        <v>18</v>
      </c>
      <c r="F2213" s="1">
        <f ca="1">IFERROR(__xludf.DUMMYFUNCTION("""COMPUTED_VALUE"""),4)</f>
        <v>4</v>
      </c>
      <c r="Q2213" s="1">
        <v>2211</v>
      </c>
      <c r="R2213" s="1">
        <v>1279</v>
      </c>
      <c r="S2213" s="1"/>
      <c r="T2213" s="1">
        <v>835</v>
      </c>
    </row>
    <row r="2214" spans="1:20" ht="15.75" customHeight="1" x14ac:dyDescent="0.35">
      <c r="A2214" s="1">
        <v>3987</v>
      </c>
      <c r="B2214" s="1">
        <v>9</v>
      </c>
      <c r="C2214" s="1"/>
      <c r="D2214" s="1">
        <v>2</v>
      </c>
      <c r="F2214" s="1">
        <f ca="1">IFERROR(__xludf.DUMMYFUNCTION("""COMPUTED_VALUE"""),18)</f>
        <v>18</v>
      </c>
      <c r="Q2214" s="1">
        <v>2212</v>
      </c>
      <c r="R2214" s="1">
        <v>1201</v>
      </c>
      <c r="S2214" s="1"/>
      <c r="T2214" s="1">
        <v>781</v>
      </c>
    </row>
    <row r="2215" spans="1:20" ht="15.75" customHeight="1" x14ac:dyDescent="0.35">
      <c r="A2215" s="1">
        <v>3988</v>
      </c>
      <c r="B2215" s="1">
        <v>10</v>
      </c>
      <c r="C2215" s="1"/>
      <c r="D2215" s="1">
        <v>15</v>
      </c>
      <c r="F2215" s="1">
        <f ca="1">IFERROR(__xludf.DUMMYFUNCTION("""COMPUTED_VALUE"""),18)</f>
        <v>18</v>
      </c>
      <c r="Q2215" s="1">
        <v>2213</v>
      </c>
      <c r="R2215" s="1">
        <v>1245</v>
      </c>
      <c r="S2215" s="1"/>
      <c r="T2215" s="1">
        <v>893</v>
      </c>
    </row>
    <row r="2216" spans="1:20" ht="15.75" customHeight="1" x14ac:dyDescent="0.35">
      <c r="A2216" s="1">
        <v>3989</v>
      </c>
      <c r="B2216" s="1">
        <v>9</v>
      </c>
      <c r="C2216" s="1"/>
      <c r="D2216" s="1">
        <v>3</v>
      </c>
      <c r="F2216" s="1">
        <f ca="1">IFERROR(__xludf.DUMMYFUNCTION("""COMPUTED_VALUE"""),18)</f>
        <v>18</v>
      </c>
      <c r="Q2216" s="1">
        <v>2214</v>
      </c>
      <c r="R2216" s="1">
        <v>1178</v>
      </c>
      <c r="S2216" s="1"/>
      <c r="T2216" s="1">
        <v>821</v>
      </c>
    </row>
    <row r="2217" spans="1:20" ht="15.75" customHeight="1" x14ac:dyDescent="0.35">
      <c r="A2217" s="1">
        <v>3990</v>
      </c>
      <c r="B2217" s="1">
        <v>8</v>
      </c>
      <c r="C2217" s="1"/>
      <c r="D2217" s="1">
        <v>7</v>
      </c>
      <c r="F2217" s="1">
        <f ca="1">IFERROR(__xludf.DUMMYFUNCTION("""COMPUTED_VALUE"""),3)</f>
        <v>3</v>
      </c>
      <c r="Q2217" s="1">
        <v>2215</v>
      </c>
      <c r="R2217" s="1">
        <v>1176</v>
      </c>
      <c r="S2217" s="1"/>
      <c r="T2217" s="1">
        <v>864</v>
      </c>
    </row>
    <row r="2218" spans="1:20" ht="15.75" customHeight="1" x14ac:dyDescent="0.35">
      <c r="A2218" s="1">
        <v>3991</v>
      </c>
      <c r="B2218" s="1">
        <v>9</v>
      </c>
      <c r="C2218" s="1"/>
      <c r="D2218" s="1">
        <v>18</v>
      </c>
      <c r="F2218" s="1">
        <f ca="1">IFERROR(__xludf.DUMMYFUNCTION("""COMPUTED_VALUE"""),18)</f>
        <v>18</v>
      </c>
      <c r="Q2218" s="1">
        <v>2216</v>
      </c>
      <c r="R2218" s="1">
        <v>1035</v>
      </c>
      <c r="S2218" s="1"/>
      <c r="T2218" s="1">
        <v>926</v>
      </c>
    </row>
    <row r="2219" spans="1:20" ht="15.75" customHeight="1" x14ac:dyDescent="0.35">
      <c r="A2219" s="1">
        <v>3992</v>
      </c>
      <c r="B2219" s="1">
        <v>10</v>
      </c>
      <c r="C2219" s="1"/>
      <c r="D2219" s="1">
        <v>18</v>
      </c>
      <c r="F2219" s="1">
        <f ca="1">IFERROR(__xludf.DUMMYFUNCTION("""COMPUTED_VALUE"""),18)</f>
        <v>18</v>
      </c>
      <c r="Q2219" s="1">
        <v>2217</v>
      </c>
      <c r="R2219" s="1">
        <v>1141</v>
      </c>
      <c r="S2219" s="1"/>
      <c r="T2219" s="1">
        <v>1026</v>
      </c>
    </row>
    <row r="2220" spans="1:20" ht="15.75" customHeight="1" x14ac:dyDescent="0.35">
      <c r="A2220" s="1">
        <v>3993</v>
      </c>
      <c r="B2220" s="1">
        <v>12</v>
      </c>
      <c r="C2220" s="1"/>
      <c r="D2220" s="1">
        <v>4</v>
      </c>
      <c r="F2220" s="1">
        <f ca="1">IFERROR(__xludf.DUMMYFUNCTION("""COMPUTED_VALUE"""),6)</f>
        <v>6</v>
      </c>
      <c r="Q2220" s="1">
        <v>2218</v>
      </c>
      <c r="R2220" s="1">
        <v>1039</v>
      </c>
      <c r="S2220" s="1"/>
      <c r="T2220" s="1">
        <v>1014</v>
      </c>
    </row>
    <row r="2221" spans="1:20" ht="15.75" customHeight="1" x14ac:dyDescent="0.35">
      <c r="A2221" s="1">
        <v>3994</v>
      </c>
      <c r="B2221" s="1">
        <v>13</v>
      </c>
      <c r="C2221" s="1"/>
      <c r="D2221" s="1">
        <v>8</v>
      </c>
      <c r="F2221" s="1">
        <f ca="1">IFERROR(__xludf.DUMMYFUNCTION("""COMPUTED_VALUE"""),18)</f>
        <v>18</v>
      </c>
      <c r="Q2221" s="1">
        <v>2219</v>
      </c>
      <c r="R2221" s="1">
        <v>1112</v>
      </c>
      <c r="S2221" s="1"/>
      <c r="T2221" s="1">
        <v>1040</v>
      </c>
    </row>
    <row r="2222" spans="1:20" ht="15.75" customHeight="1" x14ac:dyDescent="0.35">
      <c r="A2222" s="1">
        <v>3995</v>
      </c>
      <c r="B2222" s="1">
        <v>14</v>
      </c>
      <c r="C2222" s="1"/>
      <c r="D2222" s="1">
        <v>11</v>
      </c>
      <c r="F2222" s="1">
        <f ca="1">IFERROR(__xludf.DUMMYFUNCTION("""COMPUTED_VALUE"""),18)</f>
        <v>18</v>
      </c>
      <c r="Q2222" s="1">
        <v>2220</v>
      </c>
      <c r="R2222" s="1">
        <v>1016</v>
      </c>
      <c r="S2222" s="1"/>
      <c r="T2222" s="1">
        <v>1086</v>
      </c>
    </row>
    <row r="2223" spans="1:20" ht="15.75" customHeight="1" x14ac:dyDescent="0.35">
      <c r="A2223" s="1">
        <v>3996</v>
      </c>
      <c r="B2223" s="1">
        <v>15</v>
      </c>
      <c r="C2223" s="1"/>
      <c r="D2223" s="1">
        <v>18</v>
      </c>
      <c r="F2223" s="1">
        <f ca="1">IFERROR(__xludf.DUMMYFUNCTION("""COMPUTED_VALUE"""),12)</f>
        <v>12</v>
      </c>
      <c r="Q2223" s="1">
        <v>2221</v>
      </c>
      <c r="R2223" s="1">
        <v>1148</v>
      </c>
      <c r="S2223" s="1"/>
      <c r="T2223" s="1">
        <v>1138</v>
      </c>
    </row>
    <row r="2224" spans="1:20" ht="15.75" customHeight="1" x14ac:dyDescent="0.35">
      <c r="A2224" s="1">
        <v>3997</v>
      </c>
      <c r="B2224" s="1">
        <v>13</v>
      </c>
      <c r="C2224" s="1"/>
      <c r="D2224" s="1">
        <v>18</v>
      </c>
      <c r="F2224" s="1">
        <f ca="1">IFERROR(__xludf.DUMMYFUNCTION("""COMPUTED_VALUE"""),4)</f>
        <v>4</v>
      </c>
      <c r="Q2224" s="1">
        <v>2222</v>
      </c>
      <c r="R2224" s="1">
        <v>959</v>
      </c>
      <c r="S2224" s="1"/>
      <c r="T2224" s="1">
        <v>1173</v>
      </c>
    </row>
    <row r="2225" spans="1:20" ht="15.75" customHeight="1" x14ac:dyDescent="0.35">
      <c r="A2225" s="1">
        <v>3998</v>
      </c>
      <c r="B2225" s="1">
        <v>12</v>
      </c>
      <c r="C2225" s="1"/>
      <c r="D2225" s="1">
        <v>18</v>
      </c>
      <c r="F2225" s="1">
        <f ca="1">IFERROR(__xludf.DUMMYFUNCTION("""COMPUTED_VALUE"""),8)</f>
        <v>8</v>
      </c>
      <c r="Q2225" s="1">
        <v>2223</v>
      </c>
      <c r="R2225" s="1">
        <v>1091</v>
      </c>
      <c r="S2225" s="1"/>
      <c r="T2225" s="1">
        <v>1192</v>
      </c>
    </row>
    <row r="2226" spans="1:20" ht="15.75" customHeight="1" x14ac:dyDescent="0.35">
      <c r="A2226" s="1">
        <v>3999</v>
      </c>
      <c r="B2226" s="1">
        <v>11</v>
      </c>
      <c r="C2226" s="1"/>
      <c r="D2226" s="1">
        <v>1</v>
      </c>
      <c r="F2226" s="1">
        <f ca="1">IFERROR(__xludf.DUMMYFUNCTION("""COMPUTED_VALUE"""),18)</f>
        <v>18</v>
      </c>
      <c r="Q2226" s="1">
        <v>2224</v>
      </c>
      <c r="R2226" s="1">
        <v>986</v>
      </c>
      <c r="S2226" s="1"/>
      <c r="T2226" s="1">
        <v>1333</v>
      </c>
    </row>
    <row r="2227" spans="1:20" ht="15.75" customHeight="1" x14ac:dyDescent="0.35">
      <c r="A2227" s="1">
        <v>4000</v>
      </c>
      <c r="B2227" s="1">
        <v>10</v>
      </c>
      <c r="C2227" s="1"/>
      <c r="D2227" s="1">
        <v>6</v>
      </c>
      <c r="F2227" s="1">
        <f ca="1">IFERROR(__xludf.DUMMYFUNCTION("""COMPUTED_VALUE"""),12)</f>
        <v>12</v>
      </c>
      <c r="Q2227" s="1">
        <v>2225</v>
      </c>
      <c r="R2227" s="1">
        <v>1051</v>
      </c>
      <c r="S2227" s="1"/>
      <c r="T2227" s="1">
        <v>1327</v>
      </c>
    </row>
    <row r="2228" spans="1:20" ht="15.75" customHeight="1" x14ac:dyDescent="0.35">
      <c r="A2228" s="1">
        <v>4001</v>
      </c>
      <c r="B2228" s="1">
        <v>10</v>
      </c>
      <c r="C2228" s="1"/>
      <c r="D2228" s="1">
        <v>18</v>
      </c>
      <c r="F2228" s="1">
        <f ca="1">IFERROR(__xludf.DUMMYFUNCTION("""COMPUTED_VALUE"""),3)</f>
        <v>3</v>
      </c>
      <c r="Q2228" s="1">
        <v>2226</v>
      </c>
      <c r="R2228" s="1">
        <v>956</v>
      </c>
      <c r="S2228" s="1"/>
      <c r="T2228" s="1">
        <v>1377</v>
      </c>
    </row>
    <row r="2229" spans="1:20" ht="15.75" customHeight="1" x14ac:dyDescent="0.35">
      <c r="A2229" s="1">
        <v>4002</v>
      </c>
      <c r="B2229" s="1">
        <v>14</v>
      </c>
      <c r="C2229" s="1"/>
      <c r="D2229" s="1">
        <v>17</v>
      </c>
      <c r="F2229" s="1">
        <f ca="1">IFERROR(__xludf.DUMMYFUNCTION("""COMPUTED_VALUE"""),10)</f>
        <v>10</v>
      </c>
      <c r="Q2229" s="1">
        <v>2227</v>
      </c>
      <c r="R2229" s="1">
        <v>1023</v>
      </c>
      <c r="S2229" s="1"/>
      <c r="T2229" s="1">
        <v>1269</v>
      </c>
    </row>
    <row r="2230" spans="1:20" ht="15.75" customHeight="1" x14ac:dyDescent="0.35">
      <c r="A2230" s="1">
        <v>4003</v>
      </c>
      <c r="B2230" s="1">
        <v>14</v>
      </c>
      <c r="C2230" s="1"/>
      <c r="D2230" s="1">
        <v>4</v>
      </c>
      <c r="F2230" s="1">
        <f ca="1">IFERROR(__xludf.DUMMYFUNCTION("""COMPUTED_VALUE"""),17)</f>
        <v>17</v>
      </c>
      <c r="Q2230" s="1">
        <v>2228</v>
      </c>
      <c r="R2230" s="1">
        <v>898</v>
      </c>
      <c r="S2230" s="1"/>
      <c r="T2230" s="1">
        <v>1256</v>
      </c>
    </row>
    <row r="2231" spans="1:20" ht="15.75" customHeight="1" x14ac:dyDescent="0.35">
      <c r="A2231" s="1">
        <v>4004</v>
      </c>
      <c r="B2231" s="1">
        <v>13</v>
      </c>
      <c r="C2231" s="1"/>
      <c r="D2231" s="1">
        <v>11</v>
      </c>
      <c r="F2231" s="1">
        <f ca="1">IFERROR(__xludf.DUMMYFUNCTION("""COMPUTED_VALUE"""),3)</f>
        <v>3</v>
      </c>
      <c r="Q2231" s="1">
        <v>2229</v>
      </c>
      <c r="R2231" s="1">
        <v>928</v>
      </c>
      <c r="S2231" s="1"/>
      <c r="T2231" s="1">
        <v>1167</v>
      </c>
    </row>
    <row r="2232" spans="1:20" ht="15.75" customHeight="1" x14ac:dyDescent="0.35">
      <c r="A2232" s="1">
        <v>4005</v>
      </c>
      <c r="B2232" s="1">
        <v>13</v>
      </c>
      <c r="C2232" s="1"/>
      <c r="D2232" s="1">
        <v>18</v>
      </c>
      <c r="F2232" s="1">
        <f ca="1">IFERROR(__xludf.DUMMYFUNCTION("""COMPUTED_VALUE"""),18)</f>
        <v>18</v>
      </c>
      <c r="Q2232" s="1">
        <v>2230</v>
      </c>
      <c r="R2232" s="1">
        <v>851</v>
      </c>
      <c r="S2232" s="1"/>
      <c r="T2232" s="1">
        <v>1164</v>
      </c>
    </row>
    <row r="2233" spans="1:20" ht="15.75" customHeight="1" x14ac:dyDescent="0.35">
      <c r="A2233" s="1">
        <v>4006</v>
      </c>
      <c r="B2233" s="1">
        <v>12</v>
      </c>
      <c r="C2233" s="1"/>
      <c r="D2233" s="1">
        <v>18</v>
      </c>
      <c r="F2233" s="1">
        <f ca="1">IFERROR(__xludf.DUMMYFUNCTION("""COMPUTED_VALUE"""),4)</f>
        <v>4</v>
      </c>
      <c r="Q2233" s="1">
        <v>2231</v>
      </c>
      <c r="R2233" s="1">
        <v>905</v>
      </c>
      <c r="S2233" s="1"/>
      <c r="T2233" s="1">
        <v>1099</v>
      </c>
    </row>
    <row r="2234" spans="1:20" ht="15.75" customHeight="1" x14ac:dyDescent="0.35">
      <c r="A2234" s="1">
        <v>4007</v>
      </c>
      <c r="B2234" s="1">
        <v>11</v>
      </c>
      <c r="C2234" s="1"/>
      <c r="D2234" s="1">
        <v>1</v>
      </c>
      <c r="F2234" s="1">
        <f ca="1">IFERROR(__xludf.DUMMYFUNCTION("""COMPUTED_VALUE"""),17)</f>
        <v>17</v>
      </c>
      <c r="Q2234" s="1">
        <v>2232</v>
      </c>
      <c r="R2234" s="1">
        <v>844</v>
      </c>
      <c r="S2234" s="1"/>
      <c r="T2234" s="1">
        <v>1113</v>
      </c>
    </row>
    <row r="2235" spans="1:20" ht="15.75" customHeight="1" x14ac:dyDescent="0.35">
      <c r="A2235" s="1">
        <v>4008</v>
      </c>
      <c r="B2235" s="1">
        <v>9</v>
      </c>
      <c r="C2235" s="1"/>
      <c r="D2235" s="1">
        <v>17</v>
      </c>
      <c r="F2235" s="1">
        <f ca="1">IFERROR(__xludf.DUMMYFUNCTION("""COMPUTED_VALUE"""),4)</f>
        <v>4</v>
      </c>
      <c r="Q2235" s="1">
        <v>2233</v>
      </c>
      <c r="R2235" s="1">
        <v>967</v>
      </c>
      <c r="S2235" s="1"/>
      <c r="T2235" s="1">
        <v>1044</v>
      </c>
    </row>
    <row r="2236" spans="1:20" ht="15.75" customHeight="1" x14ac:dyDescent="0.35">
      <c r="A2236" s="1">
        <v>4009</v>
      </c>
      <c r="B2236" s="1">
        <v>9</v>
      </c>
      <c r="C2236" s="1"/>
      <c r="D2236" s="1">
        <v>3</v>
      </c>
      <c r="F2236" s="1">
        <f ca="1">IFERROR(__xludf.DUMMYFUNCTION("""COMPUTED_VALUE"""),15)</f>
        <v>15</v>
      </c>
      <c r="Q2236" s="1">
        <v>2234</v>
      </c>
      <c r="R2236" s="1">
        <v>903</v>
      </c>
      <c r="S2236" s="1"/>
      <c r="T2236" s="1">
        <v>1084</v>
      </c>
    </row>
    <row r="2237" spans="1:20" ht="15.75" customHeight="1" x14ac:dyDescent="0.35">
      <c r="A2237" s="1">
        <v>4010</v>
      </c>
      <c r="B2237" s="1">
        <v>9</v>
      </c>
      <c r="C2237" s="1"/>
      <c r="D2237" s="1">
        <v>8</v>
      </c>
      <c r="F2237" s="1">
        <f ca="1">IFERROR(__xludf.DUMMYFUNCTION("""COMPUTED_VALUE"""),3)</f>
        <v>3</v>
      </c>
      <c r="Q2237" s="1">
        <v>2235</v>
      </c>
      <c r="R2237" s="1">
        <v>1023</v>
      </c>
      <c r="S2237" s="1"/>
      <c r="T2237" s="1">
        <v>992</v>
      </c>
    </row>
    <row r="2238" spans="1:20" ht="15.75" customHeight="1" x14ac:dyDescent="0.35">
      <c r="A2238" s="1">
        <v>4011</v>
      </c>
      <c r="B2238" s="1">
        <v>9</v>
      </c>
      <c r="C2238" s="1"/>
      <c r="D2238" s="1">
        <v>8</v>
      </c>
      <c r="F2238" s="1">
        <f ca="1">IFERROR(__xludf.DUMMYFUNCTION("""COMPUTED_VALUE"""),13)</f>
        <v>13</v>
      </c>
      <c r="Q2238" s="1">
        <v>2236</v>
      </c>
      <c r="R2238" s="1">
        <v>881</v>
      </c>
      <c r="S2238" s="1"/>
      <c r="T2238" s="1">
        <v>1032</v>
      </c>
    </row>
    <row r="2239" spans="1:20" ht="15.75" customHeight="1" x14ac:dyDescent="0.35">
      <c r="A2239" s="1">
        <v>4012</v>
      </c>
      <c r="B2239" s="1">
        <v>9</v>
      </c>
      <c r="C2239" s="1"/>
      <c r="D2239" s="1">
        <v>8</v>
      </c>
      <c r="F2239" s="1">
        <f ca="1">IFERROR(__xludf.DUMMYFUNCTION("""COMPUTED_VALUE"""),3)</f>
        <v>3</v>
      </c>
      <c r="Q2239" s="1">
        <v>2237</v>
      </c>
      <c r="R2239" s="1">
        <v>926</v>
      </c>
      <c r="S2239" s="1"/>
      <c r="T2239" s="1">
        <v>920</v>
      </c>
    </row>
    <row r="2240" spans="1:20" ht="15.75" customHeight="1" x14ac:dyDescent="0.35">
      <c r="A2240" s="1">
        <v>4013</v>
      </c>
      <c r="B2240" s="1">
        <v>10</v>
      </c>
      <c r="C2240" s="1"/>
      <c r="D2240" s="1">
        <v>18</v>
      </c>
      <c r="F2240" s="1">
        <f ca="1">IFERROR(__xludf.DUMMYFUNCTION("""COMPUTED_VALUE"""),15)</f>
        <v>15</v>
      </c>
      <c r="Q2240" s="1">
        <v>2238</v>
      </c>
      <c r="R2240" s="1">
        <v>843</v>
      </c>
      <c r="S2240" s="1"/>
      <c r="T2240" s="1">
        <v>946</v>
      </c>
    </row>
    <row r="2241" spans="1:20" ht="15.75" customHeight="1" x14ac:dyDescent="0.35">
      <c r="A2241" s="1">
        <v>4014</v>
      </c>
      <c r="B2241" s="1">
        <v>12</v>
      </c>
      <c r="C2241" s="1"/>
      <c r="D2241" s="1">
        <v>18</v>
      </c>
      <c r="F2241" s="1">
        <f ca="1">IFERROR(__xludf.DUMMYFUNCTION("""COMPUTED_VALUE"""),3)</f>
        <v>3</v>
      </c>
      <c r="Q2241" s="1">
        <v>2239</v>
      </c>
      <c r="R2241" s="1">
        <v>834</v>
      </c>
      <c r="S2241" s="1"/>
      <c r="T2241" s="1">
        <v>872</v>
      </c>
    </row>
    <row r="2242" spans="1:20" ht="15.75" customHeight="1" x14ac:dyDescent="0.35">
      <c r="A2242" s="1">
        <v>4015</v>
      </c>
      <c r="B2242" s="1">
        <v>12</v>
      </c>
      <c r="C2242" s="1"/>
      <c r="D2242" s="1">
        <v>4</v>
      </c>
      <c r="F2242" s="1">
        <f ca="1">IFERROR(__xludf.DUMMYFUNCTION("""COMPUTED_VALUE"""),6)</f>
        <v>6</v>
      </c>
      <c r="Q2242" s="1">
        <v>2240</v>
      </c>
      <c r="R2242" s="1">
        <v>778</v>
      </c>
      <c r="S2242" s="1"/>
      <c r="T2242" s="1">
        <v>905</v>
      </c>
    </row>
    <row r="2243" spans="1:20" ht="15.75" customHeight="1" x14ac:dyDescent="0.35">
      <c r="A2243" s="1">
        <v>4016</v>
      </c>
      <c r="B2243" s="1">
        <v>14</v>
      </c>
      <c r="C2243" s="1"/>
      <c r="D2243" s="1">
        <v>12</v>
      </c>
      <c r="F2243" s="1">
        <f ca="1">IFERROR(__xludf.DUMMYFUNCTION("""COMPUTED_VALUE"""),18)</f>
        <v>18</v>
      </c>
      <c r="Q2243" s="1">
        <v>2241</v>
      </c>
      <c r="R2243" s="1">
        <v>803</v>
      </c>
      <c r="S2243" s="1"/>
      <c r="T2243" s="1">
        <v>837</v>
      </c>
    </row>
    <row r="2244" spans="1:20" ht="15.75" customHeight="1" x14ac:dyDescent="0.35">
      <c r="A2244" s="1">
        <v>4017</v>
      </c>
      <c r="B2244" s="1">
        <v>14</v>
      </c>
      <c r="C2244" s="1"/>
      <c r="D2244" s="1">
        <v>13</v>
      </c>
      <c r="F2244" s="1">
        <f ca="1">IFERROR(__xludf.DUMMYFUNCTION("""COMPUTED_VALUE"""),12)</f>
        <v>12</v>
      </c>
      <c r="Q2244" s="1">
        <v>2242</v>
      </c>
      <c r="R2244" s="1">
        <v>741</v>
      </c>
      <c r="S2244" s="1"/>
      <c r="T2244" s="1">
        <v>847</v>
      </c>
    </row>
    <row r="2245" spans="1:20" ht="15.75" customHeight="1" x14ac:dyDescent="0.35">
      <c r="A2245" s="1">
        <v>4018</v>
      </c>
      <c r="B2245" s="1">
        <v>14</v>
      </c>
      <c r="C2245" s="1"/>
      <c r="D2245" s="1">
        <v>13</v>
      </c>
      <c r="F2245" s="1">
        <f ca="1">IFERROR(__xludf.DUMMYFUNCTION("""COMPUTED_VALUE"""),1)</f>
        <v>1</v>
      </c>
      <c r="Q2245" s="1">
        <v>2243</v>
      </c>
      <c r="R2245" s="1">
        <v>845</v>
      </c>
      <c r="S2245" s="1"/>
      <c r="T2245" s="1">
        <v>804</v>
      </c>
    </row>
    <row r="2246" spans="1:20" ht="15.75" customHeight="1" x14ac:dyDescent="0.35">
      <c r="A2246" s="1">
        <v>4019</v>
      </c>
      <c r="B2246" s="1">
        <v>15</v>
      </c>
      <c r="C2246" s="1"/>
      <c r="D2246" s="1">
        <v>18</v>
      </c>
      <c r="F2246" s="1">
        <f ca="1">IFERROR(__xludf.DUMMYFUNCTION("""COMPUTED_VALUE"""),14)</f>
        <v>14</v>
      </c>
      <c r="Q2246" s="1">
        <v>2244</v>
      </c>
      <c r="R2246" s="1">
        <v>752</v>
      </c>
      <c r="S2246" s="1"/>
      <c r="T2246" s="1">
        <v>808</v>
      </c>
    </row>
    <row r="2247" spans="1:20" ht="15.75" customHeight="1" x14ac:dyDescent="0.35">
      <c r="A2247" s="1">
        <v>4020</v>
      </c>
      <c r="B2247" s="1">
        <v>17</v>
      </c>
      <c r="C2247" s="1"/>
      <c r="D2247" s="1">
        <v>18</v>
      </c>
      <c r="F2247" s="1">
        <f ca="1">IFERROR(__xludf.DUMMYFUNCTION("""COMPUTED_VALUE"""),17)</f>
        <v>17</v>
      </c>
      <c r="Q2247" s="1">
        <v>2245</v>
      </c>
      <c r="R2247" s="1">
        <v>876</v>
      </c>
      <c r="S2247" s="1"/>
      <c r="T2247" s="1">
        <v>800</v>
      </c>
    </row>
    <row r="2248" spans="1:20" ht="15.75" customHeight="1" x14ac:dyDescent="0.35">
      <c r="A2248" s="1">
        <v>4021</v>
      </c>
      <c r="B2248" s="1">
        <v>18</v>
      </c>
      <c r="C2248" s="1"/>
      <c r="D2248" s="1">
        <v>18</v>
      </c>
      <c r="F2248" s="1">
        <f ca="1">IFERROR(__xludf.DUMMYFUNCTION("""COMPUTED_VALUE"""),6)</f>
        <v>6</v>
      </c>
      <c r="Q2248" s="1">
        <v>2246</v>
      </c>
      <c r="R2248" s="1">
        <v>769</v>
      </c>
      <c r="S2248" s="1"/>
      <c r="T2248" s="1">
        <v>836</v>
      </c>
    </row>
    <row r="2249" spans="1:20" ht="15.75" customHeight="1" x14ac:dyDescent="0.35">
      <c r="A2249" s="1">
        <v>4022</v>
      </c>
      <c r="B2249" s="1">
        <v>22</v>
      </c>
      <c r="C2249" s="1"/>
      <c r="D2249" s="1">
        <v>18</v>
      </c>
      <c r="F2249" s="1">
        <f ca="1">IFERROR(__xludf.DUMMYFUNCTION("""COMPUTED_VALUE"""),7)</f>
        <v>7</v>
      </c>
      <c r="Q2249" s="1">
        <v>2247</v>
      </c>
      <c r="R2249" s="1">
        <v>835</v>
      </c>
      <c r="S2249" s="1"/>
      <c r="T2249" s="1">
        <v>779</v>
      </c>
    </row>
    <row r="2250" spans="1:20" ht="15.75" customHeight="1" x14ac:dyDescent="0.35">
      <c r="A2250" s="1">
        <v>4023</v>
      </c>
      <c r="B2250" s="1">
        <v>20</v>
      </c>
      <c r="C2250" s="1"/>
      <c r="D2250" s="1">
        <v>18</v>
      </c>
      <c r="F2250" s="1">
        <f ca="1">IFERROR(__xludf.DUMMYFUNCTION("""COMPUTED_VALUE"""),6)</f>
        <v>6</v>
      </c>
      <c r="Q2250" s="1">
        <v>2248</v>
      </c>
      <c r="R2250" s="1">
        <v>781</v>
      </c>
      <c r="S2250" s="1"/>
      <c r="T2250" s="1">
        <v>825</v>
      </c>
    </row>
    <row r="2251" spans="1:20" ht="15.75" customHeight="1" x14ac:dyDescent="0.35">
      <c r="A2251" s="1">
        <v>4024</v>
      </c>
      <c r="B2251" s="1">
        <v>21</v>
      </c>
      <c r="C2251" s="1"/>
      <c r="D2251" s="1">
        <v>21</v>
      </c>
      <c r="F2251" s="1">
        <f ca="1">IFERROR(__xludf.DUMMYFUNCTION("""COMPUTED_VALUE"""),3)</f>
        <v>3</v>
      </c>
      <c r="Q2251" s="1">
        <v>2249</v>
      </c>
      <c r="R2251" s="1">
        <v>893</v>
      </c>
      <c r="S2251" s="1"/>
      <c r="T2251" s="1">
        <v>804</v>
      </c>
    </row>
    <row r="2252" spans="1:20" ht="15.75" customHeight="1" x14ac:dyDescent="0.35">
      <c r="A2252" s="1">
        <v>4025</v>
      </c>
      <c r="B2252" s="1">
        <v>21</v>
      </c>
      <c r="C2252" s="1"/>
      <c r="D2252" s="1">
        <v>21</v>
      </c>
      <c r="F2252" s="1">
        <f ca="1">IFERROR(__xludf.DUMMYFUNCTION("""COMPUTED_VALUE"""),10)</f>
        <v>10</v>
      </c>
      <c r="Q2252" s="1">
        <v>2250</v>
      </c>
      <c r="R2252" s="1">
        <v>821</v>
      </c>
      <c r="S2252" s="1"/>
      <c r="T2252" s="1">
        <v>820</v>
      </c>
    </row>
    <row r="2253" spans="1:20" ht="15.75" customHeight="1" x14ac:dyDescent="0.35">
      <c r="A2253" s="1">
        <v>4026</v>
      </c>
      <c r="B2253" s="1">
        <v>22</v>
      </c>
      <c r="C2253" s="1"/>
      <c r="D2253" s="1">
        <v>22</v>
      </c>
      <c r="F2253" s="1">
        <f ca="1">IFERROR(__xludf.DUMMYFUNCTION("""COMPUTED_VALUE"""),3)</f>
        <v>3</v>
      </c>
      <c r="Q2253" s="1">
        <v>2251</v>
      </c>
      <c r="R2253" s="1">
        <v>864</v>
      </c>
      <c r="S2253" s="1"/>
      <c r="T2253" s="1">
        <v>810</v>
      </c>
    </row>
    <row r="2254" spans="1:20" ht="15.75" customHeight="1" x14ac:dyDescent="0.35">
      <c r="A2254" s="1">
        <v>4027</v>
      </c>
      <c r="B2254" s="1">
        <v>18</v>
      </c>
      <c r="C2254" s="1"/>
      <c r="D2254" s="1">
        <v>18</v>
      </c>
      <c r="F2254" s="1">
        <f ca="1">IFERROR(__xludf.DUMMYFUNCTION("""COMPUTED_VALUE"""),3)</f>
        <v>3</v>
      </c>
      <c r="Q2254" s="1">
        <v>2252</v>
      </c>
      <c r="R2254" s="1">
        <v>926</v>
      </c>
      <c r="S2254" s="1"/>
      <c r="T2254" s="1">
        <v>788</v>
      </c>
    </row>
    <row r="2255" spans="1:20" ht="15.75" customHeight="1" x14ac:dyDescent="0.35">
      <c r="A2255" s="1">
        <v>4028</v>
      </c>
      <c r="B2255" s="1">
        <v>24</v>
      </c>
      <c r="C2255" s="1"/>
      <c r="D2255" s="1">
        <v>24</v>
      </c>
      <c r="F2255" s="1">
        <f ca="1">IFERROR(__xludf.DUMMYFUNCTION("""COMPUTED_VALUE"""),7)</f>
        <v>7</v>
      </c>
      <c r="Q2255" s="1">
        <v>2253</v>
      </c>
      <c r="R2255" s="1">
        <v>1026</v>
      </c>
      <c r="S2255" s="1"/>
      <c r="T2255" s="1">
        <v>741</v>
      </c>
    </row>
    <row r="2256" spans="1:20" ht="15.75" customHeight="1" x14ac:dyDescent="0.35">
      <c r="A2256" s="1">
        <v>4029</v>
      </c>
      <c r="B2256" s="1">
        <v>22</v>
      </c>
      <c r="C2256" s="1"/>
      <c r="D2256" s="1">
        <v>22</v>
      </c>
      <c r="F2256" s="1">
        <f ca="1">IFERROR(__xludf.DUMMYFUNCTION("""COMPUTED_VALUE"""),10)</f>
        <v>10</v>
      </c>
      <c r="Q2256" s="1">
        <v>2254</v>
      </c>
      <c r="R2256" s="1">
        <v>1014</v>
      </c>
      <c r="S2256" s="1"/>
      <c r="T2256" s="1">
        <v>809</v>
      </c>
    </row>
    <row r="2257" spans="1:20" ht="15.75" customHeight="1" x14ac:dyDescent="0.35">
      <c r="A2257" s="1">
        <v>4030</v>
      </c>
      <c r="B2257" s="1">
        <v>23</v>
      </c>
      <c r="C2257" s="1"/>
      <c r="D2257" s="1">
        <v>23</v>
      </c>
      <c r="F2257" s="1">
        <f ca="1">IFERROR(__xludf.DUMMYFUNCTION("""COMPUTED_VALUE"""),2)</f>
        <v>2</v>
      </c>
      <c r="Q2257" s="1">
        <v>2255</v>
      </c>
      <c r="R2257" s="1">
        <v>1040</v>
      </c>
      <c r="S2257" s="1"/>
      <c r="T2257" s="1">
        <v>773</v>
      </c>
    </row>
    <row r="2258" spans="1:20" ht="15.75" customHeight="1" x14ac:dyDescent="0.35">
      <c r="A2258" s="1">
        <v>4031</v>
      </c>
      <c r="B2258" s="1">
        <v>23</v>
      </c>
      <c r="C2258" s="1"/>
      <c r="D2258" s="1">
        <v>23</v>
      </c>
      <c r="F2258" s="1">
        <f ca="1">IFERROR(__xludf.DUMMYFUNCTION("""COMPUTED_VALUE"""),8)</f>
        <v>8</v>
      </c>
      <c r="Q2258" s="1">
        <v>2256</v>
      </c>
      <c r="R2258" s="1">
        <v>1086</v>
      </c>
      <c r="S2258" s="1"/>
      <c r="T2258" s="1">
        <v>866</v>
      </c>
    </row>
    <row r="2259" spans="1:20" ht="15.75" customHeight="1" x14ac:dyDescent="0.35">
      <c r="A2259" s="1">
        <v>4032</v>
      </c>
      <c r="B2259" s="1">
        <v>23</v>
      </c>
      <c r="C2259" s="1"/>
      <c r="D2259" s="1">
        <v>23</v>
      </c>
      <c r="F2259" s="1">
        <f ca="1">IFERROR(__xludf.DUMMYFUNCTION("""COMPUTED_VALUE"""),2)</f>
        <v>2</v>
      </c>
      <c r="Q2259" s="1">
        <v>2257</v>
      </c>
      <c r="R2259" s="1">
        <v>1138</v>
      </c>
      <c r="S2259" s="1"/>
      <c r="T2259" s="1">
        <v>786</v>
      </c>
    </row>
    <row r="2260" spans="1:20" ht="15.75" customHeight="1" x14ac:dyDescent="0.35">
      <c r="A2260" s="1">
        <v>4033</v>
      </c>
      <c r="B2260" s="1">
        <v>24</v>
      </c>
      <c r="C2260" s="1"/>
      <c r="D2260" s="1">
        <v>24</v>
      </c>
      <c r="F2260" s="1">
        <f ca="1">IFERROR(__xludf.DUMMYFUNCTION("""COMPUTED_VALUE"""),5)</f>
        <v>5</v>
      </c>
      <c r="Q2260" s="1">
        <v>2258</v>
      </c>
      <c r="R2260" s="1">
        <v>1173</v>
      </c>
      <c r="S2260" s="1"/>
      <c r="T2260" s="1">
        <v>837</v>
      </c>
    </row>
    <row r="2261" spans="1:20" ht="15.75" customHeight="1" x14ac:dyDescent="0.35">
      <c r="A2261" s="1">
        <v>4034</v>
      </c>
      <c r="B2261" s="1">
        <v>23</v>
      </c>
      <c r="C2261" s="1"/>
      <c r="D2261" s="1">
        <v>23</v>
      </c>
      <c r="F2261" s="1">
        <f ca="1">IFERROR(__xludf.DUMMYFUNCTION("""COMPUTED_VALUE"""),2)</f>
        <v>2</v>
      </c>
      <c r="Q2261" s="1">
        <v>2259</v>
      </c>
      <c r="R2261" s="1">
        <v>1192</v>
      </c>
      <c r="S2261" s="1"/>
      <c r="T2261" s="1">
        <v>738</v>
      </c>
    </row>
    <row r="2262" spans="1:20" ht="15.75" customHeight="1" x14ac:dyDescent="0.35">
      <c r="A2262" s="1">
        <v>4035</v>
      </c>
      <c r="B2262" s="1">
        <v>23</v>
      </c>
      <c r="C2262" s="1"/>
      <c r="D2262" s="1">
        <v>23</v>
      </c>
      <c r="F2262" s="1">
        <f ca="1">IFERROR(__xludf.DUMMYFUNCTION("""COMPUTED_VALUE"""),7)</f>
        <v>7</v>
      </c>
      <c r="Q2262" s="1">
        <v>2260</v>
      </c>
      <c r="R2262" s="1">
        <v>1333</v>
      </c>
      <c r="S2262" s="1"/>
      <c r="T2262" s="1">
        <v>777</v>
      </c>
    </row>
    <row r="2263" spans="1:20" ht="15.75" customHeight="1" x14ac:dyDescent="0.35">
      <c r="A2263" s="1">
        <v>4036</v>
      </c>
      <c r="B2263" s="1">
        <v>22</v>
      </c>
      <c r="C2263" s="1"/>
      <c r="D2263" s="1">
        <v>22</v>
      </c>
      <c r="F2263" s="1">
        <f ca="1">IFERROR(__xludf.DUMMYFUNCTION("""COMPUTED_VALUE"""),2)</f>
        <v>2</v>
      </c>
      <c r="Q2263" s="1">
        <v>2261</v>
      </c>
      <c r="R2263" s="1">
        <v>1327</v>
      </c>
      <c r="S2263" s="1"/>
      <c r="T2263" s="1">
        <v>728</v>
      </c>
    </row>
    <row r="2264" spans="1:20" ht="15.75" customHeight="1" x14ac:dyDescent="0.35">
      <c r="A2264" s="1">
        <v>4037</v>
      </c>
      <c r="B2264" s="1">
        <v>24</v>
      </c>
      <c r="C2264" s="1"/>
      <c r="D2264" s="1">
        <v>24</v>
      </c>
      <c r="F2264" s="1">
        <f ca="1">IFERROR(__xludf.DUMMYFUNCTION("""COMPUTED_VALUE"""),3)</f>
        <v>3</v>
      </c>
      <c r="Q2264" s="1">
        <v>2262</v>
      </c>
      <c r="R2264" s="1">
        <v>1377</v>
      </c>
      <c r="S2264" s="1"/>
      <c r="T2264" s="1">
        <v>823</v>
      </c>
    </row>
    <row r="2265" spans="1:20" ht="15.75" customHeight="1" x14ac:dyDescent="0.35">
      <c r="A2265" s="1">
        <v>4038</v>
      </c>
      <c r="B2265" s="1">
        <v>23</v>
      </c>
      <c r="C2265" s="1"/>
      <c r="D2265" s="1">
        <v>23</v>
      </c>
      <c r="F2265" s="1">
        <f ca="1">IFERROR(__xludf.DUMMYFUNCTION("""COMPUTED_VALUE"""),7)</f>
        <v>7</v>
      </c>
      <c r="Q2265" s="1">
        <v>2263</v>
      </c>
      <c r="R2265" s="1">
        <v>1269</v>
      </c>
      <c r="S2265" s="1"/>
      <c r="T2265" s="1">
        <v>821</v>
      </c>
    </row>
    <row r="2266" spans="1:20" ht="15.75" customHeight="1" x14ac:dyDescent="0.35">
      <c r="A2266" s="1">
        <v>4039</v>
      </c>
      <c r="B2266" s="1">
        <v>27</v>
      </c>
      <c r="C2266" s="1"/>
      <c r="D2266" s="1">
        <v>27</v>
      </c>
      <c r="F2266" s="1">
        <f ca="1">IFERROR(__xludf.DUMMYFUNCTION("""COMPUTED_VALUE"""),1)</f>
        <v>1</v>
      </c>
      <c r="Q2266" s="1">
        <v>2264</v>
      </c>
      <c r="R2266" s="1">
        <v>1256</v>
      </c>
      <c r="S2266" s="1"/>
      <c r="T2266" s="1">
        <v>873</v>
      </c>
    </row>
    <row r="2267" spans="1:20" ht="15.75" customHeight="1" x14ac:dyDescent="0.35">
      <c r="A2267" s="1">
        <v>4040</v>
      </c>
      <c r="B2267" s="1">
        <v>28</v>
      </c>
      <c r="C2267" s="1"/>
      <c r="D2267" s="1">
        <v>28</v>
      </c>
      <c r="F2267" s="1">
        <f ca="1">IFERROR(__xludf.DUMMYFUNCTION("""COMPUTED_VALUE"""),2)</f>
        <v>2</v>
      </c>
      <c r="Q2267" s="1">
        <v>2265</v>
      </c>
      <c r="R2267" s="1">
        <v>1167</v>
      </c>
      <c r="S2267" s="1"/>
      <c r="T2267" s="1">
        <v>852</v>
      </c>
    </row>
    <row r="2268" spans="1:20" ht="15.75" customHeight="1" x14ac:dyDescent="0.35">
      <c r="A2268" s="1">
        <v>4041</v>
      </c>
      <c r="B2268" s="1">
        <v>28</v>
      </c>
      <c r="C2268" s="1"/>
      <c r="D2268" s="1">
        <v>28</v>
      </c>
      <c r="F2268" s="1">
        <f ca="1">IFERROR(__xludf.DUMMYFUNCTION("""COMPUTED_VALUE"""),4)</f>
        <v>4</v>
      </c>
      <c r="Q2268" s="1">
        <v>2266</v>
      </c>
      <c r="R2268" s="1">
        <v>1164</v>
      </c>
      <c r="S2268" s="1"/>
      <c r="T2268" s="1">
        <v>900</v>
      </c>
    </row>
    <row r="2269" spans="1:20" ht="15.75" customHeight="1" x14ac:dyDescent="0.35">
      <c r="A2269" s="1">
        <v>4042</v>
      </c>
      <c r="B2269" s="1">
        <v>28</v>
      </c>
      <c r="C2269" s="1"/>
      <c r="D2269" s="1">
        <v>28</v>
      </c>
      <c r="F2269" s="1">
        <f ca="1">IFERROR(__xludf.DUMMYFUNCTION("""COMPUTED_VALUE"""),4)</f>
        <v>4</v>
      </c>
      <c r="Q2269" s="1">
        <v>2267</v>
      </c>
      <c r="R2269" s="1">
        <v>1099</v>
      </c>
      <c r="S2269" s="1"/>
      <c r="T2269" s="1">
        <v>833</v>
      </c>
    </row>
    <row r="2270" spans="1:20" ht="15.75" customHeight="1" x14ac:dyDescent="0.35">
      <c r="A2270" s="1">
        <v>4043</v>
      </c>
      <c r="B2270" s="1">
        <v>27</v>
      </c>
      <c r="C2270" s="1"/>
      <c r="D2270" s="1">
        <v>27</v>
      </c>
      <c r="F2270" s="1">
        <f ca="1">IFERROR(__xludf.DUMMYFUNCTION("""COMPUTED_VALUE"""),1)</f>
        <v>1</v>
      </c>
      <c r="Q2270" s="1">
        <v>2268</v>
      </c>
      <c r="R2270" s="1">
        <v>1113</v>
      </c>
      <c r="S2270" s="1"/>
      <c r="T2270" s="1">
        <v>927</v>
      </c>
    </row>
    <row r="2271" spans="1:20" ht="15.75" customHeight="1" x14ac:dyDescent="0.35">
      <c r="A2271" s="1">
        <v>4044</v>
      </c>
      <c r="B2271" s="1">
        <v>25</v>
      </c>
      <c r="C2271" s="1"/>
      <c r="D2271" s="1">
        <v>25</v>
      </c>
      <c r="F2271" s="1">
        <f ca="1">IFERROR(__xludf.DUMMYFUNCTION("""COMPUTED_VALUE"""),3)</f>
        <v>3</v>
      </c>
      <c r="Q2271" s="1">
        <v>2269</v>
      </c>
      <c r="R2271" s="1">
        <v>1044</v>
      </c>
      <c r="S2271" s="1"/>
      <c r="T2271" s="1">
        <v>952</v>
      </c>
    </row>
    <row r="2272" spans="1:20" ht="15.75" customHeight="1" x14ac:dyDescent="0.35">
      <c r="A2272" s="1">
        <v>4045</v>
      </c>
      <c r="B2272" s="1">
        <v>26</v>
      </c>
      <c r="C2272" s="1"/>
      <c r="D2272" s="1">
        <v>26</v>
      </c>
      <c r="F2272" s="1">
        <f ca="1">IFERROR(__xludf.DUMMYFUNCTION("""COMPUTED_VALUE"""),1)</f>
        <v>1</v>
      </c>
      <c r="Q2272" s="1">
        <v>2270</v>
      </c>
      <c r="R2272" s="1">
        <v>1084</v>
      </c>
      <c r="S2272" s="1"/>
      <c r="T2272" s="1">
        <v>956</v>
      </c>
    </row>
    <row r="2273" spans="1:20" ht="15.75" customHeight="1" x14ac:dyDescent="0.35">
      <c r="A2273" s="1">
        <v>4047</v>
      </c>
      <c r="B2273" s="1">
        <v>26</v>
      </c>
      <c r="C2273" s="1"/>
      <c r="D2273" s="1">
        <v>26</v>
      </c>
      <c r="F2273" s="1">
        <f ca="1">IFERROR(__xludf.DUMMYFUNCTION("""COMPUTED_VALUE"""),3)</f>
        <v>3</v>
      </c>
      <c r="Q2273" s="1">
        <v>2271</v>
      </c>
      <c r="R2273" s="1">
        <v>992</v>
      </c>
      <c r="S2273" s="1"/>
      <c r="T2273" s="1">
        <v>956</v>
      </c>
    </row>
    <row r="2274" spans="1:20" ht="15.75" customHeight="1" x14ac:dyDescent="0.35">
      <c r="A2274" s="1">
        <v>4048</v>
      </c>
      <c r="B2274" s="1">
        <v>24</v>
      </c>
      <c r="C2274" s="1"/>
      <c r="D2274" s="1">
        <v>24</v>
      </c>
      <c r="F2274" s="1">
        <f ca="1">IFERROR(__xludf.DUMMYFUNCTION("""COMPUTED_VALUE"""),1)</f>
        <v>1</v>
      </c>
      <c r="Q2274" s="1">
        <v>2272</v>
      </c>
      <c r="R2274" s="1">
        <v>1032</v>
      </c>
      <c r="S2274" s="1"/>
      <c r="T2274" s="1">
        <v>965</v>
      </c>
    </row>
    <row r="2275" spans="1:20" ht="15.75" customHeight="1" x14ac:dyDescent="0.35">
      <c r="A2275" s="1">
        <v>4049</v>
      </c>
      <c r="B2275" s="1">
        <v>26</v>
      </c>
      <c r="C2275" s="1"/>
      <c r="D2275" s="1">
        <v>26</v>
      </c>
      <c r="F2275" s="1">
        <f ca="1">IFERROR(__xludf.DUMMYFUNCTION("""COMPUTED_VALUE"""),2)</f>
        <v>2</v>
      </c>
      <c r="Q2275" s="1">
        <v>2273</v>
      </c>
      <c r="R2275" s="1">
        <v>920</v>
      </c>
      <c r="S2275" s="1"/>
      <c r="T2275" s="1">
        <v>1005</v>
      </c>
    </row>
    <row r="2276" spans="1:20" ht="15.75" customHeight="1" x14ac:dyDescent="0.35">
      <c r="A2276" s="1">
        <v>4050</v>
      </c>
      <c r="B2276" s="1">
        <v>26</v>
      </c>
      <c r="C2276" s="1"/>
      <c r="D2276" s="1">
        <v>26</v>
      </c>
      <c r="F2276" s="1">
        <f ca="1">IFERROR(__xludf.DUMMYFUNCTION("""COMPUTED_VALUE"""),2)</f>
        <v>2</v>
      </c>
      <c r="Q2276" s="1">
        <v>2274</v>
      </c>
      <c r="R2276" s="1">
        <v>946</v>
      </c>
      <c r="S2276" s="1"/>
      <c r="T2276" s="1">
        <v>974</v>
      </c>
    </row>
    <row r="2277" spans="1:20" ht="15.75" customHeight="1" x14ac:dyDescent="0.35">
      <c r="A2277" s="1">
        <v>4051</v>
      </c>
      <c r="B2277" s="1">
        <v>24</v>
      </c>
      <c r="C2277" s="1"/>
      <c r="D2277" s="1">
        <v>24</v>
      </c>
      <c r="F2277" s="1">
        <f ca="1">IFERROR(__xludf.DUMMYFUNCTION("""COMPUTED_VALUE"""),4)</f>
        <v>4</v>
      </c>
      <c r="Q2277" s="1">
        <v>2275</v>
      </c>
      <c r="R2277" s="1">
        <v>872</v>
      </c>
      <c r="S2277" s="1"/>
      <c r="T2277" s="1">
        <v>857</v>
      </c>
    </row>
    <row r="2278" spans="1:20" ht="15.75" customHeight="1" x14ac:dyDescent="0.35">
      <c r="A2278" s="1">
        <v>4052</v>
      </c>
      <c r="B2278" s="1">
        <v>24</v>
      </c>
      <c r="C2278" s="1"/>
      <c r="D2278" s="1">
        <v>24</v>
      </c>
      <c r="F2278" s="1">
        <f ca="1">IFERROR(__xludf.DUMMYFUNCTION("""COMPUTED_VALUE"""),3)</f>
        <v>3</v>
      </c>
      <c r="Q2278" s="1">
        <v>2276</v>
      </c>
      <c r="R2278" s="1">
        <v>905</v>
      </c>
      <c r="S2278" s="1"/>
      <c r="T2278" s="1">
        <v>880</v>
      </c>
    </row>
    <row r="2279" spans="1:20" ht="15.75" customHeight="1" x14ac:dyDescent="0.35">
      <c r="A2279" s="1">
        <v>4053</v>
      </c>
      <c r="B2279" s="1">
        <v>27</v>
      </c>
      <c r="C2279" s="1"/>
      <c r="D2279" s="1">
        <v>27</v>
      </c>
      <c r="F2279" s="1">
        <f ca="1">IFERROR(__xludf.DUMMYFUNCTION("""COMPUTED_VALUE"""),1)</f>
        <v>1</v>
      </c>
      <c r="Q2279" s="1">
        <v>2277</v>
      </c>
      <c r="R2279" s="1">
        <v>837</v>
      </c>
      <c r="S2279" s="1"/>
      <c r="T2279" s="1">
        <v>794</v>
      </c>
    </row>
    <row r="2280" spans="1:20" ht="15.75" customHeight="1" x14ac:dyDescent="0.35">
      <c r="A2280" s="1">
        <v>4054</v>
      </c>
      <c r="B2280" s="1">
        <v>27</v>
      </c>
      <c r="C2280" s="1"/>
      <c r="D2280" s="1">
        <v>27</v>
      </c>
      <c r="Q2280" s="1">
        <v>2278</v>
      </c>
      <c r="R2280" s="1">
        <v>847</v>
      </c>
      <c r="S2280" s="1"/>
      <c r="T2280" s="1">
        <v>722</v>
      </c>
    </row>
    <row r="2281" spans="1:20" ht="15.75" customHeight="1" x14ac:dyDescent="0.35">
      <c r="A2281" s="1">
        <v>4056</v>
      </c>
      <c r="B2281" s="1">
        <v>28</v>
      </c>
      <c r="C2281" s="1"/>
      <c r="D2281" s="1">
        <v>28</v>
      </c>
      <c r="Q2281" s="1">
        <v>2279</v>
      </c>
      <c r="R2281" s="1">
        <v>804</v>
      </c>
      <c r="S2281" s="1"/>
      <c r="T2281" s="1">
        <v>746</v>
      </c>
    </row>
    <row r="2282" spans="1:20" ht="15.75" customHeight="1" x14ac:dyDescent="0.35">
      <c r="A2282" s="1">
        <v>4057</v>
      </c>
      <c r="B2282" s="1">
        <v>28</v>
      </c>
      <c r="C2282" s="1"/>
      <c r="D2282" s="1">
        <v>28</v>
      </c>
      <c r="Q2282" s="1">
        <v>2280</v>
      </c>
      <c r="R2282" s="1">
        <v>808</v>
      </c>
      <c r="S2282" s="1"/>
      <c r="T2282" s="1">
        <v>706</v>
      </c>
    </row>
    <row r="2283" spans="1:20" ht="15.75" customHeight="1" x14ac:dyDescent="0.35">
      <c r="A2283" s="1">
        <v>4184</v>
      </c>
      <c r="B2283" s="1">
        <v>29</v>
      </c>
      <c r="C2283" s="1"/>
      <c r="D2283" s="1">
        <v>29</v>
      </c>
      <c r="Q2283" s="1">
        <v>2281</v>
      </c>
      <c r="R2283" s="1">
        <v>800</v>
      </c>
      <c r="S2283" s="1"/>
      <c r="T2283" s="1">
        <v>672</v>
      </c>
    </row>
    <row r="2284" spans="1:20" ht="15.75" customHeight="1" x14ac:dyDescent="0.35">
      <c r="A2284" s="1">
        <v>4186</v>
      </c>
      <c r="B2284" s="1">
        <v>29</v>
      </c>
      <c r="C2284" s="1"/>
      <c r="D2284" s="1">
        <v>29</v>
      </c>
      <c r="Q2284" s="1">
        <v>2282</v>
      </c>
      <c r="R2284" s="1">
        <v>836</v>
      </c>
      <c r="S2284" s="1"/>
      <c r="T2284" s="1">
        <v>686</v>
      </c>
    </row>
    <row r="2285" spans="1:20" ht="15.75" customHeight="1" x14ac:dyDescent="0.35">
      <c r="A2285" s="1">
        <v>4188</v>
      </c>
      <c r="B2285" s="1">
        <v>28</v>
      </c>
      <c r="C2285" s="1"/>
      <c r="D2285" s="1">
        <v>28</v>
      </c>
      <c r="Q2285" s="1">
        <v>2283</v>
      </c>
      <c r="R2285" s="1">
        <v>779</v>
      </c>
      <c r="S2285" s="1"/>
      <c r="T2285" s="1">
        <v>736</v>
      </c>
    </row>
    <row r="2286" spans="1:20" ht="15.75" customHeight="1" x14ac:dyDescent="0.35">
      <c r="A2286" s="1">
        <v>4190</v>
      </c>
      <c r="B2286" s="1">
        <v>27</v>
      </c>
      <c r="C2286" s="1"/>
      <c r="D2286" s="1">
        <v>27</v>
      </c>
      <c r="Q2286" s="1">
        <v>2284</v>
      </c>
      <c r="R2286" s="1">
        <v>825</v>
      </c>
      <c r="S2286" s="1"/>
      <c r="T2286" s="1">
        <v>662</v>
      </c>
    </row>
    <row r="2287" spans="1:20" ht="15.75" customHeight="1" x14ac:dyDescent="0.35">
      <c r="A2287" s="1">
        <v>4192</v>
      </c>
      <c r="B2287" s="1">
        <v>28</v>
      </c>
      <c r="C2287" s="1"/>
      <c r="D2287" s="1">
        <v>28</v>
      </c>
      <c r="Q2287" s="1">
        <v>2285</v>
      </c>
      <c r="R2287" s="1">
        <v>804</v>
      </c>
      <c r="S2287" s="1"/>
      <c r="T2287" s="1">
        <v>737</v>
      </c>
    </row>
    <row r="2288" spans="1:20" ht="15.75" customHeight="1" x14ac:dyDescent="0.35">
      <c r="A2288" s="1">
        <v>4194</v>
      </c>
      <c r="B2288" s="1">
        <v>28</v>
      </c>
      <c r="C2288" s="1"/>
      <c r="D2288" s="1">
        <v>28</v>
      </c>
      <c r="Q2288" s="1">
        <v>2286</v>
      </c>
      <c r="R2288" s="1">
        <v>820</v>
      </c>
      <c r="S2288" s="1"/>
      <c r="T2288" s="1">
        <v>701</v>
      </c>
    </row>
    <row r="2289" spans="1:20" ht="15.75" customHeight="1" x14ac:dyDescent="0.35">
      <c r="A2289" s="1">
        <v>4248</v>
      </c>
      <c r="B2289" s="1">
        <v>26</v>
      </c>
      <c r="C2289" s="1"/>
      <c r="D2289" s="1">
        <v>26</v>
      </c>
      <c r="Q2289" s="1">
        <v>2287</v>
      </c>
      <c r="R2289" s="1">
        <v>810</v>
      </c>
      <c r="S2289" s="1"/>
      <c r="T2289" s="1">
        <v>724</v>
      </c>
    </row>
    <row r="2290" spans="1:20" ht="15.75" customHeight="1" x14ac:dyDescent="0.35">
      <c r="A2290" s="1">
        <v>4250</v>
      </c>
      <c r="B2290" s="1">
        <v>23</v>
      </c>
      <c r="C2290" s="1"/>
      <c r="D2290" s="1">
        <v>23</v>
      </c>
      <c r="Q2290" s="1">
        <v>2288</v>
      </c>
      <c r="R2290" s="1">
        <v>788</v>
      </c>
      <c r="S2290" s="1"/>
      <c r="T2290" s="1">
        <v>712</v>
      </c>
    </row>
    <row r="2291" spans="1:20" ht="15.75" customHeight="1" x14ac:dyDescent="0.35">
      <c r="A2291" s="1">
        <v>4251</v>
      </c>
      <c r="B2291" s="1">
        <v>26</v>
      </c>
      <c r="C2291" s="1"/>
      <c r="D2291" s="1">
        <v>26</v>
      </c>
      <c r="Q2291" s="1">
        <v>2289</v>
      </c>
      <c r="R2291" s="1">
        <v>741</v>
      </c>
      <c r="S2291" s="1"/>
      <c r="T2291" s="1">
        <v>732</v>
      </c>
    </row>
    <row r="2292" spans="1:20" ht="15.75" customHeight="1" x14ac:dyDescent="0.35">
      <c r="A2292" s="1">
        <v>4252</v>
      </c>
      <c r="B2292" s="1">
        <v>21</v>
      </c>
      <c r="C2292" s="1"/>
      <c r="D2292" s="1">
        <v>21</v>
      </c>
      <c r="Q2292" s="1">
        <v>2290</v>
      </c>
      <c r="R2292" s="1">
        <v>809</v>
      </c>
      <c r="S2292" s="1"/>
      <c r="T2292" s="1">
        <v>675</v>
      </c>
    </row>
    <row r="2293" spans="1:20" ht="15.75" customHeight="1" x14ac:dyDescent="0.35">
      <c r="A2293" s="1">
        <v>4253</v>
      </c>
      <c r="B2293" s="1">
        <v>24</v>
      </c>
      <c r="C2293" s="1"/>
      <c r="D2293" s="1">
        <v>24</v>
      </c>
      <c r="Q2293" s="1">
        <v>2291</v>
      </c>
      <c r="R2293" s="1">
        <v>773</v>
      </c>
      <c r="S2293" s="1"/>
      <c r="T2293" s="1">
        <v>651</v>
      </c>
    </row>
    <row r="2294" spans="1:20" ht="15.75" customHeight="1" x14ac:dyDescent="0.35">
      <c r="A2294" s="1">
        <v>4254</v>
      </c>
      <c r="B2294" s="1">
        <v>23</v>
      </c>
      <c r="C2294" s="1"/>
      <c r="D2294" s="1">
        <v>23</v>
      </c>
      <c r="Q2294" s="1">
        <v>2292</v>
      </c>
      <c r="R2294" s="1">
        <v>866</v>
      </c>
      <c r="S2294" s="1"/>
      <c r="T2294" s="1">
        <v>676</v>
      </c>
    </row>
    <row r="2295" spans="1:20" ht="15.75" customHeight="1" x14ac:dyDescent="0.35">
      <c r="A2295" s="1">
        <v>4255</v>
      </c>
      <c r="B2295" s="1">
        <v>25</v>
      </c>
      <c r="C2295" s="1"/>
      <c r="D2295" s="1">
        <v>25</v>
      </c>
      <c r="Q2295" s="1">
        <v>2293</v>
      </c>
      <c r="R2295" s="1">
        <v>786</v>
      </c>
      <c r="S2295" s="1"/>
      <c r="T2295" s="1">
        <v>686</v>
      </c>
    </row>
    <row r="2296" spans="1:20" ht="15.75" customHeight="1" x14ac:dyDescent="0.35">
      <c r="A2296" s="1">
        <v>4256</v>
      </c>
      <c r="B2296" s="1">
        <v>24</v>
      </c>
      <c r="C2296" s="1"/>
      <c r="D2296" s="1">
        <v>24</v>
      </c>
      <c r="Q2296" s="1">
        <v>2294</v>
      </c>
      <c r="R2296" s="1">
        <v>837</v>
      </c>
      <c r="S2296" s="1"/>
      <c r="T2296" s="1">
        <v>710</v>
      </c>
    </row>
    <row r="2297" spans="1:20" ht="15.75" customHeight="1" x14ac:dyDescent="0.35">
      <c r="A2297" s="1">
        <v>4257</v>
      </c>
      <c r="B2297" s="1">
        <v>25</v>
      </c>
      <c r="C2297" s="1"/>
      <c r="D2297" s="1">
        <v>25</v>
      </c>
      <c r="Q2297" s="1">
        <v>2295</v>
      </c>
      <c r="R2297" s="1">
        <v>738</v>
      </c>
      <c r="S2297" s="1"/>
      <c r="T2297" s="1">
        <v>751</v>
      </c>
    </row>
    <row r="2298" spans="1:20" ht="15.75" customHeight="1" x14ac:dyDescent="0.35">
      <c r="A2298" s="1">
        <v>4258</v>
      </c>
      <c r="B2298" s="1">
        <v>25</v>
      </c>
      <c r="C2298" s="1"/>
      <c r="D2298" s="1">
        <v>25</v>
      </c>
      <c r="Q2298" s="1">
        <v>2296</v>
      </c>
      <c r="R2298" s="1">
        <v>777</v>
      </c>
      <c r="S2298" s="1"/>
      <c r="T2298" s="1">
        <v>715</v>
      </c>
    </row>
    <row r="2299" spans="1:20" ht="15.75" customHeight="1" x14ac:dyDescent="0.35">
      <c r="A2299" s="1">
        <v>4259</v>
      </c>
      <c r="B2299" s="1">
        <v>25</v>
      </c>
      <c r="C2299" s="1"/>
      <c r="D2299" s="1">
        <v>25</v>
      </c>
      <c r="Q2299" s="1">
        <v>2297</v>
      </c>
      <c r="R2299" s="1">
        <v>728</v>
      </c>
      <c r="S2299" s="1"/>
      <c r="T2299" s="1">
        <v>778</v>
      </c>
    </row>
    <row r="2300" spans="1:20" ht="15.75" customHeight="1" x14ac:dyDescent="0.35">
      <c r="A2300" s="1">
        <v>4260</v>
      </c>
      <c r="B2300" s="1">
        <v>24</v>
      </c>
      <c r="C2300" s="1"/>
      <c r="D2300" s="1">
        <v>24</v>
      </c>
      <c r="Q2300" s="1">
        <v>2298</v>
      </c>
      <c r="R2300" s="1">
        <v>823</v>
      </c>
      <c r="S2300" s="1"/>
      <c r="T2300" s="1">
        <v>786</v>
      </c>
    </row>
    <row r="2301" spans="1:20" ht="15.75" customHeight="1" x14ac:dyDescent="0.35">
      <c r="A2301" s="1">
        <v>4261</v>
      </c>
      <c r="B2301" s="1">
        <v>24</v>
      </c>
      <c r="C2301" s="1"/>
      <c r="D2301" s="1">
        <v>24</v>
      </c>
      <c r="Q2301" s="1">
        <v>2299</v>
      </c>
      <c r="R2301" s="1">
        <v>821</v>
      </c>
      <c r="S2301" s="1"/>
      <c r="T2301" s="1">
        <v>734</v>
      </c>
    </row>
    <row r="2302" spans="1:20" ht="15.75" customHeight="1" x14ac:dyDescent="0.35">
      <c r="A2302" s="1">
        <v>4262</v>
      </c>
      <c r="B2302" s="1">
        <v>22</v>
      </c>
      <c r="C2302" s="1"/>
      <c r="D2302" s="1">
        <v>22</v>
      </c>
      <c r="Q2302" s="1">
        <v>2300</v>
      </c>
      <c r="R2302" s="1">
        <v>873</v>
      </c>
      <c r="S2302" s="1"/>
      <c r="T2302" s="1">
        <v>749</v>
      </c>
    </row>
    <row r="2303" spans="1:20" ht="15.75" customHeight="1" x14ac:dyDescent="0.35">
      <c r="A2303" s="1">
        <v>4263</v>
      </c>
      <c r="B2303" s="1">
        <v>23</v>
      </c>
      <c r="C2303" s="1"/>
      <c r="D2303" s="1">
        <v>23</v>
      </c>
      <c r="Q2303" s="1">
        <v>2301</v>
      </c>
      <c r="R2303" s="1">
        <v>852</v>
      </c>
      <c r="S2303" s="1"/>
      <c r="T2303" s="1">
        <v>862</v>
      </c>
    </row>
    <row r="2304" spans="1:20" ht="15.75" customHeight="1" x14ac:dyDescent="0.35">
      <c r="A2304" s="1">
        <v>4264</v>
      </c>
      <c r="B2304" s="1">
        <v>19</v>
      </c>
      <c r="C2304" s="1"/>
      <c r="D2304" s="1">
        <v>19</v>
      </c>
      <c r="Q2304" s="1">
        <v>2302</v>
      </c>
      <c r="R2304" s="1">
        <v>900</v>
      </c>
      <c r="S2304" s="1"/>
      <c r="T2304" s="1">
        <v>836</v>
      </c>
    </row>
    <row r="2305" spans="1:20" ht="15.75" customHeight="1" x14ac:dyDescent="0.35">
      <c r="A2305" s="1">
        <v>4265</v>
      </c>
      <c r="B2305" s="1">
        <v>20</v>
      </c>
      <c r="C2305" s="1"/>
      <c r="D2305" s="1">
        <v>20</v>
      </c>
      <c r="Q2305" s="1">
        <v>2303</v>
      </c>
      <c r="R2305" s="1">
        <v>833</v>
      </c>
      <c r="S2305" s="1"/>
      <c r="T2305" s="1">
        <v>891</v>
      </c>
    </row>
    <row r="2306" spans="1:20" ht="15.75" customHeight="1" x14ac:dyDescent="0.35">
      <c r="A2306" s="1">
        <v>4266</v>
      </c>
      <c r="B2306" s="1">
        <v>20</v>
      </c>
      <c r="C2306" s="1"/>
      <c r="D2306" s="1">
        <v>20</v>
      </c>
      <c r="Q2306" s="1">
        <v>2304</v>
      </c>
      <c r="R2306" s="1">
        <v>927</v>
      </c>
      <c r="S2306" s="1"/>
      <c r="T2306" s="1">
        <v>840</v>
      </c>
    </row>
    <row r="2307" spans="1:20" ht="15.75" customHeight="1" x14ac:dyDescent="0.35">
      <c r="A2307" s="1">
        <v>4267</v>
      </c>
      <c r="B2307" s="1">
        <v>20</v>
      </c>
      <c r="C2307" s="1"/>
      <c r="D2307" s="1">
        <v>20</v>
      </c>
      <c r="Q2307" s="1">
        <v>2305</v>
      </c>
      <c r="R2307" s="1">
        <v>952</v>
      </c>
      <c r="S2307" s="1"/>
      <c r="T2307" s="1">
        <v>876</v>
      </c>
    </row>
    <row r="2308" spans="1:20" ht="15.75" customHeight="1" x14ac:dyDescent="0.35">
      <c r="A2308" s="1">
        <v>4268</v>
      </c>
      <c r="B2308" s="1">
        <v>19</v>
      </c>
      <c r="C2308" s="1"/>
      <c r="D2308" s="1">
        <v>19</v>
      </c>
      <c r="Q2308" s="1">
        <v>2306</v>
      </c>
      <c r="R2308" s="1">
        <v>956</v>
      </c>
      <c r="S2308" s="1"/>
      <c r="T2308" s="1">
        <v>801</v>
      </c>
    </row>
    <row r="2309" spans="1:20" ht="15.75" customHeight="1" x14ac:dyDescent="0.35">
      <c r="A2309" s="1">
        <v>4269</v>
      </c>
      <c r="B2309" s="1">
        <v>21</v>
      </c>
      <c r="C2309" s="1"/>
      <c r="D2309" s="1">
        <v>21</v>
      </c>
      <c r="Q2309" s="1">
        <v>2307</v>
      </c>
      <c r="R2309" s="1">
        <v>956</v>
      </c>
      <c r="S2309" s="1"/>
      <c r="T2309" s="1">
        <v>917</v>
      </c>
    </row>
    <row r="2310" spans="1:20" ht="15.75" customHeight="1" x14ac:dyDescent="0.35">
      <c r="A2310" s="1">
        <v>4270</v>
      </c>
      <c r="B2310" s="1">
        <v>18</v>
      </c>
      <c r="C2310" s="1"/>
      <c r="D2310" s="1">
        <v>18</v>
      </c>
      <c r="Q2310" s="1">
        <v>2308</v>
      </c>
      <c r="R2310" s="1">
        <v>965</v>
      </c>
      <c r="S2310" s="1"/>
      <c r="T2310" s="1">
        <v>884</v>
      </c>
    </row>
    <row r="2311" spans="1:20" ht="15.75" customHeight="1" x14ac:dyDescent="0.35">
      <c r="A2311" s="1">
        <v>4271</v>
      </c>
      <c r="B2311" s="1">
        <v>21</v>
      </c>
      <c r="C2311" s="1"/>
      <c r="D2311" s="1">
        <v>21</v>
      </c>
      <c r="Q2311" s="1">
        <v>2309</v>
      </c>
      <c r="R2311" s="1">
        <v>1005</v>
      </c>
      <c r="S2311" s="1"/>
      <c r="T2311" s="1">
        <v>970</v>
      </c>
    </row>
    <row r="2312" spans="1:20" ht="15.75" customHeight="1" x14ac:dyDescent="0.35">
      <c r="A2312" s="1">
        <v>4272</v>
      </c>
      <c r="B2312" s="1">
        <v>17</v>
      </c>
      <c r="C2312" s="1"/>
      <c r="D2312" s="1">
        <v>18</v>
      </c>
      <c r="Q2312" s="1">
        <v>2310</v>
      </c>
      <c r="R2312" s="1">
        <v>974</v>
      </c>
      <c r="S2312" s="1"/>
      <c r="T2312" s="1">
        <v>963</v>
      </c>
    </row>
    <row r="2313" spans="1:20" ht="15.75" customHeight="1" x14ac:dyDescent="0.35">
      <c r="A2313" s="1">
        <v>4273</v>
      </c>
      <c r="B2313" s="1">
        <v>19</v>
      </c>
      <c r="C2313" s="1"/>
      <c r="D2313" s="1">
        <v>18</v>
      </c>
      <c r="Q2313" s="1">
        <v>2311</v>
      </c>
      <c r="R2313" s="1">
        <v>857</v>
      </c>
      <c r="S2313" s="1"/>
      <c r="T2313" s="1">
        <v>1045</v>
      </c>
    </row>
    <row r="2314" spans="1:20" ht="15.75" customHeight="1" x14ac:dyDescent="0.35">
      <c r="A2314" s="1">
        <v>4274</v>
      </c>
      <c r="B2314" s="1">
        <v>16</v>
      </c>
      <c r="C2314" s="1"/>
      <c r="D2314" s="1">
        <v>18</v>
      </c>
      <c r="Q2314" s="1">
        <v>2312</v>
      </c>
      <c r="R2314" s="1">
        <v>880</v>
      </c>
      <c r="S2314" s="1"/>
      <c r="T2314" s="1">
        <v>956</v>
      </c>
    </row>
    <row r="2315" spans="1:20" ht="15.75" customHeight="1" x14ac:dyDescent="0.35">
      <c r="A2315" s="1">
        <v>4275</v>
      </c>
      <c r="B2315" s="1">
        <v>20</v>
      </c>
      <c r="C2315" s="1"/>
      <c r="D2315" s="1">
        <v>18</v>
      </c>
      <c r="Q2315" s="1">
        <v>2313</v>
      </c>
      <c r="R2315" s="1">
        <v>794</v>
      </c>
      <c r="S2315" s="1"/>
      <c r="T2315" s="1">
        <v>1040</v>
      </c>
    </row>
    <row r="2316" spans="1:20" ht="15.75" customHeight="1" x14ac:dyDescent="0.35">
      <c r="A2316" s="1">
        <v>4276</v>
      </c>
      <c r="B2316" s="1">
        <v>15</v>
      </c>
      <c r="C2316" s="1"/>
      <c r="D2316" s="1">
        <v>18</v>
      </c>
      <c r="Q2316" s="1">
        <v>2314</v>
      </c>
      <c r="R2316" s="1">
        <v>722</v>
      </c>
      <c r="S2316" s="1"/>
      <c r="T2316" s="1">
        <v>988</v>
      </c>
    </row>
    <row r="2317" spans="1:20" ht="15.75" customHeight="1" x14ac:dyDescent="0.35">
      <c r="A2317" s="1">
        <v>4277</v>
      </c>
      <c r="B2317" s="1">
        <v>19</v>
      </c>
      <c r="C2317" s="1"/>
      <c r="D2317" s="1">
        <v>18</v>
      </c>
      <c r="Q2317" s="1">
        <v>2315</v>
      </c>
      <c r="R2317" s="1">
        <v>746</v>
      </c>
      <c r="S2317" s="1"/>
      <c r="T2317" s="1">
        <v>992</v>
      </c>
    </row>
    <row r="2318" spans="1:20" ht="15.75" customHeight="1" x14ac:dyDescent="0.35">
      <c r="A2318" s="1">
        <v>4278</v>
      </c>
      <c r="B2318" s="1">
        <v>15</v>
      </c>
      <c r="C2318" s="1"/>
      <c r="D2318" s="1">
        <v>18</v>
      </c>
      <c r="Q2318" s="1">
        <v>2316</v>
      </c>
      <c r="R2318" s="1">
        <v>706</v>
      </c>
      <c r="S2318" s="1"/>
      <c r="T2318" s="1">
        <v>1129</v>
      </c>
    </row>
    <row r="2319" spans="1:20" ht="15.75" customHeight="1" x14ac:dyDescent="0.35">
      <c r="A2319" s="1">
        <v>4279</v>
      </c>
      <c r="B2319" s="1">
        <v>18</v>
      </c>
      <c r="C2319" s="1"/>
      <c r="D2319" s="1">
        <v>18</v>
      </c>
      <c r="Q2319" s="1">
        <v>2317</v>
      </c>
      <c r="R2319" s="1">
        <v>672</v>
      </c>
      <c r="S2319" s="1"/>
      <c r="T2319" s="1">
        <v>1103</v>
      </c>
    </row>
    <row r="2320" spans="1:20" ht="15.75" customHeight="1" x14ac:dyDescent="0.35">
      <c r="A2320" s="1">
        <v>4280</v>
      </c>
      <c r="B2320" s="1">
        <v>14</v>
      </c>
      <c r="C2320" s="1"/>
      <c r="D2320" s="1">
        <v>18</v>
      </c>
      <c r="Q2320" s="1">
        <v>2318</v>
      </c>
      <c r="R2320" s="1">
        <v>686</v>
      </c>
      <c r="S2320" s="1"/>
      <c r="T2320" s="1">
        <v>1085</v>
      </c>
    </row>
    <row r="2321" spans="1:20" ht="15.75" customHeight="1" x14ac:dyDescent="0.35">
      <c r="A2321" s="1">
        <v>4281</v>
      </c>
      <c r="B2321" s="1">
        <v>18</v>
      </c>
      <c r="C2321" s="1"/>
      <c r="D2321" s="1">
        <v>18</v>
      </c>
      <c r="Q2321" s="1">
        <v>2319</v>
      </c>
      <c r="R2321" s="1">
        <v>736</v>
      </c>
      <c r="S2321" s="1"/>
      <c r="T2321" s="1">
        <v>1100</v>
      </c>
    </row>
    <row r="2322" spans="1:20" ht="15.75" customHeight="1" x14ac:dyDescent="0.35">
      <c r="A2322" s="1">
        <v>4282</v>
      </c>
      <c r="B2322" s="1">
        <v>13</v>
      </c>
      <c r="C2322" s="1"/>
      <c r="D2322" s="1">
        <v>15</v>
      </c>
      <c r="Q2322" s="1">
        <v>2320</v>
      </c>
      <c r="R2322" s="1">
        <v>662</v>
      </c>
      <c r="S2322" s="1"/>
      <c r="T2322" s="1">
        <v>1085</v>
      </c>
    </row>
    <row r="2323" spans="1:20" ht="15.75" customHeight="1" x14ac:dyDescent="0.35">
      <c r="A2323" s="1">
        <v>4283</v>
      </c>
      <c r="B2323" s="1">
        <v>15</v>
      </c>
      <c r="C2323" s="1"/>
      <c r="D2323" s="1">
        <v>4</v>
      </c>
      <c r="Q2323" s="1">
        <v>2321</v>
      </c>
      <c r="R2323" s="1">
        <v>737</v>
      </c>
      <c r="S2323" s="1"/>
      <c r="T2323" s="1">
        <v>1089</v>
      </c>
    </row>
    <row r="2324" spans="1:20" ht="15.75" customHeight="1" x14ac:dyDescent="0.35">
      <c r="A2324" s="1">
        <v>4284</v>
      </c>
      <c r="B2324" s="1">
        <v>13</v>
      </c>
      <c r="C2324" s="1"/>
      <c r="D2324" s="1">
        <v>18</v>
      </c>
      <c r="Q2324" s="1">
        <v>2322</v>
      </c>
      <c r="R2324" s="1">
        <v>701</v>
      </c>
      <c r="S2324" s="1"/>
      <c r="T2324" s="1">
        <v>1156</v>
      </c>
    </row>
    <row r="2325" spans="1:20" ht="15.75" customHeight="1" x14ac:dyDescent="0.35">
      <c r="A2325" s="1">
        <v>4285</v>
      </c>
      <c r="B2325" s="1">
        <v>15</v>
      </c>
      <c r="C2325" s="1"/>
      <c r="D2325" s="1">
        <v>18</v>
      </c>
      <c r="Q2325" s="1">
        <v>2323</v>
      </c>
      <c r="R2325" s="1">
        <v>724</v>
      </c>
      <c r="S2325" s="1"/>
      <c r="T2325" s="1">
        <v>1120</v>
      </c>
    </row>
    <row r="2326" spans="1:20" ht="15.75" customHeight="1" x14ac:dyDescent="0.35">
      <c r="A2326" s="1">
        <v>4286</v>
      </c>
      <c r="B2326" s="1">
        <v>14</v>
      </c>
      <c r="C2326" s="1"/>
      <c r="D2326" s="1">
        <v>18</v>
      </c>
      <c r="Q2326" s="1">
        <v>2324</v>
      </c>
      <c r="R2326" s="1">
        <v>712</v>
      </c>
      <c r="S2326" s="1"/>
      <c r="T2326" s="1">
        <v>1083</v>
      </c>
    </row>
    <row r="2327" spans="1:20" ht="15.75" customHeight="1" x14ac:dyDescent="0.35">
      <c r="A2327" s="1">
        <v>4287</v>
      </c>
      <c r="B2327" s="1">
        <v>14</v>
      </c>
      <c r="C2327" s="1"/>
      <c r="D2327" s="1">
        <v>3</v>
      </c>
      <c r="Q2327" s="1">
        <v>2325</v>
      </c>
      <c r="R2327" s="1">
        <v>732</v>
      </c>
      <c r="S2327" s="1"/>
      <c r="T2327" s="1">
        <v>1181</v>
      </c>
    </row>
    <row r="2328" spans="1:20" ht="15.75" customHeight="1" x14ac:dyDescent="0.35">
      <c r="A2328" s="1">
        <v>4288</v>
      </c>
      <c r="B2328" s="1">
        <v>13</v>
      </c>
      <c r="C2328" s="1"/>
      <c r="D2328" s="1">
        <v>18</v>
      </c>
      <c r="Q2328" s="1">
        <v>2326</v>
      </c>
      <c r="R2328" s="1">
        <v>675</v>
      </c>
      <c r="S2328" s="1"/>
      <c r="T2328" s="1">
        <v>1079</v>
      </c>
    </row>
    <row r="2329" spans="1:20" ht="15.75" customHeight="1" x14ac:dyDescent="0.35">
      <c r="A2329" s="1">
        <v>4289</v>
      </c>
      <c r="B2329" s="1">
        <v>14</v>
      </c>
      <c r="C2329" s="1"/>
      <c r="D2329" s="1">
        <v>18</v>
      </c>
      <c r="Q2329" s="1">
        <v>2327</v>
      </c>
      <c r="R2329" s="1">
        <v>651</v>
      </c>
      <c r="S2329" s="1"/>
      <c r="T2329" s="1">
        <v>927</v>
      </c>
    </row>
    <row r="2330" spans="1:20" ht="15.75" customHeight="1" x14ac:dyDescent="0.35">
      <c r="A2330" s="1">
        <v>4290</v>
      </c>
      <c r="B2330" s="1">
        <v>14</v>
      </c>
      <c r="C2330" s="1"/>
      <c r="D2330" s="1">
        <v>6</v>
      </c>
      <c r="Q2330" s="1">
        <v>2328</v>
      </c>
      <c r="R2330" s="1">
        <v>676</v>
      </c>
      <c r="S2330" s="1"/>
      <c r="T2330" s="1">
        <v>942</v>
      </c>
    </row>
    <row r="2331" spans="1:20" ht="15.75" customHeight="1" x14ac:dyDescent="0.35">
      <c r="A2331" s="1">
        <v>4291</v>
      </c>
      <c r="B2331" s="1">
        <v>14</v>
      </c>
      <c r="C2331" s="1"/>
      <c r="D2331" s="1">
        <v>18</v>
      </c>
      <c r="Q2331" s="1">
        <v>2329</v>
      </c>
      <c r="R2331" s="1">
        <v>686</v>
      </c>
      <c r="S2331" s="1"/>
      <c r="T2331" s="1">
        <v>872</v>
      </c>
    </row>
    <row r="2332" spans="1:20" ht="15.75" customHeight="1" x14ac:dyDescent="0.35">
      <c r="A2332" s="1">
        <v>4292</v>
      </c>
      <c r="B2332" s="1">
        <v>13</v>
      </c>
      <c r="C2332" s="1"/>
      <c r="D2332" s="1">
        <v>18</v>
      </c>
      <c r="Q2332" s="1">
        <v>2330</v>
      </c>
      <c r="R2332" s="1">
        <v>710</v>
      </c>
      <c r="S2332" s="1"/>
      <c r="T2332" s="1">
        <v>837</v>
      </c>
    </row>
    <row r="2333" spans="1:20" ht="15.75" customHeight="1" x14ac:dyDescent="0.35">
      <c r="A2333" s="1">
        <v>4293</v>
      </c>
      <c r="B2333" s="1">
        <v>13</v>
      </c>
      <c r="C2333" s="1"/>
      <c r="D2333" s="1">
        <v>12</v>
      </c>
      <c r="Q2333" s="1">
        <v>2331</v>
      </c>
      <c r="R2333" s="1">
        <v>751</v>
      </c>
      <c r="S2333" s="1"/>
      <c r="T2333" s="1">
        <v>908</v>
      </c>
    </row>
    <row r="2334" spans="1:20" ht="15.75" customHeight="1" x14ac:dyDescent="0.35">
      <c r="A2334" s="1">
        <v>4294</v>
      </c>
      <c r="B2334" s="1">
        <v>11</v>
      </c>
      <c r="C2334" s="1"/>
      <c r="D2334" s="1">
        <v>4</v>
      </c>
      <c r="Q2334" s="1">
        <v>2332</v>
      </c>
      <c r="R2334" s="1">
        <v>715</v>
      </c>
      <c r="S2334" s="1"/>
      <c r="T2334" s="1">
        <v>844</v>
      </c>
    </row>
    <row r="2335" spans="1:20" ht="15.75" customHeight="1" x14ac:dyDescent="0.35">
      <c r="A2335" s="1">
        <v>4295</v>
      </c>
      <c r="B2335" s="1">
        <v>11</v>
      </c>
      <c r="C2335" s="1"/>
      <c r="D2335" s="1">
        <v>8</v>
      </c>
      <c r="Q2335" s="1">
        <v>2333</v>
      </c>
      <c r="R2335" s="1">
        <v>778</v>
      </c>
      <c r="S2335" s="1"/>
      <c r="T2335" s="1">
        <v>786</v>
      </c>
    </row>
    <row r="2336" spans="1:20" ht="15.75" customHeight="1" x14ac:dyDescent="0.35">
      <c r="A2336" s="1">
        <v>4296</v>
      </c>
      <c r="B2336" s="1">
        <v>11</v>
      </c>
      <c r="C2336" s="1"/>
      <c r="D2336" s="1">
        <v>18</v>
      </c>
      <c r="Q2336" s="1">
        <v>2334</v>
      </c>
      <c r="R2336" s="1">
        <v>786</v>
      </c>
      <c r="S2336" s="1"/>
      <c r="T2336" s="1">
        <v>881</v>
      </c>
    </row>
    <row r="2337" spans="1:20" ht="15.75" customHeight="1" x14ac:dyDescent="0.35">
      <c r="A2337" s="1">
        <v>4297</v>
      </c>
      <c r="B2337" s="1">
        <v>10</v>
      </c>
      <c r="C2337" s="1"/>
      <c r="D2337" s="1">
        <v>12</v>
      </c>
      <c r="Q2337" s="1">
        <v>2335</v>
      </c>
      <c r="R2337" s="1">
        <v>734</v>
      </c>
      <c r="S2337" s="1"/>
      <c r="T2337" s="1">
        <v>753</v>
      </c>
    </row>
    <row r="2338" spans="1:20" ht="15.75" customHeight="1" x14ac:dyDescent="0.35">
      <c r="A2338" s="1">
        <v>4298</v>
      </c>
      <c r="B2338" s="1">
        <v>10</v>
      </c>
      <c r="C2338" s="1"/>
      <c r="D2338" s="1">
        <v>3</v>
      </c>
      <c r="Q2338" s="1">
        <v>2336</v>
      </c>
      <c r="R2338" s="1">
        <v>749</v>
      </c>
      <c r="S2338" s="1"/>
      <c r="T2338" s="1">
        <v>678</v>
      </c>
    </row>
    <row r="2339" spans="1:20" ht="15.75" customHeight="1" x14ac:dyDescent="0.35">
      <c r="A2339" s="1">
        <v>4299</v>
      </c>
      <c r="B2339" s="1">
        <v>12</v>
      </c>
      <c r="C2339" s="1"/>
      <c r="D2339" s="1">
        <v>10</v>
      </c>
      <c r="Q2339" s="1">
        <v>2337</v>
      </c>
      <c r="R2339" s="1">
        <v>862</v>
      </c>
      <c r="S2339" s="1"/>
      <c r="T2339" s="1">
        <v>776</v>
      </c>
    </row>
    <row r="2340" spans="1:20" ht="15.75" customHeight="1" x14ac:dyDescent="0.35">
      <c r="A2340" s="1">
        <v>4300</v>
      </c>
      <c r="B2340" s="1">
        <v>9</v>
      </c>
      <c r="C2340" s="1"/>
      <c r="D2340" s="1">
        <v>17</v>
      </c>
      <c r="Q2340" s="1">
        <v>2338</v>
      </c>
      <c r="R2340" s="1">
        <v>836</v>
      </c>
      <c r="S2340" s="1"/>
      <c r="T2340" s="1">
        <v>679</v>
      </c>
    </row>
    <row r="2341" spans="1:20" ht="15.75" customHeight="1" x14ac:dyDescent="0.35">
      <c r="A2341" s="1">
        <v>4301</v>
      </c>
      <c r="B2341" s="1">
        <v>11</v>
      </c>
      <c r="C2341" s="1"/>
      <c r="D2341" s="1">
        <v>3</v>
      </c>
      <c r="Q2341" s="1">
        <v>2339</v>
      </c>
      <c r="R2341" s="1">
        <v>891</v>
      </c>
      <c r="S2341" s="1"/>
      <c r="T2341" s="1">
        <v>603</v>
      </c>
    </row>
    <row r="2342" spans="1:20" ht="15.75" customHeight="1" x14ac:dyDescent="0.35">
      <c r="A2342" s="1">
        <v>4302</v>
      </c>
      <c r="B2342" s="1">
        <v>9</v>
      </c>
      <c r="C2342" s="1"/>
      <c r="D2342" s="1">
        <v>18</v>
      </c>
      <c r="Q2342" s="1">
        <v>2340</v>
      </c>
      <c r="R2342" s="1">
        <v>840</v>
      </c>
      <c r="S2342" s="1"/>
      <c r="T2342" s="1">
        <v>633</v>
      </c>
    </row>
    <row r="2343" spans="1:20" ht="15.75" customHeight="1" x14ac:dyDescent="0.35">
      <c r="A2343" s="1">
        <v>4303</v>
      </c>
      <c r="B2343" s="1">
        <v>12</v>
      </c>
      <c r="C2343" s="1"/>
      <c r="D2343" s="1">
        <v>4</v>
      </c>
      <c r="Q2343" s="1">
        <v>2341</v>
      </c>
      <c r="R2343" s="1">
        <v>876</v>
      </c>
      <c r="S2343" s="1"/>
      <c r="T2343" s="1">
        <v>583</v>
      </c>
    </row>
    <row r="2344" spans="1:20" ht="15.75" customHeight="1" x14ac:dyDescent="0.35">
      <c r="A2344" s="1">
        <v>4304</v>
      </c>
      <c r="B2344" s="1">
        <v>9</v>
      </c>
      <c r="C2344" s="1"/>
      <c r="D2344" s="1">
        <v>17</v>
      </c>
      <c r="Q2344" s="1">
        <v>2342</v>
      </c>
      <c r="R2344" s="1">
        <v>801</v>
      </c>
      <c r="S2344" s="1"/>
      <c r="T2344" s="1">
        <v>495</v>
      </c>
    </row>
    <row r="2345" spans="1:20" ht="15.75" customHeight="1" x14ac:dyDescent="0.35">
      <c r="A2345" s="1">
        <v>4305</v>
      </c>
      <c r="B2345" s="1">
        <v>13</v>
      </c>
      <c r="C2345" s="1"/>
      <c r="D2345" s="1">
        <v>4</v>
      </c>
      <c r="Q2345" s="1">
        <v>2343</v>
      </c>
      <c r="R2345" s="1">
        <v>917</v>
      </c>
      <c r="S2345" s="1"/>
      <c r="T2345" s="1">
        <v>531</v>
      </c>
    </row>
    <row r="2346" spans="1:20" ht="15.75" customHeight="1" x14ac:dyDescent="0.35">
      <c r="A2346" s="1">
        <v>4306</v>
      </c>
      <c r="B2346" s="1">
        <v>7</v>
      </c>
      <c r="C2346" s="1"/>
      <c r="D2346" s="1">
        <v>15</v>
      </c>
      <c r="Q2346" s="1">
        <v>2344</v>
      </c>
      <c r="R2346" s="1">
        <v>884</v>
      </c>
      <c r="S2346" s="1"/>
      <c r="T2346" s="1">
        <v>446</v>
      </c>
    </row>
    <row r="2347" spans="1:20" ht="15.75" customHeight="1" x14ac:dyDescent="0.35">
      <c r="A2347" s="1">
        <v>4307</v>
      </c>
      <c r="B2347" s="1">
        <v>11</v>
      </c>
      <c r="C2347" s="1"/>
      <c r="D2347" s="1">
        <v>3</v>
      </c>
      <c r="Q2347" s="1">
        <v>2345</v>
      </c>
      <c r="R2347" s="1">
        <v>970</v>
      </c>
      <c r="S2347" s="1"/>
      <c r="T2347" s="1">
        <v>494</v>
      </c>
    </row>
    <row r="2348" spans="1:20" ht="15.75" customHeight="1" x14ac:dyDescent="0.35">
      <c r="A2348" s="1">
        <v>4308</v>
      </c>
      <c r="B2348" s="1">
        <v>7</v>
      </c>
      <c r="C2348" s="1"/>
      <c r="D2348" s="1">
        <v>13</v>
      </c>
      <c r="Q2348" s="1">
        <v>2346</v>
      </c>
      <c r="R2348" s="1">
        <v>963</v>
      </c>
      <c r="S2348" s="1"/>
      <c r="T2348" s="1">
        <v>493</v>
      </c>
    </row>
    <row r="2349" spans="1:20" ht="15.75" customHeight="1" x14ac:dyDescent="0.35">
      <c r="A2349" s="1">
        <v>4309</v>
      </c>
      <c r="B2349" s="1">
        <v>9</v>
      </c>
      <c r="C2349" s="1"/>
      <c r="D2349" s="1">
        <v>3</v>
      </c>
      <c r="Q2349" s="1">
        <v>2347</v>
      </c>
      <c r="R2349" s="1">
        <v>1045</v>
      </c>
      <c r="S2349" s="1"/>
      <c r="T2349" s="1">
        <v>503</v>
      </c>
    </row>
    <row r="2350" spans="1:20" ht="15.75" customHeight="1" x14ac:dyDescent="0.35">
      <c r="A2350" s="1">
        <v>4310</v>
      </c>
      <c r="B2350" s="1">
        <v>7</v>
      </c>
      <c r="C2350" s="1"/>
      <c r="D2350" s="1">
        <v>15</v>
      </c>
      <c r="Q2350" s="1">
        <v>2348</v>
      </c>
      <c r="R2350" s="1">
        <v>956</v>
      </c>
      <c r="S2350" s="1"/>
      <c r="T2350" s="1">
        <v>458</v>
      </c>
    </row>
    <row r="2351" spans="1:20" ht="15.75" customHeight="1" x14ac:dyDescent="0.35">
      <c r="A2351" s="1">
        <v>4311</v>
      </c>
      <c r="B2351" s="1">
        <v>10</v>
      </c>
      <c r="C2351" s="1"/>
      <c r="D2351" s="1">
        <v>3</v>
      </c>
      <c r="Q2351" s="1">
        <v>2349</v>
      </c>
      <c r="R2351" s="1">
        <v>1040</v>
      </c>
      <c r="S2351" s="1"/>
      <c r="T2351" s="1">
        <v>529</v>
      </c>
    </row>
    <row r="2352" spans="1:20" ht="15.75" customHeight="1" x14ac:dyDescent="0.35">
      <c r="A2352" s="1">
        <v>4312</v>
      </c>
      <c r="B2352" s="1">
        <v>7</v>
      </c>
      <c r="C2352" s="1"/>
      <c r="D2352" s="1">
        <v>6</v>
      </c>
      <c r="Q2352" s="1">
        <v>2350</v>
      </c>
      <c r="R2352" s="1">
        <v>988</v>
      </c>
      <c r="S2352" s="1"/>
      <c r="T2352" s="1">
        <v>439</v>
      </c>
    </row>
    <row r="2353" spans="1:20" ht="15.75" customHeight="1" x14ac:dyDescent="0.35">
      <c r="A2353" s="1">
        <v>4313</v>
      </c>
      <c r="B2353" s="1">
        <v>9</v>
      </c>
      <c r="C2353" s="1"/>
      <c r="D2353" s="1">
        <v>18</v>
      </c>
      <c r="Q2353" s="1">
        <v>2351</v>
      </c>
      <c r="R2353" s="1">
        <v>992</v>
      </c>
      <c r="S2353" s="1"/>
      <c r="T2353" s="1">
        <v>585</v>
      </c>
    </row>
    <row r="2354" spans="1:20" ht="15.75" customHeight="1" x14ac:dyDescent="0.35">
      <c r="A2354" s="1">
        <v>4314</v>
      </c>
      <c r="B2354" s="1">
        <v>7</v>
      </c>
      <c r="C2354" s="1"/>
      <c r="D2354" s="1">
        <v>0</v>
      </c>
      <c r="Q2354" s="1">
        <v>2352</v>
      </c>
      <c r="R2354" s="1">
        <v>1129</v>
      </c>
      <c r="S2354" s="1"/>
      <c r="T2354" s="1">
        <v>562</v>
      </c>
    </row>
    <row r="2355" spans="1:20" ht="15.75" customHeight="1" x14ac:dyDescent="0.35">
      <c r="A2355" s="1">
        <v>4315</v>
      </c>
      <c r="B2355" s="1">
        <v>8</v>
      </c>
      <c r="C2355" s="1"/>
      <c r="D2355" s="1">
        <v>12</v>
      </c>
      <c r="Q2355" s="1">
        <v>2353</v>
      </c>
      <c r="R2355" s="1">
        <v>1103</v>
      </c>
      <c r="S2355" s="1"/>
      <c r="T2355" s="1">
        <v>606</v>
      </c>
    </row>
    <row r="2356" spans="1:20" ht="15.75" customHeight="1" x14ac:dyDescent="0.35">
      <c r="A2356" s="1">
        <v>4316</v>
      </c>
      <c r="B2356" s="1">
        <v>7</v>
      </c>
      <c r="C2356" s="1"/>
      <c r="D2356" s="1">
        <v>1</v>
      </c>
      <c r="Q2356" s="1">
        <v>2354</v>
      </c>
      <c r="R2356" s="1">
        <v>1085</v>
      </c>
      <c r="S2356" s="1"/>
      <c r="T2356" s="1">
        <v>580</v>
      </c>
    </row>
    <row r="2357" spans="1:20" ht="15.75" customHeight="1" x14ac:dyDescent="0.35">
      <c r="A2357" s="1">
        <v>4317</v>
      </c>
      <c r="B2357" s="1">
        <v>7</v>
      </c>
      <c r="C2357" s="1"/>
      <c r="D2357" s="1">
        <v>14</v>
      </c>
      <c r="Q2357" s="1">
        <v>2355</v>
      </c>
      <c r="R2357" s="1">
        <v>1100</v>
      </c>
      <c r="S2357" s="1"/>
      <c r="T2357" s="1">
        <v>728</v>
      </c>
    </row>
    <row r="2358" spans="1:20" ht="15.75" customHeight="1" x14ac:dyDescent="0.35">
      <c r="A2358" s="1">
        <v>4318</v>
      </c>
      <c r="B2358" s="1">
        <v>7</v>
      </c>
      <c r="C2358" s="1"/>
      <c r="D2358" s="1">
        <v>0</v>
      </c>
      <c r="Q2358" s="1">
        <v>2356</v>
      </c>
      <c r="R2358" s="1">
        <v>1085</v>
      </c>
      <c r="S2358" s="1"/>
      <c r="T2358" s="1">
        <v>742</v>
      </c>
    </row>
    <row r="2359" spans="1:20" ht="15.75" customHeight="1" x14ac:dyDescent="0.35">
      <c r="A2359" s="1">
        <v>4319</v>
      </c>
      <c r="B2359" s="1">
        <v>8</v>
      </c>
      <c r="C2359" s="1"/>
      <c r="D2359" s="1">
        <v>17</v>
      </c>
      <c r="Q2359" s="1">
        <v>2357</v>
      </c>
      <c r="R2359" s="1">
        <v>1089</v>
      </c>
      <c r="S2359" s="1"/>
      <c r="T2359" s="1">
        <v>765</v>
      </c>
    </row>
    <row r="2360" spans="1:20" ht="15.75" customHeight="1" x14ac:dyDescent="0.35">
      <c r="A2360" s="1">
        <v>4320</v>
      </c>
      <c r="B2360" s="1">
        <v>7</v>
      </c>
      <c r="C2360" s="1"/>
      <c r="D2360" s="1">
        <v>0</v>
      </c>
      <c r="Q2360" s="1">
        <v>2358</v>
      </c>
      <c r="R2360" s="1">
        <v>1156</v>
      </c>
      <c r="S2360" s="1"/>
      <c r="T2360" s="1">
        <v>858</v>
      </c>
    </row>
    <row r="2361" spans="1:20" ht="15.75" customHeight="1" x14ac:dyDescent="0.35">
      <c r="A2361" s="1">
        <v>4321</v>
      </c>
      <c r="B2361" s="1">
        <v>7</v>
      </c>
      <c r="C2361" s="1"/>
      <c r="D2361" s="1">
        <v>6</v>
      </c>
      <c r="Q2361" s="1">
        <v>2359</v>
      </c>
      <c r="R2361" s="1">
        <v>1120</v>
      </c>
      <c r="S2361" s="1"/>
      <c r="T2361" s="1">
        <v>923</v>
      </c>
    </row>
    <row r="2362" spans="1:20" ht="15.75" customHeight="1" x14ac:dyDescent="0.35">
      <c r="A2362" s="1">
        <v>4322</v>
      </c>
      <c r="B2362" s="1">
        <v>8</v>
      </c>
      <c r="C2362" s="1"/>
      <c r="D2362" s="1">
        <v>7</v>
      </c>
      <c r="Q2362" s="1">
        <v>2360</v>
      </c>
      <c r="R2362" s="1">
        <v>1083</v>
      </c>
      <c r="S2362" s="1"/>
      <c r="T2362" s="1">
        <v>978</v>
      </c>
    </row>
    <row r="2363" spans="1:20" ht="15.75" customHeight="1" x14ac:dyDescent="0.35">
      <c r="A2363" s="1">
        <v>4323</v>
      </c>
      <c r="B2363" s="1">
        <v>3</v>
      </c>
      <c r="C2363" s="1"/>
      <c r="D2363" s="1">
        <v>6</v>
      </c>
      <c r="Q2363" s="1">
        <v>2361</v>
      </c>
      <c r="R2363" s="1">
        <v>1181</v>
      </c>
      <c r="S2363" s="1"/>
      <c r="T2363" s="1">
        <v>937</v>
      </c>
    </row>
    <row r="2364" spans="1:20" ht="15.75" customHeight="1" x14ac:dyDescent="0.35">
      <c r="A2364" s="1">
        <v>4324</v>
      </c>
      <c r="B2364" s="1">
        <v>6</v>
      </c>
      <c r="C2364" s="1"/>
      <c r="D2364" s="1">
        <v>3</v>
      </c>
      <c r="Q2364" s="1">
        <v>2362</v>
      </c>
      <c r="R2364" s="1">
        <v>1079</v>
      </c>
      <c r="S2364" s="1"/>
      <c r="T2364" s="1">
        <v>1003</v>
      </c>
    </row>
    <row r="2365" spans="1:20" ht="15.75" customHeight="1" x14ac:dyDescent="0.35">
      <c r="A2365" s="1">
        <v>4325</v>
      </c>
      <c r="B2365" s="1">
        <v>4</v>
      </c>
      <c r="C2365" s="1"/>
      <c r="D2365" s="1">
        <v>10</v>
      </c>
      <c r="Q2365" s="1">
        <v>2363</v>
      </c>
      <c r="R2365" s="1">
        <v>927</v>
      </c>
      <c r="S2365" s="1"/>
      <c r="T2365" s="1">
        <v>980</v>
      </c>
    </row>
    <row r="2366" spans="1:20" ht="15.75" customHeight="1" x14ac:dyDescent="0.35">
      <c r="A2366" s="1">
        <v>4326</v>
      </c>
      <c r="B2366" s="1">
        <v>7</v>
      </c>
      <c r="C2366" s="1"/>
      <c r="D2366" s="1">
        <v>3</v>
      </c>
      <c r="Q2366" s="1">
        <v>2364</v>
      </c>
      <c r="R2366" s="1">
        <v>942</v>
      </c>
      <c r="S2366" s="1"/>
      <c r="T2366" s="1">
        <v>1057</v>
      </c>
    </row>
    <row r="2367" spans="1:20" ht="15.75" customHeight="1" x14ac:dyDescent="0.35">
      <c r="A2367" s="1">
        <v>4327</v>
      </c>
      <c r="B2367" s="1">
        <v>4</v>
      </c>
      <c r="C2367" s="1"/>
      <c r="D2367" s="1">
        <v>3</v>
      </c>
      <c r="Q2367" s="1">
        <v>2365</v>
      </c>
      <c r="R2367" s="1">
        <v>872</v>
      </c>
      <c r="S2367" s="1"/>
      <c r="T2367" s="1">
        <v>1031</v>
      </c>
    </row>
    <row r="2368" spans="1:20" ht="15.75" customHeight="1" x14ac:dyDescent="0.35">
      <c r="A2368" s="1">
        <v>4328</v>
      </c>
      <c r="B2368" s="1">
        <v>8</v>
      </c>
      <c r="C2368" s="1"/>
      <c r="D2368" s="1">
        <v>7</v>
      </c>
      <c r="Q2368" s="1">
        <v>2366</v>
      </c>
      <c r="R2368" s="1">
        <v>837</v>
      </c>
      <c r="S2368" s="1"/>
      <c r="T2368" s="1">
        <v>1121</v>
      </c>
    </row>
    <row r="2369" spans="1:20" ht="15.75" customHeight="1" x14ac:dyDescent="0.35">
      <c r="A2369" s="1">
        <v>4329</v>
      </c>
      <c r="B2369" s="1">
        <v>4</v>
      </c>
      <c r="C2369" s="1"/>
      <c r="D2369" s="1">
        <v>10</v>
      </c>
      <c r="Q2369" s="1">
        <v>2367</v>
      </c>
      <c r="R2369" s="1">
        <v>908</v>
      </c>
      <c r="S2369" s="1"/>
      <c r="T2369" s="1">
        <v>1163</v>
      </c>
    </row>
    <row r="2370" spans="1:20" ht="15.75" customHeight="1" x14ac:dyDescent="0.35">
      <c r="A2370" s="1">
        <v>4330</v>
      </c>
      <c r="B2370" s="1">
        <v>8</v>
      </c>
      <c r="C2370" s="1"/>
      <c r="D2370" s="1">
        <v>2</v>
      </c>
      <c r="Q2370" s="1">
        <v>2368</v>
      </c>
      <c r="R2370" s="1">
        <v>844</v>
      </c>
      <c r="S2370" s="1"/>
      <c r="T2370" s="1">
        <v>1195</v>
      </c>
    </row>
    <row r="2371" spans="1:20" ht="15.75" customHeight="1" x14ac:dyDescent="0.35">
      <c r="A2371" s="1">
        <v>4331</v>
      </c>
      <c r="B2371" s="1">
        <v>4</v>
      </c>
      <c r="C2371" s="1"/>
      <c r="D2371" s="1">
        <v>8</v>
      </c>
      <c r="Q2371" s="1">
        <v>2369</v>
      </c>
      <c r="R2371" s="1">
        <v>786</v>
      </c>
      <c r="S2371" s="1"/>
      <c r="T2371" s="1">
        <v>1135</v>
      </c>
    </row>
    <row r="2372" spans="1:20" ht="15.75" customHeight="1" x14ac:dyDescent="0.35">
      <c r="A2372" s="1">
        <v>4332</v>
      </c>
      <c r="B2372" s="1">
        <v>6</v>
      </c>
      <c r="C2372" s="1"/>
      <c r="D2372" s="1">
        <v>2</v>
      </c>
      <c r="Q2372" s="1">
        <v>2370</v>
      </c>
      <c r="R2372" s="1">
        <v>881</v>
      </c>
      <c r="S2372" s="1"/>
      <c r="T2372" s="1">
        <v>1136</v>
      </c>
    </row>
    <row r="2373" spans="1:20" ht="15.75" customHeight="1" x14ac:dyDescent="0.35">
      <c r="A2373" s="1">
        <v>4333</v>
      </c>
      <c r="B2373" s="1">
        <v>3</v>
      </c>
      <c r="C2373" s="1"/>
      <c r="D2373" s="1">
        <v>5</v>
      </c>
      <c r="Q2373" s="1">
        <v>2371</v>
      </c>
      <c r="R2373" s="1">
        <v>753</v>
      </c>
      <c r="S2373" s="1"/>
      <c r="T2373" s="1">
        <v>1163</v>
      </c>
    </row>
    <row r="2374" spans="1:20" ht="15.75" customHeight="1" x14ac:dyDescent="0.35">
      <c r="A2374" s="1">
        <v>4334</v>
      </c>
      <c r="B2374" s="1">
        <v>4</v>
      </c>
      <c r="C2374" s="1"/>
      <c r="D2374" s="1">
        <v>2</v>
      </c>
      <c r="Q2374" s="1">
        <v>2372</v>
      </c>
      <c r="R2374" s="1">
        <v>678</v>
      </c>
      <c r="S2374" s="1"/>
      <c r="T2374" s="1">
        <v>1101</v>
      </c>
    </row>
    <row r="2375" spans="1:20" ht="15.75" customHeight="1" x14ac:dyDescent="0.35">
      <c r="A2375" s="1">
        <v>4335</v>
      </c>
      <c r="B2375" s="1">
        <v>4</v>
      </c>
      <c r="C2375" s="1"/>
      <c r="D2375" s="1">
        <v>7</v>
      </c>
      <c r="Q2375" s="1">
        <v>2373</v>
      </c>
      <c r="R2375" s="1">
        <v>776</v>
      </c>
      <c r="S2375" s="1"/>
      <c r="T2375" s="1">
        <v>1137</v>
      </c>
    </row>
    <row r="2376" spans="1:20" ht="15.75" customHeight="1" x14ac:dyDescent="0.35">
      <c r="A2376" s="1">
        <v>4336</v>
      </c>
      <c r="B2376" s="1">
        <v>4</v>
      </c>
      <c r="C2376" s="1"/>
      <c r="D2376" s="1">
        <v>2</v>
      </c>
      <c r="Q2376" s="1">
        <v>2374</v>
      </c>
      <c r="R2376" s="1">
        <v>679</v>
      </c>
      <c r="S2376" s="1"/>
      <c r="T2376" s="1">
        <v>1056</v>
      </c>
    </row>
    <row r="2377" spans="1:20" ht="15.75" customHeight="1" x14ac:dyDescent="0.35">
      <c r="A2377" s="1">
        <v>4337</v>
      </c>
      <c r="B2377" s="1">
        <v>4</v>
      </c>
      <c r="C2377" s="1"/>
      <c r="D2377" s="1">
        <v>3</v>
      </c>
      <c r="Q2377" s="1">
        <v>2375</v>
      </c>
      <c r="R2377" s="1">
        <v>603</v>
      </c>
      <c r="S2377" s="1"/>
      <c r="T2377" s="1">
        <v>1100</v>
      </c>
    </row>
    <row r="2378" spans="1:20" ht="15.75" customHeight="1" x14ac:dyDescent="0.35">
      <c r="A2378" s="1">
        <v>4338</v>
      </c>
      <c r="B2378" s="1">
        <v>2</v>
      </c>
      <c r="C2378" s="1"/>
      <c r="D2378" s="1">
        <v>7</v>
      </c>
      <c r="Q2378" s="1">
        <v>2376</v>
      </c>
      <c r="R2378" s="1">
        <v>633</v>
      </c>
      <c r="S2378" s="1"/>
      <c r="T2378" s="1">
        <v>1012</v>
      </c>
    </row>
    <row r="2379" spans="1:20" ht="15.75" customHeight="1" x14ac:dyDescent="0.35">
      <c r="A2379" s="1">
        <v>4339</v>
      </c>
      <c r="B2379" s="1">
        <v>4</v>
      </c>
      <c r="C2379" s="1"/>
      <c r="D2379" s="1">
        <v>1</v>
      </c>
      <c r="Q2379" s="1">
        <v>2377</v>
      </c>
      <c r="R2379" s="1">
        <v>583</v>
      </c>
      <c r="S2379" s="1"/>
      <c r="T2379" s="1">
        <v>1088</v>
      </c>
    </row>
    <row r="2380" spans="1:20" ht="15.75" customHeight="1" x14ac:dyDescent="0.35">
      <c r="A2380" s="1">
        <v>4340</v>
      </c>
      <c r="B2380" s="1">
        <v>3</v>
      </c>
      <c r="C2380" s="1"/>
      <c r="D2380" s="1">
        <v>2</v>
      </c>
      <c r="Q2380" s="1">
        <v>2378</v>
      </c>
      <c r="R2380" s="1">
        <v>495</v>
      </c>
      <c r="S2380" s="1"/>
      <c r="T2380" s="1">
        <v>1042</v>
      </c>
    </row>
    <row r="2381" spans="1:20" ht="15.75" customHeight="1" x14ac:dyDescent="0.35">
      <c r="A2381" s="1">
        <v>4341</v>
      </c>
      <c r="B2381" s="1">
        <v>5</v>
      </c>
      <c r="C2381" s="1"/>
      <c r="D2381" s="1">
        <v>4</v>
      </c>
      <c r="Q2381" s="1">
        <v>2379</v>
      </c>
      <c r="R2381" s="1">
        <v>531</v>
      </c>
      <c r="S2381" s="1"/>
      <c r="T2381" s="1">
        <v>1160</v>
      </c>
    </row>
    <row r="2382" spans="1:20" ht="15.75" customHeight="1" x14ac:dyDescent="0.35">
      <c r="A2382" s="1">
        <v>4342</v>
      </c>
      <c r="B2382" s="1">
        <v>2</v>
      </c>
      <c r="C2382" s="1"/>
      <c r="D2382" s="1">
        <v>4</v>
      </c>
      <c r="Q2382" s="1">
        <v>2380</v>
      </c>
      <c r="R2382" s="1">
        <v>446</v>
      </c>
      <c r="S2382" s="1"/>
      <c r="T2382" s="1">
        <v>1185</v>
      </c>
    </row>
    <row r="2383" spans="1:20" ht="15.75" customHeight="1" x14ac:dyDescent="0.35">
      <c r="A2383" s="1">
        <v>4343</v>
      </c>
      <c r="B2383" s="1">
        <v>3</v>
      </c>
      <c r="C2383" s="1"/>
      <c r="D2383" s="1">
        <v>1</v>
      </c>
      <c r="Q2383" s="1">
        <v>2381</v>
      </c>
      <c r="R2383" s="1">
        <v>494</v>
      </c>
      <c r="S2383" s="1"/>
      <c r="T2383" s="1">
        <v>1145</v>
      </c>
    </row>
    <row r="2384" spans="1:20" ht="15.75" customHeight="1" x14ac:dyDescent="0.35">
      <c r="A2384" s="1">
        <v>4344</v>
      </c>
      <c r="B2384" s="1">
        <v>2</v>
      </c>
      <c r="C2384" s="1"/>
      <c r="D2384" s="1">
        <v>3</v>
      </c>
      <c r="Q2384" s="1">
        <v>2382</v>
      </c>
      <c r="R2384" s="1">
        <v>493</v>
      </c>
      <c r="S2384" s="1"/>
      <c r="T2384" s="1">
        <v>1197</v>
      </c>
    </row>
    <row r="2385" spans="1:20" ht="15.75" customHeight="1" x14ac:dyDescent="0.35">
      <c r="A2385" s="1">
        <v>4345</v>
      </c>
      <c r="B2385" s="1">
        <v>2</v>
      </c>
      <c r="C2385" s="1"/>
      <c r="D2385" s="1">
        <v>1</v>
      </c>
      <c r="Q2385" s="1">
        <v>2383</v>
      </c>
      <c r="R2385" s="1">
        <v>503</v>
      </c>
      <c r="S2385" s="1"/>
      <c r="T2385" s="1">
        <v>1149</v>
      </c>
    </row>
    <row r="2386" spans="1:20" ht="15.75" customHeight="1" x14ac:dyDescent="0.35">
      <c r="A2386" s="1">
        <v>4346</v>
      </c>
      <c r="B2386" s="1">
        <v>2</v>
      </c>
      <c r="C2386" s="1"/>
      <c r="D2386" s="1">
        <v>3</v>
      </c>
      <c r="Q2386" s="1">
        <v>2384</v>
      </c>
      <c r="R2386" s="1">
        <v>458</v>
      </c>
      <c r="S2386" s="1"/>
      <c r="T2386" s="1">
        <v>1239</v>
      </c>
    </row>
    <row r="2387" spans="1:20" ht="15.75" customHeight="1" x14ac:dyDescent="0.35">
      <c r="A2387" s="1">
        <v>4347</v>
      </c>
      <c r="B2387" s="1">
        <v>2</v>
      </c>
      <c r="C2387" s="1"/>
      <c r="D2387" s="1">
        <v>1</v>
      </c>
      <c r="Q2387" s="1">
        <v>2385</v>
      </c>
      <c r="R2387" s="1">
        <v>529</v>
      </c>
      <c r="S2387" s="1"/>
      <c r="T2387" s="1">
        <v>1159</v>
      </c>
    </row>
    <row r="2388" spans="1:20" ht="15.75" customHeight="1" x14ac:dyDescent="0.35">
      <c r="A2388" s="1">
        <v>4348</v>
      </c>
      <c r="B2388" s="1">
        <v>1</v>
      </c>
      <c r="C2388" s="1"/>
      <c r="D2388" s="1">
        <v>2</v>
      </c>
      <c r="Q2388" s="1">
        <v>2386</v>
      </c>
      <c r="R2388" s="1">
        <v>439</v>
      </c>
      <c r="S2388" s="1"/>
      <c r="T2388" s="1">
        <v>1256</v>
      </c>
    </row>
    <row r="2389" spans="1:20" ht="15.75" customHeight="1" x14ac:dyDescent="0.35">
      <c r="A2389" s="1">
        <v>4349</v>
      </c>
      <c r="B2389" s="1">
        <v>1</v>
      </c>
      <c r="C2389" s="1"/>
      <c r="D2389" s="1">
        <v>0</v>
      </c>
      <c r="Q2389" s="1">
        <v>2387</v>
      </c>
      <c r="R2389" s="1">
        <v>585</v>
      </c>
      <c r="S2389" s="1"/>
      <c r="T2389" s="1">
        <v>1119</v>
      </c>
    </row>
    <row r="2390" spans="1:20" ht="15.75" customHeight="1" x14ac:dyDescent="0.35">
      <c r="A2390" s="1">
        <v>4350</v>
      </c>
      <c r="B2390" s="1">
        <v>1</v>
      </c>
      <c r="C2390" s="1"/>
      <c r="D2390" s="1">
        <v>2</v>
      </c>
      <c r="Q2390" s="1">
        <v>2388</v>
      </c>
      <c r="R2390" s="1">
        <v>562</v>
      </c>
      <c r="S2390" s="1"/>
      <c r="T2390" s="1">
        <v>1188</v>
      </c>
    </row>
    <row r="2391" spans="1:20" ht="15.75" customHeight="1" x14ac:dyDescent="0.35">
      <c r="A2391" s="1">
        <v>4351</v>
      </c>
      <c r="B2391" s="1">
        <v>1</v>
      </c>
      <c r="C2391" s="1"/>
      <c r="D2391" s="1">
        <v>0</v>
      </c>
      <c r="Q2391" s="1">
        <v>2389</v>
      </c>
      <c r="R2391" s="1">
        <v>606</v>
      </c>
      <c r="S2391" s="1"/>
      <c r="T2391" s="1">
        <v>1136</v>
      </c>
    </row>
    <row r="2392" spans="1:20" ht="15.75" customHeight="1" x14ac:dyDescent="0.35">
      <c r="A2392" s="1">
        <v>4352</v>
      </c>
      <c r="B2392" s="1">
        <v>2</v>
      </c>
      <c r="C2392" s="1"/>
      <c r="D2392" s="1">
        <v>4</v>
      </c>
      <c r="Q2392" s="1">
        <v>2390</v>
      </c>
      <c r="R2392" s="1">
        <v>580</v>
      </c>
      <c r="S2392" s="1"/>
      <c r="T2392" s="1">
        <v>1253</v>
      </c>
    </row>
    <row r="2393" spans="1:20" ht="15.75" customHeight="1" x14ac:dyDescent="0.35">
      <c r="A2393" s="1">
        <v>4353</v>
      </c>
      <c r="B2393" s="1">
        <v>2</v>
      </c>
      <c r="C2393" s="1"/>
      <c r="D2393" s="1">
        <v>0</v>
      </c>
      <c r="Q2393" s="1">
        <v>2391</v>
      </c>
      <c r="R2393" s="1">
        <v>728</v>
      </c>
      <c r="S2393" s="1"/>
      <c r="T2393" s="1">
        <v>1218</v>
      </c>
    </row>
    <row r="2394" spans="1:20" ht="15.75" customHeight="1" x14ac:dyDescent="0.35">
      <c r="A2394" s="1">
        <v>4354</v>
      </c>
      <c r="B2394" s="1">
        <v>2</v>
      </c>
      <c r="C2394" s="1"/>
      <c r="D2394" s="1">
        <v>3</v>
      </c>
      <c r="Q2394" s="1">
        <v>2392</v>
      </c>
      <c r="R2394" s="1">
        <v>742</v>
      </c>
      <c r="S2394" s="1"/>
      <c r="T2394" s="1">
        <v>1352</v>
      </c>
    </row>
    <row r="2395" spans="1:20" ht="15.75" customHeight="1" x14ac:dyDescent="0.35">
      <c r="A2395" s="1">
        <v>4355</v>
      </c>
      <c r="B2395" s="1">
        <v>1</v>
      </c>
      <c r="C2395" s="1"/>
      <c r="D2395" s="1">
        <v>0</v>
      </c>
      <c r="Q2395" s="1">
        <v>2393</v>
      </c>
      <c r="R2395" s="1">
        <v>765</v>
      </c>
      <c r="S2395" s="1"/>
      <c r="T2395" s="1">
        <v>1392</v>
      </c>
    </row>
    <row r="2396" spans="1:20" ht="15.75" customHeight="1" x14ac:dyDescent="0.35">
      <c r="A2396" s="1">
        <v>4356</v>
      </c>
      <c r="B2396" s="1">
        <v>1</v>
      </c>
      <c r="C2396" s="1"/>
      <c r="D2396" s="1">
        <v>1</v>
      </c>
      <c r="Q2396" s="1">
        <v>2394</v>
      </c>
      <c r="R2396" s="1">
        <v>858</v>
      </c>
      <c r="S2396" s="1"/>
      <c r="T2396" s="1">
        <v>1448</v>
      </c>
    </row>
    <row r="2397" spans="1:20" ht="15.75" customHeight="1" x14ac:dyDescent="0.35">
      <c r="A2397" s="1" t="s">
        <v>16</v>
      </c>
      <c r="B2397" s="1">
        <f>SUM(B2:B2396)</f>
        <v>41578</v>
      </c>
      <c r="C2397" s="1"/>
      <c r="D2397" s="1">
        <f>SUM(D2:D2396)</f>
        <v>41578</v>
      </c>
      <c r="Q2397" s="1">
        <v>2395</v>
      </c>
      <c r="R2397" s="1">
        <v>923</v>
      </c>
      <c r="S2397" s="1"/>
      <c r="T2397" s="1">
        <v>1516</v>
      </c>
    </row>
    <row r="2398" spans="1:20" ht="15.75" customHeight="1" x14ac:dyDescent="0.35">
      <c r="A2398" s="70" t="s">
        <v>66</v>
      </c>
      <c r="B2398">
        <f>COUNTIF(B2:B2396,"&lt;&gt;0")</f>
        <v>2395</v>
      </c>
      <c r="C2398" s="1"/>
      <c r="D2398" s="1"/>
      <c r="Q2398" s="1">
        <v>2396</v>
      </c>
      <c r="R2398" s="1">
        <v>978</v>
      </c>
      <c r="S2398" s="1"/>
      <c r="T2398" s="1">
        <v>1463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937</v>
      </c>
      <c r="S2399" s="1"/>
      <c r="T2399" s="1">
        <v>1491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1003</v>
      </c>
      <c r="S2400" s="1"/>
      <c r="T2400" s="1">
        <v>1433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980</v>
      </c>
      <c r="S2401" s="1"/>
      <c r="T2401" s="1">
        <v>1529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1057</v>
      </c>
      <c r="S2402" s="1"/>
      <c r="T2402" s="1">
        <v>1546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1031</v>
      </c>
      <c r="S2403" s="1"/>
      <c r="T2403" s="1">
        <v>1550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1121</v>
      </c>
      <c r="S2404" s="1"/>
      <c r="T2404" s="1">
        <v>1672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1163</v>
      </c>
      <c r="S2405" s="1"/>
      <c r="T2405" s="1">
        <v>1567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1195</v>
      </c>
      <c r="S2406" s="1"/>
      <c r="T2406" s="1">
        <v>1602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1135</v>
      </c>
      <c r="S2407" s="1"/>
      <c r="T2407" s="1">
        <v>1569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1136</v>
      </c>
      <c r="S2408" s="1"/>
      <c r="T2408" s="1">
        <v>1580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1163</v>
      </c>
      <c r="S2409" s="1"/>
      <c r="T2409" s="1">
        <v>1468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1101</v>
      </c>
      <c r="S2410" s="1"/>
      <c r="T2410" s="1">
        <v>1502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1137</v>
      </c>
      <c r="S2411" s="1"/>
      <c r="T2411" s="1">
        <v>1436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1056</v>
      </c>
      <c r="S2412" s="1"/>
      <c r="T2412" s="1">
        <v>1465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1100</v>
      </c>
      <c r="S2413" s="1"/>
      <c r="T2413" s="1">
        <v>1490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1012</v>
      </c>
      <c r="S2414" s="1"/>
      <c r="T2414" s="1">
        <v>1494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1088</v>
      </c>
      <c r="S2415" s="1"/>
      <c r="T2415" s="1">
        <v>1458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1042</v>
      </c>
      <c r="S2416" s="1"/>
      <c r="T2416" s="1">
        <v>1393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1160</v>
      </c>
      <c r="S2417" s="1"/>
      <c r="T2417" s="1">
        <v>1407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1185</v>
      </c>
      <c r="S2418" s="1"/>
      <c r="T2418" s="1">
        <v>1358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1145</v>
      </c>
      <c r="S2419" s="1"/>
      <c r="T2419" s="1">
        <v>1418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1197</v>
      </c>
      <c r="S2420" s="1"/>
      <c r="T2420" s="1">
        <v>1327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1149</v>
      </c>
      <c r="S2421" s="1"/>
      <c r="T2421" s="1">
        <v>1380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1239</v>
      </c>
      <c r="S2422" s="1"/>
      <c r="T2422" s="1">
        <v>1256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1159</v>
      </c>
      <c r="S2423" s="1"/>
      <c r="T2423" s="1">
        <v>1245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1256</v>
      </c>
      <c r="S2424" s="1"/>
      <c r="T2424" s="1">
        <v>1181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1119</v>
      </c>
      <c r="S2425" s="1"/>
      <c r="T2425" s="1">
        <v>1099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1188</v>
      </c>
      <c r="S2426" s="1"/>
      <c r="T2426" s="1">
        <v>1064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1136</v>
      </c>
      <c r="S2427" s="1"/>
      <c r="T2427" s="1">
        <v>983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1253</v>
      </c>
      <c r="S2428" s="1"/>
      <c r="T2428" s="1">
        <v>1063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1218</v>
      </c>
      <c r="S2429" s="1"/>
      <c r="T2429" s="1">
        <v>979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1352</v>
      </c>
      <c r="S2430" s="1"/>
      <c r="T2430" s="1">
        <v>1065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1392</v>
      </c>
      <c r="S2431" s="1"/>
      <c r="T2431" s="1">
        <v>978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1448</v>
      </c>
      <c r="S2432" s="1"/>
      <c r="T2432" s="1">
        <v>1037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1516</v>
      </c>
      <c r="S2433" s="1"/>
      <c r="T2433" s="1">
        <v>979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1463</v>
      </c>
      <c r="S2434" s="1"/>
      <c r="T2434" s="1">
        <v>985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1491</v>
      </c>
      <c r="S2435" s="1"/>
      <c r="T2435" s="1">
        <v>850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1433</v>
      </c>
      <c r="S2436" s="1"/>
      <c r="T2436" s="1">
        <v>816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1529</v>
      </c>
      <c r="S2437" s="1"/>
      <c r="T2437" s="1">
        <v>713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1546</v>
      </c>
      <c r="S2438" s="1"/>
      <c r="T2438" s="1">
        <v>667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1550</v>
      </c>
      <c r="S2439" s="1"/>
      <c r="T2439" s="1">
        <v>694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1672</v>
      </c>
      <c r="S2440" s="1"/>
      <c r="T2440" s="1">
        <v>751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1567</v>
      </c>
      <c r="S2441" s="1"/>
      <c r="T2441" s="1">
        <v>845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1602</v>
      </c>
      <c r="S2442" s="1"/>
      <c r="T2442" s="1">
        <v>897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1569</v>
      </c>
      <c r="S2443" s="1"/>
      <c r="T2443" s="1">
        <v>921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1580</v>
      </c>
      <c r="S2444" s="1"/>
      <c r="T2444" s="1">
        <v>985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1468</v>
      </c>
      <c r="S2445" s="1"/>
      <c r="T2445" s="1">
        <v>950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1502</v>
      </c>
      <c r="S2446" s="1"/>
      <c r="T2446" s="1">
        <v>995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1436</v>
      </c>
      <c r="S2447" s="1"/>
      <c r="T2447" s="1">
        <v>973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1465</v>
      </c>
      <c r="S2448" s="1"/>
      <c r="T2448" s="1">
        <v>991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1490</v>
      </c>
      <c r="S2449" s="1"/>
      <c r="T2449" s="1">
        <v>982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1494</v>
      </c>
      <c r="S2450" s="1"/>
      <c r="T2450" s="1">
        <v>1023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1458</v>
      </c>
      <c r="S2451" s="1"/>
      <c r="T2451" s="1">
        <v>1047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1393</v>
      </c>
      <c r="S2452" s="1"/>
      <c r="T2452" s="1">
        <v>1108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1407</v>
      </c>
      <c r="S2453" s="1"/>
      <c r="T2453" s="1">
        <v>1076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1358</v>
      </c>
      <c r="S2454" s="1"/>
      <c r="T2454" s="1">
        <v>1052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1418</v>
      </c>
      <c r="S2455" s="1"/>
      <c r="T2455" s="1">
        <v>1034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1327</v>
      </c>
      <c r="S2456" s="1"/>
      <c r="T2456" s="1">
        <v>1054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1380</v>
      </c>
      <c r="S2457" s="1"/>
      <c r="T2457" s="1">
        <v>996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1256</v>
      </c>
      <c r="S2458" s="1"/>
      <c r="T2458" s="1">
        <v>1022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1245</v>
      </c>
      <c r="S2459" s="1"/>
      <c r="T2459" s="1">
        <v>1042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1181</v>
      </c>
      <c r="S2460" s="1"/>
      <c r="T2460" s="1">
        <v>1047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1099</v>
      </c>
      <c r="S2461" s="1"/>
      <c r="T2461" s="1">
        <v>1012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1064</v>
      </c>
      <c r="S2462" s="1"/>
      <c r="T2462" s="1">
        <v>974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983</v>
      </c>
      <c r="S2463" s="1"/>
      <c r="T2463" s="1">
        <v>956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1063</v>
      </c>
      <c r="S2464" s="1"/>
      <c r="T2464" s="1">
        <v>1001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979</v>
      </c>
      <c r="S2465" s="1"/>
      <c r="T2465" s="1">
        <v>994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1065</v>
      </c>
      <c r="S2466" s="1"/>
      <c r="T2466" s="1">
        <v>1034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978</v>
      </c>
      <c r="S2467" s="1"/>
      <c r="T2467" s="1">
        <v>1007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1037</v>
      </c>
      <c r="S2468" s="1"/>
      <c r="T2468" s="1">
        <v>971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979</v>
      </c>
      <c r="S2469" s="1"/>
      <c r="T2469" s="1">
        <v>940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985</v>
      </c>
      <c r="S2470" s="1"/>
      <c r="T2470" s="1">
        <v>890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850</v>
      </c>
      <c r="S2471" s="1"/>
      <c r="T2471" s="1">
        <v>820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816</v>
      </c>
      <c r="S2472" s="1"/>
      <c r="T2472" s="1">
        <v>778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713</v>
      </c>
      <c r="S2473" s="1"/>
      <c r="T2473" s="1">
        <v>705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667</v>
      </c>
      <c r="S2474" s="1"/>
      <c r="T2474" s="1">
        <v>713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694</v>
      </c>
      <c r="S2475" s="1"/>
      <c r="T2475" s="1">
        <v>678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751</v>
      </c>
      <c r="S2476" s="1"/>
      <c r="T2476" s="1">
        <v>670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845</v>
      </c>
      <c r="S2477" s="1"/>
      <c r="T2477" s="1">
        <v>674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897</v>
      </c>
      <c r="S2478" s="1"/>
      <c r="T2478" s="1">
        <v>652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921</v>
      </c>
      <c r="S2479" s="1"/>
      <c r="T2479" s="1">
        <v>657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985</v>
      </c>
      <c r="S2480" s="1"/>
      <c r="T2480" s="1">
        <v>659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950</v>
      </c>
      <c r="S2481" s="1"/>
      <c r="T2481" s="1">
        <v>701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995</v>
      </c>
      <c r="S2482" s="1"/>
      <c r="T2482" s="1">
        <v>670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973</v>
      </c>
      <c r="S2483" s="1"/>
      <c r="T2483" s="1">
        <v>655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991</v>
      </c>
      <c r="S2484" s="1"/>
      <c r="T2484" s="1">
        <v>672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982</v>
      </c>
      <c r="S2485" s="1"/>
      <c r="T2485" s="1">
        <v>655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1023</v>
      </c>
      <c r="S2486" s="1"/>
      <c r="T2486" s="1">
        <v>630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1047</v>
      </c>
      <c r="S2487" s="1"/>
      <c r="T2487" s="1">
        <v>642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1108</v>
      </c>
      <c r="S2488" s="1"/>
      <c r="T2488" s="1">
        <v>663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1076</v>
      </c>
      <c r="S2489" s="1"/>
      <c r="T2489" s="1">
        <v>652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1052</v>
      </c>
      <c r="S2490" s="1"/>
      <c r="T2490" s="1">
        <v>690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1034</v>
      </c>
      <c r="S2491" s="1"/>
      <c r="T2491" s="1">
        <v>752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1054</v>
      </c>
      <c r="S2492" s="1"/>
      <c r="T2492" s="1">
        <v>756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996</v>
      </c>
      <c r="S2493" s="1"/>
      <c r="T2493" s="1">
        <v>823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1022</v>
      </c>
      <c r="S2494" s="1"/>
      <c r="T2494" s="1">
        <v>871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1042</v>
      </c>
      <c r="S2495" s="1"/>
      <c r="T2495" s="1">
        <v>873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1047</v>
      </c>
      <c r="S2496" s="1"/>
      <c r="T2496" s="1">
        <v>928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1012</v>
      </c>
      <c r="S2497" s="1"/>
      <c r="T2497" s="1">
        <v>948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974</v>
      </c>
      <c r="S2498" s="1"/>
      <c r="T2498" s="1">
        <v>938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956</v>
      </c>
      <c r="S2499" s="1"/>
      <c r="T2499" s="1">
        <v>921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1001</v>
      </c>
      <c r="S2500" s="1"/>
      <c r="T2500" s="1">
        <v>901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994</v>
      </c>
      <c r="S2501" s="1"/>
      <c r="T2501" s="1">
        <v>819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1034</v>
      </c>
      <c r="S2502" s="1"/>
      <c r="T2502" s="1">
        <v>862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1007</v>
      </c>
      <c r="S2503" s="1"/>
      <c r="T2503" s="1">
        <v>826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971</v>
      </c>
      <c r="S2504" s="1"/>
      <c r="T2504" s="1">
        <v>759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940</v>
      </c>
      <c r="S2505" s="1"/>
      <c r="T2505" s="1">
        <v>781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890</v>
      </c>
      <c r="S2506" s="1"/>
      <c r="T2506" s="1">
        <v>836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820</v>
      </c>
      <c r="S2507" s="1"/>
      <c r="T2507" s="1">
        <v>781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778</v>
      </c>
      <c r="S2508" s="1"/>
      <c r="T2508" s="1">
        <v>766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705</v>
      </c>
      <c r="S2509" s="1"/>
      <c r="T2509" s="1">
        <v>773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713</v>
      </c>
      <c r="S2510" s="1"/>
      <c r="T2510" s="1">
        <v>742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678</v>
      </c>
      <c r="S2511" s="1"/>
      <c r="T2511" s="1">
        <v>692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670</v>
      </c>
      <c r="S2512" s="1"/>
      <c r="T2512" s="1">
        <v>635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674</v>
      </c>
      <c r="S2513" s="1"/>
      <c r="T2513" s="1">
        <v>561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652</v>
      </c>
      <c r="S2514" s="1"/>
      <c r="T2514" s="1">
        <v>540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657</v>
      </c>
      <c r="S2515" s="1"/>
      <c r="T2515" s="1">
        <v>519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659</v>
      </c>
      <c r="S2516" s="1"/>
      <c r="T2516" s="1">
        <v>523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701</v>
      </c>
      <c r="S2517" s="1"/>
      <c r="T2517" s="1">
        <v>571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670</v>
      </c>
      <c r="S2518" s="1"/>
      <c r="T2518" s="1">
        <v>592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655</v>
      </c>
      <c r="S2519" s="1"/>
      <c r="T2519" s="1">
        <v>567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672</v>
      </c>
      <c r="S2520" s="1"/>
      <c r="T2520" s="1">
        <v>597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655</v>
      </c>
      <c r="S2521" s="1"/>
      <c r="T2521" s="1">
        <v>592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630</v>
      </c>
      <c r="S2522" s="1"/>
      <c r="T2522" s="1">
        <v>596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642</v>
      </c>
      <c r="S2523" s="1"/>
      <c r="T2523" s="1">
        <v>530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663</v>
      </c>
      <c r="S2524" s="1"/>
      <c r="T2524" s="1">
        <v>518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652</v>
      </c>
      <c r="S2525" s="1"/>
      <c r="T2525" s="1">
        <v>481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690</v>
      </c>
      <c r="S2526" s="1"/>
      <c r="T2526" s="1">
        <v>457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752</v>
      </c>
      <c r="S2527" s="1"/>
      <c r="T2527" s="1">
        <v>450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756</v>
      </c>
      <c r="S2528" s="1"/>
      <c r="T2528" s="1">
        <v>423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823</v>
      </c>
      <c r="S2529" s="1"/>
      <c r="T2529" s="1">
        <v>422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871</v>
      </c>
      <c r="S2530" s="1"/>
      <c r="T2530" s="1">
        <v>439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873</v>
      </c>
      <c r="S2531" s="1"/>
      <c r="T2531" s="1">
        <v>435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928</v>
      </c>
      <c r="S2532" s="1"/>
      <c r="T2532" s="1">
        <v>435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948</v>
      </c>
      <c r="S2533" s="1"/>
      <c r="T2533" s="1">
        <v>440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938</v>
      </c>
      <c r="S2534" s="1"/>
      <c r="T2534" s="1">
        <v>408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921</v>
      </c>
      <c r="S2535" s="1"/>
      <c r="T2535" s="1">
        <v>452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901</v>
      </c>
      <c r="S2536" s="1"/>
      <c r="T2536" s="1">
        <v>384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819</v>
      </c>
      <c r="S2537" s="1"/>
      <c r="T2537" s="1">
        <v>73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862</v>
      </c>
      <c r="S2538" s="1"/>
      <c r="T2538" s="1">
        <v>324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826</v>
      </c>
      <c r="S2539" s="1"/>
      <c r="T2539" s="1">
        <v>457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759</v>
      </c>
      <c r="S2540" s="1"/>
      <c r="T2540" s="1">
        <v>456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781</v>
      </c>
      <c r="S2541" s="1"/>
      <c r="T2541" s="1">
        <v>440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836</v>
      </c>
      <c r="S2542" s="1"/>
      <c r="T2542" s="1">
        <v>434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781</v>
      </c>
      <c r="S2543" s="1"/>
      <c r="T2543" s="1">
        <v>427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766</v>
      </c>
      <c r="S2544" s="1"/>
      <c r="T2544" s="1">
        <v>439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773</v>
      </c>
      <c r="S2545" s="1"/>
      <c r="T2545" s="1">
        <v>426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742</v>
      </c>
      <c r="S2546" s="1"/>
      <c r="T2546" s="1">
        <v>440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692</v>
      </c>
      <c r="S2547" s="1"/>
      <c r="T2547" s="1">
        <v>415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635</v>
      </c>
      <c r="S2548" s="1"/>
      <c r="T2548" s="1">
        <v>428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561</v>
      </c>
      <c r="S2549" s="1"/>
      <c r="T2549" s="1">
        <v>426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540</v>
      </c>
      <c r="S2550" s="1"/>
      <c r="T2550" s="1">
        <v>428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519</v>
      </c>
      <c r="S2551" s="1"/>
      <c r="T2551" s="1">
        <v>425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523</v>
      </c>
      <c r="S2552" s="1"/>
      <c r="T2552" s="1">
        <v>433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571</v>
      </c>
      <c r="S2553" s="1"/>
      <c r="T2553" s="1">
        <v>447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592</v>
      </c>
      <c r="S2554" s="1"/>
      <c r="T2554" s="1">
        <v>447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567</v>
      </c>
      <c r="S2555" s="1"/>
      <c r="T2555" s="1">
        <v>442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597</v>
      </c>
      <c r="S2556" s="1"/>
      <c r="T2556" s="1">
        <v>447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592</v>
      </c>
      <c r="S2557" s="1"/>
      <c r="T2557" s="1">
        <v>436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596</v>
      </c>
      <c r="S2558" s="1"/>
      <c r="T2558" s="1">
        <v>431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530</v>
      </c>
      <c r="S2559" s="1"/>
      <c r="T2559" s="1">
        <v>451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518</v>
      </c>
      <c r="S2560" s="1"/>
      <c r="T2560" s="1">
        <v>443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481</v>
      </c>
      <c r="S2561" s="1"/>
      <c r="T2561" s="1">
        <v>436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457</v>
      </c>
      <c r="S2562" s="1"/>
      <c r="T2562" s="1">
        <v>454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450</v>
      </c>
      <c r="S2563" s="1"/>
      <c r="T2563" s="1">
        <v>438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403</v>
      </c>
      <c r="S2564" s="1"/>
      <c r="T2564" s="1">
        <v>446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428</v>
      </c>
      <c r="S2565" s="1"/>
      <c r="T2565" s="1">
        <v>447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401</v>
      </c>
      <c r="S2566" s="1"/>
      <c r="T2566" s="1">
        <v>439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409</v>
      </c>
      <c r="S2567" s="1"/>
      <c r="T2567" s="1">
        <v>425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409</v>
      </c>
      <c r="S2568" s="1"/>
      <c r="T2568" s="1">
        <v>452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400</v>
      </c>
      <c r="S2569" s="1"/>
      <c r="T2569" s="1">
        <v>74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412</v>
      </c>
      <c r="S2570" s="1"/>
      <c r="T2570" s="1">
        <v>419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368</v>
      </c>
      <c r="S2571" s="1"/>
      <c r="T2571" s="1">
        <v>450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326</v>
      </c>
      <c r="S2572" s="1"/>
      <c r="T2572" s="1">
        <v>438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331</v>
      </c>
      <c r="S2573" s="1"/>
      <c r="T2573" s="1">
        <v>439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348</v>
      </c>
      <c r="S2574" s="1"/>
      <c r="T2574" s="1">
        <v>441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379</v>
      </c>
      <c r="S2575" s="1"/>
      <c r="T2575" s="1">
        <v>443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404</v>
      </c>
      <c r="S2576" s="1"/>
      <c r="T2576" s="1">
        <v>430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404</v>
      </c>
      <c r="S2577" s="1"/>
      <c r="T2577" s="1">
        <v>461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390</v>
      </c>
      <c r="S2578" s="1"/>
      <c r="T2578" s="1">
        <v>437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365</v>
      </c>
      <c r="S2579" s="1"/>
      <c r="T2579" s="1">
        <v>461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355</v>
      </c>
      <c r="S2580" s="1"/>
      <c r="T2580" s="1">
        <v>448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344</v>
      </c>
      <c r="S2581" s="1"/>
      <c r="T2581" s="1">
        <v>500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340</v>
      </c>
      <c r="S2582" s="1"/>
      <c r="T2582" s="1">
        <v>498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336</v>
      </c>
      <c r="S2583" s="1"/>
      <c r="T2583" s="1">
        <v>477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313</v>
      </c>
      <c r="S2584" s="1"/>
      <c r="T2584" s="1">
        <v>457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309</v>
      </c>
      <c r="S2585" s="1"/>
      <c r="T2585" s="1">
        <v>442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286</v>
      </c>
      <c r="S2586" s="1"/>
      <c r="T2586" s="1">
        <v>426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290</v>
      </c>
      <c r="S2587" s="1"/>
      <c r="T2587" s="1">
        <v>445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286</v>
      </c>
      <c r="S2588" s="1"/>
      <c r="T2588" s="1">
        <v>436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290</v>
      </c>
      <c r="S2589" s="1"/>
      <c r="T2589" s="1">
        <v>445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303</v>
      </c>
      <c r="S2590" s="1"/>
      <c r="T2590" s="1">
        <v>449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325</v>
      </c>
      <c r="S2591" s="1"/>
      <c r="T2591" s="1">
        <v>439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357</v>
      </c>
      <c r="S2592" s="1"/>
      <c r="T2592" s="1">
        <v>426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379</v>
      </c>
      <c r="S2593" s="1"/>
      <c r="T2593" s="1">
        <v>396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411</v>
      </c>
      <c r="S2594" s="1"/>
      <c r="T2594" s="1">
        <v>44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408</v>
      </c>
      <c r="S2595" s="1"/>
      <c r="T2595" s="1">
        <v>169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411</v>
      </c>
      <c r="S2596" s="1"/>
      <c r="T2596" s="1">
        <v>422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408</v>
      </c>
      <c r="S2597" s="1"/>
      <c r="T2597" s="1">
        <v>445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407</v>
      </c>
      <c r="S2598" s="1"/>
      <c r="T2598" s="1">
        <v>377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417</v>
      </c>
      <c r="S2599" s="1"/>
      <c r="T2599" s="1">
        <v>433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425</v>
      </c>
      <c r="S2600" s="1"/>
      <c r="T2600" s="1">
        <v>438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444</v>
      </c>
      <c r="S2601" s="1"/>
      <c r="T2601" s="1">
        <v>412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436</v>
      </c>
      <c r="S2602" s="1"/>
      <c r="T2602" s="1">
        <v>463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456</v>
      </c>
      <c r="S2603" s="1"/>
      <c r="T2603" s="1">
        <v>42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436</v>
      </c>
      <c r="S2604" s="1"/>
      <c r="T2604" s="1">
        <v>431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429</v>
      </c>
      <c r="S2605" s="1"/>
      <c r="T2605" s="1">
        <v>442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411</v>
      </c>
      <c r="S2606" s="1"/>
      <c r="T2606" s="1">
        <v>428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423</v>
      </c>
      <c r="S2607" s="1"/>
      <c r="T2607" s="1">
        <v>42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426</v>
      </c>
      <c r="S2608" s="1"/>
      <c r="T2608" s="1">
        <v>452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454</v>
      </c>
      <c r="S2609" s="1"/>
      <c r="T2609" s="1">
        <v>436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445</v>
      </c>
      <c r="S2610" s="1"/>
      <c r="T2610" s="1">
        <v>452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450</v>
      </c>
      <c r="S2611" s="1"/>
      <c r="T2611" s="1">
        <v>430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438</v>
      </c>
      <c r="S2612" s="1"/>
      <c r="T2612" s="1">
        <v>414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421</v>
      </c>
      <c r="S2613" s="1"/>
      <c r="T2613" s="1">
        <v>431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415</v>
      </c>
      <c r="S2614" s="1"/>
      <c r="T2614" s="1">
        <v>448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417</v>
      </c>
      <c r="S2615" s="1"/>
      <c r="T2615" s="1">
        <v>416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432</v>
      </c>
      <c r="S2616" s="1"/>
      <c r="T2616" s="1">
        <v>463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425</v>
      </c>
      <c r="S2617" s="1"/>
      <c r="T2617" s="1">
        <v>421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471</v>
      </c>
      <c r="S2618" s="1"/>
      <c r="T2618" s="1">
        <v>455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479</v>
      </c>
      <c r="S2619" s="1"/>
      <c r="T2619" s="1">
        <v>432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500</v>
      </c>
      <c r="S2620" s="1"/>
      <c r="T2620" s="1">
        <v>423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500</v>
      </c>
      <c r="S2621" s="1"/>
      <c r="T2621" s="1">
        <v>434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498</v>
      </c>
      <c r="S2622" s="1"/>
      <c r="T2622" s="1">
        <v>445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477</v>
      </c>
      <c r="S2623" s="1"/>
      <c r="T2623" s="1">
        <v>424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457</v>
      </c>
      <c r="S2624" s="1"/>
      <c r="T2624" s="1">
        <v>456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442</v>
      </c>
      <c r="S2625" s="1"/>
      <c r="T2625" s="1">
        <v>448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426</v>
      </c>
      <c r="S2626" s="1"/>
      <c r="T2626" s="1">
        <v>432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427</v>
      </c>
      <c r="S2627" s="1"/>
      <c r="T2627" s="1">
        <v>452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428</v>
      </c>
      <c r="S2628" s="1"/>
      <c r="T2628" s="1">
        <v>421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427</v>
      </c>
      <c r="S2629" s="1"/>
      <c r="T2629" s="1">
        <v>436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415</v>
      </c>
      <c r="S2630" s="1"/>
      <c r="T2630" s="1">
        <v>428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379</v>
      </c>
      <c r="S2631" s="1"/>
      <c r="T2631" s="1">
        <v>440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336</v>
      </c>
      <c r="S2632" s="1"/>
      <c r="T2632" s="1">
        <v>417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298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272</v>
      </c>
      <c r="S2634" s="1"/>
      <c r="T2634" s="1">
        <v>69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267</v>
      </c>
      <c r="S2635" s="1"/>
      <c r="T2635" s="1">
        <v>433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284</v>
      </c>
      <c r="S2636" s="1"/>
      <c r="T2636" s="1">
        <v>430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317</v>
      </c>
      <c r="S2637" s="1"/>
      <c r="T2637" s="1">
        <v>432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321</v>
      </c>
      <c r="S2638" s="1"/>
      <c r="T2638" s="1">
        <v>75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336</v>
      </c>
      <c r="S2639" s="1"/>
      <c r="T2639" s="1">
        <v>406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321</v>
      </c>
      <c r="S2640" s="1"/>
      <c r="T2640" s="1">
        <v>424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336</v>
      </c>
      <c r="S2641" s="1"/>
      <c r="T2641" s="1">
        <v>422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338</v>
      </c>
      <c r="S2642" s="1"/>
      <c r="T2642" s="1">
        <v>432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355</v>
      </c>
      <c r="S2643" s="1"/>
      <c r="T2643" s="1">
        <v>293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360</v>
      </c>
      <c r="S2644" s="1"/>
      <c r="T2644" s="1">
        <v>44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359</v>
      </c>
      <c r="S2645" s="1"/>
      <c r="T2645" s="1">
        <v>439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354</v>
      </c>
      <c r="S2646" s="1"/>
      <c r="T2646" s="1">
        <v>423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340</v>
      </c>
      <c r="S2647" s="1"/>
      <c r="T2647" s="1">
        <v>42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342</v>
      </c>
      <c r="S2648" s="1"/>
      <c r="T2648" s="1">
        <v>192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350</v>
      </c>
      <c r="S2649" s="1"/>
      <c r="T2649" s="1">
        <v>432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352</v>
      </c>
      <c r="S2650" s="1"/>
      <c r="T2650" s="1">
        <v>371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350</v>
      </c>
      <c r="S2651" s="1"/>
      <c r="T2651" s="1">
        <v>426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327</v>
      </c>
      <c r="S2652" s="1"/>
      <c r="T2652" s="1">
        <v>419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328</v>
      </c>
      <c r="S2653" s="1"/>
      <c r="T2653" s="1">
        <v>433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296</v>
      </c>
      <c r="S2654" s="1"/>
      <c r="T2654" s="1">
        <v>454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313</v>
      </c>
      <c r="S2655" s="1"/>
      <c r="T2655" s="1">
        <v>463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299</v>
      </c>
      <c r="S2656" s="1"/>
      <c r="T2656" s="1">
        <v>459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354</v>
      </c>
      <c r="S2657" s="1"/>
      <c r="T2657" s="1">
        <v>466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376</v>
      </c>
      <c r="S2658" s="1"/>
      <c r="T2658" s="1">
        <v>456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425</v>
      </c>
      <c r="S2659" s="1"/>
      <c r="T2659" s="1">
        <v>469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411</v>
      </c>
      <c r="S2660" s="1"/>
      <c r="T2660" s="1">
        <v>588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475</v>
      </c>
      <c r="S2661" s="1"/>
      <c r="T2661" s="1">
        <v>655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428</v>
      </c>
      <c r="S2662" s="1"/>
      <c r="T2662" s="1">
        <v>655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431</v>
      </c>
      <c r="S2663" s="1"/>
      <c r="T2663" s="1">
        <v>709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406</v>
      </c>
      <c r="S2664" s="1"/>
      <c r="T2664" s="1">
        <v>757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431</v>
      </c>
      <c r="S2665" s="1"/>
      <c r="T2665" s="1">
        <v>805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426</v>
      </c>
      <c r="S2666" s="1"/>
      <c r="T2666" s="1">
        <v>833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450</v>
      </c>
      <c r="S2667" s="1"/>
      <c r="T2667" s="1">
        <v>790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709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408</v>
      </c>
      <c r="S2669" s="1"/>
      <c r="T2669" s="1">
        <v>631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378</v>
      </c>
      <c r="S2670" s="1"/>
      <c r="T2670" s="1">
        <v>611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400</v>
      </c>
      <c r="S2671" s="1"/>
      <c r="T2671" s="1">
        <v>563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441</v>
      </c>
      <c r="S2672" s="1"/>
      <c r="T2672" s="1">
        <v>557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386</v>
      </c>
      <c r="S2673" s="1"/>
      <c r="T2673" s="1">
        <v>543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392</v>
      </c>
      <c r="S2674" s="1"/>
      <c r="T2674" s="1">
        <v>579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380</v>
      </c>
      <c r="S2675" s="1"/>
      <c r="T2675" s="1">
        <v>560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369</v>
      </c>
      <c r="S2676" s="1"/>
      <c r="T2676" s="1">
        <v>577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330</v>
      </c>
      <c r="S2677" s="1"/>
      <c r="T2677" s="1">
        <v>564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319</v>
      </c>
      <c r="S2678" s="1"/>
      <c r="T2678" s="1">
        <v>560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323</v>
      </c>
      <c r="S2679" s="1"/>
      <c r="T2679" s="1">
        <v>535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348</v>
      </c>
      <c r="S2680" s="1"/>
      <c r="T2680" s="1">
        <v>521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334</v>
      </c>
      <c r="S2681" s="1"/>
      <c r="T2681" s="1">
        <v>478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367</v>
      </c>
      <c r="S2682" s="1"/>
      <c r="T2682" s="1">
        <v>469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318</v>
      </c>
      <c r="S2683" s="1"/>
      <c r="T2683" s="1">
        <v>432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286</v>
      </c>
      <c r="S2684" s="1"/>
      <c r="T2684" s="1">
        <v>436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288</v>
      </c>
      <c r="S2685" s="1"/>
      <c r="T2685" s="1">
        <v>439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284</v>
      </c>
      <c r="S2686" s="1"/>
      <c r="T2686" s="1">
        <v>448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298</v>
      </c>
      <c r="S2687" s="1"/>
      <c r="T2687" s="1">
        <v>411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305</v>
      </c>
      <c r="S2688" s="1"/>
      <c r="T2688" s="1">
        <v>444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304</v>
      </c>
      <c r="S2689" s="1"/>
      <c r="T2689" s="1">
        <v>419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317</v>
      </c>
      <c r="S2690" s="1"/>
      <c r="T2690" s="1">
        <v>416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279</v>
      </c>
      <c r="S2691" s="1"/>
      <c r="T2691" s="1">
        <v>430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256</v>
      </c>
      <c r="S2692" s="1"/>
      <c r="T2692" s="1">
        <v>42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244</v>
      </c>
      <c r="S2693" s="1"/>
      <c r="T2693" s="1">
        <v>448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196</v>
      </c>
      <c r="S2694" s="1"/>
      <c r="T2694" s="1">
        <v>424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196</v>
      </c>
      <c r="S2695" s="1"/>
      <c r="T2695" s="1">
        <v>455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205</v>
      </c>
      <c r="S2696" s="1"/>
      <c r="T2696" s="1">
        <v>432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223</v>
      </c>
      <c r="S2697" s="1"/>
      <c r="T2697" s="1">
        <v>455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240</v>
      </c>
      <c r="S2698" s="1"/>
      <c r="T2698" s="1">
        <v>408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221</v>
      </c>
      <c r="S2699" s="1"/>
      <c r="T2699" s="1">
        <v>418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270</v>
      </c>
      <c r="S2700" s="1"/>
      <c r="T2700" s="1">
        <v>419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329</v>
      </c>
      <c r="S2701" s="1"/>
      <c r="T2701" s="1">
        <v>427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388</v>
      </c>
      <c r="S2702" s="1"/>
      <c r="T2702" s="1">
        <v>396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441</v>
      </c>
      <c r="S2703" s="1"/>
      <c r="T2703" s="1">
        <v>420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479</v>
      </c>
      <c r="S2704" s="1"/>
      <c r="T2704" s="1">
        <v>400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514</v>
      </c>
      <c r="S2705" s="1"/>
      <c r="T2705" s="1">
        <v>423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550</v>
      </c>
      <c r="S2706" s="1"/>
      <c r="T2706" s="1">
        <v>409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599</v>
      </c>
      <c r="S2707" s="1"/>
      <c r="T2707" s="1">
        <v>439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614</v>
      </c>
      <c r="S2708" s="1"/>
      <c r="T2708" s="1">
        <v>74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655</v>
      </c>
      <c r="S2709" s="1"/>
      <c r="T2709" s="1">
        <v>412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655</v>
      </c>
      <c r="S2710" s="1"/>
      <c r="T2710" s="1">
        <v>423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709</v>
      </c>
      <c r="S2711" s="1"/>
      <c r="T2711" s="1">
        <v>411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757</v>
      </c>
      <c r="S2712" s="1"/>
      <c r="T2712" s="1">
        <v>413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805</v>
      </c>
      <c r="S2713" s="1"/>
      <c r="T2713" s="1">
        <v>420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833</v>
      </c>
      <c r="S2714" s="1"/>
      <c r="T2714" s="1">
        <v>429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790</v>
      </c>
      <c r="S2715" s="1"/>
      <c r="T2715" s="1">
        <v>437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709</v>
      </c>
      <c r="S2716" s="1"/>
      <c r="T2716" s="1">
        <v>423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631</v>
      </c>
      <c r="S2717" s="1"/>
      <c r="T2717" s="1">
        <v>445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611</v>
      </c>
      <c r="S2718" s="1"/>
      <c r="T2718" s="1">
        <v>445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563</v>
      </c>
      <c r="S2719" s="1"/>
      <c r="T2719" s="1">
        <v>445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557</v>
      </c>
      <c r="S2720" s="1"/>
      <c r="T2720" s="1">
        <v>446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543</v>
      </c>
      <c r="S2721" s="1"/>
      <c r="T2721" s="1">
        <v>446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579</v>
      </c>
      <c r="S2722" s="1"/>
      <c r="T2722" s="1">
        <v>448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560</v>
      </c>
      <c r="S2723" s="1"/>
      <c r="T2723" s="1">
        <v>524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577</v>
      </c>
      <c r="S2724" s="1"/>
      <c r="T2724" s="1">
        <v>579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564</v>
      </c>
      <c r="S2725" s="1"/>
      <c r="T2725" s="1">
        <v>613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560</v>
      </c>
      <c r="S2726" s="1"/>
      <c r="T2726" s="1">
        <v>664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535</v>
      </c>
      <c r="S2727" s="1"/>
      <c r="T2727" s="1">
        <v>671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521</v>
      </c>
      <c r="S2728" s="1"/>
      <c r="T2728" s="1">
        <v>635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478</v>
      </c>
      <c r="S2729" s="1"/>
      <c r="T2729" s="1">
        <v>611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469</v>
      </c>
      <c r="S2730" s="1"/>
      <c r="T2730" s="1">
        <v>575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432</v>
      </c>
      <c r="S2731" s="1"/>
      <c r="T2731" s="1">
        <v>542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436</v>
      </c>
      <c r="S2732" s="1"/>
      <c r="T2732" s="1">
        <v>533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421</v>
      </c>
      <c r="S2733" s="1"/>
      <c r="T2733" s="1">
        <v>518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440</v>
      </c>
      <c r="S2734" s="1"/>
      <c r="T2734" s="1">
        <v>549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405</v>
      </c>
      <c r="S2735" s="1"/>
      <c r="T2735" s="1">
        <v>574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392</v>
      </c>
      <c r="S2736" s="1"/>
      <c r="T2736" s="1">
        <v>556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349</v>
      </c>
      <c r="S2737" s="1"/>
      <c r="T2737" s="1">
        <v>557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332</v>
      </c>
      <c r="S2738" s="1"/>
      <c r="T2738" s="1">
        <v>541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322</v>
      </c>
      <c r="S2739" s="1"/>
      <c r="T2739" s="1">
        <v>557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336</v>
      </c>
      <c r="S2740" s="1"/>
      <c r="T2740" s="1">
        <v>541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352</v>
      </c>
      <c r="S2741" s="1"/>
      <c r="T2741" s="1">
        <v>557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386</v>
      </c>
      <c r="S2742" s="1"/>
      <c r="T2742" s="1">
        <v>541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375</v>
      </c>
      <c r="S2743" s="1"/>
      <c r="T2743" s="1">
        <v>557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438</v>
      </c>
      <c r="S2744" s="1"/>
      <c r="T2744" s="1">
        <v>541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471</v>
      </c>
      <c r="S2745" s="1"/>
      <c r="T2745" s="1">
        <v>541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496</v>
      </c>
      <c r="S2746" s="1"/>
      <c r="T2746" s="1">
        <v>526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442</v>
      </c>
      <c r="S2747" s="1"/>
      <c r="T2747" s="1">
        <v>522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407</v>
      </c>
      <c r="S2748" s="1"/>
      <c r="T2748" s="1">
        <v>499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445</v>
      </c>
      <c r="S2749" s="1"/>
      <c r="T2749" s="1">
        <v>503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454</v>
      </c>
      <c r="S2750" s="1"/>
      <c r="T2750" s="1">
        <v>482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364</v>
      </c>
      <c r="S2751" s="1"/>
      <c r="T2751" s="1">
        <v>470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362</v>
      </c>
      <c r="S2752" s="1"/>
      <c r="T2752" s="1">
        <v>475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343</v>
      </c>
      <c r="S2753" s="1"/>
      <c r="T2753" s="1">
        <v>469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347</v>
      </c>
      <c r="S2754" s="1"/>
      <c r="T2754" s="1">
        <v>449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351</v>
      </c>
      <c r="S2755" s="1"/>
      <c r="T2755" s="1">
        <v>473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344</v>
      </c>
      <c r="S2756" s="1"/>
      <c r="T2756" s="1">
        <v>439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332</v>
      </c>
      <c r="S2757" s="1"/>
      <c r="T2757" s="1">
        <v>479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317</v>
      </c>
      <c r="S2758" s="1"/>
      <c r="T2758" s="1">
        <v>431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303</v>
      </c>
      <c r="S2759" s="1"/>
      <c r="T2759" s="1">
        <v>473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301</v>
      </c>
      <c r="S2760" s="1"/>
      <c r="T2760" s="1">
        <v>441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307</v>
      </c>
      <c r="S2761" s="1"/>
      <c r="T2761" s="1">
        <v>473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318</v>
      </c>
      <c r="S2762" s="1"/>
      <c r="T2762" s="1">
        <v>450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326</v>
      </c>
      <c r="S2763" s="1"/>
      <c r="T2763" s="1">
        <v>472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367</v>
      </c>
      <c r="S2764" s="1"/>
      <c r="T2764" s="1">
        <v>449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399</v>
      </c>
      <c r="S2765" s="1"/>
      <c r="T2765" s="1">
        <v>455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413</v>
      </c>
      <c r="S2766" s="1"/>
      <c r="T2766" s="1">
        <v>459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449</v>
      </c>
      <c r="S2767" s="1"/>
      <c r="T2767" s="1">
        <v>463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429</v>
      </c>
      <c r="S2768" s="1"/>
      <c r="T2768" s="1">
        <v>393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461</v>
      </c>
      <c r="S2769" s="1"/>
      <c r="T2769" s="1">
        <v>47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456</v>
      </c>
      <c r="S2770" s="1"/>
      <c r="T2770" s="1">
        <v>278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488</v>
      </c>
      <c r="S2771" s="1"/>
      <c r="T2771" s="1">
        <v>431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500</v>
      </c>
      <c r="S2772" s="1"/>
      <c r="T2772" s="1">
        <v>376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550</v>
      </c>
      <c r="S2773" s="1"/>
      <c r="T2773" s="1">
        <v>38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579</v>
      </c>
      <c r="S2774" s="1"/>
      <c r="T2774" s="1">
        <v>159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613</v>
      </c>
      <c r="S2775" s="1"/>
      <c r="T2775" s="1">
        <v>174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664</v>
      </c>
      <c r="S2776" s="1"/>
      <c r="T2776" s="1">
        <v>398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671</v>
      </c>
      <c r="S2777" s="1"/>
      <c r="T2777" s="1">
        <v>42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635</v>
      </c>
      <c r="S2778" s="1"/>
      <c r="T2778" s="1">
        <v>195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611</v>
      </c>
      <c r="S2779" s="1"/>
      <c r="T2779" s="1">
        <v>207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575</v>
      </c>
      <c r="S2780" s="1"/>
      <c r="T2780" s="1">
        <v>434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542</v>
      </c>
      <c r="S2781" s="1"/>
      <c r="T2781" s="1">
        <v>330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533</v>
      </c>
      <c r="S2782" s="1"/>
      <c r="T2782" s="1">
        <v>226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518</v>
      </c>
      <c r="S2783" s="1"/>
      <c r="T2783" s="1">
        <v>430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549</v>
      </c>
      <c r="S2784" s="1"/>
      <c r="T2784" s="1">
        <v>354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574</v>
      </c>
      <c r="S2785" s="1"/>
      <c r="T2785" s="1">
        <v>137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556</v>
      </c>
      <c r="S2786" s="1"/>
      <c r="T2786" s="1">
        <v>358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557</v>
      </c>
      <c r="S2787" s="1"/>
      <c r="T2787" s="1">
        <v>35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541</v>
      </c>
      <c r="S2788" s="1"/>
      <c r="T2788" s="1">
        <v>158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557</v>
      </c>
      <c r="S2789" s="1"/>
      <c r="T2789" s="1">
        <v>180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541</v>
      </c>
      <c r="S2790" s="1"/>
      <c r="T2790" s="1">
        <v>431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557</v>
      </c>
      <c r="S2791" s="1"/>
      <c r="T2791" s="1">
        <v>69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541</v>
      </c>
      <c r="S2792" s="1"/>
      <c r="T2792" s="1">
        <v>224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557</v>
      </c>
      <c r="S2793" s="1"/>
      <c r="T2793" s="1">
        <v>422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541</v>
      </c>
      <c r="S2794" s="1"/>
      <c r="T2794" s="1">
        <v>37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541</v>
      </c>
      <c r="S2795" s="1"/>
      <c r="T2795" s="1">
        <v>373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526</v>
      </c>
      <c r="S2796" s="1"/>
      <c r="T2796" s="1">
        <v>36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522</v>
      </c>
      <c r="S2797" s="1"/>
      <c r="T2797" s="1">
        <v>166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499</v>
      </c>
      <c r="S2798" s="1"/>
      <c r="T2798" s="1">
        <v>376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503</v>
      </c>
      <c r="S2799" s="1"/>
      <c r="T2799" s="1">
        <v>35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482</v>
      </c>
      <c r="S2800" s="1"/>
      <c r="T2800" s="1">
        <v>122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470</v>
      </c>
      <c r="S2801" s="1"/>
      <c r="T2801" s="1">
        <v>112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449</v>
      </c>
      <c r="S2802" s="1"/>
      <c r="T2802" s="1">
        <v>241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443</v>
      </c>
      <c r="S2803" s="1"/>
      <c r="T2803" s="1">
        <v>33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431</v>
      </c>
      <c r="S2804" s="1"/>
      <c r="T2804" s="1">
        <v>49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439</v>
      </c>
      <c r="S2805" s="1"/>
      <c r="T2805" s="1">
        <v>39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421</v>
      </c>
      <c r="S2806" s="1"/>
      <c r="T2806" s="1">
        <v>151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445</v>
      </c>
      <c r="S2807" s="1"/>
      <c r="T2807" s="1">
        <v>31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465</v>
      </c>
      <c r="S2808" s="1"/>
      <c r="T2808" s="1">
        <v>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491</v>
      </c>
      <c r="S2809" s="1"/>
      <c r="T2809" s="1">
        <v>74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475</v>
      </c>
      <c r="S2810" s="1"/>
      <c r="T2810" s="1">
        <v>249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491</v>
      </c>
      <c r="S2811" s="1"/>
      <c r="T2811" s="1">
        <v>33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458</v>
      </c>
      <c r="S2812" s="1"/>
      <c r="T2812" s="1">
        <v>93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464</v>
      </c>
      <c r="S2813" s="1"/>
      <c r="T2813" s="1">
        <v>93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431</v>
      </c>
      <c r="S2814" s="1"/>
      <c r="T2814" s="1">
        <v>249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421</v>
      </c>
      <c r="S2815" s="1"/>
      <c r="T2815" s="1">
        <v>33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389</v>
      </c>
      <c r="S2816" s="1"/>
      <c r="T2816" s="1">
        <v>93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381</v>
      </c>
      <c r="S2817" s="1"/>
      <c r="T2817" s="1">
        <v>85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339</v>
      </c>
      <c r="S2818" s="1"/>
      <c r="T2818" s="1">
        <v>245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331</v>
      </c>
      <c r="S2819" s="1"/>
      <c r="T2819" s="1">
        <v>74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304</v>
      </c>
      <c r="S2820" s="1"/>
      <c r="T2820" s="1">
        <v>64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269</v>
      </c>
      <c r="S2821" s="1"/>
      <c r="T2821" s="1">
        <v>268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242</v>
      </c>
      <c r="S2822" s="1"/>
      <c r="T2822" s="1">
        <v>66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234</v>
      </c>
      <c r="S2823" s="1"/>
      <c r="T2823" s="1">
        <v>78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207</v>
      </c>
      <c r="S2824" s="1"/>
      <c r="T2824" s="1">
        <v>68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226</v>
      </c>
      <c r="S2825" s="1"/>
      <c r="T2825" s="1">
        <v>64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186</v>
      </c>
      <c r="S2826" s="1"/>
      <c r="T2826" s="1">
        <v>210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206</v>
      </c>
      <c r="S2827" s="1"/>
      <c r="T2827" s="1">
        <v>263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217</v>
      </c>
      <c r="S2828" s="1"/>
      <c r="T2828" s="1">
        <v>316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233</v>
      </c>
      <c r="S2829" s="1"/>
      <c r="T2829" s="1">
        <v>369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244</v>
      </c>
      <c r="S2830" s="1"/>
      <c r="T2830" s="1">
        <v>422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254</v>
      </c>
      <c r="S2831" s="1"/>
      <c r="T2831" s="1">
        <v>449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250</v>
      </c>
      <c r="S2832" s="1"/>
      <c r="T2832" s="1">
        <v>312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252</v>
      </c>
      <c r="S2833" s="1"/>
      <c r="T2833" s="1">
        <v>253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250</v>
      </c>
      <c r="S2834" s="1"/>
      <c r="T2834" s="1">
        <v>469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246</v>
      </c>
      <c r="S2835" s="1"/>
      <c r="T2835" s="1">
        <v>452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221</v>
      </c>
      <c r="S2836" s="1"/>
      <c r="T2836" s="1">
        <v>463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213</v>
      </c>
      <c r="S2837" s="1"/>
      <c r="T2837" s="1">
        <v>461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178</v>
      </c>
      <c r="S2838" s="1"/>
      <c r="T2838" s="1">
        <v>448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167</v>
      </c>
      <c r="S2839" s="1"/>
      <c r="T2839" s="1">
        <v>476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180</v>
      </c>
      <c r="S2840" s="1"/>
      <c r="T2840" s="1">
        <v>464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206</v>
      </c>
      <c r="S2841" s="1"/>
      <c r="T2841" s="1">
        <v>468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219</v>
      </c>
      <c r="S2842" s="1"/>
      <c r="T2842" s="1">
        <v>360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233</v>
      </c>
      <c r="S2843" s="1"/>
      <c r="T2843" s="1">
        <v>42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246</v>
      </c>
      <c r="S2844" s="1"/>
      <c r="T2844" s="1">
        <v>464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234</v>
      </c>
      <c r="S2845" s="1"/>
      <c r="T2845" s="1">
        <v>476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225</v>
      </c>
      <c r="S2846" s="1"/>
      <c r="T2846" s="1">
        <v>456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211</v>
      </c>
      <c r="S2847" s="1"/>
      <c r="T2847" s="1">
        <v>440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198</v>
      </c>
      <c r="S2848" s="1"/>
      <c r="T2848" s="1">
        <v>346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192</v>
      </c>
      <c r="S2849" s="1"/>
      <c r="T2849" s="1">
        <v>464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198</v>
      </c>
      <c r="S2850" s="1"/>
      <c r="T2850" s="1">
        <v>476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165</v>
      </c>
      <c r="S2851" s="1"/>
      <c r="T2851" s="1">
        <v>456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144</v>
      </c>
      <c r="S2852" s="1"/>
      <c r="T2852" s="1">
        <v>440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138</v>
      </c>
      <c r="S2853" s="1"/>
      <c r="T2853" s="1">
        <v>346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119</v>
      </c>
      <c r="S2854" s="1"/>
      <c r="T2854" s="1">
        <v>473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107</v>
      </c>
      <c r="S2855" s="1"/>
      <c r="T2855" s="1">
        <v>475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71</v>
      </c>
      <c r="S2856" s="1"/>
      <c r="T2856" s="1">
        <v>374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65</v>
      </c>
      <c r="S2857" s="1"/>
      <c r="T2857" s="1">
        <v>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61</v>
      </c>
      <c r="S2858" s="1"/>
      <c r="T2858" s="1">
        <v>248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73</v>
      </c>
      <c r="S2859" s="1"/>
      <c r="T2859" s="1">
        <v>474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88</v>
      </c>
      <c r="S2860" s="1"/>
      <c r="T2860" s="1">
        <v>436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100</v>
      </c>
      <c r="S2861" s="1"/>
      <c r="T2861" s="1">
        <v>456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115</v>
      </c>
      <c r="S2862" s="1"/>
      <c r="T2862" s="1">
        <v>432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119</v>
      </c>
      <c r="S2863" s="1"/>
      <c r="T2863" s="1">
        <v>44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115</v>
      </c>
      <c r="S2864" s="1"/>
      <c r="T2864" s="1">
        <v>448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119</v>
      </c>
      <c r="S2865" s="1"/>
      <c r="T2865" s="1">
        <v>462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115</v>
      </c>
      <c r="S2866" s="1"/>
      <c r="T2866" s="1">
        <v>468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119</v>
      </c>
      <c r="S2867" s="1"/>
      <c r="T2867" s="1">
        <v>460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115</v>
      </c>
      <c r="S2868" s="1"/>
      <c r="T2868" s="1">
        <v>40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111</v>
      </c>
      <c r="S2869" s="1"/>
      <c r="T2869" s="1">
        <v>458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111</v>
      </c>
      <c r="S2870" s="1"/>
      <c r="T2870" s="1">
        <v>361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90</v>
      </c>
      <c r="S2871" s="1"/>
      <c r="T2871" s="1">
        <v>39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96</v>
      </c>
      <c r="S2872" s="1"/>
      <c r="T2872" s="1">
        <v>438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90</v>
      </c>
      <c r="S2873" s="1"/>
      <c r="T2873" s="1">
        <v>247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96</v>
      </c>
      <c r="S2874" s="1"/>
      <c r="T2874" s="1">
        <v>106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90</v>
      </c>
      <c r="S2875" s="1"/>
      <c r="T2875" s="1">
        <v>150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82</v>
      </c>
      <c r="S2876" s="1"/>
      <c r="T2876" s="1">
        <v>31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100</v>
      </c>
      <c r="S2877" s="1"/>
      <c r="T2877" s="1">
        <v>87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90</v>
      </c>
      <c r="S2878" s="1"/>
      <c r="T2878" s="1">
        <v>30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90</v>
      </c>
      <c r="S2879" s="1"/>
      <c r="T2879" s="1">
        <v>87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98</v>
      </c>
      <c r="S2880" s="1"/>
      <c r="T2880" s="1">
        <v>30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117</v>
      </c>
      <c r="S2881" s="1"/>
      <c r="T2881" s="1">
        <v>87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125</v>
      </c>
      <c r="S2882" s="1"/>
      <c r="T2882" s="1">
        <v>30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144</v>
      </c>
      <c r="S2883" s="1"/>
      <c r="T2883" s="1">
        <v>87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152</v>
      </c>
      <c r="S2884" s="1"/>
      <c r="T2884" s="1">
        <v>30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171</v>
      </c>
      <c r="S2885" s="1"/>
      <c r="T2885" s="1">
        <v>87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179</v>
      </c>
      <c r="S2886" s="1"/>
      <c r="T2886" s="1">
        <v>30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198</v>
      </c>
      <c r="S2887" s="1"/>
      <c r="T2887" s="1">
        <v>87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206</v>
      </c>
      <c r="S2888" s="1"/>
      <c r="T2888" s="1">
        <v>30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225</v>
      </c>
      <c r="S2889" s="1"/>
      <c r="T2889" s="1">
        <v>87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233</v>
      </c>
      <c r="S2890" s="1"/>
      <c r="T2890" s="1">
        <v>30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252</v>
      </c>
      <c r="S2891" s="1"/>
      <c r="T2891" s="1">
        <v>87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260</v>
      </c>
      <c r="S2892" s="1"/>
      <c r="T2892" s="1">
        <v>30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279</v>
      </c>
      <c r="S2893" s="1"/>
      <c r="T2893" s="1">
        <v>87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287</v>
      </c>
      <c r="S2894" s="1"/>
      <c r="T2894" s="1">
        <v>30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306</v>
      </c>
      <c r="S2895" s="1"/>
      <c r="T2895" s="1">
        <v>87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314</v>
      </c>
      <c r="S2896" s="1"/>
      <c r="T2896" s="1">
        <v>30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333</v>
      </c>
      <c r="S2897" s="1"/>
      <c r="T2897" s="1">
        <v>87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341</v>
      </c>
      <c r="S2898" s="1"/>
      <c r="T2898" s="1">
        <v>30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360</v>
      </c>
      <c r="S2899" s="1"/>
      <c r="T2899" s="1">
        <v>87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352</v>
      </c>
      <c r="S2900" s="1"/>
      <c r="T2900" s="1">
        <v>30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372</v>
      </c>
      <c r="S2901" s="1"/>
      <c r="T2901" s="1">
        <v>87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360</v>
      </c>
      <c r="S2902" s="1"/>
      <c r="T2902" s="1">
        <v>30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372</v>
      </c>
      <c r="S2903" s="1"/>
      <c r="T2903" s="1">
        <v>87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360</v>
      </c>
      <c r="S2904" s="1"/>
      <c r="T2904" s="1">
        <v>30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372</v>
      </c>
      <c r="S2905" s="1"/>
      <c r="T2905" s="1">
        <v>87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360</v>
      </c>
      <c r="S2906" s="1"/>
      <c r="T2906" s="1">
        <v>30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372</v>
      </c>
      <c r="S2907" s="1"/>
      <c r="T2907" s="1">
        <v>87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360</v>
      </c>
      <c r="S2908" s="1"/>
      <c r="T2908" s="1">
        <v>30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372</v>
      </c>
      <c r="S2909" s="1"/>
      <c r="T2909" s="1">
        <v>87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360</v>
      </c>
      <c r="S2910" s="1"/>
      <c r="T2910" s="1">
        <v>30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372</v>
      </c>
      <c r="S2911" s="1"/>
      <c r="T2911" s="1">
        <v>87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360</v>
      </c>
      <c r="S2912" s="1"/>
      <c r="T2912" s="1">
        <v>30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372</v>
      </c>
      <c r="S2913" s="1"/>
      <c r="T2913" s="1">
        <v>87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360</v>
      </c>
      <c r="S2914" s="1"/>
      <c r="T2914" s="1">
        <v>30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372</v>
      </c>
      <c r="S2915" s="1"/>
      <c r="T2915" s="1">
        <v>87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360</v>
      </c>
      <c r="S2916" s="1"/>
      <c r="T2916" s="1">
        <v>30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372</v>
      </c>
      <c r="S2917" s="1"/>
      <c r="T2917" s="1">
        <v>127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343</v>
      </c>
      <c r="S2918" s="1"/>
      <c r="T2918" s="1">
        <v>37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345</v>
      </c>
      <c r="S2919" s="1"/>
      <c r="T2919" s="1">
        <v>67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316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310</v>
      </c>
      <c r="S2921" s="1"/>
      <c r="T2921" s="1">
        <v>83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296</v>
      </c>
      <c r="S2922" s="1"/>
      <c r="T2922" s="1">
        <v>47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318</v>
      </c>
      <c r="S2923" s="1"/>
      <c r="T2923" s="1">
        <v>67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340</v>
      </c>
      <c r="S2924" s="1"/>
      <c r="T2924" s="1">
        <v>69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372</v>
      </c>
      <c r="S2925" s="1"/>
      <c r="T2925" s="1">
        <v>122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394</v>
      </c>
      <c r="S2926" s="1"/>
      <c r="T2926" s="1">
        <v>175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418</v>
      </c>
      <c r="S2927" s="1"/>
      <c r="T2927" s="1">
        <v>228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404</v>
      </c>
      <c r="S2928" s="1"/>
      <c r="T2928" s="1">
        <v>281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402</v>
      </c>
      <c r="S2929" s="1"/>
      <c r="T2929" s="1">
        <v>334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372</v>
      </c>
      <c r="S2930" s="1"/>
      <c r="T2930" s="1">
        <v>387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356</v>
      </c>
      <c r="S2931" s="1"/>
      <c r="T2931" s="1">
        <v>440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318</v>
      </c>
      <c r="S2932" s="1"/>
      <c r="T2932" s="1">
        <v>477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310</v>
      </c>
      <c r="S2933" s="1"/>
      <c r="T2933" s="1">
        <v>322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291</v>
      </c>
      <c r="S2934" s="1"/>
      <c r="T2934" s="1">
        <v>246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283</v>
      </c>
      <c r="S2935" s="1"/>
      <c r="T2935" s="1">
        <v>236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260</v>
      </c>
      <c r="S2936" s="1"/>
      <c r="T2936" s="1">
        <v>480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215</v>
      </c>
      <c r="S2937" s="1"/>
      <c r="T2937" s="1">
        <v>288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144</v>
      </c>
      <c r="S2938" s="1"/>
      <c r="T2938" s="1">
        <v>38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178</v>
      </c>
      <c r="S2939" s="1"/>
      <c r="T2939" s="1">
        <v>470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98</v>
      </c>
      <c r="S2940" s="1"/>
      <c r="T2940" s="1">
        <v>316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83</v>
      </c>
      <c r="S2941" s="1"/>
      <c r="T2941" s="1">
        <v>480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61</v>
      </c>
      <c r="S2942" s="1"/>
      <c r="T2942" s="1">
        <v>288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56</v>
      </c>
      <c r="S2943" s="1"/>
      <c r="T2943" s="1">
        <v>38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61</v>
      </c>
      <c r="S2944" s="1"/>
      <c r="T2944" s="1">
        <v>470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56</v>
      </c>
      <c r="S2945" s="1"/>
      <c r="T2945" s="1">
        <v>316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61</v>
      </c>
      <c r="S2946" s="1"/>
      <c r="T2946" s="1">
        <v>480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56</v>
      </c>
      <c r="S2947" s="1"/>
      <c r="T2947" s="1">
        <v>288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61</v>
      </c>
      <c r="S2948" s="1"/>
      <c r="T2948" s="1">
        <v>38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56</v>
      </c>
      <c r="S2949" s="1"/>
      <c r="T2949" s="1">
        <v>470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61</v>
      </c>
      <c r="S2950" s="1"/>
      <c r="T2950" s="1">
        <v>316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56</v>
      </c>
      <c r="S2951" s="1"/>
      <c r="T2951" s="1">
        <v>480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61</v>
      </c>
      <c r="S2952" s="1"/>
      <c r="T2952" s="1">
        <v>306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56</v>
      </c>
      <c r="S2953" s="1"/>
      <c r="T2953" s="1">
        <v>38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61</v>
      </c>
      <c r="S2954" s="1"/>
      <c r="T2954" s="1">
        <v>226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56</v>
      </c>
      <c r="S2955" s="1"/>
      <c r="T2955" s="1">
        <v>464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61</v>
      </c>
      <c r="S2956" s="1"/>
      <c r="T2956" s="1">
        <v>321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56</v>
      </c>
      <c r="S2957" s="1"/>
      <c r="T2957" s="1">
        <v>39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61</v>
      </c>
      <c r="S2958" s="1"/>
      <c r="T2958" s="1">
        <v>444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56</v>
      </c>
      <c r="S2959" s="1"/>
      <c r="T2959" s="1">
        <v>464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61</v>
      </c>
      <c r="S2960" s="1"/>
      <c r="T2960" s="1">
        <v>333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56</v>
      </c>
      <c r="S2961" s="1"/>
      <c r="T2961" s="1">
        <v>41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61</v>
      </c>
      <c r="S2962" s="1"/>
      <c r="T2962" s="1">
        <v>446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56</v>
      </c>
      <c r="S2963" s="1"/>
      <c r="T2963" s="1">
        <v>476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61</v>
      </c>
      <c r="S2964" s="1"/>
      <c r="T2964" s="1">
        <v>455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56</v>
      </c>
      <c r="S2965" s="1"/>
      <c r="T2965" s="1">
        <v>465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61</v>
      </c>
      <c r="S2966" s="1"/>
      <c r="T2966" s="1">
        <v>414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56</v>
      </c>
      <c r="S2967" s="1"/>
      <c r="T2967" s="1">
        <v>43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61</v>
      </c>
      <c r="S2968" s="1"/>
      <c r="T2968" s="1">
        <v>438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56</v>
      </c>
      <c r="S2969" s="1"/>
      <c r="T2969" s="1">
        <v>471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61</v>
      </c>
      <c r="S2970" s="1"/>
      <c r="T2970" s="1">
        <v>451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56</v>
      </c>
      <c r="S2971" s="1"/>
      <c r="T2971" s="1">
        <v>471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61</v>
      </c>
      <c r="S2972" s="1"/>
      <c r="T2972" s="1">
        <v>420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56</v>
      </c>
      <c r="S2973" s="1"/>
      <c r="T2973" s="1">
        <v>42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61</v>
      </c>
      <c r="S2974" s="1"/>
      <c r="T2974" s="1">
        <v>454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56</v>
      </c>
      <c r="S2975" s="1"/>
      <c r="T2975" s="1">
        <v>470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61</v>
      </c>
      <c r="S2976" s="1"/>
      <c r="T2976" s="1">
        <v>409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56</v>
      </c>
      <c r="S2977" s="1"/>
      <c r="T2977" s="1">
        <v>42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61</v>
      </c>
      <c r="S2978" s="1"/>
      <c r="T2978" s="1">
        <v>468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56</v>
      </c>
      <c r="S2979" s="1"/>
      <c r="T2979" s="1">
        <v>450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61</v>
      </c>
      <c r="S2980" s="1"/>
      <c r="T2980" s="1">
        <v>468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56</v>
      </c>
      <c r="S2981" s="1"/>
      <c r="T2981" s="1">
        <v>276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61</v>
      </c>
      <c r="S2982" s="1"/>
      <c r="T2982" s="1">
        <v>38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48</v>
      </c>
      <c r="S2983" s="1"/>
      <c r="T2983" s="1">
        <v>388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57</v>
      </c>
      <c r="S2984" s="1"/>
      <c r="T2984" s="1">
        <v>36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27</v>
      </c>
      <c r="S2985" s="1"/>
      <c r="T2985" s="1">
        <v>265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42</v>
      </c>
      <c r="S2986" s="1"/>
      <c r="T2986" s="1">
        <v>33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</v>
      </c>
      <c r="S2987" s="1"/>
      <c r="T2987" s="1">
        <v>211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42</v>
      </c>
      <c r="S2988" s="1"/>
      <c r="T2988" s="1">
        <v>33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27</v>
      </c>
      <c r="S2989" s="1"/>
      <c r="T2989" s="1">
        <v>125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42</v>
      </c>
      <c r="S2990" s="1"/>
      <c r="T2990" s="1">
        <v>31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11</v>
      </c>
      <c r="S2991" s="1"/>
      <c r="T2991" s="1">
        <v>53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29</v>
      </c>
      <c r="S2992" s="1"/>
      <c r="T2992" s="1">
        <v>47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19</v>
      </c>
      <c r="S2993" s="1"/>
      <c r="T2993" s="1">
        <v>47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27</v>
      </c>
      <c r="S2994" s="1"/>
      <c r="T2994" s="1">
        <v>47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19</v>
      </c>
      <c r="S2995" s="1"/>
      <c r="T2995" s="1">
        <v>47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</v>
      </c>
      <c r="S2996" s="1"/>
      <c r="T2996" s="1">
        <v>47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27</v>
      </c>
      <c r="S2997" s="1"/>
      <c r="T2997" s="1">
        <v>47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44</v>
      </c>
      <c r="S2998" s="1"/>
      <c r="T2998" s="1">
        <v>47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54</v>
      </c>
      <c r="S2999" s="1"/>
      <c r="T2999" s="1">
        <v>47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71</v>
      </c>
      <c r="S3000" s="1"/>
      <c r="T3000" s="1">
        <v>47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81</v>
      </c>
      <c r="S3001" s="1"/>
      <c r="T3001" s="1">
        <v>99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98</v>
      </c>
      <c r="S3002" s="1"/>
      <c r="T3002" s="1">
        <v>6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108</v>
      </c>
      <c r="S3003" s="1"/>
      <c r="T3003" s="1">
        <v>101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125</v>
      </c>
      <c r="S3004" s="1"/>
      <c r="T3004" s="1">
        <v>49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135</v>
      </c>
      <c r="S3005" s="1"/>
      <c r="T3005" s="1">
        <v>169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152</v>
      </c>
      <c r="S3006" s="1"/>
      <c r="T3006" s="1">
        <v>179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162</v>
      </c>
      <c r="S3007" s="1"/>
      <c r="T3007" s="1">
        <v>206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179</v>
      </c>
      <c r="S3008" s="1"/>
      <c r="T3008" s="1">
        <v>366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189</v>
      </c>
      <c r="S3009" s="1"/>
      <c r="T3009" s="1">
        <v>101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206</v>
      </c>
      <c r="S3010" s="1"/>
      <c r="T3010" s="1">
        <v>85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216</v>
      </c>
      <c r="S3011" s="1"/>
      <c r="T3011" s="1">
        <v>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233</v>
      </c>
      <c r="S3012" s="1"/>
      <c r="T3012" s="1">
        <v>144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243</v>
      </c>
      <c r="S3013" s="1"/>
      <c r="T3013" s="1">
        <v>115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260</v>
      </c>
      <c r="S3014" s="1"/>
      <c r="T3014" s="1">
        <v>300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254</v>
      </c>
      <c r="S3015" s="1"/>
      <c r="T3015" s="1">
        <v>64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272</v>
      </c>
      <c r="S3016" s="1"/>
      <c r="T3016" s="1">
        <v>291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262</v>
      </c>
      <c r="S3017" s="1"/>
      <c r="T3017" s="1">
        <v>65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272</v>
      </c>
      <c r="S3018" s="1"/>
      <c r="T3018" s="1">
        <v>94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262</v>
      </c>
      <c r="S3019" s="1"/>
      <c r="T3019" s="1">
        <v>278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272</v>
      </c>
      <c r="S3020" s="1"/>
      <c r="T3020" s="1">
        <v>235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262</v>
      </c>
      <c r="S3021" s="1"/>
      <c r="T3021" s="1">
        <v>65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272</v>
      </c>
      <c r="S3022" s="1"/>
      <c r="T3022" s="1">
        <v>30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262</v>
      </c>
      <c r="S3023" s="1"/>
      <c r="T3023" s="1">
        <v>208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272</v>
      </c>
      <c r="S3024" s="1"/>
      <c r="T3024" s="1">
        <v>261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262</v>
      </c>
      <c r="S3025" s="1"/>
      <c r="T3025" s="1">
        <v>288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272</v>
      </c>
      <c r="S3026" s="1"/>
      <c r="T3026" s="1">
        <v>292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262</v>
      </c>
      <c r="S3027" s="1"/>
      <c r="T3027" s="1">
        <v>271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272</v>
      </c>
      <c r="S3028" s="1"/>
      <c r="T3028" s="1">
        <v>306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262</v>
      </c>
      <c r="S3029" s="1"/>
      <c r="T3029" s="1">
        <v>304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272</v>
      </c>
      <c r="S3030" s="1"/>
      <c r="T3030" s="1">
        <v>323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262</v>
      </c>
      <c r="S3031" s="1"/>
      <c r="T3031" s="1">
        <v>323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272</v>
      </c>
      <c r="S3032" s="1"/>
      <c r="T3032" s="1">
        <v>278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262</v>
      </c>
      <c r="S3033" s="1"/>
      <c r="T3033" s="1">
        <v>383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272</v>
      </c>
      <c r="S3034" s="1"/>
      <c r="T3034" s="1">
        <v>453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262</v>
      </c>
      <c r="S3035" s="1"/>
      <c r="T3035" s="1">
        <v>479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272</v>
      </c>
      <c r="S3036" s="1"/>
      <c r="T3036" s="1">
        <v>434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262</v>
      </c>
      <c r="S3037" s="1"/>
      <c r="T3037" s="1">
        <v>452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264</v>
      </c>
      <c r="S3038" s="1"/>
      <c r="T3038" s="1">
        <v>442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452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264</v>
      </c>
      <c r="S3040" s="1"/>
      <c r="T3040" s="1">
        <v>496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269</v>
      </c>
      <c r="S3041" s="1"/>
      <c r="T3041" s="1">
        <v>506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291</v>
      </c>
      <c r="S3042" s="1"/>
      <c r="T3042" s="1">
        <v>540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296</v>
      </c>
      <c r="S3043" s="1"/>
      <c r="T3043" s="1">
        <v>533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318</v>
      </c>
      <c r="S3044" s="1"/>
      <c r="T3044" s="1">
        <v>567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323</v>
      </c>
      <c r="S3045" s="1"/>
      <c r="T3045" s="1">
        <v>560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345</v>
      </c>
      <c r="S3046" s="1"/>
      <c r="T3046" s="1">
        <v>594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350</v>
      </c>
      <c r="S3047" s="1"/>
      <c r="T3047" s="1">
        <v>587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372</v>
      </c>
      <c r="S3048" s="1"/>
      <c r="T3048" s="1">
        <v>621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377</v>
      </c>
      <c r="S3049" s="1"/>
      <c r="T3049" s="1">
        <v>614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399</v>
      </c>
      <c r="S3050" s="1"/>
      <c r="T3050" s="1">
        <v>640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402</v>
      </c>
      <c r="S3051" s="1"/>
      <c r="T3051" s="1">
        <v>614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399</v>
      </c>
      <c r="S3052" s="1"/>
      <c r="T3052" s="1">
        <v>640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394</v>
      </c>
      <c r="S3053" s="1"/>
      <c r="T3053" s="1">
        <v>614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395</v>
      </c>
      <c r="S3054" s="1"/>
      <c r="T3054" s="1">
        <v>621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373</v>
      </c>
      <c r="S3055" s="1"/>
      <c r="T3055" s="1">
        <v>612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395</v>
      </c>
      <c r="S3056" s="1"/>
      <c r="T3056" s="1">
        <v>644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356</v>
      </c>
      <c r="S3057" s="1"/>
      <c r="T3057" s="1">
        <v>612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380</v>
      </c>
      <c r="S3058" s="1"/>
      <c r="T3058" s="1">
        <v>646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350</v>
      </c>
      <c r="S3059" s="1"/>
      <c r="T3059" s="1">
        <v>612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326</v>
      </c>
      <c r="S3060" s="1"/>
      <c r="T3060" s="1">
        <v>648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339</v>
      </c>
      <c r="S3061" s="1"/>
      <c r="T3061" s="1">
        <v>633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360</v>
      </c>
      <c r="S3062" s="1"/>
      <c r="T3062" s="1">
        <v>648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312</v>
      </c>
      <c r="S3063" s="1"/>
      <c r="T3063" s="1">
        <v>639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326</v>
      </c>
      <c r="S3064" s="1"/>
      <c r="T3064" s="1">
        <v>665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292</v>
      </c>
      <c r="S3065" s="1"/>
      <c r="T3065" s="1">
        <v>639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272</v>
      </c>
      <c r="S3066" s="1"/>
      <c r="T3066" s="1">
        <v>675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258</v>
      </c>
      <c r="S3067" s="1"/>
      <c r="T3067" s="1">
        <v>656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252</v>
      </c>
      <c r="S3068" s="1"/>
      <c r="T3068" s="1">
        <v>675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206</v>
      </c>
      <c r="S3069" s="1"/>
      <c r="T3069" s="1">
        <v>646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218</v>
      </c>
      <c r="S3070" s="1"/>
      <c r="T3070" s="1">
        <v>644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161</v>
      </c>
      <c r="S3071" s="1"/>
      <c r="T3071" s="1">
        <v>596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137</v>
      </c>
      <c r="S3072" s="1"/>
      <c r="T3072" s="1">
        <v>621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127</v>
      </c>
      <c r="S3073" s="1"/>
      <c r="T3073" s="1">
        <v>592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117</v>
      </c>
      <c r="S3074" s="1"/>
      <c r="T3074" s="1">
        <v>596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73</v>
      </c>
      <c r="S3075" s="1"/>
      <c r="T3075" s="1">
        <v>575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83</v>
      </c>
      <c r="S3076" s="1"/>
      <c r="T3076" s="1">
        <v>586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53</v>
      </c>
      <c r="S3077" s="1"/>
      <c r="T3077" s="1">
        <v>532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29</v>
      </c>
      <c r="S3078" s="1"/>
      <c r="T3078" s="1">
        <v>527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19</v>
      </c>
      <c r="S3079" s="1"/>
      <c r="T3079" s="1">
        <v>505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29</v>
      </c>
      <c r="S3080" s="1"/>
      <c r="T3080" s="1">
        <v>473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</v>
      </c>
      <c r="S3081" s="1"/>
      <c r="T3081" s="1">
        <v>469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29</v>
      </c>
      <c r="S3082" s="1"/>
      <c r="T3082" s="1">
        <v>463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19</v>
      </c>
      <c r="S3083" s="1"/>
      <c r="T3083" s="1">
        <v>442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29</v>
      </c>
      <c r="S3084" s="1"/>
      <c r="T3084" s="1">
        <v>446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19</v>
      </c>
      <c r="S3085" s="1"/>
      <c r="T3085" s="1">
        <v>432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29</v>
      </c>
      <c r="S3086" s="1"/>
      <c r="T3086" s="1">
        <v>419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19</v>
      </c>
      <c r="S3087" s="1"/>
      <c r="T3087" s="1">
        <v>423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29</v>
      </c>
      <c r="S3088" s="1"/>
      <c r="T3088" s="1">
        <v>436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19</v>
      </c>
      <c r="S3089" s="1"/>
      <c r="T3089" s="1">
        <v>423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29</v>
      </c>
      <c r="S3090" s="1"/>
      <c r="T3090" s="1">
        <v>444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19</v>
      </c>
      <c r="S3091" s="1"/>
      <c r="T3091" s="1">
        <v>477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29</v>
      </c>
      <c r="S3092" s="1"/>
      <c r="T3092" s="1">
        <v>488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19</v>
      </c>
      <c r="S3093" s="1"/>
      <c r="T3093" s="1">
        <v>498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29</v>
      </c>
      <c r="S3094" s="1"/>
      <c r="T3094" s="1">
        <v>503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19</v>
      </c>
      <c r="S3095" s="1"/>
      <c r="T3095" s="1">
        <v>544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29</v>
      </c>
      <c r="S3096" s="1"/>
      <c r="T3096" s="1">
        <v>555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19</v>
      </c>
      <c r="S3097" s="1"/>
      <c r="T3097" s="1">
        <v>585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21</v>
      </c>
      <c r="S3098" s="1"/>
      <c r="T3098" s="1">
        <v>590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32</v>
      </c>
      <c r="S3099" s="1"/>
      <c r="T3099" s="1">
        <v>579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27</v>
      </c>
      <c r="S3100" s="1"/>
      <c r="T3100" s="1">
        <v>595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61</v>
      </c>
      <c r="S3101" s="1"/>
      <c r="T3101" s="1">
        <v>576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65</v>
      </c>
      <c r="S3102" s="1"/>
      <c r="T3102" s="1">
        <v>622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83</v>
      </c>
      <c r="S3103" s="1"/>
      <c r="T3103" s="1">
        <v>590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90</v>
      </c>
      <c r="S3104" s="1"/>
      <c r="T3104" s="1">
        <v>619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83</v>
      </c>
      <c r="S3105" s="1"/>
      <c r="T3105" s="1">
        <v>593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100</v>
      </c>
      <c r="S3106" s="1"/>
      <c r="T3106" s="1">
        <v>637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100</v>
      </c>
      <c r="S3107" s="1"/>
      <c r="T3107" s="1">
        <v>611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111</v>
      </c>
      <c r="S3108" s="1"/>
      <c r="T3108" s="1">
        <v>655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112</v>
      </c>
      <c r="S3109" s="1"/>
      <c r="T3109" s="1">
        <v>629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119</v>
      </c>
      <c r="S3110" s="1"/>
      <c r="T3110" s="1">
        <v>673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119</v>
      </c>
      <c r="S3111" s="1"/>
      <c r="T3111" s="1">
        <v>639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107</v>
      </c>
      <c r="S3112" s="1"/>
      <c r="T3112" s="1">
        <v>664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130</v>
      </c>
      <c r="S3113" s="1"/>
      <c r="T3113" s="1">
        <v>630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170</v>
      </c>
      <c r="S3114" s="1"/>
      <c r="T3114" s="1">
        <v>655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141</v>
      </c>
      <c r="S3115" s="1"/>
      <c r="T3115" s="1">
        <v>621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152</v>
      </c>
      <c r="S3116" s="1"/>
      <c r="T3116" s="1">
        <v>646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150</v>
      </c>
      <c r="S3117" s="1"/>
      <c r="T3117" s="1">
        <v>593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161</v>
      </c>
      <c r="S3118" s="1"/>
      <c r="T3118" s="1">
        <v>637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159</v>
      </c>
      <c r="S3119" s="1"/>
      <c r="T3119" s="1">
        <v>592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170</v>
      </c>
      <c r="S3120" s="1"/>
      <c r="T3120" s="1">
        <v>622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168</v>
      </c>
      <c r="S3121" s="1"/>
      <c r="T3121" s="1">
        <v>571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159</v>
      </c>
      <c r="S3122" s="1"/>
      <c r="T3122" s="1">
        <v>616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123</v>
      </c>
      <c r="S3123" s="1"/>
      <c r="T3123" s="1">
        <v>553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134</v>
      </c>
      <c r="S3124" s="1"/>
      <c r="T3124" s="1">
        <v>624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130</v>
      </c>
      <c r="S3125" s="1"/>
      <c r="T3125" s="1">
        <v>532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143</v>
      </c>
      <c r="S3126" s="1"/>
      <c r="T3126" s="1">
        <v>628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162</v>
      </c>
      <c r="S3127" s="1"/>
      <c r="T3127" s="1">
        <v>529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214</v>
      </c>
      <c r="S3128" s="1"/>
      <c r="T3128" s="1">
        <v>617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254</v>
      </c>
      <c r="S3129" s="1"/>
      <c r="T3129" s="1">
        <v>518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269</v>
      </c>
      <c r="S3130" s="1"/>
      <c r="T3130" s="1">
        <v>632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288</v>
      </c>
      <c r="S3131" s="1"/>
      <c r="T3131" s="1">
        <v>506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290</v>
      </c>
      <c r="S3132" s="1"/>
      <c r="T3132" s="1">
        <v>658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309</v>
      </c>
      <c r="S3133" s="1"/>
      <c r="T3133" s="1">
        <v>525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367</v>
      </c>
      <c r="S3134" s="1"/>
      <c r="T3134" s="1">
        <v>650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390</v>
      </c>
      <c r="S3135" s="1"/>
      <c r="T3135" s="1">
        <v>511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479</v>
      </c>
      <c r="S3136" s="1"/>
      <c r="T3136" s="1">
        <v>677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453</v>
      </c>
      <c r="S3137" s="1"/>
      <c r="T3137" s="1">
        <v>523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479</v>
      </c>
      <c r="S3138" s="1"/>
      <c r="T3138" s="1">
        <v>712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434</v>
      </c>
      <c r="S3139" s="1"/>
      <c r="T3139" s="1">
        <v>547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452</v>
      </c>
      <c r="S3140" s="1"/>
      <c r="T3140" s="1">
        <v>719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442</v>
      </c>
      <c r="S3141" s="1"/>
      <c r="T3141" s="1">
        <v>556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452</v>
      </c>
      <c r="S3142" s="1"/>
      <c r="T3142" s="1">
        <v>763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496</v>
      </c>
      <c r="S3143" s="1"/>
      <c r="T3143" s="1">
        <v>563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506</v>
      </c>
      <c r="S3144" s="1"/>
      <c r="T3144" s="1">
        <v>781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540</v>
      </c>
      <c r="S3145" s="1"/>
      <c r="T3145" s="1">
        <v>586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533</v>
      </c>
      <c r="S3146" s="1"/>
      <c r="T3146" s="1">
        <v>785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567</v>
      </c>
      <c r="S3147" s="1"/>
      <c r="T3147" s="1">
        <v>596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560</v>
      </c>
      <c r="S3148" s="1"/>
      <c r="T3148" s="1">
        <v>808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594</v>
      </c>
      <c r="S3149" s="1"/>
      <c r="T3149" s="1">
        <v>600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587</v>
      </c>
      <c r="S3150" s="1"/>
      <c r="T3150" s="1">
        <v>818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621</v>
      </c>
      <c r="S3151" s="1"/>
      <c r="T3151" s="1">
        <v>613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614</v>
      </c>
      <c r="S3152" s="1"/>
      <c r="T3152" s="1">
        <v>820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640</v>
      </c>
      <c r="S3153" s="1"/>
      <c r="T3153" s="1">
        <v>654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614</v>
      </c>
      <c r="S3154" s="1"/>
      <c r="T3154" s="1">
        <v>870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640</v>
      </c>
      <c r="S3155" s="1"/>
      <c r="T3155" s="1">
        <v>704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614</v>
      </c>
      <c r="S3156" s="1"/>
      <c r="T3156" s="1">
        <v>894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621</v>
      </c>
      <c r="S3157" s="1"/>
      <c r="T3157" s="1">
        <v>759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612</v>
      </c>
      <c r="S3158" s="1"/>
      <c r="T3158" s="1">
        <v>886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644</v>
      </c>
      <c r="S3159" s="1"/>
      <c r="T3159" s="1">
        <v>784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612</v>
      </c>
      <c r="S3160" s="1"/>
      <c r="T3160" s="1">
        <v>956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646</v>
      </c>
      <c r="S3161" s="1"/>
      <c r="T3161" s="1">
        <v>808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612</v>
      </c>
      <c r="S3162" s="1"/>
      <c r="T3162" s="1">
        <v>933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648</v>
      </c>
      <c r="S3163" s="1"/>
      <c r="T3163" s="1">
        <v>808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633</v>
      </c>
      <c r="S3164" s="1"/>
      <c r="T3164" s="1">
        <v>924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648</v>
      </c>
      <c r="S3165" s="1"/>
      <c r="T3165" s="1">
        <v>792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639</v>
      </c>
      <c r="S3166" s="1"/>
      <c r="T3166" s="1">
        <v>923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665</v>
      </c>
      <c r="S3167" s="1"/>
      <c r="T3167" s="1">
        <v>767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639</v>
      </c>
      <c r="S3168" s="1"/>
      <c r="T3168" s="1">
        <v>897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675</v>
      </c>
      <c r="S3169" s="1"/>
      <c r="T3169" s="1">
        <v>793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656</v>
      </c>
      <c r="S3170" s="1"/>
      <c r="T3170" s="1">
        <v>854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675</v>
      </c>
      <c r="S3171" s="1"/>
      <c r="T3171" s="1">
        <v>768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646</v>
      </c>
      <c r="S3172" s="1"/>
      <c r="T3172" s="1">
        <v>862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644</v>
      </c>
      <c r="S3173" s="1"/>
      <c r="T3173" s="1">
        <v>725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596</v>
      </c>
      <c r="S3174" s="1"/>
      <c r="T3174" s="1">
        <v>792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621</v>
      </c>
      <c r="S3175" s="1"/>
      <c r="T3175" s="1">
        <v>715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592</v>
      </c>
      <c r="S3176" s="1"/>
      <c r="T3176" s="1">
        <v>739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596</v>
      </c>
      <c r="S3177" s="1"/>
      <c r="T3177" s="1">
        <v>672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575</v>
      </c>
      <c r="S3178" s="1"/>
      <c r="T3178" s="1">
        <v>711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586</v>
      </c>
      <c r="S3179" s="1"/>
      <c r="T3179" s="1">
        <v>620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532</v>
      </c>
      <c r="S3180" s="1"/>
      <c r="T3180" s="1">
        <v>663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527</v>
      </c>
      <c r="S3181" s="1"/>
      <c r="T3181" s="1">
        <v>630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505</v>
      </c>
      <c r="S3182" s="1"/>
      <c r="T3182" s="1">
        <v>659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473</v>
      </c>
      <c r="S3183" s="1"/>
      <c r="T3183" s="1">
        <v>597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469</v>
      </c>
      <c r="S3184" s="1"/>
      <c r="T3184" s="1">
        <v>679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463</v>
      </c>
      <c r="S3185" s="1"/>
      <c r="T3185" s="1">
        <v>556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442</v>
      </c>
      <c r="S3186" s="1"/>
      <c r="T3186" s="1">
        <v>650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446</v>
      </c>
      <c r="S3187" s="1"/>
      <c r="T3187" s="1">
        <v>595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432</v>
      </c>
      <c r="S3188" s="1"/>
      <c r="T3188" s="1">
        <v>609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419</v>
      </c>
      <c r="S3189" s="1"/>
      <c r="T3189" s="1">
        <v>570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423</v>
      </c>
      <c r="S3190" s="1"/>
      <c r="T3190" s="1">
        <v>644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436</v>
      </c>
      <c r="S3191" s="1"/>
      <c r="T3191" s="1">
        <v>529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423</v>
      </c>
      <c r="S3192" s="1"/>
      <c r="T3192" s="1">
        <v>623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444</v>
      </c>
      <c r="S3193" s="1"/>
      <c r="T3193" s="1">
        <v>540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477</v>
      </c>
      <c r="S3194" s="1"/>
      <c r="T3194" s="1">
        <v>627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488</v>
      </c>
      <c r="S3195" s="1"/>
      <c r="T3195" s="1">
        <v>572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498</v>
      </c>
      <c r="S3196" s="1"/>
      <c r="T3196" s="1">
        <v>628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503</v>
      </c>
      <c r="S3197" s="1"/>
      <c r="T3197" s="1">
        <v>545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544</v>
      </c>
      <c r="S3198" s="1"/>
      <c r="T3198" s="1">
        <v>615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555</v>
      </c>
      <c r="S3199" s="1"/>
      <c r="T3199" s="1">
        <v>548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585</v>
      </c>
      <c r="S3200" s="1"/>
      <c r="T3200" s="1">
        <v>601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590</v>
      </c>
      <c r="S3201" s="1"/>
      <c r="T3201" s="1">
        <v>570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579</v>
      </c>
      <c r="S3202" s="1"/>
      <c r="T3202" s="1">
        <v>616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595</v>
      </c>
      <c r="S3203" s="1"/>
      <c r="T3203" s="1">
        <v>555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576</v>
      </c>
      <c r="S3204" s="1"/>
      <c r="T3204" s="1">
        <v>636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622</v>
      </c>
      <c r="S3205" s="1"/>
      <c r="T3205" s="1">
        <v>591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590</v>
      </c>
      <c r="S3206" s="1"/>
      <c r="T3206" s="1">
        <v>626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619</v>
      </c>
      <c r="S3207" s="1"/>
      <c r="T3207" s="1">
        <v>607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593</v>
      </c>
      <c r="S3208" s="1"/>
      <c r="T3208" s="1">
        <v>631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637</v>
      </c>
      <c r="S3209" s="1"/>
      <c r="T3209" s="1">
        <v>611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611</v>
      </c>
      <c r="S3210" s="1"/>
      <c r="T3210" s="1">
        <v>649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655</v>
      </c>
      <c r="S3211" s="1"/>
      <c r="T3211" s="1">
        <v>628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629</v>
      </c>
      <c r="S3212" s="1"/>
      <c r="T3212" s="1">
        <v>649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673</v>
      </c>
      <c r="S3213" s="1"/>
      <c r="T3213" s="1">
        <v>638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639</v>
      </c>
      <c r="S3214" s="1"/>
      <c r="T3214" s="1">
        <v>664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664</v>
      </c>
      <c r="S3215" s="1"/>
      <c r="T3215" s="1">
        <v>665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630</v>
      </c>
      <c r="S3216" s="1"/>
      <c r="T3216" s="1">
        <v>701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655</v>
      </c>
      <c r="S3217" s="1"/>
      <c r="T3217" s="1">
        <v>713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621</v>
      </c>
      <c r="S3218" s="1"/>
      <c r="T3218" s="1">
        <v>728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646</v>
      </c>
      <c r="S3219" s="1"/>
      <c r="T3219" s="1">
        <v>740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593</v>
      </c>
      <c r="S3220" s="1"/>
      <c r="T3220" s="1">
        <v>745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637</v>
      </c>
      <c r="S3221" s="1"/>
      <c r="T3221" s="1">
        <v>734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592</v>
      </c>
      <c r="S3222" s="1"/>
      <c r="T3222" s="1">
        <v>741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622</v>
      </c>
      <c r="S3223" s="1"/>
      <c r="T3223" s="1">
        <v>741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571</v>
      </c>
      <c r="S3224" s="1"/>
      <c r="T3224" s="1">
        <v>761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616</v>
      </c>
      <c r="S3225" s="1"/>
      <c r="T3225" s="1">
        <v>728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553</v>
      </c>
      <c r="S3226" s="1"/>
      <c r="T3226" s="1">
        <v>757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624</v>
      </c>
      <c r="S3227" s="1"/>
      <c r="T3227" s="1">
        <v>713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532</v>
      </c>
      <c r="S3228" s="1"/>
      <c r="T3228" s="1">
        <v>757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628</v>
      </c>
      <c r="S3229" s="1"/>
      <c r="T3229" s="1">
        <v>713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529</v>
      </c>
      <c r="S3230" s="1"/>
      <c r="T3230" s="1">
        <v>757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617</v>
      </c>
      <c r="S3231" s="1"/>
      <c r="T3231" s="1">
        <v>713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518</v>
      </c>
      <c r="S3232" s="1"/>
      <c r="T3232" s="1">
        <v>757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632</v>
      </c>
      <c r="S3233" s="1"/>
      <c r="T3233" s="1">
        <v>705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506</v>
      </c>
      <c r="S3234" s="1"/>
      <c r="T3234" s="1">
        <v>730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658</v>
      </c>
      <c r="S3235" s="1"/>
      <c r="T3235" s="1">
        <v>678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525</v>
      </c>
      <c r="S3236" s="1"/>
      <c r="T3236" s="1">
        <v>703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650</v>
      </c>
      <c r="S3237" s="1"/>
      <c r="T3237" s="1">
        <v>651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511</v>
      </c>
      <c r="S3238" s="1"/>
      <c r="T3238" s="1">
        <v>676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677</v>
      </c>
      <c r="S3239" s="1"/>
      <c r="T3239" s="1">
        <v>624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523</v>
      </c>
      <c r="S3240" s="1"/>
      <c r="T3240" s="1">
        <v>649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712</v>
      </c>
      <c r="S3241" s="1"/>
      <c r="T3241" s="1">
        <v>597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547</v>
      </c>
      <c r="S3242" s="1"/>
      <c r="T3242" s="1">
        <v>634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719</v>
      </c>
      <c r="S3243" s="1"/>
      <c r="T3243" s="1">
        <v>562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556</v>
      </c>
      <c r="S3244" s="1"/>
      <c r="T3244" s="1">
        <v>619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763</v>
      </c>
      <c r="S3245" s="1"/>
      <c r="T3245" s="1">
        <v>566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563</v>
      </c>
      <c r="S3246" s="1"/>
      <c r="T3246" s="1">
        <v>609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781</v>
      </c>
      <c r="S3247" s="1"/>
      <c r="T3247" s="1">
        <v>541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586</v>
      </c>
      <c r="S3248" s="1"/>
      <c r="T3248" s="1">
        <v>592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785</v>
      </c>
      <c r="S3249" s="1"/>
      <c r="T3249" s="1">
        <v>533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596</v>
      </c>
      <c r="S3250" s="1"/>
      <c r="T3250" s="1">
        <v>586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808</v>
      </c>
      <c r="S3251" s="1"/>
      <c r="T3251" s="1">
        <v>516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600</v>
      </c>
      <c r="S3252" s="1"/>
      <c r="T3252" s="1">
        <v>582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818</v>
      </c>
      <c r="S3253" s="1"/>
      <c r="T3253" s="1">
        <v>506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613</v>
      </c>
      <c r="S3254" s="1"/>
      <c r="T3254" s="1">
        <v>565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820</v>
      </c>
      <c r="S3255" s="1"/>
      <c r="T3255" s="1">
        <v>514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654</v>
      </c>
      <c r="S3256" s="1"/>
      <c r="T3256" s="1">
        <v>582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870</v>
      </c>
      <c r="S3257" s="1"/>
      <c r="T3257" s="1">
        <v>524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704</v>
      </c>
      <c r="S3258" s="1"/>
      <c r="T3258" s="1">
        <v>609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894</v>
      </c>
      <c r="S3259" s="1"/>
      <c r="T3259" s="1">
        <v>541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759</v>
      </c>
      <c r="S3260" s="1"/>
      <c r="T3260" s="1">
        <v>619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886</v>
      </c>
      <c r="S3261" s="1"/>
      <c r="T3261" s="1">
        <v>564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784</v>
      </c>
      <c r="S3262" s="1"/>
      <c r="T3262" s="1">
        <v>595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956</v>
      </c>
      <c r="S3263" s="1"/>
      <c r="T3263" s="1">
        <v>539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808</v>
      </c>
      <c r="S3264" s="1"/>
      <c r="T3264" s="1">
        <v>595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933</v>
      </c>
      <c r="S3265" s="1"/>
      <c r="T3265" s="1">
        <v>547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808</v>
      </c>
      <c r="S3266" s="1"/>
      <c r="T3266" s="1">
        <v>607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924</v>
      </c>
      <c r="S3267" s="1"/>
      <c r="T3267" s="1">
        <v>574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792</v>
      </c>
      <c r="S3268" s="1"/>
      <c r="T3268" s="1">
        <v>616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923</v>
      </c>
      <c r="S3269" s="1"/>
      <c r="T3269" s="1">
        <v>580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767</v>
      </c>
      <c r="S3270" s="1"/>
      <c r="T3270" s="1">
        <v>614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897</v>
      </c>
      <c r="S3271" s="1"/>
      <c r="T3271" s="1">
        <v>601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793</v>
      </c>
      <c r="S3272" s="1"/>
      <c r="T3272" s="1">
        <v>622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854</v>
      </c>
      <c r="S3273" s="1"/>
      <c r="T3273" s="1">
        <v>611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768</v>
      </c>
      <c r="S3274" s="1"/>
      <c r="T3274" s="1">
        <v>639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862</v>
      </c>
      <c r="S3275" s="1"/>
      <c r="T3275" s="1">
        <v>611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725</v>
      </c>
      <c r="S3276" s="1"/>
      <c r="T3276" s="1">
        <v>647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792</v>
      </c>
      <c r="S3277" s="1"/>
      <c r="T3277" s="1">
        <v>655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715</v>
      </c>
      <c r="S3278" s="1"/>
      <c r="T3278" s="1">
        <v>674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739</v>
      </c>
      <c r="S3279" s="1"/>
      <c r="T3279" s="1">
        <v>686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672</v>
      </c>
      <c r="S3280" s="1"/>
      <c r="T3280" s="1">
        <v>701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711</v>
      </c>
      <c r="S3281" s="1"/>
      <c r="T3281" s="1">
        <v>713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620</v>
      </c>
      <c r="S3282" s="1"/>
      <c r="T3282" s="1">
        <v>728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663</v>
      </c>
      <c r="S3283" s="1"/>
      <c r="T3283" s="1">
        <v>740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630</v>
      </c>
      <c r="S3284" s="1"/>
      <c r="T3284" s="1">
        <v>745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659</v>
      </c>
      <c r="S3285" s="1"/>
      <c r="T3285" s="1">
        <v>718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597</v>
      </c>
      <c r="S3286" s="1"/>
      <c r="T3286" s="1">
        <v>726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679</v>
      </c>
      <c r="S3287" s="1"/>
      <c r="T3287" s="1">
        <v>722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556</v>
      </c>
      <c r="S3288" s="1"/>
      <c r="T3288" s="1">
        <v>710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650</v>
      </c>
      <c r="S3289" s="1"/>
      <c r="T3289" s="1">
        <v>713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595</v>
      </c>
      <c r="S3290" s="1"/>
      <c r="T3290" s="1">
        <v>718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609</v>
      </c>
      <c r="S3291" s="1"/>
      <c r="T3291" s="1">
        <v>721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570</v>
      </c>
      <c r="S3292" s="1"/>
      <c r="T3292" s="1">
        <v>745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644</v>
      </c>
      <c r="S3293" s="1"/>
      <c r="T3293" s="1">
        <v>754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529</v>
      </c>
      <c r="S3294" s="1"/>
      <c r="T3294" s="1">
        <v>755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623</v>
      </c>
      <c r="S3295" s="1"/>
      <c r="T3295" s="1">
        <v>746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540</v>
      </c>
      <c r="S3296" s="1"/>
      <c r="T3296" s="1">
        <v>728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627</v>
      </c>
      <c r="S3297" s="1"/>
      <c r="T3297" s="1">
        <v>709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572</v>
      </c>
      <c r="S3298" s="1"/>
      <c r="T3298" s="1">
        <v>668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628</v>
      </c>
      <c r="S3299" s="1"/>
      <c r="T3299" s="1">
        <v>659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545</v>
      </c>
      <c r="S3300" s="1"/>
      <c r="T3300" s="1">
        <v>641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615</v>
      </c>
      <c r="S3301" s="1"/>
      <c r="T3301" s="1">
        <v>632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548</v>
      </c>
      <c r="S3302" s="1"/>
      <c r="T3302" s="1">
        <v>614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601</v>
      </c>
      <c r="S3303" s="1"/>
      <c r="T3303" s="1">
        <v>605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570</v>
      </c>
      <c r="S3304" s="1"/>
      <c r="T3304" s="1">
        <v>599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616</v>
      </c>
      <c r="S3305" s="1"/>
      <c r="T3305" s="1">
        <v>589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555</v>
      </c>
      <c r="S3306" s="1"/>
      <c r="T3306" s="1">
        <v>586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636</v>
      </c>
      <c r="S3307" s="1"/>
      <c r="T3307" s="1">
        <v>551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591</v>
      </c>
      <c r="S3308" s="1"/>
      <c r="T3308" s="1">
        <v>574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626</v>
      </c>
      <c r="S3309" s="1"/>
      <c r="T3309" s="1">
        <v>547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607</v>
      </c>
      <c r="S3310" s="1"/>
      <c r="T3310" s="1">
        <v>557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631</v>
      </c>
      <c r="S3311" s="1"/>
      <c r="T3311" s="1">
        <v>539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611</v>
      </c>
      <c r="S3312" s="1"/>
      <c r="T3312" s="1">
        <v>530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649</v>
      </c>
      <c r="S3313" s="1"/>
      <c r="T3313" s="1">
        <v>524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628</v>
      </c>
      <c r="S3314" s="1"/>
      <c r="T3314" s="1">
        <v>541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649</v>
      </c>
      <c r="S3315" s="1"/>
      <c r="T3315" s="1">
        <v>497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638</v>
      </c>
      <c r="S3316" s="1"/>
      <c r="T3316" s="1">
        <v>530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664</v>
      </c>
      <c r="S3317" s="1"/>
      <c r="T3317" s="1">
        <v>512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665</v>
      </c>
      <c r="S3318" s="1"/>
      <c r="T3318" s="1">
        <v>530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701</v>
      </c>
      <c r="S3319" s="1"/>
      <c r="T3319" s="1">
        <v>532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713</v>
      </c>
      <c r="S3320" s="1"/>
      <c r="T3320" s="1">
        <v>564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728</v>
      </c>
      <c r="S3321" s="1"/>
      <c r="T3321" s="1">
        <v>532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740</v>
      </c>
      <c r="S3322" s="1"/>
      <c r="T3322" s="1">
        <v>584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745</v>
      </c>
      <c r="S3323" s="1"/>
      <c r="T3323" s="1">
        <v>566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734</v>
      </c>
      <c r="S3324" s="1"/>
      <c r="T3324" s="1">
        <v>576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741</v>
      </c>
      <c r="S3325" s="1"/>
      <c r="T3325" s="1">
        <v>582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741</v>
      </c>
      <c r="S3326" s="1"/>
      <c r="T3326" s="1">
        <v>585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761</v>
      </c>
      <c r="S3327" s="1"/>
      <c r="T3327" s="1">
        <v>534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728</v>
      </c>
      <c r="S3328" s="1"/>
      <c r="T3328" s="1">
        <v>574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757</v>
      </c>
      <c r="S3329" s="1"/>
      <c r="T3329" s="1">
        <v>562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713</v>
      </c>
      <c r="S3330" s="1"/>
      <c r="T3330" s="1">
        <v>570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757</v>
      </c>
      <c r="S3331" s="1"/>
      <c r="T3331" s="1">
        <v>580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713</v>
      </c>
      <c r="S3332" s="1"/>
      <c r="T3332" s="1">
        <v>577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757</v>
      </c>
      <c r="S3333" s="1"/>
      <c r="T3333" s="1">
        <v>584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713</v>
      </c>
      <c r="S3334" s="1"/>
      <c r="T3334" s="1">
        <v>595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757</v>
      </c>
      <c r="S3335" s="1"/>
      <c r="T3335" s="1">
        <v>601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705</v>
      </c>
      <c r="S3336" s="1"/>
      <c r="T3336" s="1">
        <v>595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730</v>
      </c>
      <c r="S3337" s="1"/>
      <c r="T3337" s="1">
        <v>611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678</v>
      </c>
      <c r="S3338" s="1"/>
      <c r="T3338" s="1">
        <v>612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703</v>
      </c>
      <c r="S3339" s="1"/>
      <c r="T3339" s="1">
        <v>609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651</v>
      </c>
      <c r="S3340" s="1"/>
      <c r="T3340" s="1">
        <v>649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676</v>
      </c>
      <c r="S3341" s="1"/>
      <c r="T3341" s="1">
        <v>647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624</v>
      </c>
      <c r="S3342" s="1"/>
      <c r="T3342" s="1">
        <v>649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649</v>
      </c>
      <c r="S3343" s="1"/>
      <c r="T3343" s="1">
        <v>657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597</v>
      </c>
      <c r="S3344" s="1"/>
      <c r="T3344" s="1">
        <v>676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634</v>
      </c>
      <c r="S3345" s="1"/>
      <c r="T3345" s="1">
        <v>684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562</v>
      </c>
      <c r="S3346" s="1"/>
      <c r="T3346" s="1">
        <v>703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619</v>
      </c>
      <c r="S3347" s="1"/>
      <c r="T3347" s="1">
        <v>695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566</v>
      </c>
      <c r="S3348" s="1"/>
      <c r="T3348" s="1">
        <v>715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609</v>
      </c>
      <c r="S3349" s="1"/>
      <c r="T3349" s="1">
        <v>695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541</v>
      </c>
      <c r="S3350" s="1"/>
      <c r="T3350" s="1">
        <v>688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592</v>
      </c>
      <c r="S3351" s="1"/>
      <c r="T3351" s="1">
        <v>666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533</v>
      </c>
      <c r="S3352" s="1"/>
      <c r="T3352" s="1">
        <v>682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586</v>
      </c>
      <c r="S3353" s="1"/>
      <c r="T3353" s="1">
        <v>658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516</v>
      </c>
      <c r="S3354" s="1"/>
      <c r="T3354" s="1">
        <v>692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582</v>
      </c>
      <c r="S3355" s="1"/>
      <c r="T3355" s="1">
        <v>666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506</v>
      </c>
      <c r="S3356" s="1"/>
      <c r="T3356" s="1">
        <v>740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565</v>
      </c>
      <c r="S3357" s="1"/>
      <c r="T3357" s="1">
        <v>699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514</v>
      </c>
      <c r="S3358" s="1"/>
      <c r="T3358" s="1">
        <v>779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582</v>
      </c>
      <c r="S3359" s="1"/>
      <c r="T3359" s="1">
        <v>735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524</v>
      </c>
      <c r="S3360" s="1"/>
      <c r="T3360" s="1">
        <v>779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609</v>
      </c>
      <c r="S3361" s="1"/>
      <c r="T3361" s="1">
        <v>735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541</v>
      </c>
      <c r="S3362" s="1"/>
      <c r="T3362" s="1">
        <v>790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619</v>
      </c>
      <c r="S3363" s="1"/>
      <c r="T3363" s="1">
        <v>731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564</v>
      </c>
      <c r="S3364" s="1"/>
      <c r="T3364" s="1">
        <v>814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595</v>
      </c>
      <c r="S3365" s="1"/>
      <c r="T3365" s="1">
        <v>754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539</v>
      </c>
      <c r="S3366" s="1"/>
      <c r="T3366" s="1">
        <v>849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595</v>
      </c>
      <c r="S3367" s="1"/>
      <c r="T3367" s="1">
        <v>822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547</v>
      </c>
      <c r="S3368" s="1"/>
      <c r="T3368" s="1">
        <v>908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607</v>
      </c>
      <c r="S3369" s="1"/>
      <c r="T3369" s="1">
        <v>834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574</v>
      </c>
      <c r="S3370" s="1"/>
      <c r="T3370" s="1">
        <v>916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616</v>
      </c>
      <c r="S3371" s="1"/>
      <c r="T3371" s="1">
        <v>855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580</v>
      </c>
      <c r="S3372" s="1"/>
      <c r="T3372" s="1">
        <v>906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614</v>
      </c>
      <c r="S3373" s="1"/>
      <c r="T3373" s="1">
        <v>857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601</v>
      </c>
      <c r="S3374" s="1"/>
      <c r="T3374" s="1">
        <v>962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622</v>
      </c>
      <c r="S3375" s="1"/>
      <c r="T3375" s="1">
        <v>886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611</v>
      </c>
      <c r="S3376" s="1"/>
      <c r="T3376" s="1">
        <v>976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639</v>
      </c>
      <c r="S3377" s="1"/>
      <c r="T3377" s="1">
        <v>936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611</v>
      </c>
      <c r="S3378" s="1"/>
      <c r="T3378" s="1">
        <v>1057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647</v>
      </c>
      <c r="S3379" s="1"/>
      <c r="T3379" s="1">
        <v>971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655</v>
      </c>
      <c r="S3380" s="1"/>
      <c r="T3380" s="1">
        <v>1096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674</v>
      </c>
      <c r="S3381" s="1"/>
      <c r="T3381" s="1">
        <v>1040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686</v>
      </c>
      <c r="S3382" s="1"/>
      <c r="T3382" s="1">
        <v>1158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701</v>
      </c>
      <c r="S3383" s="1"/>
      <c r="T3383" s="1">
        <v>1109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713</v>
      </c>
      <c r="S3384" s="1"/>
      <c r="T3384" s="1">
        <v>1200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728</v>
      </c>
      <c r="S3385" s="1"/>
      <c r="T3385" s="1">
        <v>1123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740</v>
      </c>
      <c r="S3386" s="1"/>
      <c r="T3386" s="1">
        <v>1304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745</v>
      </c>
      <c r="S3387" s="1"/>
      <c r="T3387" s="1">
        <v>1219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718</v>
      </c>
      <c r="S3388" s="1"/>
      <c r="T3388" s="1">
        <v>1330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726</v>
      </c>
      <c r="S3389" s="1"/>
      <c r="T3389" s="1">
        <v>1289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722</v>
      </c>
      <c r="S3390" s="1"/>
      <c r="T3390" s="1">
        <v>1447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710</v>
      </c>
      <c r="S3391" s="1"/>
      <c r="T3391" s="1">
        <v>1353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713</v>
      </c>
      <c r="S3392" s="1"/>
      <c r="T3392" s="1">
        <v>1487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718</v>
      </c>
      <c r="S3393" s="1"/>
      <c r="T3393" s="1">
        <v>1420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721</v>
      </c>
      <c r="S3394" s="1"/>
      <c r="T3394" s="1">
        <v>1489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745</v>
      </c>
      <c r="S3395" s="1"/>
      <c r="T3395" s="1">
        <v>1460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754</v>
      </c>
      <c r="S3396" s="1"/>
      <c r="T3396" s="1">
        <v>1525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755</v>
      </c>
      <c r="S3397" s="1"/>
      <c r="T3397" s="1">
        <v>1468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746</v>
      </c>
      <c r="S3398" s="1"/>
      <c r="T3398" s="1">
        <v>1547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728</v>
      </c>
      <c r="S3399" s="1"/>
      <c r="T3399" s="1">
        <v>1578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709</v>
      </c>
      <c r="S3400" s="1"/>
      <c r="T3400" s="1">
        <v>1562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668</v>
      </c>
      <c r="S3401" s="1"/>
      <c r="T3401" s="1">
        <v>1642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659</v>
      </c>
      <c r="S3402" s="1"/>
      <c r="T3402" s="1">
        <v>1602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641</v>
      </c>
      <c r="S3403" s="1"/>
      <c r="T3403" s="1">
        <v>1582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632</v>
      </c>
      <c r="S3404" s="1"/>
      <c r="T3404" s="1">
        <v>1635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614</v>
      </c>
      <c r="S3405" s="1"/>
      <c r="T3405" s="1">
        <v>1732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605</v>
      </c>
      <c r="S3406" s="1"/>
      <c r="T3406" s="1">
        <v>1630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599</v>
      </c>
      <c r="S3407" s="1"/>
      <c r="T3407" s="1">
        <v>1700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589</v>
      </c>
      <c r="S3408" s="1"/>
      <c r="T3408" s="1">
        <v>1714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586</v>
      </c>
      <c r="S3409" s="1"/>
      <c r="T3409" s="1">
        <v>1728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551</v>
      </c>
      <c r="S3410" s="1"/>
      <c r="T3410" s="1">
        <v>1732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574</v>
      </c>
      <c r="S3411" s="1"/>
      <c r="T3411" s="1">
        <v>1814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547</v>
      </c>
      <c r="S3412" s="1"/>
      <c r="T3412" s="1">
        <v>1822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557</v>
      </c>
      <c r="S3413" s="1"/>
      <c r="T3413" s="1">
        <v>1763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539</v>
      </c>
      <c r="S3414" s="1"/>
      <c r="T3414" s="1">
        <v>1812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530</v>
      </c>
      <c r="S3415" s="1"/>
      <c r="T3415" s="1">
        <v>1887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524</v>
      </c>
      <c r="S3416" s="1"/>
      <c r="T3416" s="1">
        <v>1941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541</v>
      </c>
      <c r="S3417" s="1"/>
      <c r="T3417" s="1">
        <v>1956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497</v>
      </c>
      <c r="S3418" s="1"/>
      <c r="T3418" s="1">
        <v>1998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530</v>
      </c>
      <c r="S3419" s="1"/>
      <c r="T3419" s="1">
        <v>1957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512</v>
      </c>
      <c r="S3420" s="1"/>
      <c r="T3420" s="1">
        <v>1953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530</v>
      </c>
      <c r="S3421" s="1"/>
      <c r="T3421" s="1">
        <v>1966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532</v>
      </c>
      <c r="S3422" s="1"/>
      <c r="T3422" s="1">
        <v>1978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564</v>
      </c>
      <c r="S3423" s="1"/>
      <c r="T3423" s="1">
        <v>1952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532</v>
      </c>
      <c r="S3424" s="1"/>
      <c r="T3424" s="1">
        <v>1991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584</v>
      </c>
      <c r="S3425" s="1"/>
      <c r="T3425" s="1">
        <v>2038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566</v>
      </c>
      <c r="S3426" s="1"/>
      <c r="T3426" s="1">
        <v>1938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576</v>
      </c>
      <c r="S3427" s="1"/>
      <c r="T3427" s="1">
        <v>2036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582</v>
      </c>
      <c r="S3428" s="1"/>
      <c r="T3428" s="1">
        <v>1966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585</v>
      </c>
      <c r="S3429" s="1"/>
      <c r="T3429" s="1">
        <v>1946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534</v>
      </c>
      <c r="S3430" s="1"/>
      <c r="T3430" s="1">
        <v>1946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574</v>
      </c>
      <c r="S3431" s="1"/>
      <c r="T3431" s="1">
        <v>1981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562</v>
      </c>
      <c r="S3432" s="1"/>
      <c r="T3432" s="1">
        <v>2017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570</v>
      </c>
      <c r="S3433" s="1"/>
      <c r="T3433" s="1">
        <v>1958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580</v>
      </c>
      <c r="S3434" s="1"/>
      <c r="T3434" s="1">
        <v>2090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577</v>
      </c>
      <c r="S3435" s="1"/>
      <c r="T3435" s="1">
        <v>1944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584</v>
      </c>
      <c r="S3436" s="1"/>
      <c r="T3436" s="1">
        <v>2000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595</v>
      </c>
      <c r="S3437" s="1"/>
      <c r="T3437" s="1">
        <v>1866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601</v>
      </c>
      <c r="S3438" s="1"/>
      <c r="T3438" s="1">
        <v>1954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595</v>
      </c>
      <c r="S3439" s="1"/>
      <c r="T3439" s="1">
        <v>1801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611</v>
      </c>
      <c r="S3440" s="1"/>
      <c r="T3440" s="1">
        <v>1881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612</v>
      </c>
      <c r="S3441" s="1"/>
      <c r="T3441" s="1">
        <v>1842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609</v>
      </c>
      <c r="S3442" s="1"/>
      <c r="T3442" s="1">
        <v>1908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649</v>
      </c>
      <c r="S3443" s="1"/>
      <c r="T3443" s="1">
        <v>1955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647</v>
      </c>
      <c r="S3444" s="1"/>
      <c r="T3444" s="1">
        <v>1861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649</v>
      </c>
      <c r="S3445" s="1"/>
      <c r="T3445" s="1">
        <v>2004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657</v>
      </c>
      <c r="S3446" s="1"/>
      <c r="T3446" s="1">
        <v>1865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676</v>
      </c>
      <c r="S3447" s="1"/>
      <c r="T3447" s="1">
        <v>1869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684</v>
      </c>
      <c r="S3448" s="1"/>
      <c r="T3448" s="1">
        <v>1905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703</v>
      </c>
      <c r="S3449" s="1"/>
      <c r="T3449" s="1">
        <v>1895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695</v>
      </c>
      <c r="S3450" s="1"/>
      <c r="T3450" s="1">
        <v>1955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715</v>
      </c>
      <c r="S3451" s="1"/>
      <c r="T3451" s="1">
        <v>1952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695</v>
      </c>
      <c r="S3452" s="1"/>
      <c r="T3452" s="1">
        <v>2041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688</v>
      </c>
      <c r="S3453" s="1"/>
      <c r="T3453" s="1">
        <v>1889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666</v>
      </c>
      <c r="S3454" s="1"/>
      <c r="T3454" s="1">
        <v>2085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682</v>
      </c>
      <c r="S3455" s="1"/>
      <c r="T3455" s="1">
        <v>2012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658</v>
      </c>
      <c r="S3456" s="1"/>
      <c r="T3456" s="1">
        <v>1945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692</v>
      </c>
      <c r="S3457" s="1"/>
      <c r="T3457" s="1">
        <v>1962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666</v>
      </c>
      <c r="S3458" s="1"/>
      <c r="T3458" s="1">
        <v>1979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740</v>
      </c>
      <c r="S3459" s="1"/>
      <c r="T3459" s="1">
        <v>1858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699</v>
      </c>
      <c r="S3460" s="1"/>
      <c r="T3460" s="1">
        <v>1886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779</v>
      </c>
      <c r="S3461" s="1"/>
      <c r="T3461" s="1">
        <v>1921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735</v>
      </c>
      <c r="S3462" s="1"/>
      <c r="T3462" s="1">
        <v>1779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779</v>
      </c>
      <c r="S3463" s="1"/>
      <c r="T3463" s="1">
        <v>1840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735</v>
      </c>
      <c r="S3464" s="1"/>
      <c r="T3464" s="1">
        <v>1849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790</v>
      </c>
      <c r="S3465" s="1"/>
      <c r="T3465" s="1">
        <v>1716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731</v>
      </c>
      <c r="S3466" s="1"/>
      <c r="T3466" s="1">
        <v>1712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814</v>
      </c>
      <c r="S3467" s="1"/>
      <c r="T3467" s="1">
        <v>1809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754</v>
      </c>
      <c r="S3468" s="1"/>
      <c r="T3468" s="1">
        <v>1619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849</v>
      </c>
      <c r="S3469" s="1"/>
      <c r="T3469" s="1">
        <v>1694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822</v>
      </c>
      <c r="S3470" s="1"/>
      <c r="T3470" s="1">
        <v>1659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908</v>
      </c>
      <c r="S3471" s="1"/>
      <c r="T3471" s="1">
        <v>1599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834</v>
      </c>
      <c r="S3472" s="1"/>
      <c r="T3472" s="1">
        <v>1563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916</v>
      </c>
      <c r="S3473" s="1"/>
      <c r="T3473" s="1">
        <v>1709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855</v>
      </c>
      <c r="S3474" s="1"/>
      <c r="T3474" s="1">
        <v>1467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906</v>
      </c>
      <c r="S3475" s="1"/>
      <c r="T3475" s="1">
        <v>1724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857</v>
      </c>
      <c r="S3476" s="1"/>
      <c r="T3476" s="1">
        <v>1626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962</v>
      </c>
      <c r="S3477" s="1"/>
      <c r="T3477" s="1">
        <v>1635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886</v>
      </c>
      <c r="S3478" s="1"/>
      <c r="T3478" s="1">
        <v>1513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976</v>
      </c>
      <c r="S3479" s="1"/>
      <c r="T3479" s="1">
        <v>1754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936</v>
      </c>
      <c r="S3480" s="1"/>
      <c r="T3480" s="1">
        <v>1469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1057</v>
      </c>
      <c r="S3481" s="1"/>
      <c r="T3481" s="1">
        <v>1691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971</v>
      </c>
      <c r="S3482" s="1"/>
      <c r="T3482" s="1">
        <v>1567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1096</v>
      </c>
      <c r="S3483" s="1"/>
      <c r="T3483" s="1">
        <v>1611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1040</v>
      </c>
      <c r="S3484" s="1"/>
      <c r="T3484" s="1">
        <v>1481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1158</v>
      </c>
      <c r="S3485" s="1"/>
      <c r="T3485" s="1">
        <v>1651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1109</v>
      </c>
      <c r="S3486" s="1"/>
      <c r="T3486" s="1">
        <v>1361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1200</v>
      </c>
      <c r="S3487" s="1"/>
      <c r="T3487" s="1">
        <v>1553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1123</v>
      </c>
      <c r="S3488" s="1"/>
      <c r="T3488" s="1">
        <v>1434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1304</v>
      </c>
      <c r="S3489" s="1"/>
      <c r="T3489" s="1">
        <v>1473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1219</v>
      </c>
      <c r="S3490" s="1"/>
      <c r="T3490" s="1">
        <v>1316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1330</v>
      </c>
      <c r="S3491" s="1"/>
      <c r="T3491" s="1">
        <v>1543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1289</v>
      </c>
      <c r="S3492" s="1"/>
      <c r="T3492" s="1">
        <v>1229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1447</v>
      </c>
      <c r="S3493" s="1"/>
      <c r="T3493" s="1">
        <v>1450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1353</v>
      </c>
      <c r="S3494" s="1"/>
      <c r="T3494" s="1">
        <v>1262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1487</v>
      </c>
      <c r="S3495" s="1"/>
      <c r="T3495" s="1">
        <v>1307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1420</v>
      </c>
      <c r="S3496" s="1"/>
      <c r="T3496" s="1">
        <v>1178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1489</v>
      </c>
      <c r="S3497" s="1"/>
      <c r="T3497" s="1">
        <v>1321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1460</v>
      </c>
      <c r="S3498" s="1"/>
      <c r="T3498" s="1">
        <v>1042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1525</v>
      </c>
      <c r="S3499" s="1"/>
      <c r="T3499" s="1">
        <v>1256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1468</v>
      </c>
      <c r="S3500" s="1"/>
      <c r="T3500" s="1">
        <v>1149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1547</v>
      </c>
      <c r="S3501" s="1"/>
      <c r="T3501" s="1">
        <v>1108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1578</v>
      </c>
      <c r="S3502" s="1"/>
      <c r="T3502" s="1">
        <v>1002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1562</v>
      </c>
      <c r="S3503" s="1"/>
      <c r="T3503" s="1">
        <v>1207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1642</v>
      </c>
      <c r="S3504" s="1"/>
      <c r="T3504" s="1">
        <v>913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1602</v>
      </c>
      <c r="S3505" s="1"/>
      <c r="T3505" s="1">
        <v>1070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1582</v>
      </c>
      <c r="S3506" s="1"/>
      <c r="T3506" s="1">
        <v>974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1635</v>
      </c>
      <c r="S3507" s="1"/>
      <c r="T3507" s="1">
        <v>1033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1732</v>
      </c>
      <c r="S3508" s="1"/>
      <c r="T3508" s="1">
        <v>898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1630</v>
      </c>
      <c r="S3509" s="1"/>
      <c r="T3509" s="1">
        <v>1090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1700</v>
      </c>
      <c r="S3510" s="1"/>
      <c r="T3510" s="1">
        <v>793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1714</v>
      </c>
      <c r="S3511" s="1"/>
      <c r="T3511" s="1">
        <v>983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1728</v>
      </c>
      <c r="S3512" s="1"/>
      <c r="T3512" s="1">
        <v>841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1732</v>
      </c>
      <c r="S3513" s="1"/>
      <c r="T3513" s="1">
        <v>911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1814</v>
      </c>
      <c r="S3514" s="1"/>
      <c r="T3514" s="1">
        <v>720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1822</v>
      </c>
      <c r="S3515" s="1"/>
      <c r="T3515" s="1">
        <v>951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1763</v>
      </c>
      <c r="S3516" s="1"/>
      <c r="T3516" s="1">
        <v>799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1812</v>
      </c>
      <c r="S3517" s="1"/>
      <c r="T3517" s="1">
        <v>930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1887</v>
      </c>
      <c r="S3518" s="1"/>
      <c r="T3518" s="1">
        <v>802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1941</v>
      </c>
      <c r="S3519" s="1"/>
      <c r="T3519" s="1">
        <v>888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1956</v>
      </c>
      <c r="S3520" s="1"/>
      <c r="T3520" s="1">
        <v>725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1998</v>
      </c>
      <c r="S3521" s="1"/>
      <c r="T3521" s="1">
        <v>932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1957</v>
      </c>
      <c r="S3522" s="1"/>
      <c r="T3522" s="1">
        <v>703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1953</v>
      </c>
      <c r="S3523" s="1"/>
      <c r="T3523" s="1">
        <v>876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1966</v>
      </c>
      <c r="S3524" s="1"/>
      <c r="T3524" s="1">
        <v>775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1978</v>
      </c>
      <c r="S3525" s="1"/>
      <c r="T3525" s="1">
        <v>853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1952</v>
      </c>
      <c r="S3526" s="1"/>
      <c r="T3526" s="1">
        <v>673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1991</v>
      </c>
      <c r="S3527" s="1"/>
      <c r="T3527" s="1">
        <v>834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2038</v>
      </c>
      <c r="S3528" s="1"/>
      <c r="T3528" s="1">
        <v>641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1938</v>
      </c>
      <c r="S3529" s="1"/>
      <c r="T3529" s="1">
        <v>744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2036</v>
      </c>
      <c r="S3530" s="1"/>
      <c r="T3530" s="1">
        <v>681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1966</v>
      </c>
      <c r="S3531" s="1"/>
      <c r="T3531" s="1">
        <v>744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1946</v>
      </c>
      <c r="S3532" s="1"/>
      <c r="T3532" s="1">
        <v>722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1946</v>
      </c>
      <c r="S3533" s="1"/>
      <c r="T3533" s="1">
        <v>768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1981</v>
      </c>
      <c r="S3534" s="1"/>
      <c r="T3534" s="1">
        <v>621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2017</v>
      </c>
      <c r="S3535" s="1"/>
      <c r="T3535" s="1">
        <v>647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1958</v>
      </c>
      <c r="S3536" s="1"/>
      <c r="T3536" s="1">
        <v>614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2090</v>
      </c>
      <c r="S3537" s="1"/>
      <c r="T3537" s="1">
        <v>604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1944</v>
      </c>
      <c r="S3538" s="1"/>
      <c r="T3538" s="1">
        <v>543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2000</v>
      </c>
      <c r="S3539" s="1"/>
      <c r="T3539" s="1">
        <v>558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1866</v>
      </c>
      <c r="S3540" s="1"/>
      <c r="T3540" s="1">
        <v>515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1954</v>
      </c>
      <c r="S3541" s="1"/>
      <c r="T3541" s="1">
        <v>521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1801</v>
      </c>
      <c r="S3542" s="1"/>
      <c r="T3542" s="1">
        <v>491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1881</v>
      </c>
      <c r="S3543" s="1"/>
      <c r="T3543" s="1">
        <v>432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1842</v>
      </c>
      <c r="S3544" s="1"/>
      <c r="T3544" s="1">
        <v>483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1908</v>
      </c>
      <c r="S3545" s="1"/>
      <c r="T3545" s="1">
        <v>479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1955</v>
      </c>
      <c r="S3546" s="1"/>
      <c r="T3546" s="1">
        <v>447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1861</v>
      </c>
      <c r="S3547" s="1"/>
      <c r="T3547" s="1">
        <v>476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2004</v>
      </c>
      <c r="S3548" s="1"/>
      <c r="T3548" s="1">
        <v>467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1865</v>
      </c>
      <c r="S3549" s="1"/>
      <c r="T3549" s="1">
        <v>460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1869</v>
      </c>
      <c r="S3550" s="1"/>
      <c r="T3550" s="1">
        <v>473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1905</v>
      </c>
      <c r="S3551" s="1"/>
      <c r="T3551" s="1">
        <v>457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1895</v>
      </c>
      <c r="S3552" s="1"/>
      <c r="T3552" s="1">
        <v>435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1955</v>
      </c>
      <c r="S3553" s="1"/>
      <c r="T3553" s="1">
        <v>487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1952</v>
      </c>
      <c r="S3554" s="1"/>
      <c r="T3554" s="1">
        <v>410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2041</v>
      </c>
      <c r="S3555" s="1"/>
      <c r="T3555" s="1">
        <v>492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1889</v>
      </c>
      <c r="S3556" s="1"/>
      <c r="T3556" s="1">
        <v>442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2085</v>
      </c>
      <c r="S3557" s="1"/>
      <c r="T3557" s="1">
        <v>427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2012</v>
      </c>
      <c r="S3558" s="1"/>
      <c r="T3558" s="1">
        <v>410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1945</v>
      </c>
      <c r="S3559" s="1"/>
      <c r="T3559" s="1">
        <v>199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1962</v>
      </c>
      <c r="S3560" s="1"/>
      <c r="T3560" s="1">
        <v>294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1979</v>
      </c>
      <c r="S3561" s="1"/>
      <c r="T3561" s="1">
        <v>461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1858</v>
      </c>
      <c r="S3562" s="1"/>
      <c r="T3562" s="1">
        <v>415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1886</v>
      </c>
      <c r="S3563" s="1"/>
      <c r="T3563" s="1">
        <v>423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1921</v>
      </c>
      <c r="S3564" s="1"/>
      <c r="T3564" s="1">
        <v>429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1779</v>
      </c>
      <c r="S3565" s="1"/>
      <c r="T3565" s="1">
        <v>204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1840</v>
      </c>
      <c r="S3566" s="1"/>
      <c r="T3566" s="1">
        <v>451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1849</v>
      </c>
      <c r="S3567" s="1"/>
      <c r="T3567" s="1">
        <v>385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1716</v>
      </c>
      <c r="S3568" s="1"/>
      <c r="T3568" s="1">
        <v>416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1712</v>
      </c>
      <c r="S3569" s="1"/>
      <c r="T3569" s="1">
        <v>214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1809</v>
      </c>
      <c r="S3570" s="1"/>
      <c r="T3570" s="1">
        <v>279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1619</v>
      </c>
      <c r="S3571" s="1"/>
      <c r="T3571" s="1">
        <v>427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1694</v>
      </c>
      <c r="S3572" s="1"/>
      <c r="T3572" s="1">
        <v>389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1659</v>
      </c>
      <c r="S3573" s="1"/>
      <c r="T3573" s="1">
        <v>411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1599</v>
      </c>
      <c r="S3574" s="1"/>
      <c r="T3574" s="1">
        <v>213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1563</v>
      </c>
      <c r="S3575" s="1"/>
      <c r="T3575" s="1">
        <v>345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1709</v>
      </c>
      <c r="S3576" s="1"/>
      <c r="T3576" s="1">
        <v>373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1467</v>
      </c>
      <c r="S3577" s="1"/>
      <c r="T3577" s="1">
        <v>372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1724</v>
      </c>
      <c r="S3578" s="1"/>
      <c r="T3578" s="1">
        <v>211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1626</v>
      </c>
      <c r="S3579" s="1"/>
      <c r="T3579" s="1">
        <v>243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1635</v>
      </c>
      <c r="S3580" s="1"/>
      <c r="T3580" s="1">
        <v>389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1513</v>
      </c>
      <c r="S3581" s="1"/>
      <c r="T3581" s="1">
        <v>328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1754</v>
      </c>
      <c r="S3582" s="1"/>
      <c r="T3582" s="1">
        <v>184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1469</v>
      </c>
      <c r="S3583" s="1"/>
      <c r="T3583" s="1">
        <v>333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1691</v>
      </c>
      <c r="S3584" s="1"/>
      <c r="T3584" s="1">
        <v>410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1567</v>
      </c>
      <c r="S3585" s="1"/>
      <c r="T3585" s="1">
        <v>391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1611</v>
      </c>
      <c r="S3586" s="1"/>
      <c r="T3586" s="1">
        <v>227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1481</v>
      </c>
      <c r="S3587" s="1"/>
      <c r="T3587" s="1">
        <v>295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1651</v>
      </c>
      <c r="S3588" s="1"/>
      <c r="T3588" s="1">
        <v>363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1361</v>
      </c>
      <c r="S3589" s="1"/>
      <c r="T3589" s="1">
        <v>146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1553</v>
      </c>
      <c r="S3590" s="1"/>
      <c r="T3590" s="1">
        <v>361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1434</v>
      </c>
      <c r="S3591" s="1"/>
      <c r="T3591" s="1">
        <v>343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1473</v>
      </c>
      <c r="S3592" s="1"/>
      <c r="T3592" s="1">
        <v>112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1316</v>
      </c>
      <c r="S3593" s="1"/>
      <c r="T3593" s="1">
        <v>131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1543</v>
      </c>
      <c r="S3594" s="1"/>
      <c r="T3594" s="1">
        <v>356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1229</v>
      </c>
      <c r="S3595" s="1"/>
      <c r="T3595" s="1">
        <v>377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1450</v>
      </c>
      <c r="S3596" s="1"/>
      <c r="T3596" s="1">
        <v>86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1262</v>
      </c>
      <c r="S3597" s="1"/>
      <c r="T3597" s="1">
        <v>361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1307</v>
      </c>
      <c r="S3598" s="1"/>
      <c r="T3598" s="1">
        <v>398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1178</v>
      </c>
      <c r="S3599" s="1"/>
      <c r="T3599" s="1">
        <v>165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1321</v>
      </c>
      <c r="S3600" s="1"/>
      <c r="T3600" s="1">
        <v>407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1042</v>
      </c>
      <c r="S3601" s="1"/>
      <c r="T3601" s="1">
        <v>418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1256</v>
      </c>
      <c r="S3602" s="1"/>
      <c r="T3602" s="1">
        <v>393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1149</v>
      </c>
      <c r="S3603" s="1"/>
      <c r="T3603" s="1">
        <v>218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1108</v>
      </c>
      <c r="S3604" s="1"/>
      <c r="T3604" s="1">
        <v>394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1002</v>
      </c>
      <c r="S3605" s="1"/>
      <c r="T3605" s="1">
        <v>431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1207</v>
      </c>
      <c r="S3606" s="1"/>
      <c r="T3606" s="1">
        <v>453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913</v>
      </c>
      <c r="S3607" s="1"/>
      <c r="T3607" s="1">
        <v>489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1070</v>
      </c>
      <c r="S3608" s="1"/>
      <c r="T3608" s="1">
        <v>455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974</v>
      </c>
      <c r="S3609" s="1"/>
      <c r="T3609" s="1">
        <v>448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1033</v>
      </c>
      <c r="S3610" s="1"/>
      <c r="T3610" s="1">
        <v>441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898</v>
      </c>
      <c r="S3611" s="1"/>
      <c r="T3611" s="1">
        <v>455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1090</v>
      </c>
      <c r="S3612" s="1"/>
      <c r="T3612" s="1">
        <v>480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793</v>
      </c>
      <c r="S3613" s="1"/>
      <c r="T3613" s="1">
        <v>448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983</v>
      </c>
      <c r="S3614" s="1"/>
      <c r="T3614" s="1">
        <v>470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841</v>
      </c>
      <c r="S3615" s="1"/>
      <c r="T3615" s="1">
        <v>482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911</v>
      </c>
      <c r="S3616" s="1"/>
      <c r="T3616" s="1">
        <v>457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720</v>
      </c>
      <c r="S3617" s="1"/>
      <c r="T3617" s="1">
        <v>452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951</v>
      </c>
      <c r="S3618" s="1"/>
      <c r="T3618" s="1">
        <v>526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799</v>
      </c>
      <c r="S3619" s="1"/>
      <c r="T3619" s="1">
        <v>518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930</v>
      </c>
      <c r="S3620" s="1"/>
      <c r="T3620" s="1">
        <v>620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802</v>
      </c>
      <c r="S3621" s="1"/>
      <c r="T3621" s="1">
        <v>552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888</v>
      </c>
      <c r="S3622" s="1"/>
      <c r="T3622" s="1">
        <v>605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725</v>
      </c>
      <c r="S3623" s="1"/>
      <c r="T3623" s="1">
        <v>530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932</v>
      </c>
      <c r="S3624" s="1"/>
      <c r="T3624" s="1">
        <v>637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703</v>
      </c>
      <c r="S3625" s="1"/>
      <c r="T3625" s="1">
        <v>570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876</v>
      </c>
      <c r="S3626" s="1"/>
      <c r="T3626" s="1">
        <v>615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775</v>
      </c>
      <c r="S3627" s="1"/>
      <c r="T3627" s="1">
        <v>597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853</v>
      </c>
      <c r="S3628" s="1"/>
      <c r="T3628" s="1">
        <v>768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673</v>
      </c>
      <c r="S3629" s="1"/>
      <c r="T3629" s="1">
        <v>659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834</v>
      </c>
      <c r="S3630" s="1"/>
      <c r="T3630" s="1">
        <v>779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641</v>
      </c>
      <c r="S3631" s="1"/>
      <c r="T3631" s="1">
        <v>673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744</v>
      </c>
      <c r="S3632" s="1"/>
      <c r="T3632" s="1">
        <v>775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681</v>
      </c>
      <c r="S3633" s="1"/>
      <c r="T3633" s="1">
        <v>625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744</v>
      </c>
      <c r="S3634" s="1"/>
      <c r="T3634" s="1">
        <v>826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722</v>
      </c>
      <c r="S3635" s="1"/>
      <c r="T3635" s="1">
        <v>728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768</v>
      </c>
      <c r="S3636" s="1"/>
      <c r="T3636" s="1">
        <v>800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621</v>
      </c>
      <c r="S3637" s="1"/>
      <c r="T3637" s="1">
        <v>658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647</v>
      </c>
      <c r="S3638" s="1"/>
      <c r="T3638" s="1">
        <v>825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614</v>
      </c>
      <c r="S3639" s="1"/>
      <c r="T3639" s="1">
        <v>710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604</v>
      </c>
      <c r="S3640" s="1"/>
      <c r="T3640" s="1">
        <v>767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543</v>
      </c>
      <c r="S3641" s="1"/>
      <c r="T3641" s="1">
        <v>807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558</v>
      </c>
      <c r="S3642" s="1"/>
      <c r="T3642" s="1">
        <v>756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515</v>
      </c>
      <c r="S3643" s="1"/>
      <c r="T3643" s="1">
        <v>775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521</v>
      </c>
      <c r="S3644" s="1"/>
      <c r="T3644" s="1">
        <v>839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491</v>
      </c>
      <c r="S3645" s="1"/>
      <c r="T3645" s="1">
        <v>900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432</v>
      </c>
      <c r="S3646" s="1"/>
      <c r="T3646" s="1">
        <v>921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465</v>
      </c>
      <c r="S3647" s="1"/>
      <c r="T3647" s="1">
        <v>865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445</v>
      </c>
      <c r="S3648" s="1"/>
      <c r="T3648" s="1">
        <v>833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429</v>
      </c>
      <c r="S3649" s="1"/>
      <c r="T3649" s="1">
        <v>830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422</v>
      </c>
      <c r="S3650" s="1"/>
      <c r="T3650" s="1">
        <v>886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505</v>
      </c>
      <c r="S3651" s="1"/>
      <c r="T3651" s="1">
        <v>882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448</v>
      </c>
      <c r="S3652" s="1"/>
      <c r="T3652" s="1">
        <v>883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453</v>
      </c>
      <c r="S3653" s="1"/>
      <c r="T3653" s="1">
        <v>913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443</v>
      </c>
      <c r="S3654" s="1"/>
      <c r="T3654" s="1">
        <v>916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429</v>
      </c>
      <c r="S3655" s="1"/>
      <c r="T3655" s="1">
        <v>907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403</v>
      </c>
      <c r="S3656" s="1"/>
      <c r="T3656" s="1">
        <v>905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466</v>
      </c>
      <c r="S3657" s="1"/>
      <c r="T3657" s="1">
        <v>951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402</v>
      </c>
      <c r="S3658" s="1"/>
      <c r="T3658" s="1">
        <v>831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472</v>
      </c>
      <c r="S3659" s="1"/>
      <c r="T3659" s="1">
        <v>911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429</v>
      </c>
      <c r="S3660" s="1"/>
      <c r="T3660" s="1">
        <v>897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366</v>
      </c>
      <c r="S3661" s="1"/>
      <c r="T3661" s="1">
        <v>1006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375</v>
      </c>
      <c r="S3662" s="1"/>
      <c r="T3662" s="1">
        <v>865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364</v>
      </c>
      <c r="S3663" s="1"/>
      <c r="T3663" s="1">
        <v>997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379</v>
      </c>
      <c r="S3664" s="1"/>
      <c r="T3664" s="1">
        <v>857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369</v>
      </c>
      <c r="S3665" s="1"/>
      <c r="T3665" s="1">
        <v>949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387</v>
      </c>
      <c r="S3666" s="1"/>
      <c r="T3666" s="1">
        <v>844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373</v>
      </c>
      <c r="S3667" s="1"/>
      <c r="T3667" s="1">
        <v>835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404</v>
      </c>
      <c r="S3668" s="1"/>
      <c r="T3668" s="1">
        <v>825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377</v>
      </c>
      <c r="S3669" s="1"/>
      <c r="T3669" s="1">
        <v>858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353</v>
      </c>
      <c r="S3670" s="1"/>
      <c r="T3670" s="1">
        <v>908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364</v>
      </c>
      <c r="S3671" s="1"/>
      <c r="T3671" s="1">
        <v>765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358</v>
      </c>
      <c r="S3672" s="1"/>
      <c r="T3672" s="1">
        <v>943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315</v>
      </c>
      <c r="S3673" s="1"/>
      <c r="T3673" s="1">
        <v>754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359</v>
      </c>
      <c r="S3674" s="1"/>
      <c r="T3674" s="1">
        <v>829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345</v>
      </c>
      <c r="S3675" s="1"/>
      <c r="T3675" s="1">
        <v>813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357</v>
      </c>
      <c r="S3676" s="1"/>
      <c r="T3676" s="1">
        <v>908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353</v>
      </c>
      <c r="S3677" s="1"/>
      <c r="T3677" s="1">
        <v>903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317</v>
      </c>
      <c r="S3678" s="1"/>
      <c r="T3678" s="1">
        <v>872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349</v>
      </c>
      <c r="S3679" s="1"/>
      <c r="T3679" s="1">
        <v>888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302</v>
      </c>
      <c r="S3680" s="1"/>
      <c r="T3680" s="1">
        <v>822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317</v>
      </c>
      <c r="S3681" s="1"/>
      <c r="T3681" s="1">
        <v>867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291</v>
      </c>
      <c r="S3682" s="1"/>
      <c r="T3682" s="1">
        <v>819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317</v>
      </c>
      <c r="S3683" s="1"/>
      <c r="T3683" s="1">
        <v>776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256</v>
      </c>
      <c r="S3684" s="1"/>
      <c r="T3684" s="1">
        <v>801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308</v>
      </c>
      <c r="S3685" s="1"/>
      <c r="T3685" s="1">
        <v>800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297</v>
      </c>
      <c r="S3686" s="1"/>
      <c r="T3686" s="1">
        <v>768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336</v>
      </c>
      <c r="S3687" s="1"/>
      <c r="T3687" s="1">
        <v>813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315</v>
      </c>
      <c r="S3688" s="1"/>
      <c r="T3688" s="1">
        <v>770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369</v>
      </c>
      <c r="S3689" s="1"/>
      <c r="T3689" s="1">
        <v>814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281</v>
      </c>
      <c r="S3690" s="1"/>
      <c r="T3690" s="1">
        <v>796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307</v>
      </c>
      <c r="S3691" s="1"/>
      <c r="T3691" s="1">
        <v>869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286</v>
      </c>
      <c r="S3692" s="1"/>
      <c r="T3692" s="1">
        <v>835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245</v>
      </c>
      <c r="S3693" s="1"/>
      <c r="T3693" s="1">
        <v>931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231</v>
      </c>
      <c r="S3694" s="1"/>
      <c r="T3694" s="1">
        <v>873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244</v>
      </c>
      <c r="S3695" s="1"/>
      <c r="T3695" s="1">
        <v>887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207</v>
      </c>
      <c r="S3696" s="1"/>
      <c r="T3696" s="1">
        <v>889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256</v>
      </c>
      <c r="S3697" s="1"/>
      <c r="T3697" s="1">
        <v>938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269</v>
      </c>
      <c r="S3698" s="1"/>
      <c r="T3698" s="1">
        <v>873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244</v>
      </c>
      <c r="S3699" s="1"/>
      <c r="T3699" s="1">
        <v>937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289</v>
      </c>
      <c r="S3700" s="1"/>
      <c r="T3700" s="1">
        <v>892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330</v>
      </c>
      <c r="S3701" s="1"/>
      <c r="T3701" s="1">
        <v>838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335</v>
      </c>
      <c r="S3702" s="1"/>
      <c r="T3702" s="1">
        <v>852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355</v>
      </c>
      <c r="S3703" s="1"/>
      <c r="T3703" s="1">
        <v>936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398</v>
      </c>
      <c r="S3704" s="1"/>
      <c r="T3704" s="1">
        <v>852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269</v>
      </c>
      <c r="S3705" s="1"/>
      <c r="T3705" s="1">
        <v>947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416</v>
      </c>
      <c r="S3706" s="1"/>
      <c r="T3706" s="1">
        <v>950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412</v>
      </c>
      <c r="S3707" s="1"/>
      <c r="T3707" s="1">
        <v>961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407</v>
      </c>
      <c r="S3708" s="1"/>
      <c r="T3708" s="1">
        <v>1063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437</v>
      </c>
      <c r="S3709" s="1"/>
      <c r="T3709" s="1">
        <v>1066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453</v>
      </c>
      <c r="S3710" s="1"/>
      <c r="T3710" s="1">
        <v>1121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435</v>
      </c>
      <c r="S3711" s="1"/>
      <c r="T3711" s="1">
        <v>1111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458</v>
      </c>
      <c r="S3712" s="1"/>
      <c r="T3712" s="1">
        <v>1127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477</v>
      </c>
      <c r="S3713" s="1"/>
      <c r="T3713" s="1">
        <v>1173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455</v>
      </c>
      <c r="S3714" s="1"/>
      <c r="T3714" s="1">
        <v>1155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490</v>
      </c>
      <c r="S3715" s="1"/>
      <c r="T3715" s="1">
        <v>1173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472</v>
      </c>
      <c r="S3716" s="1"/>
      <c r="T3716" s="1">
        <v>1118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476</v>
      </c>
      <c r="S3717" s="1"/>
      <c r="T3717" s="1">
        <v>1211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476</v>
      </c>
      <c r="S3718" s="1"/>
      <c r="T3718" s="1">
        <v>1141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485</v>
      </c>
      <c r="S3719" s="1"/>
      <c r="T3719" s="1">
        <v>1227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458</v>
      </c>
      <c r="S3720" s="1"/>
      <c r="T3720" s="1">
        <v>1197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536</v>
      </c>
      <c r="S3721" s="1"/>
      <c r="T3721" s="1">
        <v>1271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518</v>
      </c>
      <c r="S3722" s="1"/>
      <c r="T3722" s="1">
        <v>1250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620</v>
      </c>
      <c r="S3723" s="1"/>
      <c r="T3723" s="1">
        <v>1390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552</v>
      </c>
      <c r="S3724" s="1"/>
      <c r="T3724" s="1">
        <v>1406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605</v>
      </c>
      <c r="S3725" s="1"/>
      <c r="T3725" s="1">
        <v>1450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530</v>
      </c>
      <c r="S3726" s="1"/>
      <c r="T3726" s="1">
        <v>1533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637</v>
      </c>
      <c r="S3727" s="1"/>
      <c r="T3727" s="1">
        <v>1595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570</v>
      </c>
      <c r="S3728" s="1"/>
      <c r="T3728" s="1">
        <v>1595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615</v>
      </c>
      <c r="S3729" s="1"/>
      <c r="T3729" s="1">
        <v>1688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597</v>
      </c>
      <c r="S3730" s="1"/>
      <c r="T3730" s="1">
        <v>1729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768</v>
      </c>
      <c r="S3731" s="1"/>
      <c r="T3731" s="1">
        <v>1703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659</v>
      </c>
      <c r="S3732" s="1"/>
      <c r="T3732" s="1">
        <v>1727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779</v>
      </c>
      <c r="S3733" s="1"/>
      <c r="T3733" s="1">
        <v>1668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673</v>
      </c>
      <c r="S3734" s="1"/>
      <c r="T3734" s="1">
        <v>1706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775</v>
      </c>
      <c r="S3735" s="1"/>
      <c r="T3735" s="1">
        <v>1660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625</v>
      </c>
      <c r="S3736" s="1"/>
      <c r="T3736" s="1">
        <v>1710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826</v>
      </c>
      <c r="S3737" s="1"/>
      <c r="T3737" s="1">
        <v>1691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728</v>
      </c>
      <c r="S3738" s="1"/>
      <c r="T3738" s="1">
        <v>1690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800</v>
      </c>
      <c r="S3739" s="1"/>
      <c r="T3739" s="1">
        <v>1631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658</v>
      </c>
      <c r="S3740" s="1"/>
      <c r="T3740" s="1">
        <v>1722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825</v>
      </c>
      <c r="S3741" s="1"/>
      <c r="T3741" s="1">
        <v>1686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710</v>
      </c>
      <c r="S3742" s="1"/>
      <c r="T3742" s="1">
        <v>1711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767</v>
      </c>
      <c r="S3743" s="1"/>
      <c r="T3743" s="1">
        <v>1674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807</v>
      </c>
      <c r="S3744" s="1"/>
      <c r="T3744" s="1">
        <v>1711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756</v>
      </c>
      <c r="S3745" s="1"/>
      <c r="T3745" s="1">
        <v>1639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775</v>
      </c>
      <c r="S3746" s="1"/>
      <c r="T3746" s="1">
        <v>1743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839</v>
      </c>
      <c r="S3747" s="1"/>
      <c r="T3747" s="1">
        <v>1622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900</v>
      </c>
      <c r="S3748" s="1"/>
      <c r="T3748" s="1">
        <v>1685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921</v>
      </c>
      <c r="S3749" s="1"/>
      <c r="T3749" s="1">
        <v>1624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865</v>
      </c>
      <c r="S3750" s="1"/>
      <c r="T3750" s="1">
        <v>1653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833</v>
      </c>
      <c r="S3751" s="1"/>
      <c r="T3751" s="1">
        <v>1560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830</v>
      </c>
      <c r="S3752" s="1"/>
      <c r="T3752" s="1">
        <v>1696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886</v>
      </c>
      <c r="S3753" s="1"/>
      <c r="T3753" s="1">
        <v>1579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882</v>
      </c>
      <c r="S3754" s="1"/>
      <c r="T3754" s="1">
        <v>1625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883</v>
      </c>
      <c r="S3755" s="1"/>
      <c r="T3755" s="1">
        <v>1619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913</v>
      </c>
      <c r="S3756" s="1"/>
      <c r="T3756" s="1">
        <v>1696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916</v>
      </c>
      <c r="S3757" s="1"/>
      <c r="T3757" s="1">
        <v>1593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907</v>
      </c>
      <c r="S3758" s="1"/>
      <c r="T3758" s="1">
        <v>1743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905</v>
      </c>
      <c r="S3759" s="1"/>
      <c r="T3759" s="1">
        <v>1672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951</v>
      </c>
      <c r="S3760" s="1"/>
      <c r="T3760" s="1">
        <v>1788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831</v>
      </c>
      <c r="S3761" s="1"/>
      <c r="T3761" s="1">
        <v>1799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911</v>
      </c>
      <c r="S3762" s="1"/>
      <c r="T3762" s="1">
        <v>1885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897</v>
      </c>
      <c r="S3763" s="1"/>
      <c r="T3763" s="1">
        <v>1812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1006</v>
      </c>
      <c r="S3764" s="1"/>
      <c r="T3764" s="1">
        <v>1979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865</v>
      </c>
      <c r="S3765" s="1"/>
      <c r="T3765" s="1">
        <v>1865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997</v>
      </c>
      <c r="S3766" s="1"/>
      <c r="T3766" s="1">
        <v>1883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857</v>
      </c>
      <c r="S3767" s="1"/>
      <c r="T3767" s="1">
        <v>1851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949</v>
      </c>
      <c r="S3768" s="1"/>
      <c r="T3768" s="1">
        <v>1863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844</v>
      </c>
      <c r="S3769" s="1"/>
      <c r="T3769" s="1">
        <v>1803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835</v>
      </c>
      <c r="S3770" s="1"/>
      <c r="T3770" s="1">
        <v>1762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825</v>
      </c>
      <c r="S3771" s="1"/>
      <c r="T3771" s="1">
        <v>1689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858</v>
      </c>
      <c r="S3772" s="1"/>
      <c r="T3772" s="1">
        <v>1633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908</v>
      </c>
      <c r="S3773" s="1"/>
      <c r="T3773" s="1">
        <v>1587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765</v>
      </c>
      <c r="S3774" s="1"/>
      <c r="T3774" s="1">
        <v>1544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943</v>
      </c>
      <c r="S3775" s="1"/>
      <c r="T3775" s="1">
        <v>1487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754</v>
      </c>
      <c r="S3776" s="1"/>
      <c r="T3776" s="1">
        <v>1455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829</v>
      </c>
      <c r="S3777" s="1"/>
      <c r="T3777" s="1">
        <v>1360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813</v>
      </c>
      <c r="S3778" s="1"/>
      <c r="T3778" s="1">
        <v>1334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908</v>
      </c>
      <c r="S3779" s="1"/>
      <c r="T3779" s="1">
        <v>1240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903</v>
      </c>
      <c r="S3780" s="1"/>
      <c r="T3780" s="1">
        <v>1197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872</v>
      </c>
      <c r="S3781" s="1"/>
      <c r="T3781" s="1">
        <v>1106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888</v>
      </c>
      <c r="S3782" s="1"/>
      <c r="T3782" s="1">
        <v>1081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822</v>
      </c>
      <c r="S3783" s="1"/>
      <c r="T3783" s="1">
        <v>963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867</v>
      </c>
      <c r="S3784" s="1"/>
      <c r="T3784" s="1">
        <v>953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819</v>
      </c>
      <c r="S3785" s="1"/>
      <c r="T3785" s="1">
        <v>838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776</v>
      </c>
      <c r="S3786" s="1"/>
      <c r="T3786" s="1">
        <v>799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801</v>
      </c>
      <c r="S3787" s="1"/>
      <c r="T3787" s="1">
        <v>753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800</v>
      </c>
      <c r="S3788" s="1"/>
      <c r="T3788" s="1">
        <v>737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768</v>
      </c>
      <c r="S3789" s="1"/>
      <c r="T3789" s="1">
        <v>692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813</v>
      </c>
      <c r="S3790" s="1"/>
      <c r="T3790" s="1">
        <v>651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770</v>
      </c>
      <c r="S3791" s="1"/>
      <c r="T3791" s="1">
        <v>571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814</v>
      </c>
      <c r="S3792" s="1"/>
      <c r="T3792" s="1">
        <v>494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796</v>
      </c>
      <c r="S3793" s="1"/>
      <c r="T3793" s="1">
        <v>449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869</v>
      </c>
      <c r="S3794" s="1"/>
      <c r="T3794" s="1">
        <v>449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835</v>
      </c>
      <c r="S3795" s="1"/>
      <c r="T3795" s="1">
        <v>433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931</v>
      </c>
      <c r="S3796" s="1"/>
      <c r="T3796" s="1">
        <v>334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873</v>
      </c>
      <c r="S3797" s="1"/>
      <c r="T3797" s="1">
        <v>106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887</v>
      </c>
      <c r="S3798" s="1"/>
      <c r="T3798" s="1">
        <v>145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889</v>
      </c>
      <c r="S3799" s="1"/>
      <c r="T3799" s="1">
        <v>352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938</v>
      </c>
      <c r="S3800" s="1"/>
      <c r="T3800" s="1">
        <v>63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873</v>
      </c>
      <c r="S3801" s="1"/>
      <c r="T3801" s="1">
        <v>94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937</v>
      </c>
      <c r="S3802" s="1"/>
      <c r="T3802" s="1">
        <v>319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892</v>
      </c>
      <c r="S3803" s="1"/>
      <c r="T3803" s="1">
        <v>71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838</v>
      </c>
      <c r="S3804" s="1"/>
      <c r="T3804" s="1">
        <v>76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852</v>
      </c>
      <c r="S3805" s="1"/>
      <c r="T3805" s="1">
        <v>141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936</v>
      </c>
      <c r="S3806" s="1"/>
      <c r="T3806" s="1">
        <v>120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852</v>
      </c>
      <c r="S3807" s="1"/>
      <c r="T3807" s="1">
        <v>407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947</v>
      </c>
      <c r="S3808" s="1"/>
      <c r="T3808" s="1">
        <v>34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950</v>
      </c>
      <c r="S3809" s="1"/>
      <c r="T3809" s="1">
        <v>69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961</v>
      </c>
      <c r="S3810" s="1"/>
      <c r="T3810" s="1">
        <v>85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1063</v>
      </c>
      <c r="S3811" s="1"/>
      <c r="T3811" s="1">
        <v>303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1066</v>
      </c>
      <c r="S3812" s="1"/>
      <c r="T3812" s="1">
        <v>33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1121</v>
      </c>
      <c r="S3813" s="1"/>
      <c r="T3813" s="1">
        <v>39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1111</v>
      </c>
      <c r="S3814" s="1"/>
      <c r="T3814" s="1">
        <v>70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1127</v>
      </c>
      <c r="S3815" s="1"/>
      <c r="T3815" s="1">
        <v>44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1173</v>
      </c>
      <c r="S3816" s="1"/>
      <c r="T3816" s="1">
        <v>79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1155</v>
      </c>
      <c r="S3817" s="1"/>
      <c r="T3817" s="1">
        <v>301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1173</v>
      </c>
      <c r="S3818" s="1"/>
      <c r="T3818" s="1">
        <v>71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1118</v>
      </c>
      <c r="S3819" s="1"/>
      <c r="T3819" s="1">
        <v>73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1211</v>
      </c>
      <c r="S3820" s="1"/>
      <c r="T3820" s="1">
        <v>313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1141</v>
      </c>
      <c r="S3821" s="1"/>
      <c r="T3821" s="1">
        <v>70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1227</v>
      </c>
      <c r="S3822" s="1"/>
      <c r="T3822" s="1">
        <v>132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1197</v>
      </c>
      <c r="S3823" s="1"/>
      <c r="T3823" s="1">
        <v>105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1271</v>
      </c>
      <c r="S3824" s="1"/>
      <c r="T3824" s="1">
        <v>328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1250</v>
      </c>
      <c r="S3825" s="1"/>
      <c r="T3825" s="1">
        <v>39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1390</v>
      </c>
      <c r="S3826" s="1"/>
      <c r="T3826" s="1">
        <v>119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1406</v>
      </c>
      <c r="S3827" s="1"/>
      <c r="T3827" s="1">
        <v>93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1450</v>
      </c>
      <c r="S3828" s="1"/>
      <c r="T3828" s="1">
        <v>338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1533</v>
      </c>
      <c r="S3829" s="1"/>
      <c r="T3829" s="1">
        <v>113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1595</v>
      </c>
      <c r="S3830" s="1"/>
      <c r="T3830" s="1">
        <v>313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1595</v>
      </c>
      <c r="S3831" s="1"/>
      <c r="T3831" s="1">
        <v>35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1688</v>
      </c>
      <c r="S3832" s="1"/>
      <c r="T3832" s="1">
        <v>89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1729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1703</v>
      </c>
      <c r="S3834" s="1"/>
      <c r="T3834" s="1">
        <v>110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1727</v>
      </c>
      <c r="S3835" s="1"/>
      <c r="T3835" s="1">
        <v>318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1668</v>
      </c>
      <c r="S3836" s="1"/>
      <c r="T3836" s="1">
        <v>36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1706</v>
      </c>
      <c r="S3837" s="1"/>
      <c r="T3837" s="1">
        <v>98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1660</v>
      </c>
      <c r="S3838" s="1"/>
      <c r="T3838" s="1">
        <v>344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1710</v>
      </c>
      <c r="S3839" s="1"/>
      <c r="T3839" s="1">
        <v>142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1691</v>
      </c>
      <c r="S3840" s="1"/>
      <c r="T3840" s="1">
        <v>365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1690</v>
      </c>
      <c r="S3841" s="1"/>
      <c r="T3841" s="1">
        <v>126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1631</v>
      </c>
      <c r="S3842" s="1"/>
      <c r="T3842" s="1">
        <v>352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1722</v>
      </c>
      <c r="S3843" s="1"/>
      <c r="T3843" s="1">
        <v>41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1686</v>
      </c>
      <c r="S3844" s="1"/>
      <c r="T3844" s="1">
        <v>191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1711</v>
      </c>
      <c r="S3845" s="1"/>
      <c r="T3845" s="1">
        <v>402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1674</v>
      </c>
      <c r="S3846" s="1"/>
      <c r="T3846" s="1">
        <v>40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1711</v>
      </c>
      <c r="S3847" s="1"/>
      <c r="T3847" s="1">
        <v>181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1639</v>
      </c>
      <c r="S3848" s="1"/>
      <c r="T3848" s="1">
        <v>403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1743</v>
      </c>
      <c r="S3849" s="1"/>
      <c r="T3849" s="1">
        <v>42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1622</v>
      </c>
      <c r="S3850" s="1"/>
      <c r="T3850" s="1">
        <v>444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1685</v>
      </c>
      <c r="S3851" s="1"/>
      <c r="T3851" s="1">
        <v>294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1624</v>
      </c>
      <c r="S3852" s="1"/>
      <c r="T3852" s="1">
        <v>106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1653</v>
      </c>
      <c r="S3853" s="1"/>
      <c r="T3853" s="1">
        <v>181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1560</v>
      </c>
      <c r="S3854" s="1"/>
      <c r="T3854" s="1">
        <v>219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1696</v>
      </c>
      <c r="S3855" s="1"/>
      <c r="T3855" s="1">
        <v>164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1579</v>
      </c>
      <c r="S3856" s="1"/>
      <c r="T3856" s="1">
        <v>161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1625</v>
      </c>
      <c r="S3857" s="1"/>
      <c r="T3857" s="1">
        <v>110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1619</v>
      </c>
      <c r="S3858" s="1"/>
      <c r="T3858" s="1">
        <v>321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1696</v>
      </c>
      <c r="S3859" s="1"/>
      <c r="T3859" s="1">
        <v>88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1593</v>
      </c>
      <c r="S3860" s="1"/>
      <c r="T3860" s="1">
        <v>43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1743</v>
      </c>
      <c r="S3861" s="1"/>
      <c r="T3861" s="1">
        <v>57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1672</v>
      </c>
      <c r="S3862" s="1"/>
      <c r="T3862" s="1">
        <v>20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1788</v>
      </c>
      <c r="S3863" s="1"/>
      <c r="T3863" s="1">
        <v>203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1799</v>
      </c>
      <c r="S3864" s="1"/>
      <c r="T3864" s="1">
        <v>69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1885</v>
      </c>
      <c r="S3865" s="1"/>
      <c r="T3865" s="1">
        <v>24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1812</v>
      </c>
      <c r="S3866" s="1"/>
      <c r="T3866" s="1">
        <v>57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1979</v>
      </c>
      <c r="S3867" s="1"/>
      <c r="T3867" s="1">
        <v>41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1865</v>
      </c>
      <c r="S3868" s="1"/>
      <c r="T3868" s="1">
        <v>416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1883</v>
      </c>
      <c r="S3869" s="1"/>
      <c r="T3869" s="1">
        <v>98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1851</v>
      </c>
      <c r="S3870" s="1"/>
      <c r="T3870" s="1">
        <v>26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1863</v>
      </c>
      <c r="S3871" s="1"/>
      <c r="T3871" s="1">
        <v>41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1803</v>
      </c>
      <c r="S3872" s="1"/>
      <c r="T3872" s="1">
        <v>251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1762</v>
      </c>
      <c r="S3873" s="1"/>
      <c r="T3873" s="1">
        <v>80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1689</v>
      </c>
      <c r="S3874" s="1"/>
      <c r="T3874" s="1">
        <v>330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1633</v>
      </c>
      <c r="S3875" s="1"/>
      <c r="T3875" s="1">
        <v>41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1587</v>
      </c>
      <c r="S3876" s="1"/>
      <c r="T3876" s="1">
        <v>341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1544</v>
      </c>
      <c r="S3877" s="1"/>
      <c r="T3877" s="1">
        <v>42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1487</v>
      </c>
      <c r="S3878" s="1"/>
      <c r="T3878" s="1">
        <v>312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1455</v>
      </c>
      <c r="S3879" s="1"/>
      <c r="T3879" s="1">
        <v>71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1360</v>
      </c>
      <c r="S3880" s="1"/>
      <c r="T3880" s="1">
        <v>308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1334</v>
      </c>
      <c r="S3881" s="1"/>
      <c r="T3881" s="1">
        <v>111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1240</v>
      </c>
      <c r="S3882" s="1"/>
      <c r="T3882" s="1">
        <v>154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1197</v>
      </c>
      <c r="S3883" s="1"/>
      <c r="T3883" s="1">
        <v>381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1106</v>
      </c>
      <c r="S3884" s="1"/>
      <c r="T3884" s="1">
        <v>350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1081</v>
      </c>
      <c r="S3885" s="1"/>
      <c r="T3885" s="1">
        <v>148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963</v>
      </c>
      <c r="S3886" s="1"/>
      <c r="T3886" s="1">
        <v>159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953</v>
      </c>
      <c r="S3887" s="1"/>
      <c r="T3887" s="1">
        <v>290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838</v>
      </c>
      <c r="S3888" s="1"/>
      <c r="T3888" s="1">
        <v>365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799</v>
      </c>
      <c r="S3889" s="1"/>
      <c r="T3889" s="1">
        <v>363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753</v>
      </c>
      <c r="S3890" s="1"/>
      <c r="T3890" s="1">
        <v>336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737</v>
      </c>
      <c r="S3891" s="1"/>
      <c r="T3891" s="1">
        <v>41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692</v>
      </c>
      <c r="S3892" s="1"/>
      <c r="T3892" s="1">
        <v>132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651</v>
      </c>
      <c r="S3893" s="1"/>
      <c r="T3893" s="1">
        <v>396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571</v>
      </c>
      <c r="S3894" s="1"/>
      <c r="T3894" s="1">
        <v>382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494</v>
      </c>
      <c r="S3895" s="1"/>
      <c r="T3895" s="1">
        <v>144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431</v>
      </c>
      <c r="S3896" s="1"/>
      <c r="T3896" s="1">
        <v>279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371</v>
      </c>
      <c r="S3897" s="1"/>
      <c r="T3897" s="1">
        <v>413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337</v>
      </c>
      <c r="S3898" s="1"/>
      <c r="T3898" s="1">
        <v>400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292</v>
      </c>
      <c r="S3899" s="1"/>
      <c r="T3899" s="1">
        <v>41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262</v>
      </c>
      <c r="S3900" s="1"/>
      <c r="T3900" s="1">
        <v>381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223</v>
      </c>
      <c r="S3901" s="1"/>
      <c r="T3901" s="1">
        <v>99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208</v>
      </c>
      <c r="S3902" s="1"/>
      <c r="T3902" s="1">
        <v>179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161</v>
      </c>
      <c r="S3903" s="1"/>
      <c r="T3903" s="1">
        <v>199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140</v>
      </c>
      <c r="S3904" s="1"/>
      <c r="T3904" s="1">
        <v>179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125</v>
      </c>
      <c r="S3905" s="1"/>
      <c r="T3905" s="1">
        <v>378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157</v>
      </c>
      <c r="S3906" s="1"/>
      <c r="T3906" s="1">
        <v>390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136</v>
      </c>
      <c r="S3907" s="1"/>
      <c r="T3907" s="1">
        <v>160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165</v>
      </c>
      <c r="S3908" s="1"/>
      <c r="T3908" s="1">
        <v>286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144</v>
      </c>
      <c r="S3909" s="1"/>
      <c r="T3909" s="1">
        <v>300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165</v>
      </c>
      <c r="S3910" s="1"/>
      <c r="T3910" s="1">
        <v>290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136</v>
      </c>
      <c r="S3911" s="1"/>
      <c r="T3911" s="1">
        <v>411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161</v>
      </c>
      <c r="S3912" s="1"/>
      <c r="T3912" s="1">
        <v>413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107</v>
      </c>
      <c r="S3913" s="1"/>
      <c r="T3913" s="1">
        <v>438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109</v>
      </c>
      <c r="S3914" s="1"/>
      <c r="T3914" s="1">
        <v>438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107</v>
      </c>
      <c r="S3915" s="1"/>
      <c r="T3915" s="1">
        <v>454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111</v>
      </c>
      <c r="S3916" s="1"/>
      <c r="T3916" s="1">
        <v>527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92</v>
      </c>
      <c r="S3917" s="1"/>
      <c r="T3917" s="1">
        <v>455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70</v>
      </c>
      <c r="S3918" s="1"/>
      <c r="T3918" s="1">
        <v>516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105</v>
      </c>
      <c r="S3919" s="1"/>
      <c r="T3919" s="1">
        <v>420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135</v>
      </c>
      <c r="S3920" s="1"/>
      <c r="T3920" s="1">
        <v>608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147</v>
      </c>
      <c r="S3921" s="1"/>
      <c r="T3921" s="1">
        <v>480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139</v>
      </c>
      <c r="S3922" s="1"/>
      <c r="T3922" s="1">
        <v>501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147</v>
      </c>
      <c r="S3923" s="1"/>
      <c r="T3923" s="1">
        <v>539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138</v>
      </c>
      <c r="S3924" s="1"/>
      <c r="T3924" s="1">
        <v>561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166</v>
      </c>
      <c r="S3925" s="1"/>
      <c r="T3925" s="1">
        <v>516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507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180</v>
      </c>
      <c r="S3927" s="1"/>
      <c r="T3927" s="1">
        <v>545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131</v>
      </c>
      <c r="S3928" s="1"/>
      <c r="T3928" s="1">
        <v>504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159</v>
      </c>
      <c r="S3929" s="1"/>
      <c r="T3929" s="1">
        <v>548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141</v>
      </c>
      <c r="S3930" s="1"/>
      <c r="T3930" s="1">
        <v>551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176</v>
      </c>
      <c r="S3931" s="1"/>
      <c r="T3931" s="1">
        <v>671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131</v>
      </c>
      <c r="S3932" s="1"/>
      <c r="T3932" s="1">
        <v>660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153</v>
      </c>
      <c r="S3933" s="1"/>
      <c r="T3933" s="1">
        <v>670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125</v>
      </c>
      <c r="S3934" s="1"/>
      <c r="T3934" s="1">
        <v>668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147</v>
      </c>
      <c r="S3935" s="1"/>
      <c r="T3935" s="1">
        <v>673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133</v>
      </c>
      <c r="S3936" s="1"/>
      <c r="T3936" s="1">
        <v>617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154</v>
      </c>
      <c r="S3937" s="1"/>
      <c r="T3937" s="1">
        <v>676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129</v>
      </c>
      <c r="S3938" s="1"/>
      <c r="T3938" s="1">
        <v>714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160</v>
      </c>
      <c r="S3939" s="1"/>
      <c r="T3939" s="1">
        <v>686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142</v>
      </c>
      <c r="S3940" s="1"/>
      <c r="T3940" s="1">
        <v>626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160</v>
      </c>
      <c r="S3941" s="1"/>
      <c r="T3941" s="1">
        <v>652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152</v>
      </c>
      <c r="S3942" s="1"/>
      <c r="T3942" s="1">
        <v>624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174</v>
      </c>
      <c r="S3943" s="1"/>
      <c r="T3943" s="1">
        <v>608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143</v>
      </c>
      <c r="S3944" s="1"/>
      <c r="T3944" s="1">
        <v>642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176</v>
      </c>
      <c r="S3945" s="1"/>
      <c r="T3945" s="1">
        <v>675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149</v>
      </c>
      <c r="S3946" s="1"/>
      <c r="T3946" s="1">
        <v>681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149</v>
      </c>
      <c r="S3947" s="1"/>
      <c r="T3947" s="1">
        <v>797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178</v>
      </c>
      <c r="S3948" s="1"/>
      <c r="T3948" s="1">
        <v>708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182</v>
      </c>
      <c r="S3949" s="1"/>
      <c r="T3949" s="1">
        <v>706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191</v>
      </c>
      <c r="S3950" s="1"/>
      <c r="T3950" s="1">
        <v>833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213</v>
      </c>
      <c r="S3951" s="1"/>
      <c r="T3951" s="1">
        <v>860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224</v>
      </c>
      <c r="S3952" s="1"/>
      <c r="T3952" s="1">
        <v>778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198</v>
      </c>
      <c r="S3953" s="1"/>
      <c r="T3953" s="1">
        <v>899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217</v>
      </c>
      <c r="S3954" s="1"/>
      <c r="T3954" s="1">
        <v>811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215</v>
      </c>
      <c r="S3955" s="1"/>
      <c r="T3955" s="1">
        <v>904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232</v>
      </c>
      <c r="S3956" s="1"/>
      <c r="T3956" s="1">
        <v>905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252</v>
      </c>
      <c r="S3957" s="1"/>
      <c r="T3957" s="1">
        <v>1010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244</v>
      </c>
      <c r="S3958" s="1"/>
      <c r="T3958" s="1">
        <v>991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264</v>
      </c>
      <c r="S3959" s="1"/>
      <c r="T3959" s="1">
        <v>1164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217</v>
      </c>
      <c r="S3960" s="1"/>
      <c r="T3960" s="1">
        <v>1027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231</v>
      </c>
      <c r="S3961" s="1"/>
      <c r="T3961" s="1">
        <v>1063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178</v>
      </c>
      <c r="S3962" s="1"/>
      <c r="T3962" s="1">
        <v>968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177</v>
      </c>
      <c r="S3963" s="1"/>
      <c r="T3963" s="1">
        <v>1186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126</v>
      </c>
      <c r="S3964" s="1"/>
      <c r="T3964" s="1">
        <v>991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137</v>
      </c>
      <c r="S3965" s="1"/>
      <c r="T3965" s="1">
        <v>1217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92</v>
      </c>
      <c r="S3966" s="1"/>
      <c r="T3966" s="1">
        <v>1091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110</v>
      </c>
      <c r="S3967" s="1"/>
      <c r="T3967" s="1">
        <v>1209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65</v>
      </c>
      <c r="S3968" s="1"/>
      <c r="T3968" s="1">
        <v>1147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83</v>
      </c>
      <c r="S3969" s="1"/>
      <c r="T3969" s="1">
        <v>1231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46</v>
      </c>
      <c r="S3970" s="1"/>
      <c r="T3970" s="1">
        <v>1213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83</v>
      </c>
      <c r="S3971" s="1"/>
      <c r="T3971" s="1">
        <v>1213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38</v>
      </c>
      <c r="S3972" s="1"/>
      <c r="T3972" s="1">
        <v>1272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87</v>
      </c>
      <c r="S3973" s="1"/>
      <c r="T3973" s="1">
        <v>1084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42</v>
      </c>
      <c r="S3974" s="1"/>
      <c r="T3974" s="1">
        <v>1111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81</v>
      </c>
      <c r="S3975" s="1"/>
      <c r="T3975" s="1">
        <v>1131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65</v>
      </c>
      <c r="S3976" s="1"/>
      <c r="T3976" s="1">
        <v>1181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110</v>
      </c>
      <c r="S3977" s="1"/>
      <c r="T3977" s="1">
        <v>1112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86</v>
      </c>
      <c r="S3978" s="1"/>
      <c r="T3978" s="1">
        <v>1216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136</v>
      </c>
      <c r="S3979" s="1"/>
      <c r="T3979" s="1">
        <v>1069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94</v>
      </c>
      <c r="S3980" s="1"/>
      <c r="T3980" s="1">
        <v>1105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113</v>
      </c>
      <c r="S3981" s="1"/>
      <c r="T3981" s="1">
        <v>1229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135</v>
      </c>
      <c r="S3982" s="1"/>
      <c r="T3982" s="1">
        <v>1003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194</v>
      </c>
      <c r="S3983" s="1"/>
      <c r="T3983" s="1">
        <v>1132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184</v>
      </c>
      <c r="S3984" s="1"/>
      <c r="T3984" s="1">
        <v>1135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183</v>
      </c>
      <c r="S3985" s="1"/>
      <c r="T3985" s="1">
        <v>1160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223</v>
      </c>
      <c r="S3986" s="1"/>
      <c r="T3986" s="1">
        <v>977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186</v>
      </c>
      <c r="S3987" s="1"/>
      <c r="T3987" s="1">
        <v>1160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190</v>
      </c>
      <c r="S3988" s="1"/>
      <c r="T3988" s="1">
        <v>1055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185</v>
      </c>
      <c r="S3989" s="1"/>
      <c r="T3989" s="1">
        <v>1049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198</v>
      </c>
      <c r="S3990" s="1"/>
      <c r="T3990" s="1">
        <v>1145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229</v>
      </c>
      <c r="S3991" s="1"/>
      <c r="T3991" s="1">
        <v>1025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180</v>
      </c>
      <c r="S3992" s="1"/>
      <c r="T3992" s="1">
        <v>1047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223</v>
      </c>
      <c r="S3993" s="1"/>
      <c r="T3993" s="1">
        <v>1127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200</v>
      </c>
      <c r="S3994" s="1"/>
      <c r="T3994" s="1">
        <v>1095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302</v>
      </c>
      <c r="S3995" s="1"/>
      <c r="T3995" s="1">
        <v>1057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251</v>
      </c>
      <c r="S3996" s="1"/>
      <c r="T3996" s="1">
        <v>1082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336</v>
      </c>
      <c r="S3997" s="1"/>
      <c r="T3997" s="1">
        <v>1148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293</v>
      </c>
      <c r="S3998" s="1"/>
      <c r="T3998" s="1">
        <v>964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289</v>
      </c>
      <c r="S3999" s="1"/>
      <c r="T3999" s="1">
        <v>1144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222</v>
      </c>
      <c r="S4000" s="1"/>
      <c r="T4000" s="1">
        <v>1037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231</v>
      </c>
      <c r="S4001" s="1"/>
      <c r="T4001" s="1">
        <v>1034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200</v>
      </c>
      <c r="S4002" s="1"/>
      <c r="T4002" s="1">
        <v>1013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248</v>
      </c>
      <c r="S4003" s="1"/>
      <c r="T4003" s="1">
        <v>1036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308</v>
      </c>
      <c r="S4004" s="1"/>
      <c r="T4004" s="1">
        <v>1040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346</v>
      </c>
      <c r="S4005" s="1"/>
      <c r="T4005" s="1">
        <v>991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317</v>
      </c>
      <c r="S4006" s="1"/>
      <c r="T4006" s="1">
        <v>918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325</v>
      </c>
      <c r="S4007" s="1"/>
      <c r="T4007" s="1">
        <v>886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274</v>
      </c>
      <c r="S4008" s="1"/>
      <c r="T4008" s="1">
        <v>995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231</v>
      </c>
      <c r="S4009" s="1"/>
      <c r="T4009" s="1">
        <v>920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213</v>
      </c>
      <c r="S4010" s="1"/>
      <c r="T4010" s="1">
        <v>1011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225</v>
      </c>
      <c r="S4011" s="1"/>
      <c r="T4011" s="1">
        <v>1017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197</v>
      </c>
      <c r="S4012" s="1"/>
      <c r="T4012" s="1">
        <v>1007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223</v>
      </c>
      <c r="S4013" s="1"/>
      <c r="T4013" s="1">
        <v>1039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203</v>
      </c>
      <c r="S4014" s="1"/>
      <c r="T4014" s="1">
        <v>1090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240</v>
      </c>
      <c r="S4015" s="1"/>
      <c r="T4015" s="1">
        <v>1004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256</v>
      </c>
      <c r="S4016" s="1"/>
      <c r="T4016" s="1">
        <v>1129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306</v>
      </c>
      <c r="S4017" s="1"/>
      <c r="T4017" s="1">
        <v>1191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332</v>
      </c>
      <c r="S4018" s="1"/>
      <c r="T4018" s="1">
        <v>1269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320</v>
      </c>
      <c r="S4019" s="1"/>
      <c r="T4019" s="1">
        <v>1243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310</v>
      </c>
      <c r="S4020" s="1"/>
      <c r="T4020" s="1">
        <v>1299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363</v>
      </c>
      <c r="S4021" s="1"/>
      <c r="T4021" s="1">
        <v>1381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417</v>
      </c>
      <c r="S4022" s="1"/>
      <c r="T4022" s="1">
        <v>1316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416</v>
      </c>
      <c r="S4023" s="1"/>
      <c r="T4023" s="1">
        <v>1322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510</v>
      </c>
      <c r="S4024" s="1"/>
      <c r="T4024" s="1">
        <v>1315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488</v>
      </c>
      <c r="S4025" s="1"/>
      <c r="T4025" s="1">
        <v>1301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527</v>
      </c>
      <c r="S4026" s="1"/>
      <c r="T4026" s="1">
        <v>1278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455</v>
      </c>
      <c r="S4027" s="1"/>
      <c r="T4027" s="1">
        <v>1215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516</v>
      </c>
      <c r="S4028" s="1"/>
      <c r="T4028" s="1">
        <v>1275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420</v>
      </c>
      <c r="S4029" s="1"/>
      <c r="T4029" s="1">
        <v>1255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608</v>
      </c>
      <c r="S4030" s="1"/>
      <c r="T4030" s="1">
        <v>1240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480</v>
      </c>
      <c r="S4031" s="1"/>
      <c r="T4031" s="1">
        <v>1224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501</v>
      </c>
      <c r="S4032" s="1"/>
      <c r="T4032" s="1">
        <v>1184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539</v>
      </c>
      <c r="S4033" s="1"/>
      <c r="T4033" s="1">
        <v>1190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561</v>
      </c>
      <c r="S4034" s="1"/>
      <c r="T4034" s="1">
        <v>1170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516</v>
      </c>
      <c r="S4035" s="1"/>
      <c r="T4035" s="1">
        <v>1142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507</v>
      </c>
      <c r="S4036" s="1"/>
      <c r="T4036" s="1">
        <v>1157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545</v>
      </c>
      <c r="S4037" s="1"/>
      <c r="T4037" s="1">
        <v>1179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504</v>
      </c>
      <c r="S4038" s="1"/>
      <c r="T4038" s="1">
        <v>1138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548</v>
      </c>
      <c r="S4039" s="1"/>
      <c r="T4039" s="1">
        <v>1112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551</v>
      </c>
      <c r="S4040" s="1"/>
      <c r="T4040" s="1">
        <v>1023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671</v>
      </c>
      <c r="S4041" s="1"/>
      <c r="T4041" s="1">
        <v>982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660</v>
      </c>
      <c r="S4042" s="1"/>
      <c r="T4042" s="1">
        <v>933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670</v>
      </c>
      <c r="S4043" s="1"/>
      <c r="T4043" s="1">
        <v>911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668</v>
      </c>
      <c r="S4044" s="1"/>
      <c r="T4044" s="1">
        <v>848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673</v>
      </c>
      <c r="S4045" s="1"/>
      <c r="T4045" s="1">
        <v>858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617</v>
      </c>
      <c r="S4046" s="1"/>
      <c r="T4046" s="1">
        <v>850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676</v>
      </c>
      <c r="S4047" s="1"/>
      <c r="T4047" s="1">
        <v>823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714</v>
      </c>
      <c r="S4048" s="1"/>
      <c r="T4048" s="1">
        <v>808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686</v>
      </c>
      <c r="S4049" s="1"/>
      <c r="T4049" s="1">
        <v>796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626</v>
      </c>
      <c r="S4050" s="1"/>
      <c r="T4050" s="1">
        <v>750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652</v>
      </c>
      <c r="S4051" s="1"/>
      <c r="T4051" s="1">
        <v>766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624</v>
      </c>
      <c r="S4052" s="1"/>
      <c r="T4052" s="1">
        <v>794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608</v>
      </c>
      <c r="S4053" s="1"/>
      <c r="T4053" s="1">
        <v>767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642</v>
      </c>
      <c r="S4054" s="1"/>
      <c r="T4054" s="1">
        <v>794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675</v>
      </c>
      <c r="S4055" s="1"/>
      <c r="T4055" s="1">
        <v>732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681</v>
      </c>
      <c r="S4056" s="1"/>
      <c r="T4056" s="1">
        <v>792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797</v>
      </c>
      <c r="S4057" s="1"/>
      <c r="T4057" s="1">
        <v>778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708</v>
      </c>
      <c r="S4058" s="1"/>
      <c r="T4058" s="1">
        <v>841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706</v>
      </c>
      <c r="S4059" s="1"/>
      <c r="T4059" s="1">
        <v>805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833</v>
      </c>
      <c r="S4060" s="1"/>
      <c r="T4060" s="1">
        <v>848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860</v>
      </c>
      <c r="S4061" s="1"/>
      <c r="T4061" s="1">
        <v>843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778</v>
      </c>
      <c r="S4062" s="1"/>
      <c r="T4062" s="1">
        <v>837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899</v>
      </c>
      <c r="S4063" s="1"/>
      <c r="T4063" s="1">
        <v>843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811</v>
      </c>
      <c r="S4064" s="1"/>
      <c r="T4064" s="1">
        <v>834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904</v>
      </c>
      <c r="S4065" s="1"/>
      <c r="T4065" s="1">
        <v>838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905</v>
      </c>
      <c r="S4066" s="1"/>
      <c r="T4066" s="1">
        <v>877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1010</v>
      </c>
      <c r="S4067" s="1"/>
      <c r="T4067" s="1">
        <v>884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991</v>
      </c>
      <c r="S4068" s="1"/>
      <c r="T4068" s="1">
        <v>809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1164</v>
      </c>
      <c r="S4069" s="1"/>
      <c r="T4069" s="1">
        <v>873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1027</v>
      </c>
      <c r="S4070" s="1"/>
      <c r="T4070" s="1">
        <v>775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1063</v>
      </c>
      <c r="S4071" s="1"/>
      <c r="T4071" s="1">
        <v>815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968</v>
      </c>
      <c r="S4072" s="1"/>
      <c r="T4072" s="1">
        <v>791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1186</v>
      </c>
      <c r="S4073" s="1"/>
      <c r="T4073" s="1">
        <v>816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991</v>
      </c>
      <c r="S4074" s="1"/>
      <c r="T4074" s="1">
        <v>727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1217</v>
      </c>
      <c r="S4075" s="1"/>
      <c r="T4075" s="1">
        <v>769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1091</v>
      </c>
      <c r="S4076" s="1"/>
      <c r="T4076" s="1">
        <v>685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1209</v>
      </c>
      <c r="S4077" s="1"/>
      <c r="T4077" s="1">
        <v>712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1147</v>
      </c>
      <c r="S4078" s="1"/>
      <c r="T4078" s="1">
        <v>689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1231</v>
      </c>
      <c r="S4079" s="1"/>
      <c r="T4079" s="1">
        <v>753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1213</v>
      </c>
      <c r="S4080" s="1"/>
      <c r="T4080" s="1">
        <v>694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1213</v>
      </c>
      <c r="S4081" s="1"/>
      <c r="T4081" s="1">
        <v>782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1272</v>
      </c>
      <c r="S4082" s="1"/>
      <c r="T4082" s="1">
        <v>649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1084</v>
      </c>
      <c r="S4083" s="1"/>
      <c r="T4083" s="1">
        <v>750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1111</v>
      </c>
      <c r="S4084" s="1"/>
      <c r="T4084" s="1">
        <v>684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1131</v>
      </c>
      <c r="S4085" s="1"/>
      <c r="T4085" s="1">
        <v>740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1181</v>
      </c>
      <c r="S4086" s="1"/>
      <c r="T4086" s="1">
        <v>706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1112</v>
      </c>
      <c r="S4087" s="1"/>
      <c r="T4087" s="1">
        <v>784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1216</v>
      </c>
      <c r="S4088" s="1"/>
      <c r="T4088" s="1">
        <v>770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1069</v>
      </c>
      <c r="S4089" s="1"/>
      <c r="T4089" s="1">
        <v>757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1105</v>
      </c>
      <c r="S4090" s="1"/>
      <c r="T4090" s="1">
        <v>839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1229</v>
      </c>
      <c r="S4091" s="1"/>
      <c r="T4091" s="1">
        <v>755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1003</v>
      </c>
      <c r="S4092" s="1"/>
      <c r="T4092" s="1">
        <v>775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1132</v>
      </c>
      <c r="S4093" s="1"/>
      <c r="T4093" s="1">
        <v>800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1135</v>
      </c>
      <c r="S4094" s="1"/>
      <c r="T4094" s="1">
        <v>880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1160</v>
      </c>
      <c r="S4095" s="1"/>
      <c r="T4095" s="1">
        <v>811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977</v>
      </c>
      <c r="S4096" s="1"/>
      <c r="T4096" s="1">
        <v>859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1160</v>
      </c>
      <c r="S4097" s="1"/>
      <c r="T4097" s="1">
        <v>903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1055</v>
      </c>
      <c r="S4098" s="1"/>
      <c r="T4098" s="1">
        <v>844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1049</v>
      </c>
      <c r="S4099" s="1"/>
      <c r="T4099" s="1">
        <v>844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1145</v>
      </c>
      <c r="S4100" s="1"/>
      <c r="T4100" s="1">
        <v>931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1025</v>
      </c>
      <c r="S4101" s="1"/>
      <c r="T4101" s="1">
        <v>894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1047</v>
      </c>
      <c r="S4102" s="1"/>
      <c r="T4102" s="1">
        <v>877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1127</v>
      </c>
      <c r="S4103" s="1"/>
      <c r="T4103" s="1">
        <v>979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1095</v>
      </c>
      <c r="S4104" s="1"/>
      <c r="T4104" s="1">
        <v>819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1057</v>
      </c>
      <c r="S4105" s="1"/>
      <c r="T4105" s="1">
        <v>910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1082</v>
      </c>
      <c r="S4106" s="1"/>
      <c r="T4106" s="1">
        <v>876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1148</v>
      </c>
      <c r="S4107" s="1"/>
      <c r="T4107" s="1">
        <v>922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964</v>
      </c>
      <c r="S4108" s="1"/>
      <c r="T4108" s="1">
        <v>866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1144</v>
      </c>
      <c r="S4109" s="1"/>
      <c r="T4109" s="1">
        <v>953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1037</v>
      </c>
      <c r="S4110" s="1"/>
      <c r="T4110" s="1">
        <v>890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1034</v>
      </c>
      <c r="S4111" s="1"/>
      <c r="T4111" s="1">
        <v>908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1013</v>
      </c>
      <c r="S4112" s="1"/>
      <c r="T4112" s="1">
        <v>919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1036</v>
      </c>
      <c r="S4113" s="1"/>
      <c r="T4113" s="1">
        <v>884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1040</v>
      </c>
      <c r="S4114" s="1"/>
      <c r="T4114" s="1">
        <v>856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991</v>
      </c>
      <c r="S4115" s="1"/>
      <c r="T4115" s="1">
        <v>965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918</v>
      </c>
      <c r="S4116" s="1"/>
      <c r="T4116" s="1">
        <v>841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886</v>
      </c>
      <c r="S4117" s="1"/>
      <c r="T4117" s="1">
        <v>892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995</v>
      </c>
      <c r="S4118" s="1"/>
      <c r="T4118" s="1">
        <v>897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920</v>
      </c>
      <c r="S4119" s="1"/>
      <c r="T4119" s="1">
        <v>921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1011</v>
      </c>
      <c r="S4120" s="1"/>
      <c r="T4120" s="1">
        <v>866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1017</v>
      </c>
      <c r="S4121" s="1"/>
      <c r="T4121" s="1">
        <v>998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1007</v>
      </c>
      <c r="S4122" s="1"/>
      <c r="T4122" s="1">
        <v>894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1039</v>
      </c>
      <c r="S4123" s="1"/>
      <c r="T4123" s="1">
        <v>992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1090</v>
      </c>
      <c r="S4124" s="1"/>
      <c r="T4124" s="1">
        <v>994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1004</v>
      </c>
      <c r="S4125" s="1"/>
      <c r="T4125" s="1">
        <v>893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1129</v>
      </c>
      <c r="S4126" s="1"/>
      <c r="T4126" s="1">
        <v>953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1191</v>
      </c>
      <c r="S4127" s="1"/>
      <c r="T4127" s="1">
        <v>899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1269</v>
      </c>
      <c r="S4128" s="1"/>
      <c r="T4128" s="1">
        <v>870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1243</v>
      </c>
      <c r="S4129" s="1"/>
      <c r="T4129" s="1">
        <v>800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1299</v>
      </c>
      <c r="S4130" s="1"/>
      <c r="T4130" s="1">
        <v>814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1381</v>
      </c>
      <c r="S4131" s="1"/>
      <c r="T4131" s="1">
        <v>817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1316</v>
      </c>
      <c r="S4132" s="1"/>
      <c r="T4132" s="1">
        <v>807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1322</v>
      </c>
      <c r="S4133" s="1"/>
      <c r="T4133" s="1">
        <v>836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1315</v>
      </c>
      <c r="S4134" s="1"/>
      <c r="T4134" s="1">
        <v>811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1301</v>
      </c>
      <c r="S4135" s="1"/>
      <c r="T4135" s="1">
        <v>837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1278</v>
      </c>
      <c r="S4136" s="1"/>
      <c r="T4136" s="1">
        <v>761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1215</v>
      </c>
      <c r="S4137" s="1"/>
      <c r="T4137" s="1">
        <v>839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1275</v>
      </c>
      <c r="S4138" s="1"/>
      <c r="T4138" s="1">
        <v>720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1255</v>
      </c>
      <c r="S4139" s="1"/>
      <c r="T4139" s="1">
        <v>794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1240</v>
      </c>
      <c r="S4140" s="1"/>
      <c r="T4140" s="1">
        <v>680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1224</v>
      </c>
      <c r="S4141" s="1"/>
      <c r="T4141" s="1">
        <v>711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1184</v>
      </c>
      <c r="S4142" s="1"/>
      <c r="T4142" s="1">
        <v>589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1190</v>
      </c>
      <c r="S4143" s="1"/>
      <c r="T4143" s="1">
        <v>704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1170</v>
      </c>
      <c r="S4144" s="1"/>
      <c r="T4144" s="1">
        <v>559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1142</v>
      </c>
      <c r="S4145" s="1"/>
      <c r="T4145" s="1">
        <v>640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1157</v>
      </c>
      <c r="S4146" s="1"/>
      <c r="T4146" s="1">
        <v>637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1179</v>
      </c>
      <c r="S4147" s="1"/>
      <c r="T4147" s="1">
        <v>663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1138</v>
      </c>
      <c r="S4148" s="1"/>
      <c r="T4148" s="1">
        <v>664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1112</v>
      </c>
      <c r="S4149" s="1"/>
      <c r="T4149" s="1">
        <v>665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1023</v>
      </c>
      <c r="S4150" s="1"/>
      <c r="T4150" s="1">
        <v>671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982</v>
      </c>
      <c r="S4151" s="1"/>
      <c r="T4151" s="1">
        <v>645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933</v>
      </c>
      <c r="S4152" s="1"/>
      <c r="T4152" s="1">
        <v>662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911</v>
      </c>
      <c r="S4153" s="1"/>
      <c r="T4153" s="1">
        <v>606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848</v>
      </c>
      <c r="S4154" s="1"/>
      <c r="T4154" s="1">
        <v>602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858</v>
      </c>
      <c r="S4155" s="1"/>
      <c r="T4155" s="1">
        <v>577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850</v>
      </c>
      <c r="S4156" s="1"/>
      <c r="T4156" s="1">
        <v>529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823</v>
      </c>
      <c r="S4157" s="1"/>
      <c r="T4157" s="1">
        <v>504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808</v>
      </c>
      <c r="S4158" s="1"/>
      <c r="T4158" s="1">
        <v>576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796</v>
      </c>
      <c r="S4159" s="1"/>
      <c r="T4159" s="1">
        <v>502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750</v>
      </c>
      <c r="S4160" s="1"/>
      <c r="T4160" s="1">
        <v>511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766</v>
      </c>
      <c r="S4161" s="1"/>
      <c r="T4161" s="1">
        <v>547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794</v>
      </c>
      <c r="S4162" s="1"/>
      <c r="T4162" s="1">
        <v>486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767</v>
      </c>
      <c r="S4163" s="1"/>
      <c r="T4163" s="1">
        <v>553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794</v>
      </c>
      <c r="S4164" s="1"/>
      <c r="T4164" s="1">
        <v>475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732</v>
      </c>
      <c r="S4165" s="1"/>
      <c r="T4165" s="1">
        <v>485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792</v>
      </c>
      <c r="S4166" s="1"/>
      <c r="T4166" s="1">
        <v>468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778</v>
      </c>
      <c r="S4167" s="1"/>
      <c r="T4167" s="1">
        <v>498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841</v>
      </c>
      <c r="S4168" s="1"/>
      <c r="T4168" s="1">
        <v>469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805</v>
      </c>
      <c r="S4169" s="1"/>
      <c r="T4169" s="1">
        <v>487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848</v>
      </c>
      <c r="S4170" s="1"/>
      <c r="T4170" s="1">
        <v>463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843</v>
      </c>
      <c r="S4171" s="1"/>
      <c r="T4171" s="1">
        <v>472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837</v>
      </c>
      <c r="S4172" s="1"/>
      <c r="T4172" s="1">
        <v>438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843</v>
      </c>
      <c r="S4173" s="1"/>
      <c r="T4173" s="1">
        <v>508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834</v>
      </c>
      <c r="S4174" s="1"/>
      <c r="T4174" s="1">
        <v>359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838</v>
      </c>
      <c r="S4175" s="1"/>
      <c r="T4175" s="1">
        <v>143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877</v>
      </c>
      <c r="S4176" s="1"/>
      <c r="T4176" s="1">
        <v>485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884</v>
      </c>
      <c r="S4177" s="1"/>
      <c r="T4177" s="1">
        <v>465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809</v>
      </c>
      <c r="S4178" s="1"/>
      <c r="T4178" s="1">
        <v>462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873</v>
      </c>
      <c r="S4179" s="1"/>
      <c r="T4179" s="1">
        <v>108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775</v>
      </c>
      <c r="S4180" s="1"/>
      <c r="T4180" s="1">
        <v>487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815</v>
      </c>
      <c r="S4181" s="1"/>
      <c r="T4181" s="1">
        <v>468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791</v>
      </c>
      <c r="S4182" s="1"/>
      <c r="T4182" s="1">
        <v>214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816</v>
      </c>
      <c r="S4183" s="1"/>
      <c r="T4183" s="1">
        <v>420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727</v>
      </c>
      <c r="S4184" s="1"/>
      <c r="T4184" s="1">
        <v>461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769</v>
      </c>
      <c r="S4185" s="1"/>
      <c r="T4185" s="1">
        <v>319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685</v>
      </c>
      <c r="S4186" s="1"/>
      <c r="T4186" s="1">
        <v>139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712</v>
      </c>
      <c r="S4187" s="1"/>
      <c r="T4187" s="1">
        <v>181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689</v>
      </c>
      <c r="S4188" s="1"/>
      <c r="T4188" s="1">
        <v>491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753</v>
      </c>
      <c r="S4189" s="1"/>
      <c r="T4189" s="1">
        <v>306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694</v>
      </c>
      <c r="S4190" s="1"/>
      <c r="T4190" s="1">
        <v>104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782</v>
      </c>
      <c r="S4191" s="1"/>
      <c r="T4191" s="1">
        <v>262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649</v>
      </c>
      <c r="S4192" s="1"/>
      <c r="T4192" s="1">
        <v>419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750</v>
      </c>
      <c r="S4193" s="1"/>
      <c r="T4193" s="1">
        <v>117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684</v>
      </c>
      <c r="S4194" s="1"/>
      <c r="T4194" s="1">
        <v>445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740</v>
      </c>
      <c r="S4195" s="1"/>
      <c r="T4195" s="1">
        <v>146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706</v>
      </c>
      <c r="S4196" s="1"/>
      <c r="T4196" s="1">
        <v>399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784</v>
      </c>
      <c r="S4197" s="1"/>
      <c r="T4197" s="1">
        <v>153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770</v>
      </c>
      <c r="S4198" s="1"/>
      <c r="T4198" s="1">
        <v>353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757</v>
      </c>
      <c r="S4199" s="1"/>
      <c r="T4199" s="1">
        <v>111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839</v>
      </c>
      <c r="S4200" s="1"/>
      <c r="T4200" s="1">
        <v>317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755</v>
      </c>
      <c r="S4201" s="1"/>
      <c r="T4201" s="1">
        <v>109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775</v>
      </c>
      <c r="S4202" s="1"/>
      <c r="T4202" s="1">
        <v>357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800</v>
      </c>
      <c r="S4203" s="1"/>
      <c r="T4203" s="1">
        <v>116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880</v>
      </c>
      <c r="S4204" s="1"/>
      <c r="T4204" s="1">
        <v>153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811</v>
      </c>
      <c r="S4205" s="1"/>
      <c r="T4205" s="1">
        <v>463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859</v>
      </c>
      <c r="S4206" s="1"/>
      <c r="T4206" s="1">
        <v>300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903</v>
      </c>
      <c r="S4207" s="1"/>
      <c r="T4207" s="1">
        <v>39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844</v>
      </c>
      <c r="S4208" s="1"/>
      <c r="T4208" s="1">
        <v>375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844</v>
      </c>
      <c r="S4209" s="1"/>
      <c r="T4209" s="1">
        <v>440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931</v>
      </c>
      <c r="S4210" s="1"/>
      <c r="T4210" s="1">
        <v>173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894</v>
      </c>
      <c r="S4211" s="1"/>
      <c r="T4211" s="1">
        <v>150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877</v>
      </c>
      <c r="S4212" s="1"/>
      <c r="T4212" s="1">
        <v>137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979</v>
      </c>
      <c r="S4213" s="1"/>
      <c r="T4213" s="1">
        <v>112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819</v>
      </c>
      <c r="S4214" s="1"/>
      <c r="T4214" s="1">
        <v>254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910</v>
      </c>
      <c r="S4215" s="1"/>
      <c r="T4215" s="1">
        <v>103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876</v>
      </c>
      <c r="S4216" s="1"/>
      <c r="T4216" s="1">
        <v>76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922</v>
      </c>
      <c r="S4217" s="1"/>
      <c r="T4217" s="1">
        <v>184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866</v>
      </c>
      <c r="S4218" s="1"/>
      <c r="T4218" s="1">
        <v>234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953</v>
      </c>
      <c r="S4219" s="1"/>
      <c r="T4219" s="1">
        <v>76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890</v>
      </c>
      <c r="S4220" s="1"/>
      <c r="T4220" s="1">
        <v>170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908</v>
      </c>
      <c r="S4221" s="1"/>
      <c r="T4221" s="1">
        <v>72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919</v>
      </c>
      <c r="S4222" s="1"/>
      <c r="T4222" s="1">
        <v>123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884</v>
      </c>
      <c r="S4223" s="1"/>
      <c r="T4223" s="1">
        <v>70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856</v>
      </c>
      <c r="S4224" s="1"/>
      <c r="T4224" s="1">
        <v>132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965</v>
      </c>
      <c r="S4225" s="1"/>
      <c r="T4225" s="1">
        <v>76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841</v>
      </c>
      <c r="S4226" s="1"/>
      <c r="T4226" s="1">
        <v>56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892</v>
      </c>
      <c r="S4227" s="1"/>
      <c r="T4227" s="1">
        <v>112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897</v>
      </c>
      <c r="S4228" s="1"/>
      <c r="T4228" s="1">
        <v>44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921</v>
      </c>
      <c r="S4229" s="1"/>
      <c r="T4229" s="1">
        <v>49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866</v>
      </c>
      <c r="S4230" s="1"/>
      <c r="T4230" s="1">
        <v>103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998</v>
      </c>
      <c r="S4231" s="1"/>
      <c r="T4231" s="1">
        <v>100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894</v>
      </c>
      <c r="S4232" s="1"/>
      <c r="T4232" s="1">
        <v>43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992</v>
      </c>
      <c r="S4233" s="1"/>
      <c r="T4233" s="1">
        <v>82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994</v>
      </c>
      <c r="S4234" s="1"/>
      <c r="T4234" s="1">
        <v>34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893</v>
      </c>
      <c r="S4235" s="1"/>
      <c r="T4235" s="1">
        <v>82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953</v>
      </c>
      <c r="S4236" s="1"/>
      <c r="T4236" s="1">
        <v>30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899</v>
      </c>
      <c r="S4237" s="1"/>
      <c r="T4237" s="1">
        <v>39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870</v>
      </c>
      <c r="S4238" s="1"/>
      <c r="T4238" s="1">
        <v>61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800</v>
      </c>
      <c r="S4239" s="1"/>
      <c r="T4239" s="1">
        <v>100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814</v>
      </c>
      <c r="S4240" s="1"/>
      <c r="T4240" s="1">
        <v>72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817</v>
      </c>
      <c r="S4241" s="1"/>
      <c r="T4241" s="1">
        <v>23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807</v>
      </c>
      <c r="S4242" s="1"/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836</v>
      </c>
      <c r="S4243" s="1"/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811</v>
      </c>
      <c r="S4244" s="1"/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837</v>
      </c>
      <c r="S4245" s="1"/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761</v>
      </c>
      <c r="S4246" s="1"/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839</v>
      </c>
      <c r="S4247" s="1"/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720</v>
      </c>
      <c r="S4248" s="1"/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794</v>
      </c>
      <c r="S4249" s="1"/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680</v>
      </c>
      <c r="S4250" s="1"/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711</v>
      </c>
      <c r="S4251" s="1"/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589</v>
      </c>
      <c r="S4252" s="1"/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704</v>
      </c>
      <c r="S4253" s="1"/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559</v>
      </c>
      <c r="S4254" s="1"/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640</v>
      </c>
      <c r="S4255" s="1"/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637</v>
      </c>
      <c r="S4256" s="1"/>
    </row>
    <row r="4257" spans="1:19" ht="15.75" customHeight="1" x14ac:dyDescent="0.35">
      <c r="A4257" s="1"/>
      <c r="B4257" s="1"/>
      <c r="C4257" s="1"/>
      <c r="D4257" s="1"/>
      <c r="Q4257" s="1">
        <v>4255</v>
      </c>
      <c r="R4257" s="1">
        <v>663</v>
      </c>
      <c r="S4257" s="1"/>
    </row>
    <row r="4258" spans="1:19" ht="15.75" customHeight="1" x14ac:dyDescent="0.35">
      <c r="A4258" s="1"/>
      <c r="B4258" s="1"/>
      <c r="C4258" s="1"/>
      <c r="D4258" s="1"/>
      <c r="Q4258" s="1">
        <v>4256</v>
      </c>
      <c r="R4258" s="1">
        <v>664</v>
      </c>
      <c r="S4258" s="1"/>
    </row>
    <row r="4259" spans="1:19" ht="15.75" customHeight="1" x14ac:dyDescent="0.35">
      <c r="A4259" s="1"/>
      <c r="B4259" s="1"/>
      <c r="C4259" s="1"/>
      <c r="D4259" s="1"/>
      <c r="Q4259" s="1">
        <v>4257</v>
      </c>
      <c r="R4259" s="1">
        <v>665</v>
      </c>
      <c r="S4259" s="1"/>
    </row>
    <row r="4260" spans="1:19" ht="15.75" customHeight="1" x14ac:dyDescent="0.35">
      <c r="A4260" s="1"/>
      <c r="B4260" s="1"/>
      <c r="C4260" s="1"/>
      <c r="D4260" s="1"/>
      <c r="Q4260" s="1">
        <v>4258</v>
      </c>
      <c r="R4260" s="1">
        <v>671</v>
      </c>
      <c r="S4260" s="1"/>
    </row>
    <row r="4261" spans="1:19" ht="15.75" customHeight="1" x14ac:dyDescent="0.35">
      <c r="A4261" s="1"/>
      <c r="B4261" s="1"/>
      <c r="C4261" s="1"/>
      <c r="D4261" s="1"/>
      <c r="Q4261" s="1">
        <v>4259</v>
      </c>
      <c r="R4261" s="1">
        <v>645</v>
      </c>
      <c r="S4261" s="1"/>
    </row>
    <row r="4262" spans="1:19" ht="15.75" customHeight="1" x14ac:dyDescent="0.35">
      <c r="A4262" s="1"/>
      <c r="B4262" s="1"/>
      <c r="C4262" s="1"/>
      <c r="D4262" s="1"/>
      <c r="Q4262" s="1">
        <v>4260</v>
      </c>
      <c r="R4262" s="1">
        <v>662</v>
      </c>
      <c r="S4262" s="1"/>
    </row>
    <row r="4263" spans="1:19" ht="15.75" customHeight="1" x14ac:dyDescent="0.35">
      <c r="A4263" s="1"/>
      <c r="B4263" s="1"/>
      <c r="C4263" s="1"/>
      <c r="D4263" s="1"/>
      <c r="Q4263" s="1">
        <v>4261</v>
      </c>
      <c r="R4263" s="1">
        <v>606</v>
      </c>
      <c r="S4263" s="1"/>
    </row>
    <row r="4264" spans="1:19" ht="15.75" customHeight="1" x14ac:dyDescent="0.35">
      <c r="A4264" s="1"/>
      <c r="B4264" s="1"/>
      <c r="C4264" s="1"/>
      <c r="D4264" s="1"/>
      <c r="Q4264" s="1">
        <v>4262</v>
      </c>
      <c r="R4264" s="1">
        <v>602</v>
      </c>
      <c r="S4264" s="1"/>
    </row>
    <row r="4265" spans="1:19" ht="15.75" customHeight="1" x14ac:dyDescent="0.35">
      <c r="A4265" s="1"/>
      <c r="B4265" s="1"/>
      <c r="C4265" s="1"/>
      <c r="D4265" s="1"/>
      <c r="Q4265" s="1">
        <v>4263</v>
      </c>
      <c r="R4265" s="1">
        <v>577</v>
      </c>
      <c r="S4265" s="1"/>
    </row>
    <row r="4266" spans="1:19" ht="15.75" customHeight="1" x14ac:dyDescent="0.35">
      <c r="A4266" s="1"/>
      <c r="B4266" s="1"/>
      <c r="C4266" s="1"/>
      <c r="D4266" s="1"/>
      <c r="Q4266" s="1">
        <v>4264</v>
      </c>
      <c r="R4266" s="1">
        <v>529</v>
      </c>
      <c r="S4266" s="1"/>
    </row>
    <row r="4267" spans="1:19" ht="15.75" customHeight="1" x14ac:dyDescent="0.35">
      <c r="A4267" s="1"/>
      <c r="B4267" s="1"/>
      <c r="C4267" s="1"/>
      <c r="D4267" s="1"/>
      <c r="Q4267" s="1">
        <v>4265</v>
      </c>
      <c r="R4267" s="1">
        <v>504</v>
      </c>
      <c r="S4267" s="1"/>
    </row>
    <row r="4268" spans="1:19" ht="15.75" customHeight="1" x14ac:dyDescent="0.35">
      <c r="A4268" s="1"/>
      <c r="B4268" s="1"/>
      <c r="C4268" s="1"/>
      <c r="D4268" s="1"/>
      <c r="Q4268" s="1">
        <v>4266</v>
      </c>
      <c r="R4268" s="1">
        <v>576</v>
      </c>
      <c r="S4268" s="1"/>
    </row>
    <row r="4269" spans="1:19" ht="15.75" customHeight="1" x14ac:dyDescent="0.35">
      <c r="A4269" s="1"/>
      <c r="B4269" s="1"/>
      <c r="C4269" s="1"/>
      <c r="D4269" s="1"/>
      <c r="Q4269" s="1">
        <v>4267</v>
      </c>
      <c r="R4269" s="1">
        <v>502</v>
      </c>
      <c r="S4269" s="1"/>
    </row>
    <row r="4270" spans="1:19" ht="15.75" customHeight="1" x14ac:dyDescent="0.35">
      <c r="A4270" s="1"/>
      <c r="B4270" s="1"/>
      <c r="C4270" s="1"/>
      <c r="D4270" s="1"/>
      <c r="Q4270" s="1">
        <v>4268</v>
      </c>
      <c r="R4270" s="1">
        <v>511</v>
      </c>
      <c r="S4270" s="1"/>
    </row>
    <row r="4271" spans="1:19" ht="15.75" customHeight="1" x14ac:dyDescent="0.35">
      <c r="A4271" s="1"/>
      <c r="B4271" s="1"/>
      <c r="C4271" s="1"/>
      <c r="D4271" s="1"/>
      <c r="Q4271" s="1">
        <v>4269</v>
      </c>
      <c r="R4271" s="1">
        <v>547</v>
      </c>
      <c r="S4271" s="1"/>
    </row>
    <row r="4272" spans="1:19" ht="15.75" customHeight="1" x14ac:dyDescent="0.35">
      <c r="A4272" s="1"/>
      <c r="B4272" s="1"/>
      <c r="C4272" s="1"/>
      <c r="D4272" s="1"/>
      <c r="Q4272" s="1">
        <v>4270</v>
      </c>
      <c r="R4272" s="1">
        <v>486</v>
      </c>
      <c r="S4272" s="1"/>
    </row>
    <row r="4273" spans="1:19" ht="15.75" customHeight="1" x14ac:dyDescent="0.35">
      <c r="A4273" s="1"/>
      <c r="B4273" s="1"/>
      <c r="C4273" s="1"/>
      <c r="D4273" s="1"/>
      <c r="Q4273" s="1">
        <v>4271</v>
      </c>
      <c r="R4273" s="1">
        <v>553</v>
      </c>
      <c r="S4273" s="1"/>
    </row>
    <row r="4274" spans="1:19" ht="15.75" customHeight="1" x14ac:dyDescent="0.35">
      <c r="A4274" s="1"/>
      <c r="B4274" s="1"/>
      <c r="C4274" s="1"/>
      <c r="D4274" s="1"/>
      <c r="Q4274" s="1">
        <v>4272</v>
      </c>
      <c r="R4274" s="1">
        <v>451</v>
      </c>
      <c r="S4274" s="1"/>
    </row>
    <row r="4275" spans="1:19" ht="15.75" customHeight="1" x14ac:dyDescent="0.35">
      <c r="A4275" s="1"/>
      <c r="B4275" s="1"/>
      <c r="C4275" s="1"/>
      <c r="D4275" s="1"/>
      <c r="Q4275" s="1">
        <v>4273</v>
      </c>
      <c r="R4275" s="1">
        <v>509</v>
      </c>
      <c r="S4275" s="1"/>
    </row>
    <row r="4276" spans="1:19" ht="15.75" customHeight="1" x14ac:dyDescent="0.35">
      <c r="A4276" s="1"/>
      <c r="B4276" s="1"/>
      <c r="C4276" s="1"/>
      <c r="D4276" s="1"/>
      <c r="Q4276" s="1">
        <v>4274</v>
      </c>
      <c r="R4276" s="1">
        <v>424</v>
      </c>
      <c r="S4276" s="1"/>
    </row>
    <row r="4277" spans="1:19" ht="15.75" customHeight="1" x14ac:dyDescent="0.35">
      <c r="A4277" s="1"/>
      <c r="B4277" s="1"/>
      <c r="C4277" s="1"/>
      <c r="D4277" s="1"/>
      <c r="Q4277" s="1">
        <v>4275</v>
      </c>
      <c r="R4277" s="1">
        <v>542</v>
      </c>
      <c r="S4277" s="1"/>
    </row>
    <row r="4278" spans="1:19" ht="15.75" customHeight="1" x14ac:dyDescent="0.35">
      <c r="A4278" s="1"/>
      <c r="B4278" s="1"/>
      <c r="C4278" s="1"/>
      <c r="D4278" s="1"/>
      <c r="Q4278" s="1">
        <v>4276</v>
      </c>
      <c r="R4278" s="1">
        <v>399</v>
      </c>
      <c r="S4278" s="1"/>
    </row>
    <row r="4279" spans="1:19" ht="15.75" customHeight="1" x14ac:dyDescent="0.35">
      <c r="A4279" s="1"/>
      <c r="B4279" s="1"/>
      <c r="C4279" s="1"/>
      <c r="D4279" s="1"/>
      <c r="Q4279" s="1">
        <v>4277</v>
      </c>
      <c r="R4279" s="1">
        <v>513</v>
      </c>
      <c r="S4279" s="1"/>
    </row>
    <row r="4280" spans="1:19" ht="15.75" customHeight="1" x14ac:dyDescent="0.35">
      <c r="A4280" s="1"/>
      <c r="B4280" s="1"/>
      <c r="C4280" s="1"/>
      <c r="D4280" s="1"/>
      <c r="Q4280" s="1">
        <v>4278</v>
      </c>
      <c r="R4280" s="1">
        <v>397</v>
      </c>
      <c r="S4280" s="1"/>
    </row>
    <row r="4281" spans="1:19" ht="15.75" customHeight="1" x14ac:dyDescent="0.35">
      <c r="A4281" s="1"/>
      <c r="B4281" s="1"/>
      <c r="C4281" s="1"/>
      <c r="D4281" s="1"/>
      <c r="Q4281" s="1">
        <v>4279</v>
      </c>
      <c r="R4281" s="1">
        <v>474</v>
      </c>
      <c r="S4281" s="1"/>
    </row>
    <row r="4282" spans="1:19" ht="15.75" customHeight="1" x14ac:dyDescent="0.35">
      <c r="A4282" s="1"/>
      <c r="B4282" s="1"/>
      <c r="C4282" s="1"/>
      <c r="D4282" s="1"/>
      <c r="Q4282" s="1">
        <v>4280</v>
      </c>
      <c r="R4282" s="1">
        <v>356</v>
      </c>
      <c r="S4282" s="1"/>
    </row>
    <row r="4283" spans="1:19" ht="15.75" customHeight="1" x14ac:dyDescent="0.35">
      <c r="A4283" s="1"/>
      <c r="B4283" s="1"/>
      <c r="C4283" s="1"/>
      <c r="D4283" s="1"/>
      <c r="Q4283" s="1">
        <v>4281</v>
      </c>
      <c r="R4283" s="1">
        <v>484</v>
      </c>
      <c r="S4283" s="1"/>
    </row>
    <row r="4284" spans="1:19" ht="15.75" customHeight="1" x14ac:dyDescent="0.35">
      <c r="A4284" s="1"/>
      <c r="B4284" s="1"/>
      <c r="C4284" s="1"/>
      <c r="D4284" s="1"/>
      <c r="Q4284" s="1">
        <v>4282</v>
      </c>
      <c r="R4284" s="1">
        <v>331</v>
      </c>
      <c r="S4284" s="1"/>
    </row>
    <row r="4285" spans="1:19" ht="15.75" customHeight="1" x14ac:dyDescent="0.35">
      <c r="A4285" s="1"/>
      <c r="B4285" s="1"/>
      <c r="C4285" s="1"/>
      <c r="D4285" s="1"/>
      <c r="Q4285" s="1">
        <v>4283</v>
      </c>
      <c r="R4285" s="1">
        <v>385</v>
      </c>
      <c r="S4285" s="1"/>
    </row>
    <row r="4286" spans="1:19" ht="15.75" customHeight="1" x14ac:dyDescent="0.35">
      <c r="A4286" s="1"/>
      <c r="B4286" s="1"/>
      <c r="C4286" s="1"/>
      <c r="D4286" s="1"/>
      <c r="Q4286" s="1">
        <v>4284</v>
      </c>
      <c r="R4286" s="1">
        <v>373</v>
      </c>
      <c r="S4286" s="1"/>
    </row>
    <row r="4287" spans="1:19" ht="15.75" customHeight="1" x14ac:dyDescent="0.35">
      <c r="A4287" s="1"/>
      <c r="B4287" s="1"/>
      <c r="C4287" s="1"/>
      <c r="D4287" s="1"/>
      <c r="Q4287" s="1">
        <v>4285</v>
      </c>
      <c r="R4287" s="1">
        <v>383</v>
      </c>
      <c r="S4287" s="1"/>
    </row>
    <row r="4288" spans="1:19" ht="15.75" customHeight="1" x14ac:dyDescent="0.35">
      <c r="A4288" s="1"/>
      <c r="B4288" s="1"/>
      <c r="C4288" s="1"/>
      <c r="D4288" s="1"/>
      <c r="Q4288" s="1">
        <v>4286</v>
      </c>
      <c r="R4288" s="1">
        <v>390</v>
      </c>
      <c r="S4288" s="1"/>
    </row>
    <row r="4289" spans="1:19" ht="15.75" customHeight="1" x14ac:dyDescent="0.35">
      <c r="A4289" s="1"/>
      <c r="B4289" s="1"/>
      <c r="C4289" s="1"/>
      <c r="D4289" s="1"/>
      <c r="Q4289" s="1">
        <v>4287</v>
      </c>
      <c r="R4289" s="1">
        <v>350</v>
      </c>
      <c r="S4289" s="1"/>
    </row>
    <row r="4290" spans="1:19" ht="15.75" customHeight="1" x14ac:dyDescent="0.35">
      <c r="A4290" s="1"/>
      <c r="B4290" s="1"/>
      <c r="C4290" s="1"/>
      <c r="D4290" s="1"/>
      <c r="Q4290" s="1">
        <v>4288</v>
      </c>
      <c r="R4290" s="1">
        <v>375</v>
      </c>
      <c r="S4290" s="1"/>
    </row>
    <row r="4291" spans="1:19" ht="15.75" customHeight="1" x14ac:dyDescent="0.35">
      <c r="A4291" s="1"/>
      <c r="B4291" s="1"/>
      <c r="C4291" s="1"/>
      <c r="D4291" s="1"/>
      <c r="Q4291" s="1">
        <v>4289</v>
      </c>
      <c r="R4291" s="1">
        <v>350</v>
      </c>
      <c r="S4291" s="1"/>
    </row>
    <row r="4292" spans="1:19" ht="15.75" customHeight="1" x14ac:dyDescent="0.35">
      <c r="A4292" s="1"/>
      <c r="B4292" s="1"/>
      <c r="C4292" s="1"/>
      <c r="D4292" s="1"/>
      <c r="Q4292" s="1">
        <v>4290</v>
      </c>
      <c r="R4292" s="1">
        <v>416</v>
      </c>
      <c r="S4292" s="1"/>
    </row>
    <row r="4293" spans="1:19" ht="15.75" customHeight="1" x14ac:dyDescent="0.35">
      <c r="A4293" s="1"/>
      <c r="B4293" s="1"/>
      <c r="C4293" s="1"/>
      <c r="D4293" s="1"/>
      <c r="Q4293" s="1">
        <v>4291</v>
      </c>
      <c r="R4293" s="1">
        <v>328</v>
      </c>
      <c r="S4293" s="1"/>
    </row>
    <row r="4294" spans="1:19" ht="15.75" customHeight="1" x14ac:dyDescent="0.35">
      <c r="A4294" s="1"/>
      <c r="B4294" s="1"/>
      <c r="C4294" s="1"/>
      <c r="D4294" s="1"/>
      <c r="Q4294" s="1">
        <v>4292</v>
      </c>
      <c r="R4294" s="1">
        <v>371</v>
      </c>
      <c r="S4294" s="1"/>
    </row>
    <row r="4295" spans="1:19" ht="15.75" customHeight="1" x14ac:dyDescent="0.35">
      <c r="A4295" s="1"/>
      <c r="B4295" s="1"/>
      <c r="C4295" s="1"/>
      <c r="D4295" s="1"/>
      <c r="Q4295" s="1">
        <v>4293</v>
      </c>
      <c r="R4295" s="1">
        <v>307</v>
      </c>
      <c r="S4295" s="1"/>
    </row>
    <row r="4296" spans="1:19" ht="15.75" customHeight="1" x14ac:dyDescent="0.35">
      <c r="A4296" s="1"/>
      <c r="B4296" s="1"/>
      <c r="C4296" s="1"/>
      <c r="D4296" s="1"/>
      <c r="Q4296" s="1">
        <v>4294</v>
      </c>
      <c r="R4296" s="1">
        <v>313</v>
      </c>
      <c r="S4296" s="1"/>
    </row>
    <row r="4297" spans="1:19" ht="15.75" customHeight="1" x14ac:dyDescent="0.35">
      <c r="A4297" s="1"/>
      <c r="B4297" s="1"/>
      <c r="C4297" s="1"/>
      <c r="D4297" s="1"/>
      <c r="Q4297" s="1">
        <v>4295</v>
      </c>
      <c r="R4297" s="1">
        <v>253</v>
      </c>
      <c r="S4297" s="1"/>
    </row>
    <row r="4298" spans="1:19" ht="15.75" customHeight="1" x14ac:dyDescent="0.35">
      <c r="A4298" s="1"/>
      <c r="B4298" s="1"/>
      <c r="C4298" s="1"/>
      <c r="D4298" s="1"/>
      <c r="Q4298" s="1">
        <v>4296</v>
      </c>
      <c r="R4298" s="1">
        <v>335</v>
      </c>
      <c r="S4298" s="1"/>
    </row>
    <row r="4299" spans="1:19" ht="15.75" customHeight="1" x14ac:dyDescent="0.35">
      <c r="A4299" s="1"/>
      <c r="B4299" s="1"/>
      <c r="C4299" s="1"/>
      <c r="D4299" s="1"/>
      <c r="Q4299" s="1">
        <v>4297</v>
      </c>
      <c r="R4299" s="1">
        <v>244</v>
      </c>
      <c r="S4299" s="1"/>
    </row>
    <row r="4300" spans="1:19" ht="15.75" customHeight="1" x14ac:dyDescent="0.35">
      <c r="A4300" s="1"/>
      <c r="B4300" s="1"/>
      <c r="C4300" s="1"/>
      <c r="D4300" s="1"/>
      <c r="Q4300" s="1">
        <v>4298</v>
      </c>
      <c r="R4300" s="1">
        <v>276</v>
      </c>
      <c r="S4300" s="1"/>
    </row>
    <row r="4301" spans="1:19" ht="15.75" customHeight="1" x14ac:dyDescent="0.35">
      <c r="A4301" s="1"/>
      <c r="B4301" s="1"/>
      <c r="C4301" s="1"/>
      <c r="D4301" s="1"/>
      <c r="Q4301" s="1">
        <v>4299</v>
      </c>
      <c r="R4301" s="1">
        <v>308</v>
      </c>
      <c r="S4301" s="1"/>
    </row>
    <row r="4302" spans="1:19" ht="15.75" customHeight="1" x14ac:dyDescent="0.35">
      <c r="A4302" s="1"/>
      <c r="B4302" s="1"/>
      <c r="C4302" s="1"/>
      <c r="D4302" s="1"/>
      <c r="Q4302" s="1">
        <v>4300</v>
      </c>
      <c r="R4302" s="1">
        <v>241</v>
      </c>
      <c r="S4302" s="1"/>
    </row>
    <row r="4303" spans="1:19" ht="15.75" customHeight="1" x14ac:dyDescent="0.35">
      <c r="A4303" s="1"/>
      <c r="B4303" s="1"/>
      <c r="C4303" s="1"/>
      <c r="D4303" s="1"/>
      <c r="Q4303" s="1">
        <v>4301</v>
      </c>
      <c r="R4303" s="1">
        <v>295</v>
      </c>
      <c r="S4303" s="1"/>
    </row>
    <row r="4304" spans="1:19" ht="15.75" customHeight="1" x14ac:dyDescent="0.35">
      <c r="A4304" s="1"/>
      <c r="B4304" s="1"/>
      <c r="C4304" s="1"/>
      <c r="D4304" s="1"/>
      <c r="Q4304" s="1">
        <v>4302</v>
      </c>
      <c r="R4304" s="1">
        <v>247</v>
      </c>
      <c r="S4304" s="1"/>
    </row>
    <row r="4305" spans="1:19" ht="15.75" customHeight="1" x14ac:dyDescent="0.35">
      <c r="A4305" s="1"/>
      <c r="B4305" s="1"/>
      <c r="C4305" s="1"/>
      <c r="D4305" s="1"/>
      <c r="Q4305" s="1">
        <v>4303</v>
      </c>
      <c r="R4305" s="1">
        <v>318</v>
      </c>
      <c r="S4305" s="1"/>
    </row>
    <row r="4306" spans="1:19" ht="15.75" customHeight="1" x14ac:dyDescent="0.35">
      <c r="A4306" s="1"/>
      <c r="B4306" s="1"/>
      <c r="C4306" s="1"/>
      <c r="D4306" s="1"/>
      <c r="Q4306" s="1">
        <v>4304</v>
      </c>
      <c r="R4306" s="1">
        <v>235</v>
      </c>
      <c r="S4306" s="1"/>
    </row>
    <row r="4307" spans="1:19" ht="15.75" customHeight="1" x14ac:dyDescent="0.35">
      <c r="A4307" s="1"/>
      <c r="B4307" s="1"/>
      <c r="C4307" s="1"/>
      <c r="D4307" s="1"/>
      <c r="Q4307" s="1">
        <v>4305</v>
      </c>
      <c r="R4307" s="1">
        <v>343</v>
      </c>
      <c r="S4307" s="1"/>
    </row>
    <row r="4308" spans="1:19" ht="15.75" customHeight="1" x14ac:dyDescent="0.35">
      <c r="A4308" s="1"/>
      <c r="B4308" s="1"/>
      <c r="C4308" s="1"/>
      <c r="D4308" s="1"/>
      <c r="Q4308" s="1">
        <v>4306</v>
      </c>
      <c r="R4308" s="1">
        <v>181</v>
      </c>
      <c r="S4308" s="1"/>
    </row>
    <row r="4309" spans="1:19" ht="15.75" customHeight="1" x14ac:dyDescent="0.35">
      <c r="A4309" s="1"/>
      <c r="B4309" s="1"/>
      <c r="C4309" s="1"/>
      <c r="D4309" s="1"/>
      <c r="Q4309" s="1">
        <v>4307</v>
      </c>
      <c r="R4309" s="1">
        <v>283</v>
      </c>
      <c r="S4309" s="1"/>
    </row>
    <row r="4310" spans="1:19" ht="15.75" customHeight="1" x14ac:dyDescent="0.35">
      <c r="A4310" s="1"/>
      <c r="B4310" s="1"/>
      <c r="C4310" s="1"/>
      <c r="D4310" s="1"/>
      <c r="Q4310" s="1">
        <v>4308</v>
      </c>
      <c r="R4310" s="1">
        <v>189</v>
      </c>
      <c r="S4310" s="1"/>
    </row>
    <row r="4311" spans="1:19" ht="15.75" customHeight="1" x14ac:dyDescent="0.35">
      <c r="A4311" s="1"/>
      <c r="B4311" s="1"/>
      <c r="C4311" s="1"/>
      <c r="D4311" s="1"/>
      <c r="Q4311" s="1">
        <v>4309</v>
      </c>
      <c r="R4311" s="1">
        <v>237</v>
      </c>
      <c r="S4311" s="1"/>
    </row>
    <row r="4312" spans="1:19" ht="15.75" customHeight="1" x14ac:dyDescent="0.35">
      <c r="A4312" s="1"/>
      <c r="B4312" s="1"/>
      <c r="C4312" s="1"/>
      <c r="D4312" s="1"/>
      <c r="Q4312" s="1">
        <v>4310</v>
      </c>
      <c r="R4312" s="1">
        <v>177</v>
      </c>
      <c r="S4312" s="1"/>
    </row>
    <row r="4313" spans="1:19" ht="15.75" customHeight="1" x14ac:dyDescent="0.35">
      <c r="A4313" s="1"/>
      <c r="B4313" s="1"/>
      <c r="C4313" s="1"/>
      <c r="D4313" s="1"/>
      <c r="Q4313" s="1">
        <v>4311</v>
      </c>
      <c r="R4313" s="1">
        <v>270</v>
      </c>
      <c r="S4313" s="1"/>
    </row>
    <row r="4314" spans="1:19" ht="15.75" customHeight="1" x14ac:dyDescent="0.35">
      <c r="A4314" s="1"/>
      <c r="B4314" s="1"/>
      <c r="C4314" s="1"/>
      <c r="D4314" s="1"/>
      <c r="Q4314" s="1">
        <v>4312</v>
      </c>
      <c r="R4314" s="1">
        <v>179</v>
      </c>
      <c r="S4314" s="1"/>
    </row>
    <row r="4315" spans="1:19" ht="15.75" customHeight="1" x14ac:dyDescent="0.35">
      <c r="A4315" s="1"/>
      <c r="B4315" s="1"/>
      <c r="C4315" s="1"/>
      <c r="D4315" s="1"/>
      <c r="Q4315" s="1">
        <v>4313</v>
      </c>
      <c r="R4315" s="1">
        <v>253</v>
      </c>
      <c r="S4315" s="1"/>
    </row>
    <row r="4316" spans="1:19" ht="15.75" customHeight="1" x14ac:dyDescent="0.35">
      <c r="A4316" s="1"/>
      <c r="B4316" s="1"/>
      <c r="C4316" s="1"/>
      <c r="D4316" s="1"/>
      <c r="Q4316" s="1">
        <v>4314</v>
      </c>
      <c r="R4316" s="1">
        <v>165</v>
      </c>
      <c r="S4316" s="1"/>
    </row>
    <row r="4317" spans="1:19" ht="15.75" customHeight="1" x14ac:dyDescent="0.35">
      <c r="A4317" s="1"/>
      <c r="B4317" s="1"/>
      <c r="C4317" s="1"/>
      <c r="D4317" s="1"/>
      <c r="Q4317" s="1">
        <v>4315</v>
      </c>
      <c r="R4317" s="1">
        <v>232</v>
      </c>
      <c r="S4317" s="1"/>
    </row>
    <row r="4318" spans="1:19" ht="15.75" customHeight="1" x14ac:dyDescent="0.35">
      <c r="A4318" s="1"/>
      <c r="B4318" s="1"/>
      <c r="C4318" s="1"/>
      <c r="D4318" s="1"/>
      <c r="Q4318" s="1">
        <v>4316</v>
      </c>
      <c r="R4318" s="1">
        <v>159</v>
      </c>
      <c r="S4318" s="1"/>
    </row>
    <row r="4319" spans="1:19" ht="15.75" customHeight="1" x14ac:dyDescent="0.35">
      <c r="A4319" s="1"/>
      <c r="B4319" s="1"/>
      <c r="C4319" s="1"/>
      <c r="D4319" s="1"/>
      <c r="Q4319" s="1">
        <v>4317</v>
      </c>
      <c r="R4319" s="1">
        <v>221</v>
      </c>
      <c r="S4319" s="1"/>
    </row>
    <row r="4320" spans="1:19" ht="15.75" customHeight="1" x14ac:dyDescent="0.35">
      <c r="A4320" s="1"/>
      <c r="B4320" s="1"/>
      <c r="C4320" s="1"/>
      <c r="D4320" s="1"/>
      <c r="Q4320" s="1">
        <v>4318</v>
      </c>
      <c r="R4320" s="1">
        <v>161</v>
      </c>
      <c r="S4320" s="1"/>
    </row>
    <row r="4321" spans="1:19" ht="15.75" customHeight="1" x14ac:dyDescent="0.35">
      <c r="A4321" s="1"/>
      <c r="B4321" s="1"/>
      <c r="C4321" s="1"/>
      <c r="D4321" s="1"/>
      <c r="Q4321" s="1">
        <v>4319</v>
      </c>
      <c r="R4321" s="1">
        <v>244</v>
      </c>
      <c r="S4321" s="1"/>
    </row>
    <row r="4322" spans="1:19" ht="15.75" customHeight="1" x14ac:dyDescent="0.35">
      <c r="A4322" s="1"/>
      <c r="B4322" s="1"/>
      <c r="C4322" s="1"/>
      <c r="D4322" s="1"/>
      <c r="Q4322" s="1">
        <v>4320</v>
      </c>
      <c r="R4322" s="1">
        <v>151</v>
      </c>
      <c r="S4322" s="1"/>
    </row>
    <row r="4323" spans="1:19" ht="15.75" customHeight="1" x14ac:dyDescent="0.35">
      <c r="A4323" s="1"/>
      <c r="B4323" s="1"/>
      <c r="C4323" s="1"/>
      <c r="D4323" s="1"/>
      <c r="Q4323" s="1">
        <v>4321</v>
      </c>
      <c r="R4323" s="1">
        <v>199</v>
      </c>
      <c r="S4323" s="1"/>
    </row>
    <row r="4324" spans="1:19" ht="15.75" customHeight="1" x14ac:dyDescent="0.35">
      <c r="A4324" s="1"/>
      <c r="B4324" s="1"/>
      <c r="C4324" s="1"/>
      <c r="D4324" s="1"/>
      <c r="Q4324" s="1">
        <v>4322</v>
      </c>
      <c r="R4324" s="1">
        <v>176</v>
      </c>
      <c r="S4324" s="1"/>
    </row>
    <row r="4325" spans="1:19" ht="15.75" customHeight="1" x14ac:dyDescent="0.35">
      <c r="A4325" s="1"/>
      <c r="B4325" s="1"/>
      <c r="C4325" s="1"/>
      <c r="D4325" s="1"/>
      <c r="Q4325" s="1">
        <v>4323</v>
      </c>
      <c r="R4325" s="1">
        <v>83</v>
      </c>
      <c r="S4325" s="1"/>
    </row>
    <row r="4326" spans="1:19" ht="15.75" customHeight="1" x14ac:dyDescent="0.35">
      <c r="A4326" s="1"/>
      <c r="B4326" s="1"/>
      <c r="C4326" s="1"/>
      <c r="D4326" s="1"/>
      <c r="Q4326" s="1">
        <v>4324</v>
      </c>
      <c r="R4326" s="1">
        <v>166</v>
      </c>
      <c r="S4326" s="1"/>
    </row>
    <row r="4327" spans="1:19" ht="15.75" customHeight="1" x14ac:dyDescent="0.35">
      <c r="A4327" s="1"/>
      <c r="B4327" s="1"/>
      <c r="C4327" s="1"/>
      <c r="D4327" s="1"/>
      <c r="Q4327" s="1">
        <v>4325</v>
      </c>
      <c r="R4327" s="1">
        <v>122</v>
      </c>
      <c r="S4327" s="1"/>
    </row>
    <row r="4328" spans="1:19" ht="15.75" customHeight="1" x14ac:dyDescent="0.35">
      <c r="A4328" s="1"/>
      <c r="B4328" s="1"/>
      <c r="C4328" s="1"/>
      <c r="D4328" s="1"/>
      <c r="Q4328" s="1">
        <v>4326</v>
      </c>
      <c r="R4328" s="1">
        <v>183</v>
      </c>
      <c r="S4328" s="1"/>
    </row>
    <row r="4329" spans="1:19" ht="15.75" customHeight="1" x14ac:dyDescent="0.35">
      <c r="A4329" s="1"/>
      <c r="B4329" s="1"/>
      <c r="C4329" s="1"/>
      <c r="D4329" s="1"/>
      <c r="Q4329" s="1">
        <v>4327</v>
      </c>
      <c r="R4329" s="1">
        <v>102</v>
      </c>
      <c r="S4329" s="1"/>
    </row>
    <row r="4330" spans="1:19" ht="15.75" customHeight="1" x14ac:dyDescent="0.35">
      <c r="A4330" s="1"/>
      <c r="B4330" s="1"/>
      <c r="C4330" s="1"/>
      <c r="D4330" s="1"/>
      <c r="Q4330" s="1">
        <v>4328</v>
      </c>
      <c r="R4330" s="1">
        <v>210</v>
      </c>
      <c r="S4330" s="1"/>
    </row>
    <row r="4331" spans="1:19" ht="15.75" customHeight="1" x14ac:dyDescent="0.35">
      <c r="A4331" s="1"/>
      <c r="B4331" s="1"/>
      <c r="C4331" s="1"/>
      <c r="D4331" s="1"/>
      <c r="Q4331" s="1">
        <v>4329</v>
      </c>
      <c r="R4331" s="1">
        <v>114</v>
      </c>
      <c r="S4331" s="1"/>
    </row>
    <row r="4332" spans="1:19" ht="15.75" customHeight="1" x14ac:dyDescent="0.35">
      <c r="A4332" s="1"/>
      <c r="B4332" s="1"/>
      <c r="C4332" s="1"/>
      <c r="D4332" s="1"/>
      <c r="Q4332" s="1">
        <v>4330</v>
      </c>
      <c r="R4332" s="1">
        <v>196</v>
      </c>
      <c r="S4332" s="1"/>
    </row>
    <row r="4333" spans="1:19" ht="15.75" customHeight="1" x14ac:dyDescent="0.35">
      <c r="A4333" s="1"/>
      <c r="B4333" s="1"/>
      <c r="C4333" s="1"/>
      <c r="D4333" s="1"/>
      <c r="Q4333" s="1">
        <v>4331</v>
      </c>
      <c r="R4333" s="1">
        <v>102</v>
      </c>
      <c r="S4333" s="1"/>
    </row>
    <row r="4334" spans="1:19" ht="15.75" customHeight="1" x14ac:dyDescent="0.35">
      <c r="A4334" s="1"/>
      <c r="B4334" s="1"/>
      <c r="C4334" s="1"/>
      <c r="D4334" s="1"/>
      <c r="Q4334" s="1">
        <v>4332</v>
      </c>
      <c r="R4334" s="1">
        <v>140</v>
      </c>
      <c r="S4334" s="1"/>
    </row>
    <row r="4335" spans="1:19" ht="15.75" customHeight="1" x14ac:dyDescent="0.35">
      <c r="A4335" s="1"/>
      <c r="B4335" s="1"/>
      <c r="C4335" s="1"/>
      <c r="D4335" s="1"/>
      <c r="Q4335" s="1">
        <v>4333</v>
      </c>
      <c r="R4335" s="1">
        <v>85</v>
      </c>
      <c r="S4335" s="1"/>
    </row>
    <row r="4336" spans="1:19" ht="15.75" customHeight="1" x14ac:dyDescent="0.35">
      <c r="A4336" s="1"/>
      <c r="B4336" s="1"/>
      <c r="C4336" s="1"/>
      <c r="D4336" s="1"/>
      <c r="Q4336" s="1">
        <v>4334</v>
      </c>
      <c r="R4336" s="1">
        <v>108</v>
      </c>
      <c r="S4336" s="1"/>
    </row>
    <row r="4337" spans="1:19" ht="15.75" customHeight="1" x14ac:dyDescent="0.35">
      <c r="A4337" s="1"/>
      <c r="B4337" s="1"/>
      <c r="C4337" s="1"/>
      <c r="D4337" s="1"/>
      <c r="Q4337" s="1">
        <v>4335</v>
      </c>
      <c r="R4337" s="1">
        <v>90</v>
      </c>
      <c r="S4337" s="1"/>
    </row>
    <row r="4338" spans="1:19" ht="15.75" customHeight="1" x14ac:dyDescent="0.35">
      <c r="A4338" s="1"/>
      <c r="B4338" s="1"/>
      <c r="C4338" s="1"/>
      <c r="D4338" s="1"/>
      <c r="Q4338" s="1">
        <v>4336</v>
      </c>
      <c r="R4338" s="1">
        <v>104</v>
      </c>
      <c r="S4338" s="1"/>
    </row>
    <row r="4339" spans="1:19" ht="15.75" customHeight="1" x14ac:dyDescent="0.35">
      <c r="A4339" s="1"/>
      <c r="B4339" s="1"/>
      <c r="C4339" s="1"/>
      <c r="D4339" s="1"/>
      <c r="Q4339" s="1">
        <v>4337</v>
      </c>
      <c r="R4339" s="1">
        <v>70</v>
      </c>
      <c r="S4339" s="1"/>
    </row>
    <row r="4340" spans="1:19" ht="15.75" customHeight="1" x14ac:dyDescent="0.35">
      <c r="A4340" s="1"/>
      <c r="B4340" s="1"/>
      <c r="C4340" s="1"/>
      <c r="D4340" s="1"/>
      <c r="Q4340" s="1">
        <v>4338</v>
      </c>
      <c r="R4340" s="1">
        <v>44</v>
      </c>
      <c r="S4340" s="1"/>
    </row>
    <row r="4341" spans="1:19" ht="15.75" customHeight="1" x14ac:dyDescent="0.35">
      <c r="A4341" s="1"/>
      <c r="B4341" s="1"/>
      <c r="C4341" s="1"/>
      <c r="D4341" s="1"/>
      <c r="Q4341" s="1">
        <v>4339</v>
      </c>
      <c r="R4341" s="1">
        <v>80</v>
      </c>
      <c r="S4341" s="1"/>
    </row>
    <row r="4342" spans="1:19" ht="15.75" customHeight="1" x14ac:dyDescent="0.35">
      <c r="A4342" s="1"/>
      <c r="B4342" s="1"/>
      <c r="C4342" s="1"/>
      <c r="D4342" s="1"/>
      <c r="Q4342" s="1">
        <v>4340</v>
      </c>
      <c r="R4342" s="1">
        <v>65</v>
      </c>
      <c r="S4342" s="1"/>
    </row>
    <row r="4343" spans="1:19" ht="15.75" customHeight="1" x14ac:dyDescent="0.35">
      <c r="A4343" s="1"/>
      <c r="B4343" s="1"/>
      <c r="C4343" s="1"/>
      <c r="D4343" s="1"/>
      <c r="Q4343" s="1">
        <v>4341</v>
      </c>
      <c r="R4343" s="1">
        <v>119</v>
      </c>
      <c r="S4343" s="1"/>
    </row>
    <row r="4344" spans="1:19" ht="15.75" customHeight="1" x14ac:dyDescent="0.35">
      <c r="A4344" s="1"/>
      <c r="B4344" s="1"/>
      <c r="C4344" s="1"/>
      <c r="D4344" s="1"/>
      <c r="Q4344" s="1">
        <v>4342</v>
      </c>
      <c r="R4344" s="1">
        <v>54</v>
      </c>
      <c r="S4344" s="1"/>
    </row>
    <row r="4345" spans="1:19" ht="15.75" customHeight="1" x14ac:dyDescent="0.35">
      <c r="A4345" s="1"/>
      <c r="B4345" s="1"/>
      <c r="C4345" s="1"/>
      <c r="D4345" s="1"/>
      <c r="Q4345" s="1">
        <v>4343</v>
      </c>
      <c r="R4345" s="1">
        <v>89</v>
      </c>
      <c r="S4345" s="1"/>
    </row>
    <row r="4346" spans="1:19" ht="15.75" customHeight="1" x14ac:dyDescent="0.35">
      <c r="A4346" s="1"/>
      <c r="B4346" s="1"/>
      <c r="C4346" s="1"/>
      <c r="D4346" s="1"/>
      <c r="Q4346" s="1">
        <v>4344</v>
      </c>
      <c r="R4346" s="1">
        <v>56</v>
      </c>
      <c r="S4346" s="1"/>
    </row>
    <row r="4347" spans="1:19" ht="15.75" customHeight="1" x14ac:dyDescent="0.35">
      <c r="A4347" s="1"/>
      <c r="B4347" s="1"/>
      <c r="C4347" s="1"/>
      <c r="D4347" s="1"/>
      <c r="Q4347" s="1">
        <v>4345</v>
      </c>
      <c r="R4347" s="1">
        <v>60</v>
      </c>
      <c r="S4347" s="1"/>
    </row>
    <row r="4348" spans="1:19" ht="15.75" customHeight="1" x14ac:dyDescent="0.35">
      <c r="A4348" s="1"/>
      <c r="B4348" s="1"/>
      <c r="C4348" s="1"/>
      <c r="D4348" s="1"/>
      <c r="Q4348" s="1">
        <v>4346</v>
      </c>
      <c r="R4348" s="1">
        <v>60</v>
      </c>
      <c r="S4348" s="1"/>
    </row>
    <row r="4349" spans="1:19" ht="15.75" customHeight="1" x14ac:dyDescent="0.35">
      <c r="A4349" s="1"/>
      <c r="B4349" s="1"/>
      <c r="C4349" s="1"/>
      <c r="D4349" s="1"/>
      <c r="Q4349" s="1">
        <v>4347</v>
      </c>
      <c r="R4349" s="1">
        <v>52</v>
      </c>
      <c r="S4349" s="1"/>
    </row>
    <row r="4350" spans="1:19" ht="15.75" customHeight="1" x14ac:dyDescent="0.35">
      <c r="A4350" s="1"/>
      <c r="B4350" s="1"/>
      <c r="C4350" s="1"/>
      <c r="D4350" s="1"/>
      <c r="Q4350" s="1">
        <v>4348</v>
      </c>
      <c r="R4350" s="1">
        <v>25</v>
      </c>
      <c r="S4350" s="1"/>
    </row>
    <row r="4351" spans="1:19" ht="15.75" customHeight="1" x14ac:dyDescent="0.35">
      <c r="A4351" s="1"/>
      <c r="B4351" s="1"/>
      <c r="C4351" s="1"/>
      <c r="D4351" s="1"/>
      <c r="Q4351" s="1">
        <v>4349</v>
      </c>
      <c r="R4351" s="1">
        <v>15</v>
      </c>
      <c r="S4351" s="1"/>
    </row>
    <row r="4352" spans="1:19" ht="15.75" customHeight="1" x14ac:dyDescent="0.35">
      <c r="A4352" s="1"/>
      <c r="B4352" s="1"/>
      <c r="C4352" s="1"/>
      <c r="D4352" s="1"/>
      <c r="Q4352" s="1">
        <v>4350</v>
      </c>
      <c r="R4352" s="1">
        <v>41</v>
      </c>
      <c r="S4352" s="1"/>
    </row>
    <row r="4353" spans="1:19" ht="15.75" customHeight="1" x14ac:dyDescent="0.35">
      <c r="A4353" s="1"/>
      <c r="B4353" s="1"/>
      <c r="C4353" s="1"/>
      <c r="D4353" s="1"/>
      <c r="Q4353" s="1">
        <v>4351</v>
      </c>
      <c r="R4353" s="1">
        <v>21</v>
      </c>
      <c r="S4353" s="1"/>
    </row>
    <row r="4354" spans="1:19" ht="15.75" customHeight="1" x14ac:dyDescent="0.35">
      <c r="A4354" s="1"/>
      <c r="B4354" s="1"/>
      <c r="C4354" s="1"/>
      <c r="D4354" s="1"/>
      <c r="Q4354" s="1">
        <v>4352</v>
      </c>
      <c r="R4354" s="1">
        <v>54</v>
      </c>
      <c r="S4354" s="1"/>
    </row>
    <row r="4355" spans="1:19" ht="15.75" customHeight="1" x14ac:dyDescent="0.35">
      <c r="A4355" s="1"/>
      <c r="B4355" s="1"/>
      <c r="C4355" s="1"/>
      <c r="D4355" s="1"/>
      <c r="Q4355" s="1">
        <v>4353</v>
      </c>
      <c r="R4355" s="1">
        <v>48</v>
      </c>
      <c r="S4355" s="1"/>
    </row>
    <row r="4356" spans="1:19" ht="15.75" customHeight="1" x14ac:dyDescent="0.35">
      <c r="A4356" s="1"/>
      <c r="B4356" s="1"/>
      <c r="C4356" s="1"/>
      <c r="D4356" s="1"/>
      <c r="Q4356" s="1">
        <v>4354</v>
      </c>
      <c r="R4356" s="1">
        <v>52</v>
      </c>
      <c r="S4356" s="1"/>
    </row>
    <row r="4357" spans="1:19" ht="15.75" customHeight="1" x14ac:dyDescent="0.35">
      <c r="A4357" s="1"/>
      <c r="B4357" s="1"/>
      <c r="C4357" s="1"/>
      <c r="D4357" s="1"/>
      <c r="Q4357" s="1">
        <v>4355</v>
      </c>
      <c r="R4357" s="1">
        <v>21</v>
      </c>
      <c r="S4357" s="1"/>
    </row>
    <row r="4358" spans="1:19" ht="15.75" customHeight="1" x14ac:dyDescent="0.35">
      <c r="A4358" s="1"/>
      <c r="B4358" s="1"/>
      <c r="C4358" s="1"/>
      <c r="D4358" s="1"/>
      <c r="Q4358" s="1">
        <v>4356</v>
      </c>
      <c r="R4358" s="1">
        <v>23</v>
      </c>
      <c r="S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V4587"/>
  <sheetViews>
    <sheetView topLeftCell="D9" workbookViewId="0">
      <selection activeCell="J16" sqref="J16:K16"/>
    </sheetView>
  </sheetViews>
  <sheetFormatPr defaultColWidth="14.453125" defaultRowHeight="15" customHeight="1" x14ac:dyDescent="0.35"/>
  <cols>
    <col min="1" max="7" width="14.453125" customWidth="1"/>
    <col min="9" max="9" width="18.26953125" customWidth="1"/>
    <col min="12" max="12" width="15.81640625" customWidth="1"/>
  </cols>
  <sheetData>
    <row r="1" spans="1:22" ht="14.5" x14ac:dyDescent="0.35">
      <c r="B1" s="1" t="s">
        <v>18</v>
      </c>
      <c r="C1" s="1"/>
      <c r="D1" s="1" t="s">
        <v>19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2" ht="15.5" x14ac:dyDescent="0.35">
      <c r="A2" s="1">
        <v>0</v>
      </c>
      <c r="B2" s="1">
        <v>208</v>
      </c>
      <c r="C2" s="1">
        <f>VARP(B2:B2322)</f>
        <v>141.4251129701816</v>
      </c>
      <c r="D2" s="1">
        <v>1070</v>
      </c>
      <c r="F2" s="22">
        <f ca="1">IFERROR(__xludf.DUMMYFUNCTION("FILTER(D2:D2322,D2:D2322&lt;&gt;0)"),1070)</f>
        <v>1070</v>
      </c>
      <c r="G2" s="1">
        <f ca="1">VARP(F2:F2172)</f>
        <v>586.24909398861632</v>
      </c>
      <c r="I2" s="1" t="s">
        <v>8</v>
      </c>
      <c r="J2" s="1">
        <v>4586</v>
      </c>
      <c r="K2" s="1">
        <v>4436</v>
      </c>
      <c r="L2" s="1">
        <f t="shared" ref="L2:L3" si="0">1-K2/J2</f>
        <v>3.2708242477104243E-2</v>
      </c>
      <c r="M2" s="1"/>
      <c r="N2" s="1"/>
      <c r="O2" s="1"/>
      <c r="P2" s="1"/>
      <c r="Q2" s="1">
        <v>0</v>
      </c>
      <c r="R2" s="1">
        <v>208</v>
      </c>
      <c r="S2" s="1">
        <f>_xlfn.VAR.P(R2:R4587)</f>
        <v>3011755.0184577382</v>
      </c>
      <c r="T2" s="1">
        <v>1980</v>
      </c>
      <c r="U2" s="1">
        <f>_xlfn.VAR.P(T2:T4437)</f>
        <v>2986382.5092021096</v>
      </c>
      <c r="V2">
        <f>U2/S2</f>
        <v>0.99157550693860175</v>
      </c>
    </row>
    <row r="3" spans="1:22" ht="14.5" x14ac:dyDescent="0.35">
      <c r="A3" s="1">
        <v>1</v>
      </c>
      <c r="B3" s="1">
        <v>208</v>
      </c>
      <c r="C3" s="1"/>
      <c r="D3" s="1">
        <v>0</v>
      </c>
      <c r="F3" s="1">
        <f ca="1">IFERROR(__xludf.DUMMYFUNCTION("""COMPUTED_VALUE"""),37)</f>
        <v>37</v>
      </c>
      <c r="I3" s="1" t="s">
        <v>9</v>
      </c>
      <c r="J3" s="15">
        <v>90804000000</v>
      </c>
      <c r="K3" s="15">
        <v>907691000000</v>
      </c>
      <c r="L3" s="25">
        <f t="shared" si="0"/>
        <v>-8.9961565569798694</v>
      </c>
      <c r="M3" s="15"/>
      <c r="N3" s="15"/>
      <c r="O3" s="15"/>
      <c r="P3" s="15"/>
      <c r="Q3" s="1">
        <v>1</v>
      </c>
      <c r="R3" s="1">
        <v>624</v>
      </c>
      <c r="S3" s="1"/>
      <c r="T3" s="1">
        <v>1553</v>
      </c>
    </row>
    <row r="4" spans="1:22" ht="14.5" x14ac:dyDescent="0.35">
      <c r="A4" s="1">
        <v>2</v>
      </c>
      <c r="B4" s="1">
        <v>208</v>
      </c>
      <c r="C4" s="1"/>
      <c r="D4" s="1">
        <v>0</v>
      </c>
      <c r="F4" s="1">
        <f ca="1">IFERROR(__xludf.DUMMYFUNCTION("""COMPUTED_VALUE"""),35)</f>
        <v>35</v>
      </c>
      <c r="I4" s="1" t="s">
        <v>10</v>
      </c>
      <c r="J4" s="1">
        <v>1980</v>
      </c>
      <c r="K4" s="23">
        <v>2046</v>
      </c>
      <c r="L4" s="1">
        <f>K4/J4-1</f>
        <v>3.3333333333333437E-2</v>
      </c>
      <c r="M4" s="1"/>
      <c r="N4" s="1"/>
      <c r="O4" s="1"/>
      <c r="P4" s="1"/>
      <c r="Q4" s="1">
        <v>2</v>
      </c>
      <c r="R4" s="1">
        <v>1040</v>
      </c>
      <c r="S4" s="1"/>
      <c r="T4" s="1">
        <v>2195</v>
      </c>
    </row>
    <row r="5" spans="1:22" ht="14.5" x14ac:dyDescent="0.35">
      <c r="A5" s="1">
        <v>3</v>
      </c>
      <c r="B5" s="1">
        <v>161</v>
      </c>
      <c r="C5" s="1"/>
      <c r="D5" s="1">
        <v>0</v>
      </c>
      <c r="F5" s="1">
        <f ca="1">IFERROR(__xludf.DUMMYFUNCTION("""COMPUTED_VALUE"""),36)</f>
        <v>36</v>
      </c>
      <c r="Q5" s="1">
        <v>3</v>
      </c>
      <c r="R5" s="1">
        <v>1175</v>
      </c>
      <c r="S5" s="1"/>
      <c r="T5" s="1">
        <v>2539</v>
      </c>
    </row>
    <row r="6" spans="1:22" ht="14.5" x14ac:dyDescent="0.35">
      <c r="A6" s="1">
        <v>4</v>
      </c>
      <c r="B6" s="1">
        <v>161</v>
      </c>
      <c r="C6" s="1"/>
      <c r="D6" s="1">
        <v>0</v>
      </c>
      <c r="F6" s="1">
        <f ca="1">IFERROR(__xludf.DUMMYFUNCTION("""COMPUTED_VALUE"""),34)</f>
        <v>34</v>
      </c>
      <c r="Q6" s="1">
        <v>4</v>
      </c>
      <c r="R6" s="1">
        <v>1495</v>
      </c>
      <c r="S6" s="1"/>
      <c r="T6" s="1">
        <v>2887</v>
      </c>
    </row>
    <row r="7" spans="1:22" ht="14.5" x14ac:dyDescent="0.35">
      <c r="A7" s="1">
        <v>5</v>
      </c>
      <c r="B7" s="1">
        <v>161</v>
      </c>
      <c r="C7" s="1"/>
      <c r="D7" s="1">
        <v>37</v>
      </c>
      <c r="F7" s="1">
        <f ca="1">IFERROR(__xludf.DUMMYFUNCTION("""COMPUTED_VALUE"""),33)</f>
        <v>33</v>
      </c>
      <c r="Q7" s="1">
        <v>5</v>
      </c>
      <c r="R7" s="1">
        <v>1817</v>
      </c>
      <c r="S7" s="1"/>
      <c r="T7" s="1">
        <v>2309</v>
      </c>
    </row>
    <row r="8" spans="1:22" ht="14.5" x14ac:dyDescent="0.35">
      <c r="A8" s="1">
        <v>2094</v>
      </c>
      <c r="B8" s="1">
        <v>35</v>
      </c>
      <c r="C8" s="1"/>
      <c r="D8" s="1">
        <v>35</v>
      </c>
      <c r="F8" s="1">
        <f ca="1">IFERROR(__xludf.DUMMYFUNCTION("""COMPUTED_VALUE"""),31)</f>
        <v>31</v>
      </c>
      <c r="Q8" s="1">
        <v>6</v>
      </c>
      <c r="R8" s="1">
        <v>2195</v>
      </c>
      <c r="S8" s="1"/>
      <c r="T8" s="1">
        <v>2595</v>
      </c>
    </row>
    <row r="9" spans="1:22" ht="14.5" x14ac:dyDescent="0.35">
      <c r="A9" s="1">
        <v>2108</v>
      </c>
      <c r="B9" s="1">
        <v>36</v>
      </c>
      <c r="C9" s="1"/>
      <c r="D9" s="1">
        <v>36</v>
      </c>
      <c r="F9" s="1">
        <f ca="1">IFERROR(__xludf.DUMMYFUNCTION("""COMPUTED_VALUE"""),29)</f>
        <v>29</v>
      </c>
      <c r="Q9" s="1">
        <v>7</v>
      </c>
      <c r="R9" s="1">
        <v>2539</v>
      </c>
      <c r="S9" s="1"/>
      <c r="T9" s="1">
        <v>2877</v>
      </c>
    </row>
    <row r="10" spans="1:22" ht="14.5" x14ac:dyDescent="0.35">
      <c r="A10" s="1">
        <v>2109</v>
      </c>
      <c r="B10" s="1">
        <v>34</v>
      </c>
      <c r="C10" s="1"/>
      <c r="D10" s="1">
        <v>34</v>
      </c>
      <c r="F10" s="1">
        <f ca="1">IFERROR(__xludf.DUMMYFUNCTION("""COMPUTED_VALUE"""),27)</f>
        <v>27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2887</v>
      </c>
      <c r="S10" s="1"/>
      <c r="T10" s="1">
        <v>2950</v>
      </c>
    </row>
    <row r="11" spans="1:22" ht="14.5" x14ac:dyDescent="0.35">
      <c r="A11" s="1">
        <v>2110</v>
      </c>
      <c r="B11" s="1">
        <v>33</v>
      </c>
      <c r="C11" s="1"/>
      <c r="D11" s="1">
        <v>33</v>
      </c>
      <c r="F11" s="1">
        <f ca="1">IFERROR(__xludf.DUMMYFUNCTION("""COMPUTED_VALUE"""),30)</f>
        <v>30</v>
      </c>
      <c r="I11" s="18">
        <f>COUNTIF(B2:B2322,"&lt;&gt;")</f>
        <v>2321</v>
      </c>
      <c r="J11" s="19">
        <v>4586</v>
      </c>
      <c r="K11" s="20">
        <f>I11/J11</f>
        <v>0.50610553859572616</v>
      </c>
      <c r="Q11" s="1">
        <v>9</v>
      </c>
      <c r="R11" s="1">
        <v>2309</v>
      </c>
      <c r="S11" s="1"/>
      <c r="T11" s="1">
        <v>3298</v>
      </c>
    </row>
    <row r="12" spans="1:22" thickBot="1" x14ac:dyDescent="0.4">
      <c r="A12" s="1">
        <v>2111</v>
      </c>
      <c r="B12" s="1">
        <v>31</v>
      </c>
      <c r="C12" s="1"/>
      <c r="D12" s="1">
        <v>31</v>
      </c>
      <c r="F12" s="1">
        <f ca="1">IFERROR(__xludf.DUMMYFUNCTION("""COMPUTED_VALUE"""),30)</f>
        <v>30</v>
      </c>
      <c r="Q12" s="1">
        <v>10</v>
      </c>
      <c r="R12" s="1">
        <v>2595</v>
      </c>
      <c r="S12" s="1"/>
      <c r="T12" s="1">
        <v>3515</v>
      </c>
    </row>
    <row r="13" spans="1:22" ht="47" thickBot="1" x14ac:dyDescent="0.4">
      <c r="A13" s="1">
        <v>2112</v>
      </c>
      <c r="B13" s="1">
        <v>29</v>
      </c>
      <c r="C13" s="1"/>
      <c r="D13" s="1">
        <v>29</v>
      </c>
      <c r="F13" s="1">
        <f ca="1">IFERROR(__xludf.DUMMYFUNCTION("""COMPUTED_VALUE"""),28)</f>
        <v>28</v>
      </c>
      <c r="I13" s="46" t="s">
        <v>63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2877</v>
      </c>
      <c r="S13" s="1"/>
      <c r="T13" s="1">
        <v>4415</v>
      </c>
    </row>
    <row r="14" spans="1:22" ht="32" thickTop="1" thickBot="1" x14ac:dyDescent="0.4">
      <c r="A14" s="1">
        <v>2113</v>
      </c>
      <c r="B14" s="1">
        <v>27</v>
      </c>
      <c r="C14" s="1"/>
      <c r="D14" s="1">
        <v>27</v>
      </c>
      <c r="F14" s="1">
        <f ca="1">IFERROR(__xludf.DUMMYFUNCTION("""COMPUTED_VALUE"""),27)</f>
        <v>27</v>
      </c>
      <c r="I14" s="48" t="s">
        <v>43</v>
      </c>
      <c r="J14" s="62">
        <v>3011755018</v>
      </c>
      <c r="K14" s="63">
        <v>2986382509</v>
      </c>
      <c r="L14" s="51" t="s">
        <v>64</v>
      </c>
      <c r="Q14" s="1">
        <v>12</v>
      </c>
      <c r="R14" s="1">
        <v>2950</v>
      </c>
      <c r="S14" s="1"/>
      <c r="T14" s="1">
        <v>4810</v>
      </c>
    </row>
    <row r="15" spans="1:22" ht="16" thickBot="1" x14ac:dyDescent="0.4">
      <c r="A15" s="1">
        <v>2141</v>
      </c>
      <c r="B15" s="1">
        <v>30</v>
      </c>
      <c r="C15" s="1"/>
      <c r="D15" s="1">
        <v>30</v>
      </c>
      <c r="F15" s="1">
        <f ca="1">IFERROR(__xludf.DUMMYFUNCTION("""COMPUTED_VALUE"""),26)</f>
        <v>26</v>
      </c>
      <c r="I15" s="52" t="s">
        <v>47</v>
      </c>
      <c r="J15" s="53">
        <v>4586</v>
      </c>
      <c r="K15" s="54">
        <v>4436</v>
      </c>
      <c r="L15" s="55">
        <v>3.2000000000000001E-2</v>
      </c>
      <c r="Q15" s="1">
        <v>13</v>
      </c>
      <c r="R15" s="1">
        <v>3298</v>
      </c>
      <c r="S15" s="1"/>
      <c r="T15" s="1">
        <v>5051</v>
      </c>
    </row>
    <row r="16" spans="1:22" ht="47" thickBot="1" x14ac:dyDescent="0.4">
      <c r="A16" s="1">
        <v>2142</v>
      </c>
      <c r="B16" s="1">
        <v>30</v>
      </c>
      <c r="C16" s="1"/>
      <c r="D16" s="1">
        <v>30</v>
      </c>
      <c r="F16" s="1">
        <f ca="1">IFERROR(__xludf.DUMMYFUNCTION("""COMPUTED_VALUE"""),25)</f>
        <v>25</v>
      </c>
      <c r="I16" s="52" t="s">
        <v>67</v>
      </c>
      <c r="J16" s="56">
        <v>141.42500000000001</v>
      </c>
      <c r="K16" s="57">
        <v>586.24900000000002</v>
      </c>
      <c r="L16" s="58">
        <v>3.14</v>
      </c>
      <c r="Q16" s="1">
        <v>14</v>
      </c>
      <c r="R16" s="1">
        <v>3515</v>
      </c>
      <c r="S16" s="1"/>
      <c r="T16" s="1">
        <v>4482</v>
      </c>
    </row>
    <row r="17" spans="1:20" ht="31.5" thickBot="1" x14ac:dyDescent="0.4">
      <c r="A17" s="1">
        <v>2143</v>
      </c>
      <c r="B17" s="1">
        <v>28</v>
      </c>
      <c r="C17" s="1"/>
      <c r="D17" s="1">
        <v>28</v>
      </c>
      <c r="F17" s="1">
        <f ca="1">IFERROR(__xludf.DUMMYFUNCTION("""COMPUTED_VALUE"""),28)</f>
        <v>28</v>
      </c>
      <c r="I17" s="52" t="s">
        <v>48</v>
      </c>
      <c r="J17" s="53">
        <v>908040</v>
      </c>
      <c r="K17" s="54">
        <v>907691</v>
      </c>
      <c r="L17" s="55">
        <v>-9</v>
      </c>
      <c r="Q17" s="1">
        <v>15</v>
      </c>
      <c r="R17" s="1">
        <v>4415</v>
      </c>
      <c r="S17" s="1"/>
      <c r="T17" s="1">
        <v>4874</v>
      </c>
    </row>
    <row r="18" spans="1:20" ht="47" thickBot="1" x14ac:dyDescent="0.4">
      <c r="A18" s="1">
        <v>2144</v>
      </c>
      <c r="B18" s="1">
        <v>27</v>
      </c>
      <c r="C18" s="1"/>
      <c r="D18" s="1">
        <v>27</v>
      </c>
      <c r="F18" s="1">
        <f ca="1">IFERROR(__xludf.DUMMYFUNCTION("""COMPUTED_VALUE"""),29)</f>
        <v>29</v>
      </c>
      <c r="I18" s="52" t="s">
        <v>49</v>
      </c>
      <c r="J18" s="56">
        <v>1980</v>
      </c>
      <c r="K18" s="57">
        <v>2046</v>
      </c>
      <c r="L18" s="58">
        <v>3.3000000000000002E-2</v>
      </c>
      <c r="Q18" s="1">
        <v>16</v>
      </c>
      <c r="R18" s="1">
        <v>4810</v>
      </c>
      <c r="S18" s="1"/>
      <c r="T18" s="1">
        <v>5112</v>
      </c>
    </row>
    <row r="19" spans="1:20" ht="14.5" x14ac:dyDescent="0.35">
      <c r="A19" s="1">
        <v>2145</v>
      </c>
      <c r="B19" s="1">
        <v>26</v>
      </c>
      <c r="C19" s="1"/>
      <c r="D19" s="1">
        <v>26</v>
      </c>
      <c r="F19" s="1">
        <f ca="1">IFERROR(__xludf.DUMMYFUNCTION("""COMPUTED_VALUE"""),29)</f>
        <v>29</v>
      </c>
      <c r="Q19" s="1">
        <v>17</v>
      </c>
      <c r="R19" s="1">
        <v>5051</v>
      </c>
      <c r="S19" s="1"/>
      <c r="T19" s="1">
        <v>4970</v>
      </c>
    </row>
    <row r="20" spans="1:20" ht="14.5" x14ac:dyDescent="0.35">
      <c r="A20" s="1">
        <v>2146</v>
      </c>
      <c r="B20" s="1">
        <v>25</v>
      </c>
      <c r="C20" s="1"/>
      <c r="D20" s="1">
        <v>25</v>
      </c>
      <c r="F20" s="1">
        <f ca="1">IFERROR(__xludf.DUMMYFUNCTION("""COMPUTED_VALUE"""),31)</f>
        <v>31</v>
      </c>
      <c r="Q20" s="1">
        <v>18</v>
      </c>
      <c r="R20" s="1">
        <v>4482</v>
      </c>
      <c r="S20" s="1"/>
      <c r="T20" s="1">
        <v>5236</v>
      </c>
    </row>
    <row r="21" spans="1:20" ht="15.75" customHeight="1" x14ac:dyDescent="0.35">
      <c r="A21" s="1">
        <v>2147</v>
      </c>
      <c r="B21" s="1">
        <v>28</v>
      </c>
      <c r="C21" s="1"/>
      <c r="D21" s="1">
        <v>28</v>
      </c>
      <c r="F21" s="1">
        <f ca="1">IFERROR(__xludf.DUMMYFUNCTION("""COMPUTED_VALUE"""),29)</f>
        <v>29</v>
      </c>
      <c r="Q21" s="1">
        <v>19</v>
      </c>
      <c r="R21" s="1">
        <v>4874</v>
      </c>
      <c r="S21" s="1"/>
      <c r="T21" s="1">
        <v>5326</v>
      </c>
    </row>
    <row r="22" spans="1:20" ht="15.75" customHeight="1" x14ac:dyDescent="0.35">
      <c r="A22" s="1">
        <v>2159</v>
      </c>
      <c r="B22" s="1">
        <v>29</v>
      </c>
      <c r="C22" s="1"/>
      <c r="D22" s="1">
        <v>29</v>
      </c>
      <c r="F22" s="1">
        <f ca="1">IFERROR(__xludf.DUMMYFUNCTION("""COMPUTED_VALUE"""),28)</f>
        <v>28</v>
      </c>
      <c r="Q22" s="1">
        <v>20</v>
      </c>
      <c r="R22" s="1">
        <v>5112</v>
      </c>
      <c r="S22" s="1"/>
      <c r="T22" s="1">
        <v>4841</v>
      </c>
    </row>
    <row r="23" spans="1:20" ht="15.75" customHeight="1" x14ac:dyDescent="0.35">
      <c r="A23" s="1">
        <v>2160</v>
      </c>
      <c r="B23" s="1">
        <v>29</v>
      </c>
      <c r="C23" s="1"/>
      <c r="D23" s="1">
        <v>29</v>
      </c>
      <c r="F23" s="1">
        <f ca="1">IFERROR(__xludf.DUMMYFUNCTION("""COMPUTED_VALUE"""),30)</f>
        <v>30</v>
      </c>
      <c r="Q23" s="1">
        <v>21</v>
      </c>
      <c r="R23" s="1">
        <v>4970</v>
      </c>
      <c r="S23" s="1"/>
      <c r="T23" s="1">
        <v>5264</v>
      </c>
    </row>
    <row r="24" spans="1:20" ht="15.75" customHeight="1" x14ac:dyDescent="0.35">
      <c r="A24" s="1">
        <v>2162</v>
      </c>
      <c r="B24" s="1">
        <v>31</v>
      </c>
      <c r="C24" s="1"/>
      <c r="D24" s="1">
        <v>31</v>
      </c>
      <c r="F24" s="1">
        <f ca="1">IFERROR(__xludf.DUMMYFUNCTION("""COMPUTED_VALUE"""),30)</f>
        <v>30</v>
      </c>
      <c r="Q24" s="1">
        <v>22</v>
      </c>
      <c r="R24" s="1">
        <v>5236</v>
      </c>
      <c r="S24" s="1"/>
      <c r="T24" s="1">
        <v>5282</v>
      </c>
    </row>
    <row r="25" spans="1:20" ht="15.75" customHeight="1" x14ac:dyDescent="0.35">
      <c r="A25" s="1">
        <v>2164</v>
      </c>
      <c r="B25" s="1">
        <v>29</v>
      </c>
      <c r="C25" s="1"/>
      <c r="D25" s="1">
        <v>29</v>
      </c>
      <c r="F25" s="1">
        <f ca="1">IFERROR(__xludf.DUMMYFUNCTION("""COMPUTED_VALUE"""),31)</f>
        <v>31</v>
      </c>
      <c r="Q25" s="1">
        <v>23</v>
      </c>
      <c r="R25" s="1">
        <v>5326</v>
      </c>
      <c r="S25" s="1"/>
      <c r="T25" s="1">
        <v>5198</v>
      </c>
    </row>
    <row r="26" spans="1:20" ht="15.75" customHeight="1" x14ac:dyDescent="0.35">
      <c r="A26" s="1">
        <v>2165</v>
      </c>
      <c r="B26" s="1">
        <v>28</v>
      </c>
      <c r="C26" s="1"/>
      <c r="D26" s="1">
        <v>28</v>
      </c>
      <c r="F26" s="1">
        <f ca="1">IFERROR(__xludf.DUMMYFUNCTION("""COMPUTED_VALUE"""),31)</f>
        <v>31</v>
      </c>
      <c r="Q26" s="1">
        <v>24</v>
      </c>
      <c r="R26" s="1">
        <v>4841</v>
      </c>
      <c r="S26" s="1"/>
      <c r="T26" s="1">
        <v>5468</v>
      </c>
    </row>
    <row r="27" spans="1:20" ht="15.75" customHeight="1" x14ac:dyDescent="0.35">
      <c r="A27" s="1">
        <v>2166</v>
      </c>
      <c r="B27" s="1">
        <v>30</v>
      </c>
      <c r="C27" s="1"/>
      <c r="D27" s="1">
        <v>30</v>
      </c>
      <c r="F27" s="1">
        <f ca="1">IFERROR(__xludf.DUMMYFUNCTION("""COMPUTED_VALUE"""),30)</f>
        <v>30</v>
      </c>
      <c r="Q27" s="1">
        <v>25</v>
      </c>
      <c r="R27" s="1">
        <v>5264</v>
      </c>
      <c r="S27" s="1"/>
      <c r="T27" s="1">
        <v>5583</v>
      </c>
    </row>
    <row r="28" spans="1:20" ht="15.75" customHeight="1" x14ac:dyDescent="0.35">
      <c r="A28" s="1">
        <v>2167</v>
      </c>
      <c r="B28" s="1">
        <v>30</v>
      </c>
      <c r="C28" s="1"/>
      <c r="D28" s="1">
        <v>30</v>
      </c>
      <c r="F28" s="1">
        <f ca="1">IFERROR(__xludf.DUMMYFUNCTION("""COMPUTED_VALUE"""),32)</f>
        <v>32</v>
      </c>
      <c r="Q28" s="1">
        <v>26</v>
      </c>
      <c r="R28" s="1">
        <v>5282</v>
      </c>
      <c r="S28" s="1"/>
      <c r="T28" s="1">
        <v>5074</v>
      </c>
    </row>
    <row r="29" spans="1:20" ht="15.75" customHeight="1" x14ac:dyDescent="0.35">
      <c r="A29" s="1">
        <v>2174</v>
      </c>
      <c r="B29" s="1">
        <v>31</v>
      </c>
      <c r="C29" s="1"/>
      <c r="D29" s="1">
        <v>31</v>
      </c>
      <c r="F29" s="1">
        <f ca="1">IFERROR(__xludf.DUMMYFUNCTION("""COMPUTED_VALUE"""),32)</f>
        <v>32</v>
      </c>
      <c r="Q29" s="1">
        <v>27</v>
      </c>
      <c r="R29" s="1">
        <v>5198</v>
      </c>
      <c r="S29" s="1"/>
      <c r="T29" s="1">
        <v>5467</v>
      </c>
    </row>
    <row r="30" spans="1:20" ht="15.75" customHeight="1" x14ac:dyDescent="0.35">
      <c r="A30" s="1">
        <v>2175</v>
      </c>
      <c r="B30" s="1">
        <v>31</v>
      </c>
      <c r="C30" s="1"/>
      <c r="D30" s="1">
        <v>31</v>
      </c>
      <c r="F30" s="1">
        <f ca="1">IFERROR(__xludf.DUMMYFUNCTION("""COMPUTED_VALUE"""),30)</f>
        <v>30</v>
      </c>
      <c r="Q30" s="1">
        <v>28</v>
      </c>
      <c r="R30" s="1">
        <v>5468</v>
      </c>
      <c r="S30" s="1"/>
      <c r="T30" s="1">
        <v>5322</v>
      </c>
    </row>
    <row r="31" spans="1:20" ht="15.75" customHeight="1" x14ac:dyDescent="0.35">
      <c r="A31" s="1">
        <v>2183</v>
      </c>
      <c r="B31" s="1">
        <v>30</v>
      </c>
      <c r="C31" s="1"/>
      <c r="D31" s="1">
        <v>30</v>
      </c>
      <c r="F31" s="1">
        <f ca="1">IFERROR(__xludf.DUMMYFUNCTION("""COMPUTED_VALUE"""),28)</f>
        <v>28</v>
      </c>
      <c r="Q31" s="1">
        <v>29</v>
      </c>
      <c r="R31" s="1">
        <v>5583</v>
      </c>
      <c r="S31" s="1"/>
      <c r="T31" s="1">
        <v>4732</v>
      </c>
    </row>
    <row r="32" spans="1:20" ht="15.75" customHeight="1" x14ac:dyDescent="0.35">
      <c r="A32" s="1">
        <v>2193</v>
      </c>
      <c r="B32" s="1">
        <v>32</v>
      </c>
      <c r="C32" s="1"/>
      <c r="D32" s="1">
        <v>32</v>
      </c>
      <c r="F32" s="1">
        <f ca="1">IFERROR(__xludf.DUMMYFUNCTION("""COMPUTED_VALUE"""),29)</f>
        <v>29</v>
      </c>
      <c r="Q32" s="1">
        <v>30</v>
      </c>
      <c r="R32" s="1">
        <v>5074</v>
      </c>
      <c r="S32" s="1"/>
      <c r="T32" s="1">
        <v>5153</v>
      </c>
    </row>
    <row r="33" spans="1:20" ht="15.75" customHeight="1" x14ac:dyDescent="0.35">
      <c r="A33" s="1">
        <v>2194</v>
      </c>
      <c r="B33" s="1">
        <v>32</v>
      </c>
      <c r="C33" s="1"/>
      <c r="D33" s="1">
        <v>32</v>
      </c>
      <c r="F33" s="1">
        <f ca="1">IFERROR(__xludf.DUMMYFUNCTION("""COMPUTED_VALUE"""),30)</f>
        <v>30</v>
      </c>
      <c r="Q33" s="1">
        <v>31</v>
      </c>
      <c r="R33" s="1">
        <v>5467</v>
      </c>
      <c r="S33" s="1"/>
      <c r="T33" s="1">
        <v>4977</v>
      </c>
    </row>
    <row r="34" spans="1:20" ht="15.75" customHeight="1" x14ac:dyDescent="0.35">
      <c r="A34" s="1">
        <v>2195</v>
      </c>
      <c r="B34" s="1">
        <v>30</v>
      </c>
      <c r="C34" s="1"/>
      <c r="D34" s="1">
        <v>30</v>
      </c>
      <c r="F34" s="1">
        <f ca="1">IFERROR(__xludf.DUMMYFUNCTION("""COMPUTED_VALUE"""),30)</f>
        <v>30</v>
      </c>
      <c r="Q34" s="1">
        <v>32</v>
      </c>
      <c r="R34" s="1">
        <v>5322</v>
      </c>
      <c r="S34" s="1"/>
      <c r="T34" s="1">
        <v>4200</v>
      </c>
    </row>
    <row r="35" spans="1:20" ht="15.75" customHeight="1" x14ac:dyDescent="0.35">
      <c r="A35" s="1">
        <v>2196</v>
      </c>
      <c r="B35" s="1">
        <v>28</v>
      </c>
      <c r="C35" s="1"/>
      <c r="D35" s="1">
        <v>28</v>
      </c>
      <c r="F35" s="1">
        <f ca="1">IFERROR(__xludf.DUMMYFUNCTION("""COMPUTED_VALUE"""),32)</f>
        <v>32</v>
      </c>
      <c r="Q35" s="1">
        <v>33</v>
      </c>
      <c r="R35" s="1">
        <v>4732</v>
      </c>
      <c r="S35" s="1"/>
      <c r="T35" s="1">
        <v>4513</v>
      </c>
    </row>
    <row r="36" spans="1:20" ht="15.75" customHeight="1" x14ac:dyDescent="0.35">
      <c r="A36" s="1">
        <v>2197</v>
      </c>
      <c r="B36" s="1">
        <v>29</v>
      </c>
      <c r="C36" s="1"/>
      <c r="D36" s="1">
        <v>29</v>
      </c>
      <c r="F36" s="1">
        <f ca="1">IFERROR(__xludf.DUMMYFUNCTION("""COMPUTED_VALUE"""),30)</f>
        <v>30</v>
      </c>
      <c r="Q36" s="1">
        <v>34</v>
      </c>
      <c r="R36" s="1">
        <v>5153</v>
      </c>
      <c r="S36" s="1"/>
      <c r="T36" s="1">
        <v>4385</v>
      </c>
    </row>
    <row r="37" spans="1:20" ht="15.75" customHeight="1" x14ac:dyDescent="0.35">
      <c r="A37" s="1">
        <v>2198</v>
      </c>
      <c r="B37" s="1">
        <v>30</v>
      </c>
      <c r="C37" s="1"/>
      <c r="D37" s="1">
        <v>30</v>
      </c>
      <c r="F37" s="1">
        <f ca="1">IFERROR(__xludf.DUMMYFUNCTION("""COMPUTED_VALUE"""),29)</f>
        <v>29</v>
      </c>
      <c r="Q37" s="1">
        <v>35</v>
      </c>
      <c r="R37" s="1">
        <v>4977</v>
      </c>
      <c r="S37" s="1"/>
      <c r="T37" s="1">
        <v>4242</v>
      </c>
    </row>
    <row r="38" spans="1:20" ht="15.75" customHeight="1" x14ac:dyDescent="0.35">
      <c r="A38" s="1">
        <v>2199</v>
      </c>
      <c r="B38" s="1">
        <v>30</v>
      </c>
      <c r="C38" s="1"/>
      <c r="D38" s="1">
        <v>30</v>
      </c>
      <c r="F38" s="1">
        <f ca="1">IFERROR(__xludf.DUMMYFUNCTION("""COMPUTED_VALUE"""),29)</f>
        <v>29</v>
      </c>
      <c r="Q38" s="1">
        <v>36</v>
      </c>
      <c r="R38" s="1">
        <v>4200</v>
      </c>
      <c r="S38" s="1"/>
      <c r="T38" s="1">
        <v>4565</v>
      </c>
    </row>
    <row r="39" spans="1:20" ht="15.75" customHeight="1" x14ac:dyDescent="0.35">
      <c r="A39" s="1">
        <v>2200</v>
      </c>
      <c r="B39" s="1">
        <v>32</v>
      </c>
      <c r="C39" s="1"/>
      <c r="D39" s="1">
        <v>32</v>
      </c>
      <c r="F39" s="1">
        <f ca="1">IFERROR(__xludf.DUMMYFUNCTION("""COMPUTED_VALUE"""),28)</f>
        <v>28</v>
      </c>
      <c r="Q39" s="1">
        <v>37</v>
      </c>
      <c r="R39" s="1">
        <v>4513</v>
      </c>
      <c r="S39" s="1"/>
      <c r="T39" s="1">
        <v>4451</v>
      </c>
    </row>
    <row r="40" spans="1:20" ht="15.75" customHeight="1" x14ac:dyDescent="0.35">
      <c r="A40" s="1">
        <v>2207</v>
      </c>
      <c r="B40" s="1">
        <v>30</v>
      </c>
      <c r="C40" s="1"/>
      <c r="D40" s="1">
        <v>30</v>
      </c>
      <c r="F40" s="1">
        <f ca="1">IFERROR(__xludf.DUMMYFUNCTION("""COMPUTED_VALUE"""),26)</f>
        <v>26</v>
      </c>
      <c r="Q40" s="1">
        <v>38</v>
      </c>
      <c r="R40" s="1">
        <v>4385</v>
      </c>
      <c r="S40" s="1"/>
      <c r="T40" s="1">
        <v>4622</v>
      </c>
    </row>
    <row r="41" spans="1:20" ht="15.75" customHeight="1" x14ac:dyDescent="0.35">
      <c r="A41" s="1">
        <v>2208</v>
      </c>
      <c r="B41" s="1">
        <v>29</v>
      </c>
      <c r="C41" s="1"/>
      <c r="D41" s="1">
        <v>29</v>
      </c>
      <c r="F41" s="1">
        <f ca="1">IFERROR(__xludf.DUMMYFUNCTION("""COMPUTED_VALUE"""),24)</f>
        <v>24</v>
      </c>
      <c r="Q41" s="1">
        <v>39</v>
      </c>
      <c r="R41" s="1">
        <v>4242</v>
      </c>
      <c r="S41" s="1"/>
      <c r="T41" s="1">
        <v>5092</v>
      </c>
    </row>
    <row r="42" spans="1:20" ht="15.75" customHeight="1" x14ac:dyDescent="0.35">
      <c r="A42" s="1">
        <v>2209</v>
      </c>
      <c r="B42" s="1">
        <v>29</v>
      </c>
      <c r="C42" s="1"/>
      <c r="D42" s="1">
        <v>29</v>
      </c>
      <c r="F42" s="1">
        <f ca="1">IFERROR(__xludf.DUMMYFUNCTION("""COMPUTED_VALUE"""),27)</f>
        <v>27</v>
      </c>
      <c r="Q42" s="1">
        <v>40</v>
      </c>
      <c r="R42" s="1">
        <v>4565</v>
      </c>
      <c r="S42" s="1"/>
      <c r="T42" s="1">
        <v>5090</v>
      </c>
    </row>
    <row r="43" spans="1:20" ht="15.75" customHeight="1" x14ac:dyDescent="0.35">
      <c r="A43" s="1">
        <v>2210</v>
      </c>
      <c r="B43" s="1">
        <v>28</v>
      </c>
      <c r="C43" s="1"/>
      <c r="D43" s="1">
        <v>28</v>
      </c>
      <c r="F43" s="1">
        <f ca="1">IFERROR(__xludf.DUMMYFUNCTION("""COMPUTED_VALUE"""),27)</f>
        <v>27</v>
      </c>
      <c r="Q43" s="1">
        <v>41</v>
      </c>
      <c r="R43" s="1">
        <v>4451</v>
      </c>
      <c r="S43" s="1"/>
      <c r="T43" s="1">
        <v>5475</v>
      </c>
    </row>
    <row r="44" spans="1:20" ht="15.75" customHeight="1" x14ac:dyDescent="0.35">
      <c r="A44" s="1">
        <v>2211</v>
      </c>
      <c r="B44" s="1">
        <v>26</v>
      </c>
      <c r="C44" s="1"/>
      <c r="D44" s="1">
        <v>26</v>
      </c>
      <c r="F44" s="1">
        <f ca="1">IFERROR(__xludf.DUMMYFUNCTION("""COMPUTED_VALUE"""),26)</f>
        <v>26</v>
      </c>
      <c r="Q44" s="1">
        <v>42</v>
      </c>
      <c r="R44" s="1">
        <v>4622</v>
      </c>
      <c r="S44" s="1"/>
      <c r="T44" s="1">
        <v>5816</v>
      </c>
    </row>
    <row r="45" spans="1:20" ht="15.75" customHeight="1" x14ac:dyDescent="0.35">
      <c r="A45" s="1">
        <v>2212</v>
      </c>
      <c r="B45" s="1">
        <v>24</v>
      </c>
      <c r="C45" s="1"/>
      <c r="D45" s="1">
        <v>24</v>
      </c>
      <c r="F45" s="1">
        <f ca="1">IFERROR(__xludf.DUMMYFUNCTION("""COMPUTED_VALUE"""),27)</f>
        <v>27</v>
      </c>
      <c r="Q45" s="1">
        <v>43</v>
      </c>
      <c r="R45" s="1">
        <v>5092</v>
      </c>
      <c r="S45" s="1"/>
      <c r="T45" s="1">
        <v>5788</v>
      </c>
    </row>
    <row r="46" spans="1:20" ht="15.75" customHeight="1" x14ac:dyDescent="0.35">
      <c r="A46" s="1">
        <v>2213</v>
      </c>
      <c r="B46" s="1">
        <v>27</v>
      </c>
      <c r="C46" s="1"/>
      <c r="D46" s="1">
        <v>27</v>
      </c>
      <c r="F46" s="1">
        <f ca="1">IFERROR(__xludf.DUMMYFUNCTION("""COMPUTED_VALUE"""),27)</f>
        <v>27</v>
      </c>
      <c r="Q46" s="1">
        <v>44</v>
      </c>
      <c r="R46" s="1">
        <v>5090</v>
      </c>
      <c r="S46" s="1"/>
      <c r="T46" s="1">
        <v>5199</v>
      </c>
    </row>
    <row r="47" spans="1:20" ht="15.75" customHeight="1" x14ac:dyDescent="0.35">
      <c r="A47" s="1">
        <v>2214</v>
      </c>
      <c r="B47" s="1">
        <v>27</v>
      </c>
      <c r="C47" s="1"/>
      <c r="D47" s="1">
        <v>27</v>
      </c>
      <c r="F47" s="1">
        <f ca="1">IFERROR(__xludf.DUMMYFUNCTION("""COMPUTED_VALUE"""),27)</f>
        <v>27</v>
      </c>
      <c r="Q47" s="1">
        <v>45</v>
      </c>
      <c r="R47" s="1">
        <v>5475</v>
      </c>
      <c r="S47" s="1"/>
      <c r="T47" s="1">
        <v>5691</v>
      </c>
    </row>
    <row r="48" spans="1:20" ht="15.75" customHeight="1" x14ac:dyDescent="0.35">
      <c r="A48" s="1">
        <v>2215</v>
      </c>
      <c r="B48" s="1">
        <v>26</v>
      </c>
      <c r="C48" s="1"/>
      <c r="D48" s="1">
        <v>26</v>
      </c>
      <c r="F48" s="1">
        <f ca="1">IFERROR(__xludf.DUMMYFUNCTION("""COMPUTED_VALUE"""),28)</f>
        <v>28</v>
      </c>
      <c r="Q48" s="1">
        <v>46</v>
      </c>
      <c r="R48" s="1">
        <v>5816</v>
      </c>
      <c r="S48" s="1"/>
      <c r="T48" s="1">
        <v>5292</v>
      </c>
    </row>
    <row r="49" spans="1:20" ht="15.75" customHeight="1" x14ac:dyDescent="0.35">
      <c r="A49" s="1">
        <v>2216</v>
      </c>
      <c r="B49" s="1">
        <v>27</v>
      </c>
      <c r="C49" s="1"/>
      <c r="D49" s="1">
        <v>27</v>
      </c>
      <c r="F49" s="1">
        <f ca="1">IFERROR(__xludf.DUMMYFUNCTION("""COMPUTED_VALUE"""),28)</f>
        <v>28</v>
      </c>
      <c r="Q49" s="1">
        <v>47</v>
      </c>
      <c r="R49" s="1">
        <v>5788</v>
      </c>
      <c r="S49" s="1"/>
      <c r="T49" s="1">
        <v>6286</v>
      </c>
    </row>
    <row r="50" spans="1:20" ht="15.75" customHeight="1" x14ac:dyDescent="0.35">
      <c r="A50" s="1">
        <v>2217</v>
      </c>
      <c r="B50" s="1">
        <v>27</v>
      </c>
      <c r="C50" s="1"/>
      <c r="D50" s="1">
        <v>27</v>
      </c>
      <c r="F50" s="1">
        <f ca="1">IFERROR(__xludf.DUMMYFUNCTION("""COMPUTED_VALUE"""),29)</f>
        <v>29</v>
      </c>
      <c r="Q50" s="1">
        <v>48</v>
      </c>
      <c r="R50" s="1">
        <v>5199</v>
      </c>
      <c r="S50" s="1"/>
      <c r="T50" s="1">
        <v>6531</v>
      </c>
    </row>
    <row r="51" spans="1:20" ht="15.75" customHeight="1" x14ac:dyDescent="0.35">
      <c r="A51" s="1">
        <v>2218</v>
      </c>
      <c r="B51" s="1">
        <v>27</v>
      </c>
      <c r="C51" s="1"/>
      <c r="D51" s="1">
        <v>27</v>
      </c>
      <c r="F51" s="1">
        <f ca="1">IFERROR(__xludf.DUMMYFUNCTION("""COMPUTED_VALUE"""),31)</f>
        <v>31</v>
      </c>
      <c r="Q51" s="1">
        <v>49</v>
      </c>
      <c r="R51" s="1">
        <v>5691</v>
      </c>
      <c r="S51" s="1"/>
      <c r="T51" s="1">
        <v>6448</v>
      </c>
    </row>
    <row r="52" spans="1:20" ht="15.75" customHeight="1" x14ac:dyDescent="0.35">
      <c r="A52" s="1">
        <v>2219</v>
      </c>
      <c r="B52" s="1">
        <v>28</v>
      </c>
      <c r="C52" s="1"/>
      <c r="D52" s="1">
        <v>28</v>
      </c>
      <c r="F52" s="1">
        <f ca="1">IFERROR(__xludf.DUMMYFUNCTION("""COMPUTED_VALUE"""),27)</f>
        <v>27</v>
      </c>
      <c r="Q52" s="1">
        <v>50</v>
      </c>
      <c r="R52" s="1">
        <v>5292</v>
      </c>
      <c r="S52" s="1"/>
      <c r="T52" s="1">
        <v>6344</v>
      </c>
    </row>
    <row r="53" spans="1:20" ht="15.75" customHeight="1" x14ac:dyDescent="0.35">
      <c r="A53" s="1">
        <v>2220</v>
      </c>
      <c r="B53" s="1">
        <v>28</v>
      </c>
      <c r="C53" s="1"/>
      <c r="D53" s="1">
        <v>28</v>
      </c>
      <c r="F53" s="1">
        <f ca="1">IFERROR(__xludf.DUMMYFUNCTION("""COMPUTED_VALUE"""),28)</f>
        <v>28</v>
      </c>
      <c r="Q53" s="1">
        <v>51</v>
      </c>
      <c r="R53" s="1">
        <v>6286</v>
      </c>
      <c r="S53" s="1"/>
      <c r="T53" s="1">
        <v>6638</v>
      </c>
    </row>
    <row r="54" spans="1:20" ht="15.75" customHeight="1" x14ac:dyDescent="0.35">
      <c r="A54" s="1">
        <v>2221</v>
      </c>
      <c r="B54" s="1">
        <v>29</v>
      </c>
      <c r="C54" s="1"/>
      <c r="D54" s="1">
        <v>29</v>
      </c>
      <c r="F54" s="1">
        <f ca="1">IFERROR(__xludf.DUMMYFUNCTION("""COMPUTED_VALUE"""),29)</f>
        <v>29</v>
      </c>
      <c r="Q54" s="1">
        <v>52</v>
      </c>
      <c r="R54" s="1">
        <v>6531</v>
      </c>
      <c r="S54" s="1"/>
      <c r="T54" s="1">
        <v>6480</v>
      </c>
    </row>
    <row r="55" spans="1:20" ht="15.75" customHeight="1" x14ac:dyDescent="0.35">
      <c r="A55" s="1">
        <v>2222</v>
      </c>
      <c r="B55" s="1">
        <v>31</v>
      </c>
      <c r="C55" s="1"/>
      <c r="D55" s="1">
        <v>31</v>
      </c>
      <c r="F55" s="1">
        <f ca="1">IFERROR(__xludf.DUMMYFUNCTION("""COMPUTED_VALUE"""),28)</f>
        <v>28</v>
      </c>
      <c r="Q55" s="1">
        <v>53</v>
      </c>
      <c r="R55" s="1">
        <v>6448</v>
      </c>
      <c r="S55" s="1"/>
      <c r="T55" s="1">
        <v>6862</v>
      </c>
    </row>
    <row r="56" spans="1:20" ht="15.75" customHeight="1" x14ac:dyDescent="0.35">
      <c r="A56" s="1">
        <v>2225</v>
      </c>
      <c r="B56" s="1">
        <v>27</v>
      </c>
      <c r="C56" s="1"/>
      <c r="D56" s="1">
        <v>27</v>
      </c>
      <c r="F56" s="1">
        <f ca="1">IFERROR(__xludf.DUMMYFUNCTION("""COMPUTED_VALUE"""),27)</f>
        <v>27</v>
      </c>
      <c r="Q56" s="1">
        <v>54</v>
      </c>
      <c r="R56" s="1">
        <v>6344</v>
      </c>
      <c r="S56" s="1"/>
      <c r="T56" s="1">
        <v>7280</v>
      </c>
    </row>
    <row r="57" spans="1:20" ht="15.75" customHeight="1" x14ac:dyDescent="0.35">
      <c r="A57" s="1">
        <v>2226</v>
      </c>
      <c r="B57" s="1">
        <v>28</v>
      </c>
      <c r="C57" s="1"/>
      <c r="D57" s="1">
        <v>28</v>
      </c>
      <c r="F57" s="1">
        <f ca="1">IFERROR(__xludf.DUMMYFUNCTION("""COMPUTED_VALUE"""),24)</f>
        <v>24</v>
      </c>
      <c r="Q57" s="1">
        <v>55</v>
      </c>
      <c r="R57" s="1">
        <v>6638</v>
      </c>
      <c r="S57" s="1"/>
      <c r="T57" s="1">
        <v>7125</v>
      </c>
    </row>
    <row r="58" spans="1:20" ht="15.75" customHeight="1" x14ac:dyDescent="0.35">
      <c r="A58" s="1">
        <v>2227</v>
      </c>
      <c r="B58" s="1">
        <v>29</v>
      </c>
      <c r="C58" s="1"/>
      <c r="D58" s="1">
        <v>29</v>
      </c>
      <c r="F58" s="1">
        <f ca="1">IFERROR(__xludf.DUMMYFUNCTION("""COMPUTED_VALUE"""),25)</f>
        <v>25</v>
      </c>
      <c r="Q58" s="1">
        <v>56</v>
      </c>
      <c r="R58" s="1">
        <v>6480</v>
      </c>
      <c r="S58" s="1"/>
      <c r="T58" s="1">
        <v>5322</v>
      </c>
    </row>
    <row r="59" spans="1:20" ht="15.75" customHeight="1" x14ac:dyDescent="0.35">
      <c r="A59" s="1">
        <v>2228</v>
      </c>
      <c r="B59" s="1">
        <v>28</v>
      </c>
      <c r="C59" s="1"/>
      <c r="D59" s="1">
        <v>28</v>
      </c>
      <c r="F59" s="1">
        <f ca="1">IFERROR(__xludf.DUMMYFUNCTION("""COMPUTED_VALUE"""),24)</f>
        <v>24</v>
      </c>
      <c r="Q59" s="1">
        <v>57</v>
      </c>
      <c r="R59" s="1">
        <v>6862</v>
      </c>
      <c r="S59" s="1"/>
      <c r="T59" s="1">
        <v>5688</v>
      </c>
    </row>
    <row r="60" spans="1:20" ht="15.75" customHeight="1" x14ac:dyDescent="0.35">
      <c r="A60" s="1">
        <v>2229</v>
      </c>
      <c r="B60" s="1">
        <v>27</v>
      </c>
      <c r="C60" s="1"/>
      <c r="D60" s="1">
        <v>27</v>
      </c>
      <c r="F60" s="1">
        <f ca="1">IFERROR(__xludf.DUMMYFUNCTION("""COMPUTED_VALUE"""),26)</f>
        <v>26</v>
      </c>
      <c r="Q60" s="1">
        <v>58</v>
      </c>
      <c r="R60" s="1">
        <v>7280</v>
      </c>
      <c r="S60" s="1"/>
      <c r="T60" s="1">
        <v>5544</v>
      </c>
    </row>
    <row r="61" spans="1:20" ht="15.75" customHeight="1" x14ac:dyDescent="0.35">
      <c r="A61" s="1">
        <v>2230</v>
      </c>
      <c r="B61" s="1">
        <v>24</v>
      </c>
      <c r="C61" s="1"/>
      <c r="D61" s="1">
        <v>24</v>
      </c>
      <c r="F61" s="1">
        <f ca="1">IFERROR(__xludf.DUMMYFUNCTION("""COMPUTED_VALUE"""),27)</f>
        <v>27</v>
      </c>
      <c r="Q61" s="1">
        <v>59</v>
      </c>
      <c r="R61" s="1">
        <v>7125</v>
      </c>
      <c r="S61" s="1"/>
      <c r="T61" s="1">
        <v>5618</v>
      </c>
    </row>
    <row r="62" spans="1:20" ht="15.75" customHeight="1" x14ac:dyDescent="0.35">
      <c r="A62" s="1">
        <v>2231</v>
      </c>
      <c r="B62" s="1">
        <v>25</v>
      </c>
      <c r="C62" s="1"/>
      <c r="D62" s="1">
        <v>25</v>
      </c>
      <c r="F62" s="1">
        <f ca="1">IFERROR(__xludf.DUMMYFUNCTION("""COMPUTED_VALUE"""),27)</f>
        <v>27</v>
      </c>
      <c r="Q62" s="1">
        <v>60</v>
      </c>
      <c r="R62" s="1">
        <v>5322</v>
      </c>
      <c r="S62" s="1"/>
      <c r="T62" s="1">
        <v>5955</v>
      </c>
    </row>
    <row r="63" spans="1:20" ht="15.75" customHeight="1" x14ac:dyDescent="0.35">
      <c r="A63" s="1">
        <v>2232</v>
      </c>
      <c r="B63" s="1">
        <v>24</v>
      </c>
      <c r="C63" s="1"/>
      <c r="D63" s="1">
        <v>24</v>
      </c>
      <c r="F63" s="1">
        <f ca="1">IFERROR(__xludf.DUMMYFUNCTION("""COMPUTED_VALUE"""),24)</f>
        <v>24</v>
      </c>
      <c r="Q63" s="1">
        <v>61</v>
      </c>
      <c r="R63" s="1">
        <v>5688</v>
      </c>
      <c r="S63" s="1"/>
      <c r="T63" s="1">
        <v>5727</v>
      </c>
    </row>
    <row r="64" spans="1:20" ht="15.75" customHeight="1" x14ac:dyDescent="0.35">
      <c r="A64" s="1">
        <v>2233</v>
      </c>
      <c r="B64" s="1">
        <v>26</v>
      </c>
      <c r="C64" s="1"/>
      <c r="D64" s="1">
        <v>26</v>
      </c>
      <c r="F64" s="1">
        <f ca="1">IFERROR(__xludf.DUMMYFUNCTION("""COMPUTED_VALUE"""),26)</f>
        <v>26</v>
      </c>
      <c r="Q64" s="1">
        <v>62</v>
      </c>
      <c r="R64" s="1">
        <v>5544</v>
      </c>
      <c r="S64" s="1"/>
      <c r="T64" s="1">
        <v>5323</v>
      </c>
    </row>
    <row r="65" spans="1:20" ht="15.75" customHeight="1" x14ac:dyDescent="0.35">
      <c r="A65" s="1">
        <v>2234</v>
      </c>
      <c r="B65" s="1">
        <v>27</v>
      </c>
      <c r="C65" s="1"/>
      <c r="D65" s="1">
        <v>27</v>
      </c>
      <c r="F65" s="1">
        <f ca="1">IFERROR(__xludf.DUMMYFUNCTION("""COMPUTED_VALUE"""),25)</f>
        <v>25</v>
      </c>
      <c r="Q65" s="1">
        <v>63</v>
      </c>
      <c r="R65" s="1">
        <v>5618</v>
      </c>
      <c r="S65" s="1"/>
      <c r="T65" s="1">
        <v>5754</v>
      </c>
    </row>
    <row r="66" spans="1:20" ht="15.75" customHeight="1" x14ac:dyDescent="0.35">
      <c r="A66" s="1">
        <v>2235</v>
      </c>
      <c r="B66" s="1">
        <v>27</v>
      </c>
      <c r="C66" s="1"/>
      <c r="D66" s="1">
        <v>27</v>
      </c>
      <c r="F66" s="1">
        <f ca="1">IFERROR(__xludf.DUMMYFUNCTION("""COMPUTED_VALUE"""),27)</f>
        <v>27</v>
      </c>
      <c r="Q66" s="1">
        <v>64</v>
      </c>
      <c r="R66" s="1">
        <v>5955</v>
      </c>
      <c r="S66" s="1"/>
      <c r="T66" s="1">
        <v>5039</v>
      </c>
    </row>
    <row r="67" spans="1:20" ht="15.75" customHeight="1" x14ac:dyDescent="0.35">
      <c r="A67" s="1">
        <v>2236</v>
      </c>
      <c r="B67" s="1">
        <v>24</v>
      </c>
      <c r="C67" s="1"/>
      <c r="D67" s="1">
        <v>24</v>
      </c>
      <c r="F67" s="1">
        <f ca="1">IFERROR(__xludf.DUMMYFUNCTION("""COMPUTED_VALUE"""),24)</f>
        <v>24</v>
      </c>
      <c r="Q67" s="1">
        <v>65</v>
      </c>
      <c r="R67" s="1">
        <v>5727</v>
      </c>
      <c r="S67" s="1"/>
      <c r="T67" s="1">
        <v>4490</v>
      </c>
    </row>
    <row r="68" spans="1:20" ht="15.75" customHeight="1" x14ac:dyDescent="0.35">
      <c r="A68" s="1">
        <v>2237</v>
      </c>
      <c r="B68" s="1">
        <v>26</v>
      </c>
      <c r="C68" s="1"/>
      <c r="D68" s="1">
        <v>26</v>
      </c>
      <c r="F68" s="1">
        <f ca="1">IFERROR(__xludf.DUMMYFUNCTION("""COMPUTED_VALUE"""),24)</f>
        <v>24</v>
      </c>
      <c r="Q68" s="1">
        <v>66</v>
      </c>
      <c r="R68" s="1">
        <v>5323</v>
      </c>
      <c r="S68" s="1"/>
      <c r="T68" s="1">
        <v>4805</v>
      </c>
    </row>
    <row r="69" spans="1:20" ht="15.75" customHeight="1" x14ac:dyDescent="0.35">
      <c r="A69" s="1">
        <v>2238</v>
      </c>
      <c r="B69" s="1">
        <v>25</v>
      </c>
      <c r="C69" s="1"/>
      <c r="D69" s="1">
        <v>25</v>
      </c>
      <c r="F69" s="1">
        <f ca="1">IFERROR(__xludf.DUMMYFUNCTION("""COMPUTED_VALUE"""),23)</f>
        <v>23</v>
      </c>
      <c r="Q69" s="1">
        <v>67</v>
      </c>
      <c r="R69" s="1">
        <v>5754</v>
      </c>
      <c r="S69" s="1"/>
      <c r="T69" s="1">
        <v>4875</v>
      </c>
    </row>
    <row r="70" spans="1:20" ht="15.75" customHeight="1" x14ac:dyDescent="0.35">
      <c r="A70" s="1">
        <v>2239</v>
      </c>
      <c r="B70" s="1">
        <v>27</v>
      </c>
      <c r="C70" s="1"/>
      <c r="D70" s="1">
        <v>27</v>
      </c>
      <c r="F70" s="1">
        <f ca="1">IFERROR(__xludf.DUMMYFUNCTION("""COMPUTED_VALUE"""),22)</f>
        <v>22</v>
      </c>
      <c r="Q70" s="1">
        <v>68</v>
      </c>
      <c r="R70" s="1">
        <v>5039</v>
      </c>
      <c r="S70" s="1"/>
      <c r="T70" s="1">
        <v>3943</v>
      </c>
    </row>
    <row r="71" spans="1:20" ht="15.75" customHeight="1" x14ac:dyDescent="0.35">
      <c r="A71" s="1">
        <v>2240</v>
      </c>
      <c r="B71" s="1">
        <v>24</v>
      </c>
      <c r="C71" s="1"/>
      <c r="D71" s="1">
        <v>24</v>
      </c>
      <c r="F71" s="1">
        <f ca="1">IFERROR(__xludf.DUMMYFUNCTION("""COMPUTED_VALUE"""),22)</f>
        <v>22</v>
      </c>
      <c r="Q71" s="1">
        <v>69</v>
      </c>
      <c r="R71" s="1">
        <v>4490</v>
      </c>
      <c r="S71" s="1"/>
      <c r="T71" s="1">
        <v>4223</v>
      </c>
    </row>
    <row r="72" spans="1:20" ht="15.75" customHeight="1" x14ac:dyDescent="0.35">
      <c r="A72" s="1">
        <v>2241</v>
      </c>
      <c r="B72" s="1">
        <v>24</v>
      </c>
      <c r="C72" s="1"/>
      <c r="D72" s="1">
        <v>24</v>
      </c>
      <c r="F72" s="1">
        <f ca="1">IFERROR(__xludf.DUMMYFUNCTION("""COMPUTED_VALUE"""),19)</f>
        <v>19</v>
      </c>
      <c r="Q72" s="1">
        <v>70</v>
      </c>
      <c r="R72" s="1">
        <v>4805</v>
      </c>
      <c r="S72" s="1"/>
      <c r="T72" s="1">
        <v>4445</v>
      </c>
    </row>
    <row r="73" spans="1:20" ht="15.75" customHeight="1" x14ac:dyDescent="0.35">
      <c r="A73" s="1">
        <v>2242</v>
      </c>
      <c r="B73" s="1">
        <v>23</v>
      </c>
      <c r="C73" s="1"/>
      <c r="D73" s="1">
        <v>23</v>
      </c>
      <c r="F73" s="1">
        <f ca="1">IFERROR(__xludf.DUMMYFUNCTION("""COMPUTED_VALUE"""),23)</f>
        <v>23</v>
      </c>
      <c r="Q73" s="1">
        <v>71</v>
      </c>
      <c r="R73" s="1">
        <v>4875</v>
      </c>
      <c r="S73" s="1"/>
      <c r="T73" s="1">
        <v>4364</v>
      </c>
    </row>
    <row r="74" spans="1:20" ht="15.75" customHeight="1" x14ac:dyDescent="0.35">
      <c r="A74" s="1">
        <v>2243</v>
      </c>
      <c r="B74" s="1">
        <v>22</v>
      </c>
      <c r="C74" s="1"/>
      <c r="D74" s="1">
        <v>22</v>
      </c>
      <c r="F74" s="1">
        <f ca="1">IFERROR(__xludf.DUMMYFUNCTION("""COMPUTED_VALUE"""),22)</f>
        <v>22</v>
      </c>
      <c r="Q74" s="1">
        <v>72</v>
      </c>
      <c r="R74" s="1">
        <v>3943</v>
      </c>
      <c r="S74" s="1"/>
      <c r="T74" s="1">
        <v>4724</v>
      </c>
    </row>
    <row r="75" spans="1:20" ht="15.75" customHeight="1" x14ac:dyDescent="0.35">
      <c r="A75" s="1">
        <v>2244</v>
      </c>
      <c r="B75" s="1">
        <v>22</v>
      </c>
      <c r="C75" s="1"/>
      <c r="D75" s="1">
        <v>22</v>
      </c>
      <c r="F75" s="1">
        <f ca="1">IFERROR(__xludf.DUMMYFUNCTION("""COMPUTED_VALUE"""),26)</f>
        <v>26</v>
      </c>
      <c r="Q75" s="1">
        <v>73</v>
      </c>
      <c r="R75" s="1">
        <v>4223</v>
      </c>
      <c r="S75" s="1"/>
      <c r="T75" s="1">
        <v>4727</v>
      </c>
    </row>
    <row r="76" spans="1:20" ht="15.75" customHeight="1" x14ac:dyDescent="0.35">
      <c r="A76" s="1">
        <v>2245</v>
      </c>
      <c r="B76" s="1">
        <v>19</v>
      </c>
      <c r="C76" s="1"/>
      <c r="D76" s="1">
        <v>19</v>
      </c>
      <c r="F76" s="1">
        <f ca="1">IFERROR(__xludf.DUMMYFUNCTION("""COMPUTED_VALUE"""),27)</f>
        <v>27</v>
      </c>
      <c r="Q76" s="1">
        <v>74</v>
      </c>
      <c r="R76" s="1">
        <v>4445</v>
      </c>
      <c r="S76" s="1"/>
      <c r="T76" s="1">
        <v>4556</v>
      </c>
    </row>
    <row r="77" spans="1:20" ht="15.75" customHeight="1" x14ac:dyDescent="0.35">
      <c r="A77" s="1">
        <v>2246</v>
      </c>
      <c r="B77" s="1">
        <v>23</v>
      </c>
      <c r="C77" s="1"/>
      <c r="D77" s="1">
        <v>23</v>
      </c>
      <c r="F77" s="1">
        <f ca="1">IFERROR(__xludf.DUMMYFUNCTION("""COMPUTED_VALUE"""),28)</f>
        <v>28</v>
      </c>
      <c r="Q77" s="1">
        <v>75</v>
      </c>
      <c r="R77" s="1">
        <v>4364</v>
      </c>
      <c r="S77" s="1"/>
      <c r="T77" s="1">
        <v>4823</v>
      </c>
    </row>
    <row r="78" spans="1:20" ht="15.75" customHeight="1" x14ac:dyDescent="0.35">
      <c r="A78" s="1">
        <v>2247</v>
      </c>
      <c r="B78" s="1">
        <v>22</v>
      </c>
      <c r="C78" s="1"/>
      <c r="D78" s="1">
        <v>22</v>
      </c>
      <c r="F78" s="1">
        <f ca="1">IFERROR(__xludf.DUMMYFUNCTION("""COMPUTED_VALUE"""),27)</f>
        <v>27</v>
      </c>
      <c r="Q78" s="1">
        <v>76</v>
      </c>
      <c r="R78" s="1">
        <v>4724</v>
      </c>
      <c r="S78" s="1"/>
      <c r="T78" s="1">
        <v>4605</v>
      </c>
    </row>
    <row r="79" spans="1:20" ht="15.75" customHeight="1" x14ac:dyDescent="0.35">
      <c r="A79" s="1">
        <v>2248</v>
      </c>
      <c r="B79" s="1">
        <v>26</v>
      </c>
      <c r="C79" s="1"/>
      <c r="D79" s="1">
        <v>26</v>
      </c>
      <c r="F79" s="1">
        <f ca="1">IFERROR(__xludf.DUMMYFUNCTION("""COMPUTED_VALUE"""),30)</f>
        <v>30</v>
      </c>
      <c r="Q79" s="1">
        <v>77</v>
      </c>
      <c r="R79" s="1">
        <v>4727</v>
      </c>
      <c r="S79" s="1"/>
      <c r="T79" s="1">
        <v>5162</v>
      </c>
    </row>
    <row r="80" spans="1:20" ht="15.75" customHeight="1" x14ac:dyDescent="0.35">
      <c r="A80" s="1">
        <v>2249</v>
      </c>
      <c r="B80" s="1">
        <v>27</v>
      </c>
      <c r="C80" s="1"/>
      <c r="D80" s="1">
        <v>27</v>
      </c>
      <c r="F80" s="1">
        <f ca="1">IFERROR(__xludf.DUMMYFUNCTION("""COMPUTED_VALUE"""),28)</f>
        <v>28</v>
      </c>
      <c r="Q80" s="1">
        <v>78</v>
      </c>
      <c r="R80" s="1">
        <v>4556</v>
      </c>
      <c r="S80" s="1"/>
      <c r="T80" s="1">
        <v>5552</v>
      </c>
    </row>
    <row r="81" spans="1:20" ht="15.75" customHeight="1" x14ac:dyDescent="0.35">
      <c r="A81" s="1">
        <v>2250</v>
      </c>
      <c r="B81" s="1">
        <v>28</v>
      </c>
      <c r="C81" s="1"/>
      <c r="D81" s="1">
        <v>28</v>
      </c>
      <c r="F81" s="1">
        <f ca="1">IFERROR(__xludf.DUMMYFUNCTION("""COMPUTED_VALUE"""),31)</f>
        <v>31</v>
      </c>
      <c r="Q81" s="1">
        <v>79</v>
      </c>
      <c r="R81" s="1">
        <v>4823</v>
      </c>
      <c r="S81" s="1"/>
      <c r="T81" s="1">
        <v>5236</v>
      </c>
    </row>
    <row r="82" spans="1:20" ht="15.75" customHeight="1" x14ac:dyDescent="0.35">
      <c r="A82" s="1">
        <v>2251</v>
      </c>
      <c r="B82" s="1">
        <v>27</v>
      </c>
      <c r="C82" s="1"/>
      <c r="D82" s="1">
        <v>27</v>
      </c>
      <c r="F82" s="1">
        <f ca="1">IFERROR(__xludf.DUMMYFUNCTION("""COMPUTED_VALUE"""),30)</f>
        <v>30</v>
      </c>
      <c r="Q82" s="1">
        <v>80</v>
      </c>
      <c r="R82" s="1">
        <v>4605</v>
      </c>
      <c r="S82" s="1"/>
      <c r="T82" s="1">
        <v>4465</v>
      </c>
    </row>
    <row r="83" spans="1:20" ht="15.75" customHeight="1" x14ac:dyDescent="0.35">
      <c r="A83" s="1">
        <v>2252</v>
      </c>
      <c r="B83" s="1">
        <v>30</v>
      </c>
      <c r="C83" s="1"/>
      <c r="D83" s="1">
        <v>30</v>
      </c>
      <c r="F83" s="1">
        <f ca="1">IFERROR(__xludf.DUMMYFUNCTION("""COMPUTED_VALUE"""),29)</f>
        <v>29</v>
      </c>
      <c r="Q83" s="1">
        <v>81</v>
      </c>
      <c r="R83" s="1">
        <v>5162</v>
      </c>
      <c r="S83" s="1"/>
      <c r="T83" s="1">
        <v>4845</v>
      </c>
    </row>
    <row r="84" spans="1:20" ht="15.75" customHeight="1" x14ac:dyDescent="0.35">
      <c r="A84" s="1">
        <v>2258</v>
      </c>
      <c r="B84" s="1">
        <v>28</v>
      </c>
      <c r="C84" s="1"/>
      <c r="D84" s="1">
        <v>28</v>
      </c>
      <c r="F84" s="1">
        <f ca="1">IFERROR(__xludf.DUMMYFUNCTION("""COMPUTED_VALUE"""),26)</f>
        <v>26</v>
      </c>
      <c r="Q84" s="1">
        <v>82</v>
      </c>
      <c r="R84" s="1">
        <v>5552</v>
      </c>
      <c r="S84" s="1"/>
      <c r="T84" s="1">
        <v>5341</v>
      </c>
    </row>
    <row r="85" spans="1:20" ht="15.75" customHeight="1" x14ac:dyDescent="0.35">
      <c r="A85" s="1">
        <v>2259</v>
      </c>
      <c r="B85" s="1">
        <v>31</v>
      </c>
      <c r="C85" s="1"/>
      <c r="D85" s="1">
        <v>31</v>
      </c>
      <c r="F85" s="1">
        <f ca="1">IFERROR(__xludf.DUMMYFUNCTION("""COMPUTED_VALUE"""),27)</f>
        <v>27</v>
      </c>
      <c r="Q85" s="1">
        <v>83</v>
      </c>
      <c r="R85" s="1">
        <v>5236</v>
      </c>
      <c r="S85" s="1"/>
      <c r="T85" s="1">
        <v>5250</v>
      </c>
    </row>
    <row r="86" spans="1:20" ht="15.75" customHeight="1" x14ac:dyDescent="0.35">
      <c r="A86" s="1">
        <v>2260</v>
      </c>
      <c r="B86" s="1">
        <v>30</v>
      </c>
      <c r="C86" s="1"/>
      <c r="D86" s="1">
        <v>30</v>
      </c>
      <c r="F86" s="1">
        <f ca="1">IFERROR(__xludf.DUMMYFUNCTION("""COMPUTED_VALUE"""),29)</f>
        <v>29</v>
      </c>
      <c r="Q86" s="1">
        <v>84</v>
      </c>
      <c r="R86" s="1">
        <v>4465</v>
      </c>
      <c r="S86" s="1"/>
      <c r="T86" s="1">
        <v>5551</v>
      </c>
    </row>
    <row r="87" spans="1:20" ht="15.75" customHeight="1" x14ac:dyDescent="0.35">
      <c r="A87" s="1">
        <v>2261</v>
      </c>
      <c r="B87" s="1">
        <v>29</v>
      </c>
      <c r="C87" s="1"/>
      <c r="D87" s="1">
        <v>29</v>
      </c>
      <c r="F87" s="1">
        <f ca="1">IFERROR(__xludf.DUMMYFUNCTION("""COMPUTED_VALUE"""),29)</f>
        <v>29</v>
      </c>
      <c r="Q87" s="1">
        <v>85</v>
      </c>
      <c r="R87" s="1">
        <v>4845</v>
      </c>
      <c r="S87" s="1"/>
      <c r="T87" s="1">
        <v>5456</v>
      </c>
    </row>
    <row r="88" spans="1:20" ht="15.75" customHeight="1" x14ac:dyDescent="0.35">
      <c r="A88" s="1">
        <v>2262</v>
      </c>
      <c r="B88" s="1">
        <v>26</v>
      </c>
      <c r="C88" s="1"/>
      <c r="D88" s="1">
        <v>26</v>
      </c>
      <c r="F88" s="1">
        <f ca="1">IFERROR(__xludf.DUMMYFUNCTION("""COMPUTED_VALUE"""),29)</f>
        <v>29</v>
      </c>
      <c r="Q88" s="1">
        <v>86</v>
      </c>
      <c r="R88" s="1">
        <v>5341</v>
      </c>
      <c r="S88" s="1"/>
      <c r="T88" s="1">
        <v>5256</v>
      </c>
    </row>
    <row r="89" spans="1:20" ht="15.75" customHeight="1" x14ac:dyDescent="0.35">
      <c r="A89" s="1">
        <v>2263</v>
      </c>
      <c r="B89" s="1">
        <v>27</v>
      </c>
      <c r="C89" s="1"/>
      <c r="D89" s="1">
        <v>27</v>
      </c>
      <c r="F89" s="1">
        <f ca="1">IFERROR(__xludf.DUMMYFUNCTION("""COMPUTED_VALUE"""),27)</f>
        <v>27</v>
      </c>
      <c r="Q89" s="1">
        <v>87</v>
      </c>
      <c r="R89" s="1">
        <v>5250</v>
      </c>
      <c r="S89" s="1"/>
      <c r="T89" s="1">
        <v>5209</v>
      </c>
    </row>
    <row r="90" spans="1:20" ht="15.75" customHeight="1" x14ac:dyDescent="0.35">
      <c r="A90" s="1">
        <v>2265</v>
      </c>
      <c r="B90" s="1">
        <v>29</v>
      </c>
      <c r="C90" s="1"/>
      <c r="D90" s="1">
        <v>29</v>
      </c>
      <c r="F90" s="1">
        <f ca="1">IFERROR(__xludf.DUMMYFUNCTION("""COMPUTED_VALUE"""),28)</f>
        <v>28</v>
      </c>
      <c r="Q90" s="1">
        <v>88</v>
      </c>
      <c r="R90" s="1">
        <v>5551</v>
      </c>
      <c r="S90" s="1"/>
      <c r="T90" s="1">
        <v>5002</v>
      </c>
    </row>
    <row r="91" spans="1:20" ht="15.75" customHeight="1" x14ac:dyDescent="0.35">
      <c r="A91" s="1">
        <v>2266</v>
      </c>
      <c r="B91" s="1">
        <v>29</v>
      </c>
      <c r="C91" s="1"/>
      <c r="D91" s="1">
        <v>29</v>
      </c>
      <c r="F91" s="1">
        <f ca="1">IFERROR(__xludf.DUMMYFUNCTION("""COMPUTED_VALUE"""),26)</f>
        <v>26</v>
      </c>
      <c r="Q91" s="1">
        <v>89</v>
      </c>
      <c r="R91" s="1">
        <v>5456</v>
      </c>
      <c r="S91" s="1"/>
      <c r="T91" s="1">
        <v>4695</v>
      </c>
    </row>
    <row r="92" spans="1:20" ht="15.75" customHeight="1" x14ac:dyDescent="0.35">
      <c r="A92" s="1">
        <v>2267</v>
      </c>
      <c r="B92" s="1">
        <v>29</v>
      </c>
      <c r="C92" s="1"/>
      <c r="D92" s="1">
        <v>29</v>
      </c>
      <c r="F92" s="1">
        <f ca="1">IFERROR(__xludf.DUMMYFUNCTION("""COMPUTED_VALUE"""),29)</f>
        <v>29</v>
      </c>
      <c r="Q92" s="1">
        <v>90</v>
      </c>
      <c r="R92" s="1">
        <v>5256</v>
      </c>
      <c r="S92" s="1"/>
      <c r="T92" s="1">
        <v>4962</v>
      </c>
    </row>
    <row r="93" spans="1:20" ht="15.75" customHeight="1" x14ac:dyDescent="0.35">
      <c r="A93" s="1">
        <v>2268</v>
      </c>
      <c r="B93" s="1">
        <v>27</v>
      </c>
      <c r="C93" s="1"/>
      <c r="D93" s="1">
        <v>27</v>
      </c>
      <c r="F93" s="1">
        <f ca="1">IFERROR(__xludf.DUMMYFUNCTION("""COMPUTED_VALUE"""),31)</f>
        <v>31</v>
      </c>
      <c r="Q93" s="1">
        <v>91</v>
      </c>
      <c r="R93" s="1">
        <v>5209</v>
      </c>
      <c r="S93" s="1"/>
      <c r="T93" s="1">
        <v>5014</v>
      </c>
    </row>
    <row r="94" spans="1:20" ht="15.75" customHeight="1" x14ac:dyDescent="0.35">
      <c r="A94" s="1">
        <v>2269</v>
      </c>
      <c r="B94" s="1">
        <v>28</v>
      </c>
      <c r="C94" s="1"/>
      <c r="D94" s="1">
        <v>28</v>
      </c>
      <c r="F94" s="1">
        <f ca="1">IFERROR(__xludf.DUMMYFUNCTION("""COMPUTED_VALUE"""),32)</f>
        <v>32</v>
      </c>
      <c r="Q94" s="1">
        <v>92</v>
      </c>
      <c r="R94" s="1">
        <v>5002</v>
      </c>
      <c r="S94" s="1"/>
      <c r="T94" s="1">
        <v>4806</v>
      </c>
    </row>
    <row r="95" spans="1:20" ht="15.75" customHeight="1" x14ac:dyDescent="0.35">
      <c r="A95" s="1">
        <v>2270</v>
      </c>
      <c r="B95" s="1">
        <v>26</v>
      </c>
      <c r="C95" s="1"/>
      <c r="D95" s="1">
        <v>26</v>
      </c>
      <c r="F95" s="1">
        <f ca="1">IFERROR(__xludf.DUMMYFUNCTION("""COMPUTED_VALUE"""),29)</f>
        <v>29</v>
      </c>
      <c r="Q95" s="1">
        <v>93</v>
      </c>
      <c r="R95" s="1">
        <v>4695</v>
      </c>
      <c r="S95" s="1"/>
      <c r="T95" s="1">
        <v>4948</v>
      </c>
    </row>
    <row r="96" spans="1:20" ht="15.75" customHeight="1" x14ac:dyDescent="0.35">
      <c r="A96" s="1">
        <v>2271</v>
      </c>
      <c r="B96" s="1">
        <v>29</v>
      </c>
      <c r="C96" s="1"/>
      <c r="D96" s="1">
        <v>29</v>
      </c>
      <c r="F96" s="1">
        <f ca="1">IFERROR(__xludf.DUMMYFUNCTION("""COMPUTED_VALUE"""),28)</f>
        <v>28</v>
      </c>
      <c r="Q96" s="1">
        <v>94</v>
      </c>
      <c r="R96" s="1">
        <v>4962</v>
      </c>
      <c r="S96" s="1"/>
      <c r="T96" s="1">
        <v>4979</v>
      </c>
    </row>
    <row r="97" spans="1:20" ht="15.75" customHeight="1" x14ac:dyDescent="0.35">
      <c r="A97" s="1">
        <v>2273</v>
      </c>
      <c r="B97" s="1">
        <v>31</v>
      </c>
      <c r="C97" s="1"/>
      <c r="D97" s="1">
        <v>31</v>
      </c>
      <c r="F97" s="1">
        <f ca="1">IFERROR(__xludf.DUMMYFUNCTION("""COMPUTED_VALUE"""),26)</f>
        <v>26</v>
      </c>
      <c r="Q97" s="1">
        <v>95</v>
      </c>
      <c r="R97" s="1">
        <v>5014</v>
      </c>
      <c r="S97" s="1"/>
      <c r="T97" s="1">
        <v>4781</v>
      </c>
    </row>
    <row r="98" spans="1:20" ht="15.75" customHeight="1" x14ac:dyDescent="0.35">
      <c r="A98" s="1">
        <v>2274</v>
      </c>
      <c r="B98" s="1">
        <v>32</v>
      </c>
      <c r="C98" s="1"/>
      <c r="D98" s="1">
        <v>32</v>
      </c>
      <c r="F98" s="1">
        <f ca="1">IFERROR(__xludf.DUMMYFUNCTION("""COMPUTED_VALUE"""),27)</f>
        <v>27</v>
      </c>
      <c r="Q98" s="1">
        <v>96</v>
      </c>
      <c r="R98" s="1">
        <v>4806</v>
      </c>
      <c r="S98" s="1"/>
      <c r="T98" s="1">
        <v>4449</v>
      </c>
    </row>
    <row r="99" spans="1:20" ht="15.75" customHeight="1" x14ac:dyDescent="0.35">
      <c r="A99" s="1">
        <v>2275</v>
      </c>
      <c r="B99" s="1">
        <v>29</v>
      </c>
      <c r="C99" s="1"/>
      <c r="D99" s="1">
        <v>29</v>
      </c>
      <c r="F99" s="1">
        <f ca="1">IFERROR(__xludf.DUMMYFUNCTION("""COMPUTED_VALUE"""),28)</f>
        <v>28</v>
      </c>
      <c r="Q99" s="1">
        <v>97</v>
      </c>
      <c r="R99" s="1">
        <v>4948</v>
      </c>
      <c r="S99" s="1"/>
      <c r="T99" s="1">
        <v>4808</v>
      </c>
    </row>
    <row r="100" spans="1:20" ht="15.75" customHeight="1" x14ac:dyDescent="0.35">
      <c r="A100" s="1">
        <v>2276</v>
      </c>
      <c r="B100" s="1">
        <v>28</v>
      </c>
      <c r="C100" s="1"/>
      <c r="D100" s="1">
        <v>28</v>
      </c>
      <c r="F100" s="1">
        <f ca="1">IFERROR(__xludf.DUMMYFUNCTION("""COMPUTED_VALUE"""),28)</f>
        <v>28</v>
      </c>
      <c r="Q100" s="1">
        <v>98</v>
      </c>
      <c r="R100" s="1">
        <v>4979</v>
      </c>
      <c r="S100" s="1"/>
      <c r="T100" s="1">
        <v>4626</v>
      </c>
    </row>
    <row r="101" spans="1:20" ht="15.75" customHeight="1" x14ac:dyDescent="0.35">
      <c r="A101" s="1">
        <v>2277</v>
      </c>
      <c r="B101" s="1">
        <v>26</v>
      </c>
      <c r="C101" s="1"/>
      <c r="D101" s="1">
        <v>26</v>
      </c>
      <c r="F101" s="1">
        <f ca="1">IFERROR(__xludf.DUMMYFUNCTION("""COMPUTED_VALUE"""),28)</f>
        <v>28</v>
      </c>
      <c r="Q101" s="1">
        <v>99</v>
      </c>
      <c r="R101" s="1">
        <v>4781</v>
      </c>
      <c r="S101" s="1"/>
      <c r="T101" s="1">
        <v>4670</v>
      </c>
    </row>
    <row r="102" spans="1:20" ht="15.75" customHeight="1" x14ac:dyDescent="0.35">
      <c r="A102" s="1">
        <v>2278</v>
      </c>
      <c r="B102" s="1">
        <v>27</v>
      </c>
      <c r="C102" s="1"/>
      <c r="D102" s="1">
        <v>27</v>
      </c>
      <c r="F102" s="1">
        <f ca="1">IFERROR(__xludf.DUMMYFUNCTION("""COMPUTED_VALUE"""),29)</f>
        <v>29</v>
      </c>
      <c r="Q102" s="1">
        <v>100</v>
      </c>
      <c r="R102" s="1">
        <v>4449</v>
      </c>
      <c r="S102" s="1"/>
      <c r="T102" s="1">
        <v>4624</v>
      </c>
    </row>
    <row r="103" spans="1:20" ht="15.75" customHeight="1" x14ac:dyDescent="0.35">
      <c r="A103" s="1">
        <v>2279</v>
      </c>
      <c r="B103" s="1">
        <v>28</v>
      </c>
      <c r="C103" s="1"/>
      <c r="D103" s="1">
        <v>28</v>
      </c>
      <c r="F103" s="1">
        <f ca="1">IFERROR(__xludf.DUMMYFUNCTION("""COMPUTED_VALUE"""),28)</f>
        <v>28</v>
      </c>
      <c r="Q103" s="1">
        <v>101</v>
      </c>
      <c r="R103" s="1">
        <v>4808</v>
      </c>
      <c r="S103" s="1"/>
      <c r="T103" s="1">
        <v>4729</v>
      </c>
    </row>
    <row r="104" spans="1:20" ht="15.75" customHeight="1" x14ac:dyDescent="0.35">
      <c r="A104" s="1">
        <v>2280</v>
      </c>
      <c r="B104" s="1">
        <v>28</v>
      </c>
      <c r="C104" s="1"/>
      <c r="D104" s="1">
        <v>28</v>
      </c>
      <c r="F104" s="1">
        <f ca="1">IFERROR(__xludf.DUMMYFUNCTION("""COMPUTED_VALUE"""),27)</f>
        <v>27</v>
      </c>
      <c r="Q104" s="1">
        <v>102</v>
      </c>
      <c r="R104" s="1">
        <v>4626</v>
      </c>
      <c r="S104" s="1"/>
      <c r="T104" s="1">
        <v>4912</v>
      </c>
    </row>
    <row r="105" spans="1:20" ht="15.75" customHeight="1" x14ac:dyDescent="0.35">
      <c r="A105" s="1">
        <v>2281</v>
      </c>
      <c r="B105" s="1">
        <v>28</v>
      </c>
      <c r="C105" s="1"/>
      <c r="D105" s="1">
        <v>28</v>
      </c>
      <c r="F105" s="1">
        <f ca="1">IFERROR(__xludf.DUMMYFUNCTION("""COMPUTED_VALUE"""),29)</f>
        <v>29</v>
      </c>
      <c r="Q105" s="1">
        <v>103</v>
      </c>
      <c r="R105" s="1">
        <v>4670</v>
      </c>
      <c r="S105" s="1"/>
      <c r="T105" s="1">
        <v>4578</v>
      </c>
    </row>
    <row r="106" spans="1:20" ht="15.75" customHeight="1" x14ac:dyDescent="0.35">
      <c r="A106" s="1">
        <v>2282</v>
      </c>
      <c r="B106" s="1">
        <v>29</v>
      </c>
      <c r="C106" s="1"/>
      <c r="D106" s="1">
        <v>29</v>
      </c>
      <c r="F106" s="1">
        <f ca="1">IFERROR(__xludf.DUMMYFUNCTION("""COMPUTED_VALUE"""),31)</f>
        <v>31</v>
      </c>
      <c r="Q106" s="1">
        <v>104</v>
      </c>
      <c r="R106" s="1">
        <v>4624</v>
      </c>
      <c r="S106" s="1"/>
      <c r="T106" s="1">
        <v>4191</v>
      </c>
    </row>
    <row r="107" spans="1:20" ht="15.75" customHeight="1" x14ac:dyDescent="0.35">
      <c r="A107" s="1">
        <v>2283</v>
      </c>
      <c r="B107" s="1">
        <v>28</v>
      </c>
      <c r="C107" s="1"/>
      <c r="D107" s="1">
        <v>28</v>
      </c>
      <c r="F107" s="1">
        <f ca="1">IFERROR(__xludf.DUMMYFUNCTION("""COMPUTED_VALUE"""),27)</f>
        <v>27</v>
      </c>
      <c r="Q107" s="1">
        <v>105</v>
      </c>
      <c r="R107" s="1">
        <v>4729</v>
      </c>
      <c r="S107" s="1"/>
      <c r="T107" s="1">
        <v>4321</v>
      </c>
    </row>
    <row r="108" spans="1:20" ht="15.75" customHeight="1" x14ac:dyDescent="0.35">
      <c r="A108" s="1">
        <v>2284</v>
      </c>
      <c r="B108" s="1">
        <v>27</v>
      </c>
      <c r="C108" s="1"/>
      <c r="D108" s="1">
        <v>27</v>
      </c>
      <c r="F108" s="1">
        <f ca="1">IFERROR(__xludf.DUMMYFUNCTION("""COMPUTED_VALUE"""),26)</f>
        <v>26</v>
      </c>
      <c r="Q108" s="1">
        <v>106</v>
      </c>
      <c r="R108" s="1">
        <v>4912</v>
      </c>
      <c r="S108" s="1"/>
      <c r="T108" s="1">
        <v>4027</v>
      </c>
    </row>
    <row r="109" spans="1:20" ht="15.75" customHeight="1" x14ac:dyDescent="0.35">
      <c r="A109" s="1">
        <v>2285</v>
      </c>
      <c r="B109" s="1">
        <v>29</v>
      </c>
      <c r="C109" s="1"/>
      <c r="D109" s="1">
        <v>29</v>
      </c>
      <c r="F109" s="1">
        <f ca="1">IFERROR(__xludf.DUMMYFUNCTION("""COMPUTED_VALUE"""),31)</f>
        <v>31</v>
      </c>
      <c r="Q109" s="1">
        <v>107</v>
      </c>
      <c r="R109" s="1">
        <v>4578</v>
      </c>
      <c r="S109" s="1"/>
      <c r="T109" s="1">
        <v>4077</v>
      </c>
    </row>
    <row r="110" spans="1:20" ht="15.75" customHeight="1" x14ac:dyDescent="0.35">
      <c r="A110" s="1">
        <v>2290</v>
      </c>
      <c r="B110" s="1">
        <v>31</v>
      </c>
      <c r="C110" s="1"/>
      <c r="D110" s="1">
        <v>31</v>
      </c>
      <c r="F110" s="1">
        <f ca="1">IFERROR(__xludf.DUMMYFUNCTION("""COMPUTED_VALUE"""),26)</f>
        <v>26</v>
      </c>
      <c r="Q110" s="1">
        <v>108</v>
      </c>
      <c r="R110" s="1">
        <v>4191</v>
      </c>
      <c r="S110" s="1"/>
      <c r="T110" s="1">
        <v>3985</v>
      </c>
    </row>
    <row r="111" spans="1:20" ht="15.75" customHeight="1" x14ac:dyDescent="0.35">
      <c r="A111" s="1">
        <v>2291</v>
      </c>
      <c r="B111" s="1">
        <v>27</v>
      </c>
      <c r="C111" s="1"/>
      <c r="D111" s="1">
        <v>27</v>
      </c>
      <c r="F111" s="1">
        <f ca="1">IFERROR(__xludf.DUMMYFUNCTION("""COMPUTED_VALUE"""),34)</f>
        <v>34</v>
      </c>
      <c r="Q111" s="1">
        <v>109</v>
      </c>
      <c r="R111" s="1">
        <v>4321</v>
      </c>
      <c r="S111" s="1"/>
      <c r="T111" s="1">
        <v>4035</v>
      </c>
    </row>
    <row r="112" spans="1:20" ht="15.75" customHeight="1" x14ac:dyDescent="0.35">
      <c r="A112" s="1">
        <v>2292</v>
      </c>
      <c r="B112" s="1">
        <v>26</v>
      </c>
      <c r="C112" s="1"/>
      <c r="D112" s="1">
        <v>26</v>
      </c>
      <c r="F112" s="1">
        <f ca="1">IFERROR(__xludf.DUMMYFUNCTION("""COMPUTED_VALUE"""),32)</f>
        <v>32</v>
      </c>
      <c r="Q112" s="1">
        <v>110</v>
      </c>
      <c r="R112" s="1">
        <v>4027</v>
      </c>
      <c r="S112" s="1"/>
      <c r="T112" s="1">
        <v>3885</v>
      </c>
    </row>
    <row r="113" spans="1:20" ht="15.75" customHeight="1" x14ac:dyDescent="0.35">
      <c r="A113" s="1">
        <v>2293</v>
      </c>
      <c r="B113" s="1">
        <v>31</v>
      </c>
      <c r="C113" s="1"/>
      <c r="D113" s="1">
        <v>31</v>
      </c>
      <c r="F113" s="1">
        <f ca="1">IFERROR(__xludf.DUMMYFUNCTION("""COMPUTED_VALUE"""),32)</f>
        <v>32</v>
      </c>
      <c r="Q113" s="1">
        <v>111</v>
      </c>
      <c r="R113" s="1">
        <v>4077</v>
      </c>
      <c r="S113" s="1"/>
      <c r="T113" s="1">
        <v>3997</v>
      </c>
    </row>
    <row r="114" spans="1:20" ht="15.75" customHeight="1" x14ac:dyDescent="0.35">
      <c r="A114" s="1">
        <v>2294</v>
      </c>
      <c r="B114" s="1">
        <v>26</v>
      </c>
      <c r="C114" s="1"/>
      <c r="D114" s="1">
        <v>26</v>
      </c>
      <c r="F114" s="1">
        <f ca="1">IFERROR(__xludf.DUMMYFUNCTION("""COMPUTED_VALUE"""),30)</f>
        <v>30</v>
      </c>
      <c r="Q114" s="1">
        <v>112</v>
      </c>
      <c r="R114" s="1">
        <v>3985</v>
      </c>
      <c r="S114" s="1"/>
      <c r="T114" s="1">
        <v>3867</v>
      </c>
    </row>
    <row r="115" spans="1:20" ht="15.75" customHeight="1" x14ac:dyDescent="0.35">
      <c r="A115" s="1">
        <v>2295</v>
      </c>
      <c r="B115" s="1">
        <v>34</v>
      </c>
      <c r="C115" s="1"/>
      <c r="D115" s="1">
        <v>34</v>
      </c>
      <c r="F115" s="1">
        <f ca="1">IFERROR(__xludf.DUMMYFUNCTION("""COMPUTED_VALUE"""),33)</f>
        <v>33</v>
      </c>
      <c r="Q115" s="1">
        <v>113</v>
      </c>
      <c r="R115" s="1">
        <v>4035</v>
      </c>
      <c r="S115" s="1"/>
      <c r="T115" s="1">
        <v>3594</v>
      </c>
    </row>
    <row r="116" spans="1:20" ht="15.75" customHeight="1" x14ac:dyDescent="0.35">
      <c r="A116" s="1">
        <v>2296</v>
      </c>
      <c r="B116" s="1">
        <v>32</v>
      </c>
      <c r="C116" s="1"/>
      <c r="D116" s="1">
        <v>32</v>
      </c>
      <c r="F116" s="1">
        <f ca="1">IFERROR(__xludf.DUMMYFUNCTION("""COMPUTED_VALUE"""),29)</f>
        <v>29</v>
      </c>
      <c r="Q116" s="1">
        <v>114</v>
      </c>
      <c r="R116" s="1">
        <v>3885</v>
      </c>
      <c r="S116" s="1"/>
      <c r="T116" s="1">
        <v>3775</v>
      </c>
    </row>
    <row r="117" spans="1:20" ht="15.75" customHeight="1" x14ac:dyDescent="0.35">
      <c r="A117" s="1">
        <v>2297</v>
      </c>
      <c r="B117" s="1">
        <v>32</v>
      </c>
      <c r="C117" s="1"/>
      <c r="D117" s="1">
        <v>32</v>
      </c>
      <c r="F117" s="1">
        <f ca="1">IFERROR(__xludf.DUMMYFUNCTION("""COMPUTED_VALUE"""),30)</f>
        <v>30</v>
      </c>
      <c r="Q117" s="1">
        <v>115</v>
      </c>
      <c r="R117" s="1">
        <v>3997</v>
      </c>
      <c r="S117" s="1"/>
      <c r="T117" s="1">
        <v>3384</v>
      </c>
    </row>
    <row r="118" spans="1:20" ht="15.75" customHeight="1" x14ac:dyDescent="0.35">
      <c r="A118" s="1">
        <v>2298</v>
      </c>
      <c r="B118" s="1">
        <v>30</v>
      </c>
      <c r="C118" s="1"/>
      <c r="D118" s="1">
        <v>30</v>
      </c>
      <c r="F118" s="1">
        <f ca="1">IFERROR(__xludf.DUMMYFUNCTION("""COMPUTED_VALUE"""),30)</f>
        <v>30</v>
      </c>
      <c r="Q118" s="1">
        <v>116</v>
      </c>
      <c r="R118" s="1">
        <v>3867</v>
      </c>
      <c r="S118" s="1"/>
      <c r="T118" s="1">
        <v>3166</v>
      </c>
    </row>
    <row r="119" spans="1:20" ht="15.75" customHeight="1" x14ac:dyDescent="0.35">
      <c r="A119" s="1">
        <v>2299</v>
      </c>
      <c r="B119" s="1">
        <v>33</v>
      </c>
      <c r="C119" s="1"/>
      <c r="D119" s="1">
        <v>33</v>
      </c>
      <c r="F119" s="1">
        <f ca="1">IFERROR(__xludf.DUMMYFUNCTION("""COMPUTED_VALUE"""),31)</f>
        <v>31</v>
      </c>
      <c r="Q119" s="1">
        <v>117</v>
      </c>
      <c r="R119" s="1">
        <v>3594</v>
      </c>
      <c r="S119" s="1"/>
      <c r="T119" s="1">
        <v>3291</v>
      </c>
    </row>
    <row r="120" spans="1:20" ht="15.75" customHeight="1" x14ac:dyDescent="0.35">
      <c r="A120" s="1">
        <v>2339</v>
      </c>
      <c r="B120" s="1">
        <v>29</v>
      </c>
      <c r="C120" s="1"/>
      <c r="D120" s="1">
        <v>29</v>
      </c>
      <c r="F120" s="1">
        <f ca="1">IFERROR(__xludf.DUMMYFUNCTION("""COMPUTED_VALUE"""),32)</f>
        <v>32</v>
      </c>
      <c r="Q120" s="1">
        <v>118</v>
      </c>
      <c r="R120" s="1">
        <v>3775</v>
      </c>
      <c r="S120" s="1"/>
      <c r="T120" s="1">
        <v>2910</v>
      </c>
    </row>
    <row r="121" spans="1:20" ht="15.75" customHeight="1" x14ac:dyDescent="0.35">
      <c r="A121" s="1">
        <v>2368</v>
      </c>
      <c r="B121" s="1">
        <v>30</v>
      </c>
      <c r="C121" s="1"/>
      <c r="D121" s="1">
        <v>30</v>
      </c>
      <c r="F121" s="1">
        <f ca="1">IFERROR(__xludf.DUMMYFUNCTION("""COMPUTED_VALUE"""),30)</f>
        <v>30</v>
      </c>
      <c r="Q121" s="1">
        <v>119</v>
      </c>
      <c r="R121" s="1">
        <v>3384</v>
      </c>
      <c r="S121" s="1"/>
      <c r="T121" s="1">
        <v>2770</v>
      </c>
    </row>
    <row r="122" spans="1:20" ht="15.75" customHeight="1" x14ac:dyDescent="0.35">
      <c r="A122" s="1">
        <v>2369</v>
      </c>
      <c r="B122" s="1">
        <v>30</v>
      </c>
      <c r="C122" s="1"/>
      <c r="D122" s="1">
        <v>30</v>
      </c>
      <c r="F122" s="1">
        <f ca="1">IFERROR(__xludf.DUMMYFUNCTION("""COMPUTED_VALUE"""),29)</f>
        <v>29</v>
      </c>
      <c r="Q122" s="1">
        <v>120</v>
      </c>
      <c r="R122" s="1">
        <v>3166</v>
      </c>
      <c r="S122" s="1"/>
      <c r="T122" s="1">
        <v>2875</v>
      </c>
    </row>
    <row r="123" spans="1:20" ht="15.75" customHeight="1" x14ac:dyDescent="0.35">
      <c r="A123" s="1">
        <v>2370</v>
      </c>
      <c r="B123" s="1">
        <v>31</v>
      </c>
      <c r="C123" s="1"/>
      <c r="D123" s="1">
        <v>31</v>
      </c>
      <c r="F123" s="1">
        <f ca="1">IFERROR(__xludf.DUMMYFUNCTION("""COMPUTED_VALUE"""),27)</f>
        <v>27</v>
      </c>
      <c r="Q123" s="1">
        <v>121</v>
      </c>
      <c r="R123" s="1">
        <v>3291</v>
      </c>
      <c r="S123" s="1"/>
      <c r="T123" s="1">
        <v>2952</v>
      </c>
    </row>
    <row r="124" spans="1:20" ht="15.75" customHeight="1" x14ac:dyDescent="0.35">
      <c r="A124" s="1">
        <v>2371</v>
      </c>
      <c r="B124" s="1">
        <v>32</v>
      </c>
      <c r="C124" s="1"/>
      <c r="D124" s="1">
        <v>32</v>
      </c>
      <c r="F124" s="1">
        <f ca="1">IFERROR(__xludf.DUMMYFUNCTION("""COMPUTED_VALUE"""),27)</f>
        <v>27</v>
      </c>
      <c r="Q124" s="1">
        <v>122</v>
      </c>
      <c r="R124" s="1">
        <v>2910</v>
      </c>
      <c r="S124" s="1"/>
      <c r="T124" s="1">
        <v>3106</v>
      </c>
    </row>
    <row r="125" spans="1:20" ht="15.75" customHeight="1" x14ac:dyDescent="0.35">
      <c r="A125" s="1">
        <v>2372</v>
      </c>
      <c r="B125" s="1">
        <v>30</v>
      </c>
      <c r="C125" s="1"/>
      <c r="D125" s="1">
        <v>30</v>
      </c>
      <c r="F125" s="1">
        <f ca="1">IFERROR(__xludf.DUMMYFUNCTION("""COMPUTED_VALUE"""),27)</f>
        <v>27</v>
      </c>
      <c r="Q125" s="1">
        <v>123</v>
      </c>
      <c r="R125" s="1">
        <v>2770</v>
      </c>
      <c r="S125" s="1"/>
      <c r="T125" s="1">
        <v>3141</v>
      </c>
    </row>
    <row r="126" spans="1:20" ht="15.75" customHeight="1" x14ac:dyDescent="0.35">
      <c r="A126" s="1">
        <v>2373</v>
      </c>
      <c r="B126" s="1">
        <v>29</v>
      </c>
      <c r="C126" s="1"/>
      <c r="D126" s="1">
        <v>29</v>
      </c>
      <c r="F126" s="1">
        <f ca="1">IFERROR(__xludf.DUMMYFUNCTION("""COMPUTED_VALUE"""),31)</f>
        <v>31</v>
      </c>
      <c r="Q126" s="1">
        <v>124</v>
      </c>
      <c r="R126" s="1">
        <v>2875</v>
      </c>
      <c r="S126" s="1"/>
      <c r="T126" s="1">
        <v>3263</v>
      </c>
    </row>
    <row r="127" spans="1:20" ht="15.75" customHeight="1" x14ac:dyDescent="0.35">
      <c r="A127" s="1">
        <v>2374</v>
      </c>
      <c r="B127" s="1">
        <v>27</v>
      </c>
      <c r="C127" s="1"/>
      <c r="D127" s="1">
        <v>27</v>
      </c>
      <c r="F127" s="1">
        <f ca="1">IFERROR(__xludf.DUMMYFUNCTION("""COMPUTED_VALUE"""),32)</f>
        <v>32</v>
      </c>
      <c r="Q127" s="1">
        <v>125</v>
      </c>
      <c r="R127" s="1">
        <v>2952</v>
      </c>
      <c r="S127" s="1"/>
      <c r="T127" s="1">
        <v>3065</v>
      </c>
    </row>
    <row r="128" spans="1:20" ht="15.75" customHeight="1" x14ac:dyDescent="0.35">
      <c r="A128" s="1">
        <v>2375</v>
      </c>
      <c r="B128" s="1">
        <v>27</v>
      </c>
      <c r="C128" s="1"/>
      <c r="D128" s="1">
        <v>27</v>
      </c>
      <c r="F128" s="1">
        <f ca="1">IFERROR(__xludf.DUMMYFUNCTION("""COMPUTED_VALUE"""),31)</f>
        <v>31</v>
      </c>
      <c r="Q128" s="1">
        <v>126</v>
      </c>
      <c r="R128" s="1">
        <v>3106</v>
      </c>
      <c r="S128" s="1"/>
      <c r="T128" s="1">
        <v>3446</v>
      </c>
    </row>
    <row r="129" spans="1:20" ht="15.75" customHeight="1" x14ac:dyDescent="0.35">
      <c r="A129" s="1">
        <v>2376</v>
      </c>
      <c r="B129" s="1">
        <v>27</v>
      </c>
      <c r="C129" s="1"/>
      <c r="D129" s="1">
        <v>27</v>
      </c>
      <c r="F129" s="1">
        <f ca="1">IFERROR(__xludf.DUMMYFUNCTION("""COMPUTED_VALUE"""),26)</f>
        <v>26</v>
      </c>
      <c r="Q129" s="1">
        <v>127</v>
      </c>
      <c r="R129" s="1">
        <v>3141</v>
      </c>
      <c r="S129" s="1"/>
      <c r="T129" s="1">
        <v>3554</v>
      </c>
    </row>
    <row r="130" spans="1:20" ht="15.75" customHeight="1" x14ac:dyDescent="0.35">
      <c r="A130" s="1">
        <v>2377</v>
      </c>
      <c r="B130" s="1">
        <v>31</v>
      </c>
      <c r="C130" s="1"/>
      <c r="D130" s="1">
        <v>31</v>
      </c>
      <c r="F130" s="1">
        <f ca="1">IFERROR(__xludf.DUMMYFUNCTION("""COMPUTED_VALUE"""),26)</f>
        <v>26</v>
      </c>
      <c r="Q130" s="1">
        <v>128</v>
      </c>
      <c r="R130" s="1">
        <v>3263</v>
      </c>
      <c r="S130" s="1"/>
      <c r="T130" s="1">
        <v>3407</v>
      </c>
    </row>
    <row r="131" spans="1:20" ht="15.75" customHeight="1" x14ac:dyDescent="0.35">
      <c r="A131" s="1">
        <v>2378</v>
      </c>
      <c r="B131" s="1">
        <v>32</v>
      </c>
      <c r="C131" s="1"/>
      <c r="D131" s="1">
        <v>32</v>
      </c>
      <c r="F131" s="1">
        <f ca="1">IFERROR(__xludf.DUMMYFUNCTION("""COMPUTED_VALUE"""),25)</f>
        <v>25</v>
      </c>
      <c r="Q131" s="1">
        <v>129</v>
      </c>
      <c r="R131" s="1">
        <v>3065</v>
      </c>
      <c r="S131" s="1"/>
      <c r="T131" s="1">
        <v>3823</v>
      </c>
    </row>
    <row r="132" spans="1:20" ht="15.75" customHeight="1" x14ac:dyDescent="0.35">
      <c r="A132" s="1">
        <v>2379</v>
      </c>
      <c r="B132" s="1">
        <v>31</v>
      </c>
      <c r="C132" s="1"/>
      <c r="D132" s="1">
        <v>31</v>
      </c>
      <c r="F132" s="1">
        <f ca="1">IFERROR(__xludf.DUMMYFUNCTION("""COMPUTED_VALUE"""),28)</f>
        <v>28</v>
      </c>
      <c r="Q132" s="1">
        <v>130</v>
      </c>
      <c r="R132" s="1">
        <v>3446</v>
      </c>
      <c r="S132" s="1"/>
      <c r="T132" s="1">
        <v>3965</v>
      </c>
    </row>
    <row r="133" spans="1:20" ht="15.75" customHeight="1" x14ac:dyDescent="0.35">
      <c r="A133" s="1">
        <v>2380</v>
      </c>
      <c r="B133" s="1">
        <v>26</v>
      </c>
      <c r="C133" s="1"/>
      <c r="D133" s="1">
        <v>26</v>
      </c>
      <c r="F133" s="1">
        <f ca="1">IFERROR(__xludf.DUMMYFUNCTION("""COMPUTED_VALUE"""),29)</f>
        <v>29</v>
      </c>
      <c r="Q133" s="1">
        <v>131</v>
      </c>
      <c r="R133" s="1">
        <v>3554</v>
      </c>
      <c r="S133" s="1"/>
      <c r="T133" s="1">
        <v>4232</v>
      </c>
    </row>
    <row r="134" spans="1:20" ht="15.75" customHeight="1" x14ac:dyDescent="0.35">
      <c r="A134" s="1">
        <v>2381</v>
      </c>
      <c r="B134" s="1">
        <v>26</v>
      </c>
      <c r="C134" s="1"/>
      <c r="D134" s="1">
        <v>26</v>
      </c>
      <c r="F134" s="1">
        <f ca="1">IFERROR(__xludf.DUMMYFUNCTION("""COMPUTED_VALUE"""),29)</f>
        <v>29</v>
      </c>
      <c r="Q134" s="1">
        <v>132</v>
      </c>
      <c r="R134" s="1">
        <v>3407</v>
      </c>
      <c r="S134" s="1"/>
      <c r="T134" s="1">
        <v>4155</v>
      </c>
    </row>
    <row r="135" spans="1:20" ht="15.75" customHeight="1" x14ac:dyDescent="0.35">
      <c r="A135" s="1">
        <v>2382</v>
      </c>
      <c r="B135" s="1">
        <v>25</v>
      </c>
      <c r="C135" s="1"/>
      <c r="D135" s="1">
        <v>25</v>
      </c>
      <c r="F135" s="1">
        <f ca="1">IFERROR(__xludf.DUMMYFUNCTION("""COMPUTED_VALUE"""),26)</f>
        <v>26</v>
      </c>
      <c r="Q135" s="1">
        <v>133</v>
      </c>
      <c r="R135" s="1">
        <v>3823</v>
      </c>
      <c r="S135" s="1"/>
      <c r="T135" s="1">
        <v>4009</v>
      </c>
    </row>
    <row r="136" spans="1:20" ht="15.75" customHeight="1" x14ac:dyDescent="0.35">
      <c r="A136" s="1">
        <v>2383</v>
      </c>
      <c r="B136" s="1">
        <v>28</v>
      </c>
      <c r="C136" s="1"/>
      <c r="D136" s="1">
        <v>28</v>
      </c>
      <c r="F136" s="1">
        <f ca="1">IFERROR(__xludf.DUMMYFUNCTION("""COMPUTED_VALUE"""),29)</f>
        <v>29</v>
      </c>
      <c r="Q136" s="1">
        <v>134</v>
      </c>
      <c r="R136" s="1">
        <v>3965</v>
      </c>
      <c r="S136" s="1"/>
      <c r="T136" s="1">
        <v>3908</v>
      </c>
    </row>
    <row r="137" spans="1:20" ht="15.75" customHeight="1" x14ac:dyDescent="0.35">
      <c r="A137" s="1">
        <v>2384</v>
      </c>
      <c r="B137" s="1">
        <v>29</v>
      </c>
      <c r="C137" s="1"/>
      <c r="D137" s="1">
        <v>29</v>
      </c>
      <c r="F137" s="1">
        <f ca="1">IFERROR(__xludf.DUMMYFUNCTION("""COMPUTED_VALUE"""),29)</f>
        <v>29</v>
      </c>
      <c r="Q137" s="1">
        <v>135</v>
      </c>
      <c r="R137" s="1">
        <v>4232</v>
      </c>
      <c r="S137" s="1"/>
      <c r="T137" s="1">
        <v>4036</v>
      </c>
    </row>
    <row r="138" spans="1:20" ht="15.75" customHeight="1" x14ac:dyDescent="0.35">
      <c r="A138" s="1">
        <v>2385</v>
      </c>
      <c r="B138" s="1">
        <v>29</v>
      </c>
      <c r="C138" s="1"/>
      <c r="D138" s="1">
        <v>29</v>
      </c>
      <c r="F138" s="1">
        <f ca="1">IFERROR(__xludf.DUMMYFUNCTION("""COMPUTED_VALUE"""),29)</f>
        <v>29</v>
      </c>
      <c r="Q138" s="1">
        <v>136</v>
      </c>
      <c r="R138" s="1">
        <v>4155</v>
      </c>
      <c r="S138" s="1"/>
      <c r="T138" s="1">
        <v>4545</v>
      </c>
    </row>
    <row r="139" spans="1:20" ht="15.75" customHeight="1" x14ac:dyDescent="0.35">
      <c r="A139" s="1">
        <v>2386</v>
      </c>
      <c r="B139" s="1">
        <v>26</v>
      </c>
      <c r="C139" s="1"/>
      <c r="D139" s="1">
        <v>26</v>
      </c>
      <c r="F139" s="1">
        <f ca="1">IFERROR(__xludf.DUMMYFUNCTION("""COMPUTED_VALUE"""),29)</f>
        <v>29</v>
      </c>
      <c r="Q139" s="1">
        <v>137</v>
      </c>
      <c r="R139" s="1">
        <v>4009</v>
      </c>
      <c r="S139" s="1"/>
      <c r="T139" s="1">
        <v>4806</v>
      </c>
    </row>
    <row r="140" spans="1:20" ht="15.75" customHeight="1" x14ac:dyDescent="0.35">
      <c r="A140" s="1">
        <v>2387</v>
      </c>
      <c r="B140" s="1">
        <v>29</v>
      </c>
      <c r="C140" s="1"/>
      <c r="D140" s="1">
        <v>29</v>
      </c>
      <c r="F140" s="1">
        <f ca="1">IFERROR(__xludf.DUMMYFUNCTION("""COMPUTED_VALUE"""),26)</f>
        <v>26</v>
      </c>
      <c r="Q140" s="1">
        <v>138</v>
      </c>
      <c r="R140" s="1">
        <v>3908</v>
      </c>
      <c r="S140" s="1"/>
      <c r="T140" s="1">
        <v>4816</v>
      </c>
    </row>
    <row r="141" spans="1:20" ht="15.75" customHeight="1" x14ac:dyDescent="0.35">
      <c r="A141" s="1">
        <v>2388</v>
      </c>
      <c r="B141" s="1">
        <v>29</v>
      </c>
      <c r="C141" s="1"/>
      <c r="D141" s="1">
        <v>29</v>
      </c>
      <c r="F141" s="1">
        <f ca="1">IFERROR(__xludf.DUMMYFUNCTION("""COMPUTED_VALUE"""),28)</f>
        <v>28</v>
      </c>
      <c r="Q141" s="1">
        <v>139</v>
      </c>
      <c r="R141" s="1">
        <v>4036</v>
      </c>
      <c r="S141" s="1"/>
      <c r="T141" s="1">
        <v>5110</v>
      </c>
    </row>
    <row r="142" spans="1:20" ht="15.75" customHeight="1" x14ac:dyDescent="0.35">
      <c r="A142" s="1">
        <v>2390</v>
      </c>
      <c r="B142" s="1">
        <v>29</v>
      </c>
      <c r="C142" s="1"/>
      <c r="D142" s="1">
        <v>29</v>
      </c>
      <c r="F142" s="1">
        <f ca="1">IFERROR(__xludf.DUMMYFUNCTION("""COMPUTED_VALUE"""),26)</f>
        <v>26</v>
      </c>
      <c r="Q142" s="1">
        <v>140</v>
      </c>
      <c r="R142" s="1">
        <v>4545</v>
      </c>
      <c r="S142" s="1"/>
      <c r="T142" s="1">
        <v>5318</v>
      </c>
    </row>
    <row r="143" spans="1:20" ht="15.75" customHeight="1" x14ac:dyDescent="0.35">
      <c r="A143" s="1">
        <v>2391</v>
      </c>
      <c r="B143" s="1">
        <v>29</v>
      </c>
      <c r="C143" s="1"/>
      <c r="D143" s="1">
        <v>29</v>
      </c>
      <c r="F143" s="1">
        <f ca="1">IFERROR(__xludf.DUMMYFUNCTION("""COMPUTED_VALUE"""),29)</f>
        <v>29</v>
      </c>
      <c r="Q143" s="1">
        <v>141</v>
      </c>
      <c r="R143" s="1">
        <v>4806</v>
      </c>
      <c r="S143" s="1"/>
      <c r="T143" s="1">
        <v>5226</v>
      </c>
    </row>
    <row r="144" spans="1:20" ht="15.75" customHeight="1" x14ac:dyDescent="0.35">
      <c r="A144" s="1">
        <v>2392</v>
      </c>
      <c r="B144" s="1">
        <v>26</v>
      </c>
      <c r="C144" s="1"/>
      <c r="D144" s="1">
        <v>26</v>
      </c>
      <c r="F144" s="1">
        <f ca="1">IFERROR(__xludf.DUMMYFUNCTION("""COMPUTED_VALUE"""),29)</f>
        <v>29</v>
      </c>
      <c r="Q144" s="1">
        <v>142</v>
      </c>
      <c r="R144" s="1">
        <v>4816</v>
      </c>
      <c r="S144" s="1"/>
      <c r="T144" s="1">
        <v>4862</v>
      </c>
    </row>
    <row r="145" spans="1:20" ht="15.75" customHeight="1" x14ac:dyDescent="0.35">
      <c r="A145" s="1">
        <v>2393</v>
      </c>
      <c r="B145" s="1">
        <v>28</v>
      </c>
      <c r="C145" s="1"/>
      <c r="D145" s="1">
        <v>28</v>
      </c>
      <c r="F145" s="1">
        <f ca="1">IFERROR(__xludf.DUMMYFUNCTION("""COMPUTED_VALUE"""),29)</f>
        <v>29</v>
      </c>
      <c r="Q145" s="1">
        <v>143</v>
      </c>
      <c r="R145" s="1">
        <v>5110</v>
      </c>
      <c r="S145" s="1"/>
      <c r="T145" s="1">
        <v>4977</v>
      </c>
    </row>
    <row r="146" spans="1:20" ht="15.75" customHeight="1" x14ac:dyDescent="0.35">
      <c r="A146" s="1">
        <v>2394</v>
      </c>
      <c r="B146" s="1">
        <v>26</v>
      </c>
      <c r="C146" s="1"/>
      <c r="D146" s="1">
        <v>26</v>
      </c>
      <c r="F146" s="1">
        <f ca="1">IFERROR(__xludf.DUMMYFUNCTION("""COMPUTED_VALUE"""),27)</f>
        <v>27</v>
      </c>
      <c r="Q146" s="1">
        <v>144</v>
      </c>
      <c r="R146" s="1">
        <v>5318</v>
      </c>
      <c r="S146" s="1"/>
      <c r="T146" s="1">
        <v>4715</v>
      </c>
    </row>
    <row r="147" spans="1:20" ht="15.75" customHeight="1" x14ac:dyDescent="0.35">
      <c r="A147" s="1">
        <v>2395</v>
      </c>
      <c r="B147" s="1">
        <v>29</v>
      </c>
      <c r="C147" s="1"/>
      <c r="D147" s="1">
        <v>29</v>
      </c>
      <c r="F147" s="1">
        <f ca="1">IFERROR(__xludf.DUMMYFUNCTION("""COMPUTED_VALUE"""),28)</f>
        <v>28</v>
      </c>
      <c r="Q147" s="1">
        <v>145</v>
      </c>
      <c r="R147" s="1">
        <v>5226</v>
      </c>
      <c r="S147" s="1"/>
      <c r="T147" s="1">
        <v>4254</v>
      </c>
    </row>
    <row r="148" spans="1:20" ht="15.75" customHeight="1" x14ac:dyDescent="0.35">
      <c r="A148" s="1">
        <v>2396</v>
      </c>
      <c r="B148" s="1">
        <v>29</v>
      </c>
      <c r="C148" s="1"/>
      <c r="D148" s="1">
        <v>29</v>
      </c>
      <c r="F148" s="1">
        <f ca="1">IFERROR(__xludf.DUMMYFUNCTION("""COMPUTED_VALUE"""),28)</f>
        <v>28</v>
      </c>
      <c r="Q148" s="1">
        <v>146</v>
      </c>
      <c r="R148" s="1">
        <v>4862</v>
      </c>
      <c r="S148" s="1"/>
      <c r="T148" s="1">
        <v>4088</v>
      </c>
    </row>
    <row r="149" spans="1:20" ht="15.75" customHeight="1" x14ac:dyDescent="0.35">
      <c r="A149" s="1">
        <v>2397</v>
      </c>
      <c r="B149" s="1">
        <v>29</v>
      </c>
      <c r="C149" s="1"/>
      <c r="D149" s="1">
        <v>29</v>
      </c>
      <c r="F149" s="1">
        <f ca="1">IFERROR(__xludf.DUMMYFUNCTION("""COMPUTED_VALUE"""),33)</f>
        <v>33</v>
      </c>
      <c r="Q149" s="1">
        <v>147</v>
      </c>
      <c r="R149" s="1">
        <v>4977</v>
      </c>
      <c r="S149" s="1"/>
      <c r="T149" s="1">
        <v>4036</v>
      </c>
    </row>
    <row r="150" spans="1:20" ht="15.75" customHeight="1" x14ac:dyDescent="0.35">
      <c r="A150" s="1">
        <v>2398</v>
      </c>
      <c r="B150" s="1">
        <v>27</v>
      </c>
      <c r="C150" s="1"/>
      <c r="D150" s="1">
        <v>27</v>
      </c>
      <c r="F150" s="1">
        <f ca="1">IFERROR(__xludf.DUMMYFUNCTION("""COMPUTED_VALUE"""),30)</f>
        <v>30</v>
      </c>
      <c r="Q150" s="1">
        <v>148</v>
      </c>
      <c r="R150" s="1">
        <v>4715</v>
      </c>
      <c r="S150" s="1"/>
      <c r="T150" s="1">
        <v>4208</v>
      </c>
    </row>
    <row r="151" spans="1:20" ht="15.75" customHeight="1" x14ac:dyDescent="0.35">
      <c r="A151" s="1">
        <v>2399</v>
      </c>
      <c r="B151" s="1">
        <v>28</v>
      </c>
      <c r="C151" s="1"/>
      <c r="D151" s="1">
        <v>28</v>
      </c>
      <c r="F151" s="1">
        <f ca="1">IFERROR(__xludf.DUMMYFUNCTION("""COMPUTED_VALUE"""),31)</f>
        <v>31</v>
      </c>
      <c r="Q151" s="1">
        <v>149</v>
      </c>
      <c r="R151" s="1">
        <v>4254</v>
      </c>
      <c r="S151" s="1"/>
      <c r="T151" s="1">
        <v>4145</v>
      </c>
    </row>
    <row r="152" spans="1:20" ht="15.75" customHeight="1" x14ac:dyDescent="0.35">
      <c r="A152" s="1">
        <v>2400</v>
      </c>
      <c r="B152" s="1">
        <v>28</v>
      </c>
      <c r="C152" s="1"/>
      <c r="D152" s="1">
        <v>28</v>
      </c>
      <c r="F152" s="1">
        <f ca="1">IFERROR(__xludf.DUMMYFUNCTION("""COMPUTED_VALUE"""),26)</f>
        <v>26</v>
      </c>
      <c r="Q152" s="1">
        <v>150</v>
      </c>
      <c r="R152" s="1">
        <v>4088</v>
      </c>
      <c r="S152" s="1"/>
      <c r="T152" s="1">
        <v>4346</v>
      </c>
    </row>
    <row r="153" spans="1:20" ht="15.75" customHeight="1" x14ac:dyDescent="0.35">
      <c r="A153" s="1">
        <v>2401</v>
      </c>
      <c r="B153" s="1">
        <v>33</v>
      </c>
      <c r="C153" s="1"/>
      <c r="D153" s="1">
        <v>33</v>
      </c>
      <c r="F153" s="1">
        <f ca="1">IFERROR(__xludf.DUMMYFUNCTION("""COMPUTED_VALUE"""),26)</f>
        <v>26</v>
      </c>
      <c r="Q153" s="1">
        <v>151</v>
      </c>
      <c r="R153" s="1">
        <v>4036</v>
      </c>
      <c r="S153" s="1"/>
      <c r="T153" s="1">
        <v>4509</v>
      </c>
    </row>
    <row r="154" spans="1:20" ht="15.75" customHeight="1" x14ac:dyDescent="0.35">
      <c r="A154" s="1">
        <v>2402</v>
      </c>
      <c r="B154" s="1">
        <v>30</v>
      </c>
      <c r="C154" s="1"/>
      <c r="D154" s="1">
        <v>30</v>
      </c>
      <c r="F154" s="1">
        <f ca="1">IFERROR(__xludf.DUMMYFUNCTION("""COMPUTED_VALUE"""),26)</f>
        <v>26</v>
      </c>
      <c r="Q154" s="1">
        <v>152</v>
      </c>
      <c r="R154" s="1">
        <v>4208</v>
      </c>
      <c r="S154" s="1"/>
      <c r="T154" s="1">
        <v>4154</v>
      </c>
    </row>
    <row r="155" spans="1:20" ht="15.75" customHeight="1" x14ac:dyDescent="0.35">
      <c r="A155" s="1">
        <v>2403</v>
      </c>
      <c r="B155" s="1">
        <v>31</v>
      </c>
      <c r="C155" s="1"/>
      <c r="D155" s="1">
        <v>31</v>
      </c>
      <c r="F155" s="1">
        <f ca="1">IFERROR(__xludf.DUMMYFUNCTION("""COMPUTED_VALUE"""),32)</f>
        <v>32</v>
      </c>
      <c r="Q155" s="1">
        <v>153</v>
      </c>
      <c r="R155" s="1">
        <v>4145</v>
      </c>
      <c r="S155" s="1"/>
      <c r="T155" s="1">
        <v>4037</v>
      </c>
    </row>
    <row r="156" spans="1:20" ht="15.75" customHeight="1" x14ac:dyDescent="0.35">
      <c r="A156" s="1">
        <v>2404</v>
      </c>
      <c r="B156" s="1">
        <v>26</v>
      </c>
      <c r="C156" s="1"/>
      <c r="D156" s="1">
        <v>26</v>
      </c>
      <c r="F156" s="1">
        <f ca="1">IFERROR(__xludf.DUMMYFUNCTION("""COMPUTED_VALUE"""),29)</f>
        <v>29</v>
      </c>
      <c r="Q156" s="1">
        <v>154</v>
      </c>
      <c r="R156" s="1">
        <v>4346</v>
      </c>
      <c r="S156" s="1"/>
      <c r="T156" s="1">
        <v>3488</v>
      </c>
    </row>
    <row r="157" spans="1:20" ht="15.75" customHeight="1" x14ac:dyDescent="0.35">
      <c r="A157" s="1">
        <v>2405</v>
      </c>
      <c r="B157" s="1">
        <v>26</v>
      </c>
      <c r="C157" s="1"/>
      <c r="D157" s="1">
        <v>26</v>
      </c>
      <c r="F157" s="1">
        <f ca="1">IFERROR(__xludf.DUMMYFUNCTION("""COMPUTED_VALUE"""),29)</f>
        <v>29</v>
      </c>
      <c r="Q157" s="1">
        <v>155</v>
      </c>
      <c r="R157" s="1">
        <v>4509</v>
      </c>
      <c r="S157" s="1"/>
      <c r="T157" s="1">
        <v>3562</v>
      </c>
    </row>
    <row r="158" spans="1:20" ht="15.75" customHeight="1" x14ac:dyDescent="0.35">
      <c r="A158" s="1">
        <v>2406</v>
      </c>
      <c r="B158" s="1">
        <v>26</v>
      </c>
      <c r="C158" s="1"/>
      <c r="D158" s="1">
        <v>26</v>
      </c>
      <c r="F158" s="1">
        <f ca="1">IFERROR(__xludf.DUMMYFUNCTION("""COMPUTED_VALUE"""),29)</f>
        <v>29</v>
      </c>
      <c r="Q158" s="1">
        <v>156</v>
      </c>
      <c r="R158" s="1">
        <v>4154</v>
      </c>
      <c r="S158" s="1"/>
      <c r="T158" s="1">
        <v>3654</v>
      </c>
    </row>
    <row r="159" spans="1:20" ht="15.75" customHeight="1" x14ac:dyDescent="0.35">
      <c r="A159" s="1">
        <v>2408</v>
      </c>
      <c r="B159" s="1">
        <v>32</v>
      </c>
      <c r="C159" s="1"/>
      <c r="D159" s="1">
        <v>32</v>
      </c>
      <c r="F159" s="1">
        <f ca="1">IFERROR(__xludf.DUMMYFUNCTION("""COMPUTED_VALUE"""),28)</f>
        <v>28</v>
      </c>
      <c r="Q159" s="1">
        <v>157</v>
      </c>
      <c r="R159" s="1">
        <v>4037</v>
      </c>
      <c r="S159" s="1"/>
      <c r="T159" s="1">
        <v>4029</v>
      </c>
    </row>
    <row r="160" spans="1:20" ht="15.75" customHeight="1" x14ac:dyDescent="0.35">
      <c r="A160" s="1">
        <v>2416</v>
      </c>
      <c r="B160" s="1">
        <v>29</v>
      </c>
      <c r="C160" s="1"/>
      <c r="D160" s="1">
        <v>29</v>
      </c>
      <c r="F160" s="1">
        <f ca="1">IFERROR(__xludf.DUMMYFUNCTION("""COMPUTED_VALUE"""),28)</f>
        <v>28</v>
      </c>
      <c r="Q160" s="1">
        <v>158</v>
      </c>
      <c r="R160" s="1">
        <v>3488</v>
      </c>
      <c r="S160" s="1"/>
      <c r="T160" s="1">
        <v>4095</v>
      </c>
    </row>
    <row r="161" spans="1:20" ht="15.75" customHeight="1" x14ac:dyDescent="0.35">
      <c r="A161" s="1">
        <v>2417</v>
      </c>
      <c r="B161" s="1">
        <v>29</v>
      </c>
      <c r="C161" s="1"/>
      <c r="D161" s="1">
        <v>29</v>
      </c>
      <c r="F161" s="1">
        <f ca="1">IFERROR(__xludf.DUMMYFUNCTION("""COMPUTED_VALUE"""),25)</f>
        <v>25</v>
      </c>
      <c r="Q161" s="1">
        <v>159</v>
      </c>
      <c r="R161" s="1">
        <v>3562</v>
      </c>
      <c r="S161" s="1"/>
      <c r="T161" s="1">
        <v>4193</v>
      </c>
    </row>
    <row r="162" spans="1:20" ht="15.75" customHeight="1" x14ac:dyDescent="0.35">
      <c r="A162" s="1">
        <v>2419</v>
      </c>
      <c r="B162" s="1">
        <v>29</v>
      </c>
      <c r="C162" s="1"/>
      <c r="D162" s="1">
        <v>29</v>
      </c>
      <c r="F162" s="1">
        <f ca="1">IFERROR(__xludf.DUMMYFUNCTION("""COMPUTED_VALUE"""),25)</f>
        <v>25</v>
      </c>
      <c r="Q162" s="1">
        <v>160</v>
      </c>
      <c r="R162" s="1">
        <v>3654</v>
      </c>
      <c r="S162" s="1"/>
      <c r="T162" s="1">
        <v>3722</v>
      </c>
    </row>
    <row r="163" spans="1:20" ht="15.75" customHeight="1" x14ac:dyDescent="0.35">
      <c r="A163" s="1">
        <v>2420</v>
      </c>
      <c r="B163" s="1">
        <v>28</v>
      </c>
      <c r="C163" s="1"/>
      <c r="D163" s="1">
        <v>28</v>
      </c>
      <c r="F163" s="1">
        <f ca="1">IFERROR(__xludf.DUMMYFUNCTION("""COMPUTED_VALUE"""),23)</f>
        <v>23</v>
      </c>
      <c r="Q163" s="1">
        <v>161</v>
      </c>
      <c r="R163" s="1">
        <v>4029</v>
      </c>
      <c r="S163" s="1"/>
      <c r="T163" s="1">
        <v>3667</v>
      </c>
    </row>
    <row r="164" spans="1:20" ht="15.75" customHeight="1" x14ac:dyDescent="0.35">
      <c r="A164" s="1">
        <v>2421</v>
      </c>
      <c r="B164" s="1">
        <v>28</v>
      </c>
      <c r="C164" s="1"/>
      <c r="D164" s="1">
        <v>28</v>
      </c>
      <c r="F164" s="1">
        <f ca="1">IFERROR(__xludf.DUMMYFUNCTION("""COMPUTED_VALUE"""),28)</f>
        <v>28</v>
      </c>
      <c r="Q164" s="1">
        <v>162</v>
      </c>
      <c r="R164" s="1">
        <v>4095</v>
      </c>
      <c r="S164" s="1"/>
      <c r="T164" s="1">
        <v>3633</v>
      </c>
    </row>
    <row r="165" spans="1:20" ht="15.75" customHeight="1" x14ac:dyDescent="0.35">
      <c r="A165" s="1">
        <v>2422</v>
      </c>
      <c r="B165" s="1">
        <v>25</v>
      </c>
      <c r="C165" s="1"/>
      <c r="D165" s="1">
        <v>25</v>
      </c>
      <c r="F165" s="1">
        <f ca="1">IFERROR(__xludf.DUMMYFUNCTION("""COMPUTED_VALUE"""),28)</f>
        <v>28</v>
      </c>
      <c r="Q165" s="1">
        <v>163</v>
      </c>
      <c r="R165" s="1">
        <v>4193</v>
      </c>
      <c r="S165" s="1"/>
      <c r="T165" s="1">
        <v>3965</v>
      </c>
    </row>
    <row r="166" spans="1:20" ht="15.75" customHeight="1" x14ac:dyDescent="0.35">
      <c r="A166" s="1">
        <v>2423</v>
      </c>
      <c r="B166" s="1">
        <v>25</v>
      </c>
      <c r="C166" s="1"/>
      <c r="D166" s="1">
        <v>25</v>
      </c>
      <c r="F166" s="1">
        <f ca="1">IFERROR(__xludf.DUMMYFUNCTION("""COMPUTED_VALUE"""),28)</f>
        <v>28</v>
      </c>
      <c r="Q166" s="1">
        <v>164</v>
      </c>
      <c r="R166" s="1">
        <v>3722</v>
      </c>
      <c r="S166" s="1"/>
      <c r="T166" s="1">
        <v>3750</v>
      </c>
    </row>
    <row r="167" spans="1:20" ht="15.75" customHeight="1" x14ac:dyDescent="0.35">
      <c r="A167" s="1">
        <v>2424</v>
      </c>
      <c r="B167" s="1">
        <v>23</v>
      </c>
      <c r="C167" s="1"/>
      <c r="D167" s="1">
        <v>23</v>
      </c>
      <c r="F167" s="1">
        <f ca="1">IFERROR(__xludf.DUMMYFUNCTION("""COMPUTED_VALUE"""),26)</f>
        <v>26</v>
      </c>
      <c r="Q167" s="1">
        <v>165</v>
      </c>
      <c r="R167" s="1">
        <v>3667</v>
      </c>
      <c r="S167" s="1"/>
      <c r="T167" s="1">
        <v>3816</v>
      </c>
    </row>
    <row r="168" spans="1:20" ht="15.75" customHeight="1" x14ac:dyDescent="0.35">
      <c r="A168" s="1">
        <v>2425</v>
      </c>
      <c r="B168" s="1">
        <v>28</v>
      </c>
      <c r="C168" s="1"/>
      <c r="D168" s="1">
        <v>28</v>
      </c>
      <c r="F168" s="1">
        <f ca="1">IFERROR(__xludf.DUMMYFUNCTION("""COMPUTED_VALUE"""),27)</f>
        <v>27</v>
      </c>
      <c r="Q168" s="1">
        <v>166</v>
      </c>
      <c r="R168" s="1">
        <v>3633</v>
      </c>
      <c r="S168" s="1"/>
      <c r="T168" s="1">
        <v>3984</v>
      </c>
    </row>
    <row r="169" spans="1:20" ht="15.75" customHeight="1" x14ac:dyDescent="0.35">
      <c r="A169" s="1">
        <v>2426</v>
      </c>
      <c r="B169" s="1">
        <v>28</v>
      </c>
      <c r="C169" s="1"/>
      <c r="D169" s="1">
        <v>28</v>
      </c>
      <c r="F169" s="1">
        <f ca="1">IFERROR(__xludf.DUMMYFUNCTION("""COMPUTED_VALUE"""),29)</f>
        <v>29</v>
      </c>
      <c r="Q169" s="1">
        <v>167</v>
      </c>
      <c r="R169" s="1">
        <v>3965</v>
      </c>
      <c r="S169" s="1"/>
      <c r="T169" s="1">
        <v>3762</v>
      </c>
    </row>
    <row r="170" spans="1:20" ht="15.75" customHeight="1" x14ac:dyDescent="0.35">
      <c r="A170" s="1">
        <v>2427</v>
      </c>
      <c r="B170" s="1">
        <v>28</v>
      </c>
      <c r="C170" s="1"/>
      <c r="D170" s="1">
        <v>28</v>
      </c>
      <c r="F170" s="1">
        <f ca="1">IFERROR(__xludf.DUMMYFUNCTION("""COMPUTED_VALUE"""),29)</f>
        <v>29</v>
      </c>
      <c r="Q170" s="1">
        <v>168</v>
      </c>
      <c r="R170" s="1">
        <v>3750</v>
      </c>
      <c r="S170" s="1"/>
      <c r="T170" s="1">
        <v>3824</v>
      </c>
    </row>
    <row r="171" spans="1:20" ht="15.75" customHeight="1" x14ac:dyDescent="0.35">
      <c r="A171" s="1">
        <v>2428</v>
      </c>
      <c r="B171" s="1">
        <v>26</v>
      </c>
      <c r="C171" s="1"/>
      <c r="D171" s="1">
        <v>26</v>
      </c>
      <c r="F171" s="1">
        <f ca="1">IFERROR(__xludf.DUMMYFUNCTION("""COMPUTED_VALUE"""),27)</f>
        <v>27</v>
      </c>
      <c r="Q171" s="1">
        <v>169</v>
      </c>
      <c r="R171" s="1">
        <v>3816</v>
      </c>
      <c r="S171" s="1"/>
      <c r="T171" s="1">
        <v>3912</v>
      </c>
    </row>
    <row r="172" spans="1:20" ht="15.75" customHeight="1" x14ac:dyDescent="0.35">
      <c r="A172" s="1">
        <v>2429</v>
      </c>
      <c r="B172" s="1">
        <v>27</v>
      </c>
      <c r="C172" s="1"/>
      <c r="D172" s="1">
        <v>27</v>
      </c>
      <c r="F172" s="1">
        <f ca="1">IFERROR(__xludf.DUMMYFUNCTION("""COMPUTED_VALUE"""),25)</f>
        <v>25</v>
      </c>
      <c r="Q172" s="1">
        <v>170</v>
      </c>
      <c r="R172" s="1">
        <v>3984</v>
      </c>
      <c r="S172" s="1"/>
      <c r="T172" s="1">
        <v>4023</v>
      </c>
    </row>
    <row r="173" spans="1:20" ht="15.75" customHeight="1" x14ac:dyDescent="0.35">
      <c r="A173" s="1">
        <v>2430</v>
      </c>
      <c r="B173" s="1">
        <v>29</v>
      </c>
      <c r="C173" s="1"/>
      <c r="D173" s="1">
        <v>29</v>
      </c>
      <c r="F173" s="1">
        <f ca="1">IFERROR(__xludf.DUMMYFUNCTION("""COMPUTED_VALUE"""),25)</f>
        <v>25</v>
      </c>
      <c r="Q173" s="1">
        <v>171</v>
      </c>
      <c r="R173" s="1">
        <v>3762</v>
      </c>
      <c r="S173" s="1"/>
      <c r="T173" s="1">
        <v>4527</v>
      </c>
    </row>
    <row r="174" spans="1:20" ht="15.75" customHeight="1" x14ac:dyDescent="0.35">
      <c r="A174" s="1">
        <v>2431</v>
      </c>
      <c r="B174" s="1">
        <v>29</v>
      </c>
      <c r="C174" s="1"/>
      <c r="D174" s="1">
        <v>29</v>
      </c>
      <c r="F174" s="1">
        <f ca="1">IFERROR(__xludf.DUMMYFUNCTION("""COMPUTED_VALUE"""),26)</f>
        <v>26</v>
      </c>
      <c r="Q174" s="1">
        <v>172</v>
      </c>
      <c r="R174" s="1">
        <v>3824</v>
      </c>
      <c r="S174" s="1"/>
      <c r="T174" s="1">
        <v>4270</v>
      </c>
    </row>
    <row r="175" spans="1:20" ht="15.75" customHeight="1" x14ac:dyDescent="0.35">
      <c r="A175" s="1">
        <v>2432</v>
      </c>
      <c r="B175" s="1">
        <v>27</v>
      </c>
      <c r="C175" s="1"/>
      <c r="D175" s="1">
        <v>27</v>
      </c>
      <c r="F175" s="1">
        <f ca="1">IFERROR(__xludf.DUMMYFUNCTION("""COMPUTED_VALUE"""),24)</f>
        <v>24</v>
      </c>
      <c r="Q175" s="1">
        <v>173</v>
      </c>
      <c r="R175" s="1">
        <v>3912</v>
      </c>
      <c r="S175" s="1"/>
      <c r="T175" s="1">
        <v>4519</v>
      </c>
    </row>
    <row r="176" spans="1:20" ht="15.75" customHeight="1" x14ac:dyDescent="0.35">
      <c r="A176" s="1">
        <v>2433</v>
      </c>
      <c r="B176" s="1">
        <v>25</v>
      </c>
      <c r="C176" s="1"/>
      <c r="D176" s="1">
        <v>25</v>
      </c>
      <c r="F176" s="1">
        <f ca="1">IFERROR(__xludf.DUMMYFUNCTION("""COMPUTED_VALUE"""),25)</f>
        <v>25</v>
      </c>
      <c r="Q176" s="1">
        <v>174</v>
      </c>
      <c r="R176" s="1">
        <v>4023</v>
      </c>
      <c r="S176" s="1"/>
      <c r="T176" s="1">
        <v>4525</v>
      </c>
    </row>
    <row r="177" spans="1:20" ht="15.75" customHeight="1" x14ac:dyDescent="0.35">
      <c r="A177" s="1">
        <v>2434</v>
      </c>
      <c r="B177" s="1">
        <v>25</v>
      </c>
      <c r="C177" s="1"/>
      <c r="D177" s="1">
        <v>25</v>
      </c>
      <c r="F177" s="1">
        <f ca="1">IFERROR(__xludf.DUMMYFUNCTION("""COMPUTED_VALUE"""),26)</f>
        <v>26</v>
      </c>
      <c r="Q177" s="1">
        <v>175</v>
      </c>
      <c r="R177" s="1">
        <v>4527</v>
      </c>
      <c r="S177" s="1"/>
      <c r="T177" s="1">
        <v>4485</v>
      </c>
    </row>
    <row r="178" spans="1:20" ht="15.75" customHeight="1" x14ac:dyDescent="0.35">
      <c r="A178" s="1">
        <v>2435</v>
      </c>
      <c r="B178" s="1">
        <v>26</v>
      </c>
      <c r="C178" s="1"/>
      <c r="D178" s="1">
        <v>26</v>
      </c>
      <c r="F178" s="1">
        <f ca="1">IFERROR(__xludf.DUMMYFUNCTION("""COMPUTED_VALUE"""),23)</f>
        <v>23</v>
      </c>
      <c r="Q178" s="1">
        <v>176</v>
      </c>
      <c r="R178" s="1">
        <v>4270</v>
      </c>
      <c r="S178" s="1"/>
      <c r="T178" s="1">
        <v>4071</v>
      </c>
    </row>
    <row r="179" spans="1:20" ht="15.75" customHeight="1" x14ac:dyDescent="0.35">
      <c r="A179" s="1">
        <v>2436</v>
      </c>
      <c r="B179" s="1">
        <v>24</v>
      </c>
      <c r="C179" s="1"/>
      <c r="D179" s="1">
        <v>24</v>
      </c>
      <c r="F179" s="1">
        <f ca="1">IFERROR(__xludf.DUMMYFUNCTION("""COMPUTED_VALUE"""),23)</f>
        <v>23</v>
      </c>
      <c r="Q179" s="1">
        <v>177</v>
      </c>
      <c r="R179" s="1">
        <v>4519</v>
      </c>
      <c r="S179" s="1"/>
      <c r="T179" s="1">
        <v>3931</v>
      </c>
    </row>
    <row r="180" spans="1:20" ht="15.75" customHeight="1" x14ac:dyDescent="0.35">
      <c r="A180" s="1">
        <v>2437</v>
      </c>
      <c r="B180" s="1">
        <v>25</v>
      </c>
      <c r="C180" s="1"/>
      <c r="D180" s="1">
        <v>25</v>
      </c>
      <c r="F180" s="1">
        <f ca="1">IFERROR(__xludf.DUMMYFUNCTION("""COMPUTED_VALUE"""),23)</f>
        <v>23</v>
      </c>
      <c r="Q180" s="1">
        <v>178</v>
      </c>
      <c r="R180" s="1">
        <v>4525</v>
      </c>
      <c r="S180" s="1"/>
      <c r="T180" s="1">
        <v>4075</v>
      </c>
    </row>
    <row r="181" spans="1:20" ht="15.75" customHeight="1" x14ac:dyDescent="0.35">
      <c r="A181" s="1">
        <v>2438</v>
      </c>
      <c r="B181" s="1">
        <v>26</v>
      </c>
      <c r="C181" s="1"/>
      <c r="D181" s="1">
        <v>26</v>
      </c>
      <c r="F181" s="1">
        <f ca="1">IFERROR(__xludf.DUMMYFUNCTION("""COMPUTED_VALUE"""),23)</f>
        <v>23</v>
      </c>
      <c r="Q181" s="1">
        <v>179</v>
      </c>
      <c r="R181" s="1">
        <v>4485</v>
      </c>
      <c r="S181" s="1"/>
      <c r="T181" s="1">
        <v>4031</v>
      </c>
    </row>
    <row r="182" spans="1:20" ht="15.75" customHeight="1" x14ac:dyDescent="0.35">
      <c r="A182" s="1">
        <v>2439</v>
      </c>
      <c r="B182" s="1">
        <v>23</v>
      </c>
      <c r="C182" s="1"/>
      <c r="D182" s="1">
        <v>23</v>
      </c>
      <c r="F182" s="1">
        <f ca="1">IFERROR(__xludf.DUMMYFUNCTION("""COMPUTED_VALUE"""),27)</f>
        <v>27</v>
      </c>
      <c r="Q182" s="1">
        <v>180</v>
      </c>
      <c r="R182" s="1">
        <v>4071</v>
      </c>
      <c r="S182" s="1"/>
      <c r="T182" s="1">
        <v>4019</v>
      </c>
    </row>
    <row r="183" spans="1:20" ht="15.75" customHeight="1" x14ac:dyDescent="0.35">
      <c r="A183" s="1">
        <v>2440</v>
      </c>
      <c r="B183" s="1">
        <v>23</v>
      </c>
      <c r="C183" s="1"/>
      <c r="D183" s="1">
        <v>23</v>
      </c>
      <c r="F183" s="1">
        <f ca="1">IFERROR(__xludf.DUMMYFUNCTION("""COMPUTED_VALUE"""),27)</f>
        <v>27</v>
      </c>
      <c r="Q183" s="1">
        <v>181</v>
      </c>
      <c r="R183" s="1">
        <v>3931</v>
      </c>
      <c r="S183" s="1"/>
      <c r="T183" s="1">
        <v>4195</v>
      </c>
    </row>
    <row r="184" spans="1:20" ht="15.75" customHeight="1" x14ac:dyDescent="0.35">
      <c r="A184" s="1">
        <v>2441</v>
      </c>
      <c r="B184" s="1">
        <v>23</v>
      </c>
      <c r="C184" s="1"/>
      <c r="D184" s="1">
        <v>23</v>
      </c>
      <c r="F184" s="1">
        <f ca="1">IFERROR(__xludf.DUMMYFUNCTION("""COMPUTED_VALUE"""),27)</f>
        <v>27</v>
      </c>
      <c r="Q184" s="1">
        <v>182</v>
      </c>
      <c r="R184" s="1">
        <v>4075</v>
      </c>
      <c r="S184" s="1"/>
      <c r="T184" s="1">
        <v>4090</v>
      </c>
    </row>
    <row r="185" spans="1:20" ht="15.75" customHeight="1" x14ac:dyDescent="0.35">
      <c r="A185" s="1">
        <v>2442</v>
      </c>
      <c r="B185" s="1">
        <v>23</v>
      </c>
      <c r="C185" s="1"/>
      <c r="D185" s="1">
        <v>23</v>
      </c>
      <c r="F185" s="1">
        <f ca="1">IFERROR(__xludf.DUMMYFUNCTION("""COMPUTED_VALUE"""),25)</f>
        <v>25</v>
      </c>
      <c r="Q185" s="1">
        <v>183</v>
      </c>
      <c r="R185" s="1">
        <v>4031</v>
      </c>
      <c r="S185" s="1"/>
      <c r="T185" s="1">
        <v>4091</v>
      </c>
    </row>
    <row r="186" spans="1:20" ht="15.75" customHeight="1" x14ac:dyDescent="0.35">
      <c r="A186" s="1">
        <v>2443</v>
      </c>
      <c r="B186" s="1">
        <v>27</v>
      </c>
      <c r="C186" s="1"/>
      <c r="D186" s="1">
        <v>27</v>
      </c>
      <c r="F186" s="1">
        <f ca="1">IFERROR(__xludf.DUMMYFUNCTION("""COMPUTED_VALUE"""),27)</f>
        <v>27</v>
      </c>
      <c r="Q186" s="1">
        <v>184</v>
      </c>
      <c r="R186" s="1">
        <v>4019</v>
      </c>
      <c r="S186" s="1"/>
      <c r="T186" s="1">
        <v>3856</v>
      </c>
    </row>
    <row r="187" spans="1:20" ht="15.75" customHeight="1" x14ac:dyDescent="0.35">
      <c r="A187" s="1">
        <v>2444</v>
      </c>
      <c r="B187" s="1">
        <v>27</v>
      </c>
      <c r="C187" s="1"/>
      <c r="D187" s="1">
        <v>27</v>
      </c>
      <c r="F187" s="1">
        <f ca="1">IFERROR(__xludf.DUMMYFUNCTION("""COMPUTED_VALUE"""),25)</f>
        <v>25</v>
      </c>
      <c r="Q187" s="1">
        <v>185</v>
      </c>
      <c r="R187" s="1">
        <v>4195</v>
      </c>
      <c r="S187" s="1"/>
      <c r="T187" s="1">
        <v>3502</v>
      </c>
    </row>
    <row r="188" spans="1:20" ht="15.75" customHeight="1" x14ac:dyDescent="0.35">
      <c r="A188" s="1">
        <v>2445</v>
      </c>
      <c r="B188" s="1">
        <v>27</v>
      </c>
      <c r="C188" s="1"/>
      <c r="D188" s="1">
        <v>27</v>
      </c>
      <c r="F188" s="1">
        <f ca="1">IFERROR(__xludf.DUMMYFUNCTION("""COMPUTED_VALUE"""),29)</f>
        <v>29</v>
      </c>
      <c r="Q188" s="1">
        <v>186</v>
      </c>
      <c r="R188" s="1">
        <v>4090</v>
      </c>
      <c r="S188" s="1"/>
      <c r="T188" s="1">
        <v>3625</v>
      </c>
    </row>
    <row r="189" spans="1:20" ht="15.75" customHeight="1" x14ac:dyDescent="0.35">
      <c r="A189" s="1">
        <v>2446</v>
      </c>
      <c r="B189" s="1">
        <v>25</v>
      </c>
      <c r="C189" s="1"/>
      <c r="D189" s="1">
        <v>25</v>
      </c>
      <c r="F189" s="1">
        <f ca="1">IFERROR(__xludf.DUMMYFUNCTION("""COMPUTED_VALUE"""),30)</f>
        <v>30</v>
      </c>
      <c r="Q189" s="1">
        <v>187</v>
      </c>
      <c r="R189" s="1">
        <v>4091</v>
      </c>
      <c r="S189" s="1"/>
      <c r="T189" s="1">
        <v>3823</v>
      </c>
    </row>
    <row r="190" spans="1:20" ht="15.75" customHeight="1" x14ac:dyDescent="0.35">
      <c r="A190" s="1">
        <v>2447</v>
      </c>
      <c r="B190" s="1">
        <v>27</v>
      </c>
      <c r="C190" s="1"/>
      <c r="D190" s="1">
        <v>27</v>
      </c>
      <c r="F190" s="1">
        <f ca="1">IFERROR(__xludf.DUMMYFUNCTION("""COMPUTED_VALUE"""),31)</f>
        <v>31</v>
      </c>
      <c r="Q190" s="1">
        <v>188</v>
      </c>
      <c r="R190" s="1">
        <v>3856</v>
      </c>
      <c r="S190" s="1"/>
      <c r="T190" s="1">
        <v>3628</v>
      </c>
    </row>
    <row r="191" spans="1:20" ht="15.75" customHeight="1" x14ac:dyDescent="0.35">
      <c r="A191" s="1">
        <v>2448</v>
      </c>
      <c r="B191" s="1">
        <v>25</v>
      </c>
      <c r="C191" s="1"/>
      <c r="D191" s="1">
        <v>25</v>
      </c>
      <c r="F191" s="1">
        <f ca="1">IFERROR(__xludf.DUMMYFUNCTION("""COMPUTED_VALUE"""),27)</f>
        <v>27</v>
      </c>
      <c r="Q191" s="1">
        <v>189</v>
      </c>
      <c r="R191" s="1">
        <v>3502</v>
      </c>
      <c r="S191" s="1"/>
      <c r="T191" s="1">
        <v>3789</v>
      </c>
    </row>
    <row r="192" spans="1:20" ht="15.75" customHeight="1" x14ac:dyDescent="0.35">
      <c r="A192" s="1">
        <v>2449</v>
      </c>
      <c r="B192" s="1">
        <v>29</v>
      </c>
      <c r="C192" s="1"/>
      <c r="D192" s="1">
        <v>29</v>
      </c>
      <c r="F192" s="1">
        <f ca="1">IFERROR(__xludf.DUMMYFUNCTION("""COMPUTED_VALUE"""),25)</f>
        <v>25</v>
      </c>
      <c r="Q192" s="1">
        <v>190</v>
      </c>
      <c r="R192" s="1">
        <v>3625</v>
      </c>
      <c r="S192" s="1"/>
      <c r="T192" s="1">
        <v>3636</v>
      </c>
    </row>
    <row r="193" spans="1:20" ht="15.75" customHeight="1" x14ac:dyDescent="0.35">
      <c r="A193" s="1">
        <v>2450</v>
      </c>
      <c r="B193" s="1">
        <v>30</v>
      </c>
      <c r="C193" s="1"/>
      <c r="D193" s="1">
        <v>30</v>
      </c>
      <c r="F193" s="1">
        <f ca="1">IFERROR(__xludf.DUMMYFUNCTION("""COMPUTED_VALUE"""),27)</f>
        <v>27</v>
      </c>
      <c r="Q193" s="1">
        <v>191</v>
      </c>
      <c r="R193" s="1">
        <v>3823</v>
      </c>
      <c r="S193" s="1"/>
      <c r="T193" s="1">
        <v>3495</v>
      </c>
    </row>
    <row r="194" spans="1:20" ht="15.75" customHeight="1" x14ac:dyDescent="0.35">
      <c r="A194" s="1">
        <v>2451</v>
      </c>
      <c r="B194" s="1">
        <v>31</v>
      </c>
      <c r="C194" s="1"/>
      <c r="D194" s="1">
        <v>31</v>
      </c>
      <c r="F194" s="1">
        <f ca="1">IFERROR(__xludf.DUMMYFUNCTION("""COMPUTED_VALUE"""),26)</f>
        <v>26</v>
      </c>
      <c r="Q194" s="1">
        <v>192</v>
      </c>
      <c r="R194" s="1">
        <v>3628</v>
      </c>
      <c r="S194" s="1"/>
      <c r="T194" s="1">
        <v>3460</v>
      </c>
    </row>
    <row r="195" spans="1:20" ht="15.75" customHeight="1" x14ac:dyDescent="0.35">
      <c r="A195" s="1">
        <v>2452</v>
      </c>
      <c r="B195" s="1">
        <v>27</v>
      </c>
      <c r="C195" s="1"/>
      <c r="D195" s="1">
        <v>27</v>
      </c>
      <c r="F195" s="1">
        <f ca="1">IFERROR(__xludf.DUMMYFUNCTION("""COMPUTED_VALUE"""),25)</f>
        <v>25</v>
      </c>
      <c r="Q195" s="1">
        <v>193</v>
      </c>
      <c r="R195" s="1">
        <v>3789</v>
      </c>
      <c r="S195" s="1"/>
      <c r="T195" s="1">
        <v>3458</v>
      </c>
    </row>
    <row r="196" spans="1:20" ht="15.75" customHeight="1" x14ac:dyDescent="0.35">
      <c r="A196" s="1">
        <v>2453</v>
      </c>
      <c r="B196" s="1">
        <v>25</v>
      </c>
      <c r="C196" s="1"/>
      <c r="D196" s="1">
        <v>25</v>
      </c>
      <c r="F196" s="1">
        <f ca="1">IFERROR(__xludf.DUMMYFUNCTION("""COMPUTED_VALUE"""),26)</f>
        <v>26</v>
      </c>
      <c r="Q196" s="1">
        <v>194</v>
      </c>
      <c r="R196" s="1">
        <v>3636</v>
      </c>
      <c r="S196" s="1"/>
      <c r="T196" s="1">
        <v>3753</v>
      </c>
    </row>
    <row r="197" spans="1:20" ht="15.75" customHeight="1" x14ac:dyDescent="0.35">
      <c r="A197" s="1">
        <v>2454</v>
      </c>
      <c r="B197" s="1">
        <v>27</v>
      </c>
      <c r="C197" s="1"/>
      <c r="D197" s="1">
        <v>27</v>
      </c>
      <c r="F197" s="1">
        <f ca="1">IFERROR(__xludf.DUMMYFUNCTION("""COMPUTED_VALUE"""),30)</f>
        <v>30</v>
      </c>
      <c r="Q197" s="1">
        <v>195</v>
      </c>
      <c r="R197" s="1">
        <v>3495</v>
      </c>
      <c r="S197" s="1"/>
      <c r="T197" s="1">
        <v>3950</v>
      </c>
    </row>
    <row r="198" spans="1:20" ht="15.75" customHeight="1" x14ac:dyDescent="0.35">
      <c r="A198" s="1">
        <v>2457</v>
      </c>
      <c r="B198" s="1">
        <v>26</v>
      </c>
      <c r="C198" s="1"/>
      <c r="D198" s="1">
        <v>26</v>
      </c>
      <c r="F198" s="1">
        <f ca="1">IFERROR(__xludf.DUMMYFUNCTION("""COMPUTED_VALUE"""),30)</f>
        <v>30</v>
      </c>
      <c r="Q198" s="1">
        <v>196</v>
      </c>
      <c r="R198" s="1">
        <v>3460</v>
      </c>
      <c r="S198" s="1"/>
      <c r="T198" s="1">
        <v>3816</v>
      </c>
    </row>
    <row r="199" spans="1:20" ht="15.75" customHeight="1" x14ac:dyDescent="0.35">
      <c r="A199" s="1">
        <v>2458</v>
      </c>
      <c r="B199" s="1">
        <v>25</v>
      </c>
      <c r="C199" s="1"/>
      <c r="D199" s="1">
        <v>25</v>
      </c>
      <c r="F199" s="1">
        <f ca="1">IFERROR(__xludf.DUMMYFUNCTION("""COMPUTED_VALUE"""),31)</f>
        <v>31</v>
      </c>
      <c r="Q199" s="1">
        <v>197</v>
      </c>
      <c r="R199" s="1">
        <v>3458</v>
      </c>
      <c r="S199" s="1"/>
      <c r="T199" s="1">
        <v>4048</v>
      </c>
    </row>
    <row r="200" spans="1:20" ht="15.75" customHeight="1" x14ac:dyDescent="0.35">
      <c r="A200" s="1">
        <v>2459</v>
      </c>
      <c r="B200" s="1">
        <v>26</v>
      </c>
      <c r="C200" s="1"/>
      <c r="D200" s="1">
        <v>26</v>
      </c>
      <c r="F200" s="1">
        <f ca="1">IFERROR(__xludf.DUMMYFUNCTION("""COMPUTED_VALUE"""),26)</f>
        <v>26</v>
      </c>
      <c r="Q200" s="1">
        <v>198</v>
      </c>
      <c r="R200" s="1">
        <v>3753</v>
      </c>
      <c r="S200" s="1"/>
      <c r="T200" s="1">
        <v>4301</v>
      </c>
    </row>
    <row r="201" spans="1:20" ht="15.75" customHeight="1" x14ac:dyDescent="0.35">
      <c r="A201" s="1">
        <v>2461</v>
      </c>
      <c r="B201" s="1">
        <v>30</v>
      </c>
      <c r="C201" s="1"/>
      <c r="D201" s="1">
        <v>30</v>
      </c>
      <c r="F201" s="1">
        <f ca="1">IFERROR(__xludf.DUMMYFUNCTION("""COMPUTED_VALUE"""),26)</f>
        <v>26</v>
      </c>
      <c r="Q201" s="1">
        <v>199</v>
      </c>
      <c r="R201" s="1">
        <v>3950</v>
      </c>
      <c r="S201" s="1"/>
      <c r="T201" s="1">
        <v>4246</v>
      </c>
    </row>
    <row r="202" spans="1:20" ht="15.75" customHeight="1" x14ac:dyDescent="0.35">
      <c r="A202" s="1">
        <v>2462</v>
      </c>
      <c r="B202" s="1">
        <v>30</v>
      </c>
      <c r="C202" s="1"/>
      <c r="D202" s="1">
        <v>30</v>
      </c>
      <c r="F202" s="1">
        <f ca="1">IFERROR(__xludf.DUMMYFUNCTION("""COMPUTED_VALUE"""),25)</f>
        <v>25</v>
      </c>
      <c r="Q202" s="1">
        <v>200</v>
      </c>
      <c r="R202" s="1">
        <v>3816</v>
      </c>
      <c r="S202" s="1"/>
      <c r="T202" s="1">
        <v>3903</v>
      </c>
    </row>
    <row r="203" spans="1:20" ht="15.75" customHeight="1" x14ac:dyDescent="0.35">
      <c r="A203" s="1">
        <v>2463</v>
      </c>
      <c r="B203" s="1">
        <v>31</v>
      </c>
      <c r="C203" s="1"/>
      <c r="D203" s="1">
        <v>31</v>
      </c>
      <c r="F203" s="1">
        <f ca="1">IFERROR(__xludf.DUMMYFUNCTION("""COMPUTED_VALUE"""),27)</f>
        <v>27</v>
      </c>
      <c r="Q203" s="1">
        <v>201</v>
      </c>
      <c r="R203" s="1">
        <v>4048</v>
      </c>
      <c r="S203" s="1"/>
      <c r="T203" s="1">
        <v>3913</v>
      </c>
    </row>
    <row r="204" spans="1:20" ht="15.75" customHeight="1" x14ac:dyDescent="0.35">
      <c r="A204" s="1">
        <v>2464</v>
      </c>
      <c r="B204" s="1">
        <v>26</v>
      </c>
      <c r="C204" s="1"/>
      <c r="D204" s="1">
        <v>26</v>
      </c>
      <c r="F204" s="1">
        <f ca="1">IFERROR(__xludf.DUMMYFUNCTION("""COMPUTED_VALUE"""),30)</f>
        <v>30</v>
      </c>
      <c r="Q204" s="1">
        <v>202</v>
      </c>
      <c r="R204" s="1">
        <v>4301</v>
      </c>
      <c r="S204" s="1"/>
      <c r="T204" s="1">
        <v>3984</v>
      </c>
    </row>
    <row r="205" spans="1:20" ht="15.75" customHeight="1" x14ac:dyDescent="0.35">
      <c r="A205" s="1">
        <v>2465</v>
      </c>
      <c r="B205" s="1">
        <v>26</v>
      </c>
      <c r="C205" s="1"/>
      <c r="D205" s="1">
        <v>26</v>
      </c>
      <c r="F205" s="1">
        <f ca="1">IFERROR(__xludf.DUMMYFUNCTION("""COMPUTED_VALUE"""),28)</f>
        <v>28</v>
      </c>
      <c r="Q205" s="1">
        <v>203</v>
      </c>
      <c r="R205" s="1">
        <v>4246</v>
      </c>
      <c r="S205" s="1"/>
      <c r="T205" s="1">
        <v>4153</v>
      </c>
    </row>
    <row r="206" spans="1:20" ht="15.75" customHeight="1" x14ac:dyDescent="0.35">
      <c r="A206" s="1">
        <v>2466</v>
      </c>
      <c r="B206" s="1">
        <v>25</v>
      </c>
      <c r="C206" s="1"/>
      <c r="D206" s="1">
        <v>25</v>
      </c>
      <c r="F206" s="1">
        <f ca="1">IFERROR(__xludf.DUMMYFUNCTION("""COMPUTED_VALUE"""),24)</f>
        <v>24</v>
      </c>
      <c r="Q206" s="1">
        <v>204</v>
      </c>
      <c r="R206" s="1">
        <v>3903</v>
      </c>
      <c r="S206" s="1"/>
      <c r="T206" s="1">
        <v>4283</v>
      </c>
    </row>
    <row r="207" spans="1:20" ht="15.75" customHeight="1" x14ac:dyDescent="0.35">
      <c r="A207" s="1">
        <v>2467</v>
      </c>
      <c r="B207" s="1">
        <v>27</v>
      </c>
      <c r="C207" s="1"/>
      <c r="D207" s="1">
        <v>27</v>
      </c>
      <c r="F207" s="1">
        <f ca="1">IFERROR(__xludf.DUMMYFUNCTION("""COMPUTED_VALUE"""),24)</f>
        <v>24</v>
      </c>
      <c r="Q207" s="1">
        <v>205</v>
      </c>
      <c r="R207" s="1">
        <v>3913</v>
      </c>
      <c r="S207" s="1"/>
      <c r="T207" s="1">
        <v>4540</v>
      </c>
    </row>
    <row r="208" spans="1:20" ht="15.75" customHeight="1" x14ac:dyDescent="0.35">
      <c r="A208" s="1">
        <v>2468</v>
      </c>
      <c r="B208" s="1">
        <v>30</v>
      </c>
      <c r="C208" s="1"/>
      <c r="D208" s="1">
        <v>30</v>
      </c>
      <c r="F208" s="1">
        <f ca="1">IFERROR(__xludf.DUMMYFUNCTION("""COMPUTED_VALUE"""),25)</f>
        <v>25</v>
      </c>
      <c r="Q208" s="1">
        <v>206</v>
      </c>
      <c r="R208" s="1">
        <v>3984</v>
      </c>
      <c r="S208" s="1"/>
      <c r="T208" s="1">
        <v>4671</v>
      </c>
    </row>
    <row r="209" spans="1:20" ht="15.75" customHeight="1" x14ac:dyDescent="0.35">
      <c r="A209" s="1">
        <v>2469</v>
      </c>
      <c r="B209" s="1">
        <v>28</v>
      </c>
      <c r="C209" s="1"/>
      <c r="D209" s="1">
        <v>28</v>
      </c>
      <c r="F209" s="1">
        <f ca="1">IFERROR(__xludf.DUMMYFUNCTION("""COMPUTED_VALUE"""),29)</f>
        <v>29</v>
      </c>
      <c r="Q209" s="1">
        <v>207</v>
      </c>
      <c r="R209" s="1">
        <v>4153</v>
      </c>
      <c r="S209" s="1"/>
      <c r="T209" s="1">
        <v>4835</v>
      </c>
    </row>
    <row r="210" spans="1:20" ht="15.75" customHeight="1" x14ac:dyDescent="0.35">
      <c r="A210" s="1">
        <v>2470</v>
      </c>
      <c r="B210" s="1">
        <v>24</v>
      </c>
      <c r="C210" s="1"/>
      <c r="D210" s="1">
        <v>24</v>
      </c>
      <c r="F210" s="1">
        <f ca="1">IFERROR(__xludf.DUMMYFUNCTION("""COMPUTED_VALUE"""),29)</f>
        <v>29</v>
      </c>
      <c r="Q210" s="1">
        <v>208</v>
      </c>
      <c r="R210" s="1">
        <v>4283</v>
      </c>
      <c r="S210" s="1"/>
      <c r="T210" s="1">
        <v>4566</v>
      </c>
    </row>
    <row r="211" spans="1:20" ht="15.75" customHeight="1" x14ac:dyDescent="0.35">
      <c r="A211" s="1">
        <v>2471</v>
      </c>
      <c r="B211" s="1">
        <v>24</v>
      </c>
      <c r="C211" s="1"/>
      <c r="D211" s="1">
        <v>24</v>
      </c>
      <c r="F211" s="1">
        <f ca="1">IFERROR(__xludf.DUMMYFUNCTION("""COMPUTED_VALUE"""),29)</f>
        <v>29</v>
      </c>
      <c r="Q211" s="1">
        <v>209</v>
      </c>
      <c r="R211" s="1">
        <v>4540</v>
      </c>
      <c r="S211" s="1"/>
      <c r="T211" s="1">
        <v>4679</v>
      </c>
    </row>
    <row r="212" spans="1:20" ht="15.75" customHeight="1" x14ac:dyDescent="0.35">
      <c r="A212" s="1">
        <v>2472</v>
      </c>
      <c r="B212" s="1">
        <v>25</v>
      </c>
      <c r="C212" s="1"/>
      <c r="D212" s="1">
        <v>25</v>
      </c>
      <c r="F212" s="1">
        <f ca="1">IFERROR(__xludf.DUMMYFUNCTION("""COMPUTED_VALUE"""),23)</f>
        <v>23</v>
      </c>
      <c r="Q212" s="1">
        <v>210</v>
      </c>
      <c r="R212" s="1">
        <v>4671</v>
      </c>
      <c r="S212" s="1"/>
      <c r="T212" s="1">
        <v>4764</v>
      </c>
    </row>
    <row r="213" spans="1:20" ht="15.75" customHeight="1" x14ac:dyDescent="0.35">
      <c r="A213" s="1">
        <v>2473</v>
      </c>
      <c r="B213" s="1">
        <v>29</v>
      </c>
      <c r="C213" s="1"/>
      <c r="D213" s="1">
        <v>29</v>
      </c>
      <c r="F213" s="1">
        <f ca="1">IFERROR(__xludf.DUMMYFUNCTION("""COMPUTED_VALUE"""),25)</f>
        <v>25</v>
      </c>
      <c r="Q213" s="1">
        <v>211</v>
      </c>
      <c r="R213" s="1">
        <v>4835</v>
      </c>
      <c r="S213" s="1"/>
      <c r="T213" s="1">
        <v>5007</v>
      </c>
    </row>
    <row r="214" spans="1:20" ht="15.75" customHeight="1" x14ac:dyDescent="0.35">
      <c r="A214" s="1">
        <v>2474</v>
      </c>
      <c r="B214" s="1">
        <v>29</v>
      </c>
      <c r="C214" s="1"/>
      <c r="D214" s="1">
        <v>29</v>
      </c>
      <c r="F214" s="1">
        <f ca="1">IFERROR(__xludf.DUMMYFUNCTION("""COMPUTED_VALUE"""),24)</f>
        <v>24</v>
      </c>
      <c r="Q214" s="1">
        <v>212</v>
      </c>
      <c r="R214" s="1">
        <v>4566</v>
      </c>
      <c r="S214" s="1"/>
      <c r="T214" s="1">
        <v>4955</v>
      </c>
    </row>
    <row r="215" spans="1:20" ht="15.75" customHeight="1" x14ac:dyDescent="0.35">
      <c r="A215" s="1">
        <v>2475</v>
      </c>
      <c r="B215" s="1">
        <v>29</v>
      </c>
      <c r="C215" s="1"/>
      <c r="D215" s="1">
        <v>29</v>
      </c>
      <c r="F215" s="1">
        <f ca="1">IFERROR(__xludf.DUMMYFUNCTION("""COMPUTED_VALUE"""),28)</f>
        <v>28</v>
      </c>
      <c r="Q215" s="1">
        <v>213</v>
      </c>
      <c r="R215" s="1">
        <v>4679</v>
      </c>
      <c r="S215" s="1"/>
      <c r="T215" s="1">
        <v>5152</v>
      </c>
    </row>
    <row r="216" spans="1:20" ht="15.75" customHeight="1" x14ac:dyDescent="0.35">
      <c r="A216" s="1">
        <v>2476</v>
      </c>
      <c r="B216" s="1">
        <v>23</v>
      </c>
      <c r="C216" s="1"/>
      <c r="D216" s="1">
        <v>23</v>
      </c>
      <c r="F216" s="1">
        <f ca="1">IFERROR(__xludf.DUMMYFUNCTION("""COMPUTED_VALUE"""),26)</f>
        <v>26</v>
      </c>
      <c r="Q216" s="1">
        <v>214</v>
      </c>
      <c r="R216" s="1">
        <v>4764</v>
      </c>
      <c r="S216" s="1"/>
      <c r="T216" s="1">
        <v>4956</v>
      </c>
    </row>
    <row r="217" spans="1:20" ht="15.75" customHeight="1" x14ac:dyDescent="0.35">
      <c r="A217" s="1">
        <v>2477</v>
      </c>
      <c r="B217" s="1">
        <v>25</v>
      </c>
      <c r="C217" s="1"/>
      <c r="D217" s="1">
        <v>25</v>
      </c>
      <c r="F217" s="1">
        <f ca="1">IFERROR(__xludf.DUMMYFUNCTION("""COMPUTED_VALUE"""),26)</f>
        <v>26</v>
      </c>
      <c r="Q217" s="1">
        <v>215</v>
      </c>
      <c r="R217" s="1">
        <v>5007</v>
      </c>
      <c r="S217" s="1"/>
      <c r="T217" s="1">
        <v>4518</v>
      </c>
    </row>
    <row r="218" spans="1:20" ht="15.75" customHeight="1" x14ac:dyDescent="0.35">
      <c r="A218" s="1">
        <v>2478</v>
      </c>
      <c r="B218" s="1">
        <v>24</v>
      </c>
      <c r="C218" s="1"/>
      <c r="D218" s="1">
        <v>24</v>
      </c>
      <c r="F218" s="1">
        <f ca="1">IFERROR(__xludf.DUMMYFUNCTION("""COMPUTED_VALUE"""),23)</f>
        <v>23</v>
      </c>
      <c r="Q218" s="1">
        <v>216</v>
      </c>
      <c r="R218" s="1">
        <v>4955</v>
      </c>
      <c r="S218" s="1"/>
      <c r="T218" s="1">
        <v>4668</v>
      </c>
    </row>
    <row r="219" spans="1:20" ht="15.75" customHeight="1" x14ac:dyDescent="0.35">
      <c r="A219" s="1">
        <v>2479</v>
      </c>
      <c r="B219" s="1">
        <v>28</v>
      </c>
      <c r="C219" s="1"/>
      <c r="D219" s="1">
        <v>28</v>
      </c>
      <c r="F219" s="1">
        <f ca="1">IFERROR(__xludf.DUMMYFUNCTION("""COMPUTED_VALUE"""),23)</f>
        <v>23</v>
      </c>
      <c r="Q219" s="1">
        <v>217</v>
      </c>
      <c r="R219" s="1">
        <v>5152</v>
      </c>
      <c r="S219" s="1"/>
      <c r="T219" s="1">
        <v>4893</v>
      </c>
    </row>
    <row r="220" spans="1:20" ht="15.75" customHeight="1" x14ac:dyDescent="0.35">
      <c r="A220" s="1">
        <v>2480</v>
      </c>
      <c r="B220" s="1">
        <v>26</v>
      </c>
      <c r="C220" s="1"/>
      <c r="D220" s="1">
        <v>26</v>
      </c>
      <c r="F220" s="1">
        <f ca="1">IFERROR(__xludf.DUMMYFUNCTION("""COMPUTED_VALUE"""),23)</f>
        <v>23</v>
      </c>
      <c r="Q220" s="1">
        <v>218</v>
      </c>
      <c r="R220" s="1">
        <v>4956</v>
      </c>
      <c r="S220" s="1"/>
      <c r="T220" s="1">
        <v>4772</v>
      </c>
    </row>
    <row r="221" spans="1:20" ht="15.75" customHeight="1" x14ac:dyDescent="0.35">
      <c r="A221" s="1">
        <v>2481</v>
      </c>
      <c r="B221" s="1">
        <v>26</v>
      </c>
      <c r="C221" s="1"/>
      <c r="D221" s="1">
        <v>26</v>
      </c>
      <c r="F221" s="1">
        <f ca="1">IFERROR(__xludf.DUMMYFUNCTION("""COMPUTED_VALUE"""),25)</f>
        <v>25</v>
      </c>
      <c r="Q221" s="1">
        <v>219</v>
      </c>
      <c r="R221" s="1">
        <v>4518</v>
      </c>
      <c r="S221" s="1"/>
      <c r="T221" s="1">
        <v>4841</v>
      </c>
    </row>
    <row r="222" spans="1:20" ht="15.75" customHeight="1" x14ac:dyDescent="0.35">
      <c r="A222" s="1">
        <v>2482</v>
      </c>
      <c r="B222" s="1">
        <v>23</v>
      </c>
      <c r="C222" s="1"/>
      <c r="D222" s="1">
        <v>23</v>
      </c>
      <c r="F222" s="1">
        <f ca="1">IFERROR(__xludf.DUMMYFUNCTION("""COMPUTED_VALUE"""),22)</f>
        <v>22</v>
      </c>
      <c r="Q222" s="1">
        <v>220</v>
      </c>
      <c r="R222" s="1">
        <v>4668</v>
      </c>
      <c r="S222" s="1"/>
      <c r="T222" s="1">
        <v>4438</v>
      </c>
    </row>
    <row r="223" spans="1:20" ht="15.75" customHeight="1" x14ac:dyDescent="0.35">
      <c r="A223" s="1">
        <v>2483</v>
      </c>
      <c r="B223" s="1">
        <v>23</v>
      </c>
      <c r="C223" s="1"/>
      <c r="D223" s="1">
        <v>23</v>
      </c>
      <c r="F223" s="1">
        <f ca="1">IFERROR(__xludf.DUMMYFUNCTION("""COMPUTED_VALUE"""),23)</f>
        <v>23</v>
      </c>
      <c r="Q223" s="1">
        <v>221</v>
      </c>
      <c r="R223" s="1">
        <v>4893</v>
      </c>
      <c r="S223" s="1"/>
      <c r="T223" s="1">
        <v>4468</v>
      </c>
    </row>
    <row r="224" spans="1:20" ht="15.75" customHeight="1" x14ac:dyDescent="0.35">
      <c r="A224" s="1">
        <v>2484</v>
      </c>
      <c r="B224" s="1">
        <v>23</v>
      </c>
      <c r="C224" s="1"/>
      <c r="D224" s="1">
        <v>23</v>
      </c>
      <c r="F224" s="1">
        <f ca="1">IFERROR(__xludf.DUMMYFUNCTION("""COMPUTED_VALUE"""),18)</f>
        <v>18</v>
      </c>
      <c r="Q224" s="1">
        <v>222</v>
      </c>
      <c r="R224" s="1">
        <v>4772</v>
      </c>
      <c r="S224" s="1"/>
      <c r="T224" s="1">
        <v>4618</v>
      </c>
    </row>
    <row r="225" spans="1:20" ht="15.75" customHeight="1" x14ac:dyDescent="0.35">
      <c r="A225" s="1">
        <v>2485</v>
      </c>
      <c r="B225" s="1">
        <v>25</v>
      </c>
      <c r="C225" s="1"/>
      <c r="D225" s="1">
        <v>25</v>
      </c>
      <c r="F225" s="1">
        <f ca="1">IFERROR(__xludf.DUMMYFUNCTION("""COMPUTED_VALUE"""),20)</f>
        <v>20</v>
      </c>
      <c r="Q225" s="1">
        <v>223</v>
      </c>
      <c r="R225" s="1">
        <v>4841</v>
      </c>
      <c r="S225" s="1"/>
      <c r="T225" s="1">
        <v>4374</v>
      </c>
    </row>
    <row r="226" spans="1:20" ht="15.75" customHeight="1" x14ac:dyDescent="0.35">
      <c r="A226" s="1">
        <v>2486</v>
      </c>
      <c r="B226" s="1">
        <v>22</v>
      </c>
      <c r="C226" s="1"/>
      <c r="D226" s="1">
        <v>22</v>
      </c>
      <c r="F226" s="1">
        <f ca="1">IFERROR(__xludf.DUMMYFUNCTION("""COMPUTED_VALUE"""),20)</f>
        <v>20</v>
      </c>
      <c r="Q226" s="1">
        <v>224</v>
      </c>
      <c r="R226" s="1">
        <v>4438</v>
      </c>
      <c r="S226" s="1"/>
      <c r="T226" s="1">
        <v>4061</v>
      </c>
    </row>
    <row r="227" spans="1:20" ht="15.75" customHeight="1" x14ac:dyDescent="0.35">
      <c r="A227" s="1">
        <v>2487</v>
      </c>
      <c r="B227" s="1">
        <v>23</v>
      </c>
      <c r="C227" s="1"/>
      <c r="D227" s="1">
        <v>23</v>
      </c>
      <c r="F227" s="1">
        <f ca="1">IFERROR(__xludf.DUMMYFUNCTION("""COMPUTED_VALUE"""),25)</f>
        <v>25</v>
      </c>
      <c r="Q227" s="1">
        <v>225</v>
      </c>
      <c r="R227" s="1">
        <v>4468</v>
      </c>
      <c r="S227" s="1"/>
      <c r="T227" s="1">
        <v>4278</v>
      </c>
    </row>
    <row r="228" spans="1:20" ht="15.75" customHeight="1" x14ac:dyDescent="0.35">
      <c r="A228" s="1">
        <v>2488</v>
      </c>
      <c r="B228" s="1">
        <v>18</v>
      </c>
      <c r="C228" s="1"/>
      <c r="D228" s="1">
        <v>18</v>
      </c>
      <c r="F228" s="1">
        <f ca="1">IFERROR(__xludf.DUMMYFUNCTION("""COMPUTED_VALUE"""),27)</f>
        <v>27</v>
      </c>
      <c r="Q228" s="1">
        <v>226</v>
      </c>
      <c r="R228" s="1">
        <v>4618</v>
      </c>
      <c r="S228" s="1"/>
      <c r="T228" s="1">
        <v>3991</v>
      </c>
    </row>
    <row r="229" spans="1:20" ht="15.75" customHeight="1" x14ac:dyDescent="0.35">
      <c r="A229" s="1">
        <v>2489</v>
      </c>
      <c r="B229" s="1">
        <v>20</v>
      </c>
      <c r="C229" s="1"/>
      <c r="D229" s="1">
        <v>20</v>
      </c>
      <c r="F229" s="1">
        <f ca="1">IFERROR(__xludf.DUMMYFUNCTION("""COMPUTED_VALUE"""),28)</f>
        <v>28</v>
      </c>
      <c r="Q229" s="1">
        <v>227</v>
      </c>
      <c r="R229" s="1">
        <v>4374</v>
      </c>
      <c r="S229" s="1"/>
      <c r="T229" s="1">
        <v>4269</v>
      </c>
    </row>
    <row r="230" spans="1:20" ht="15.75" customHeight="1" x14ac:dyDescent="0.35">
      <c r="A230" s="1">
        <v>2490</v>
      </c>
      <c r="B230" s="1">
        <v>20</v>
      </c>
      <c r="C230" s="1"/>
      <c r="D230" s="1">
        <v>20</v>
      </c>
      <c r="F230" s="1">
        <f ca="1">IFERROR(__xludf.DUMMYFUNCTION("""COMPUTED_VALUE"""),26)</f>
        <v>26</v>
      </c>
      <c r="Q230" s="1">
        <v>228</v>
      </c>
      <c r="R230" s="1">
        <v>4061</v>
      </c>
      <c r="S230" s="1"/>
      <c r="T230" s="1">
        <v>4359</v>
      </c>
    </row>
    <row r="231" spans="1:20" ht="15.75" customHeight="1" x14ac:dyDescent="0.35">
      <c r="A231" s="1">
        <v>2491</v>
      </c>
      <c r="B231" s="1">
        <v>25</v>
      </c>
      <c r="C231" s="1"/>
      <c r="D231" s="1">
        <v>25</v>
      </c>
      <c r="F231" s="1">
        <f ca="1">IFERROR(__xludf.DUMMYFUNCTION("""COMPUTED_VALUE"""),27)</f>
        <v>27</v>
      </c>
      <c r="Q231" s="1">
        <v>229</v>
      </c>
      <c r="R231" s="1">
        <v>4278</v>
      </c>
      <c r="S231" s="1"/>
      <c r="T231" s="1">
        <v>4529</v>
      </c>
    </row>
    <row r="232" spans="1:20" ht="15.75" customHeight="1" x14ac:dyDescent="0.35">
      <c r="A232" s="1">
        <v>2492</v>
      </c>
      <c r="B232" s="1">
        <v>27</v>
      </c>
      <c r="C232" s="1"/>
      <c r="D232" s="1">
        <v>27</v>
      </c>
      <c r="F232" s="1">
        <f ca="1">IFERROR(__xludf.DUMMYFUNCTION("""COMPUTED_VALUE"""),27)</f>
        <v>27</v>
      </c>
      <c r="Q232" s="1">
        <v>230</v>
      </c>
      <c r="R232" s="1">
        <v>3991</v>
      </c>
      <c r="S232" s="1"/>
      <c r="T232" s="1">
        <v>4551</v>
      </c>
    </row>
    <row r="233" spans="1:20" ht="15.75" customHeight="1" x14ac:dyDescent="0.35">
      <c r="A233" s="1">
        <v>2493</v>
      </c>
      <c r="B233" s="1">
        <v>28</v>
      </c>
      <c r="C233" s="1"/>
      <c r="D233" s="1">
        <v>28</v>
      </c>
      <c r="F233" s="1">
        <f ca="1">IFERROR(__xludf.DUMMYFUNCTION("""COMPUTED_VALUE"""),28)</f>
        <v>28</v>
      </c>
      <c r="Q233" s="1">
        <v>231</v>
      </c>
      <c r="R233" s="1">
        <v>4269</v>
      </c>
      <c r="S233" s="1"/>
      <c r="T233" s="1">
        <v>4681</v>
      </c>
    </row>
    <row r="234" spans="1:20" ht="15.75" customHeight="1" x14ac:dyDescent="0.35">
      <c r="A234" s="1">
        <v>2494</v>
      </c>
      <c r="B234" s="1">
        <v>26</v>
      </c>
      <c r="C234" s="1"/>
      <c r="D234" s="1">
        <v>26</v>
      </c>
      <c r="F234" s="1">
        <f ca="1">IFERROR(__xludf.DUMMYFUNCTION("""COMPUTED_VALUE"""),27)</f>
        <v>27</v>
      </c>
      <c r="Q234" s="1">
        <v>232</v>
      </c>
      <c r="R234" s="1">
        <v>4359</v>
      </c>
      <c r="S234" s="1"/>
      <c r="T234" s="1">
        <v>4756</v>
      </c>
    </row>
    <row r="235" spans="1:20" ht="15.75" customHeight="1" x14ac:dyDescent="0.35">
      <c r="A235" s="1">
        <v>2495</v>
      </c>
      <c r="B235" s="1">
        <v>27</v>
      </c>
      <c r="C235" s="1"/>
      <c r="D235" s="1">
        <v>27</v>
      </c>
      <c r="F235" s="1">
        <f ca="1">IFERROR(__xludf.DUMMYFUNCTION("""COMPUTED_VALUE"""),26)</f>
        <v>26</v>
      </c>
      <c r="Q235" s="1">
        <v>233</v>
      </c>
      <c r="R235" s="1">
        <v>4529</v>
      </c>
      <c r="S235" s="1"/>
      <c r="T235" s="1">
        <v>4651</v>
      </c>
    </row>
    <row r="236" spans="1:20" ht="15.75" customHeight="1" x14ac:dyDescent="0.35">
      <c r="A236" s="1">
        <v>2496</v>
      </c>
      <c r="B236" s="1">
        <v>27</v>
      </c>
      <c r="C236" s="1"/>
      <c r="D236" s="1">
        <v>27</v>
      </c>
      <c r="F236" s="1">
        <f ca="1">IFERROR(__xludf.DUMMYFUNCTION("""COMPUTED_VALUE"""),31)</f>
        <v>31</v>
      </c>
      <c r="Q236" s="1">
        <v>234</v>
      </c>
      <c r="R236" s="1">
        <v>4551</v>
      </c>
      <c r="S236" s="1"/>
      <c r="T236" s="1">
        <v>4790</v>
      </c>
    </row>
    <row r="237" spans="1:20" ht="15.75" customHeight="1" x14ac:dyDescent="0.35">
      <c r="A237" s="1">
        <v>2497</v>
      </c>
      <c r="B237" s="1">
        <v>28</v>
      </c>
      <c r="C237" s="1"/>
      <c r="D237" s="1">
        <v>28</v>
      </c>
      <c r="F237" s="1">
        <f ca="1">IFERROR(__xludf.DUMMYFUNCTION("""COMPUTED_VALUE"""),27)</f>
        <v>27</v>
      </c>
      <c r="Q237" s="1">
        <v>235</v>
      </c>
      <c r="R237" s="1">
        <v>4681</v>
      </c>
      <c r="S237" s="1"/>
      <c r="T237" s="1">
        <v>4996</v>
      </c>
    </row>
    <row r="238" spans="1:20" ht="15.75" customHeight="1" x14ac:dyDescent="0.35">
      <c r="A238" s="1">
        <v>2501</v>
      </c>
      <c r="B238" s="1">
        <v>27</v>
      </c>
      <c r="C238" s="1"/>
      <c r="D238" s="1">
        <v>27</v>
      </c>
      <c r="F238" s="1">
        <f ca="1">IFERROR(__xludf.DUMMYFUNCTION("""COMPUTED_VALUE"""),27)</f>
        <v>27</v>
      </c>
      <c r="Q238" s="1">
        <v>236</v>
      </c>
      <c r="R238" s="1">
        <v>4756</v>
      </c>
      <c r="S238" s="1"/>
      <c r="T238" s="1">
        <v>4796</v>
      </c>
    </row>
    <row r="239" spans="1:20" ht="15.75" customHeight="1" x14ac:dyDescent="0.35">
      <c r="A239" s="1">
        <v>2502</v>
      </c>
      <c r="B239" s="1">
        <v>26</v>
      </c>
      <c r="C239" s="1"/>
      <c r="D239" s="1">
        <v>26</v>
      </c>
      <c r="F239" s="1">
        <f ca="1">IFERROR(__xludf.DUMMYFUNCTION("""COMPUTED_VALUE"""),25)</f>
        <v>25</v>
      </c>
      <c r="Q239" s="1">
        <v>237</v>
      </c>
      <c r="R239" s="1">
        <v>4651</v>
      </c>
      <c r="S239" s="1"/>
      <c r="T239" s="1">
        <v>5116</v>
      </c>
    </row>
    <row r="240" spans="1:20" ht="15.75" customHeight="1" x14ac:dyDescent="0.35">
      <c r="A240" s="1">
        <v>2503</v>
      </c>
      <c r="B240" s="1">
        <v>31</v>
      </c>
      <c r="C240" s="1"/>
      <c r="D240" s="1">
        <v>31</v>
      </c>
      <c r="F240" s="1">
        <f ca="1">IFERROR(__xludf.DUMMYFUNCTION("""COMPUTED_VALUE"""),27)</f>
        <v>27</v>
      </c>
      <c r="Q240" s="1">
        <v>238</v>
      </c>
      <c r="R240" s="1">
        <v>4790</v>
      </c>
      <c r="S240" s="1"/>
      <c r="T240" s="1">
        <v>4941</v>
      </c>
    </row>
    <row r="241" spans="1:20" ht="15.75" customHeight="1" x14ac:dyDescent="0.35">
      <c r="A241" s="1">
        <v>2504</v>
      </c>
      <c r="B241" s="1">
        <v>27</v>
      </c>
      <c r="C241" s="1"/>
      <c r="D241" s="1">
        <v>27</v>
      </c>
      <c r="F241" s="1">
        <f ca="1">IFERROR(__xludf.DUMMYFUNCTION("""COMPUTED_VALUE"""),25)</f>
        <v>25</v>
      </c>
      <c r="Q241" s="1">
        <v>239</v>
      </c>
      <c r="R241" s="1">
        <v>4996</v>
      </c>
      <c r="S241" s="1"/>
      <c r="T241" s="1">
        <v>4856</v>
      </c>
    </row>
    <row r="242" spans="1:20" ht="15.75" customHeight="1" x14ac:dyDescent="0.35">
      <c r="A242" s="1">
        <v>2505</v>
      </c>
      <c r="B242" s="1">
        <v>27</v>
      </c>
      <c r="C242" s="1"/>
      <c r="D242" s="1">
        <v>27</v>
      </c>
      <c r="F242" s="1">
        <f ca="1">IFERROR(__xludf.DUMMYFUNCTION("""COMPUTED_VALUE"""),26)</f>
        <v>26</v>
      </c>
      <c r="Q242" s="1">
        <v>240</v>
      </c>
      <c r="R242" s="1">
        <v>4796</v>
      </c>
      <c r="S242" s="1"/>
      <c r="T242" s="1">
        <v>4775</v>
      </c>
    </row>
    <row r="243" spans="1:20" ht="15.75" customHeight="1" x14ac:dyDescent="0.35">
      <c r="A243" s="1">
        <v>2506</v>
      </c>
      <c r="B243" s="1">
        <v>25</v>
      </c>
      <c r="C243" s="1"/>
      <c r="D243" s="1">
        <v>25</v>
      </c>
      <c r="F243" s="1">
        <f ca="1">IFERROR(__xludf.DUMMYFUNCTION("""COMPUTED_VALUE"""),24)</f>
        <v>24</v>
      </c>
      <c r="Q243" s="1">
        <v>241</v>
      </c>
      <c r="R243" s="1">
        <v>5116</v>
      </c>
      <c r="S243" s="1"/>
      <c r="T243" s="1">
        <v>4867</v>
      </c>
    </row>
    <row r="244" spans="1:20" ht="15.75" customHeight="1" x14ac:dyDescent="0.35">
      <c r="A244" s="1">
        <v>2507</v>
      </c>
      <c r="B244" s="1">
        <v>27</v>
      </c>
      <c r="C244" s="1"/>
      <c r="D244" s="1">
        <v>27</v>
      </c>
      <c r="F244" s="1">
        <f ca="1">IFERROR(__xludf.DUMMYFUNCTION("""COMPUTED_VALUE"""),23)</f>
        <v>23</v>
      </c>
      <c r="Q244" s="1">
        <v>242</v>
      </c>
      <c r="R244" s="1">
        <v>4941</v>
      </c>
      <c r="S244" s="1"/>
      <c r="T244" s="1">
        <v>4814</v>
      </c>
    </row>
    <row r="245" spans="1:20" ht="15.75" customHeight="1" x14ac:dyDescent="0.35">
      <c r="A245" s="1">
        <v>2508</v>
      </c>
      <c r="B245" s="1">
        <v>25</v>
      </c>
      <c r="C245" s="1"/>
      <c r="D245" s="1">
        <v>25</v>
      </c>
      <c r="F245" s="1">
        <f ca="1">IFERROR(__xludf.DUMMYFUNCTION("""COMPUTED_VALUE"""),23)</f>
        <v>23</v>
      </c>
      <c r="Q245" s="1">
        <v>243</v>
      </c>
      <c r="R245" s="1">
        <v>4856</v>
      </c>
      <c r="S245" s="1"/>
      <c r="T245" s="1">
        <v>4681</v>
      </c>
    </row>
    <row r="246" spans="1:20" ht="15.75" customHeight="1" x14ac:dyDescent="0.35">
      <c r="A246" s="1">
        <v>2509</v>
      </c>
      <c r="B246" s="1">
        <v>26</v>
      </c>
      <c r="C246" s="1"/>
      <c r="D246" s="1">
        <v>26</v>
      </c>
      <c r="F246" s="1">
        <f ca="1">IFERROR(__xludf.DUMMYFUNCTION("""COMPUTED_VALUE"""),23)</f>
        <v>23</v>
      </c>
      <c r="Q246" s="1">
        <v>244</v>
      </c>
      <c r="R246" s="1">
        <v>4775</v>
      </c>
      <c r="S246" s="1"/>
      <c r="T246" s="1">
        <v>4631</v>
      </c>
    </row>
    <row r="247" spans="1:20" ht="15.75" customHeight="1" x14ac:dyDescent="0.35">
      <c r="A247" s="1">
        <v>2510</v>
      </c>
      <c r="B247" s="1">
        <v>24</v>
      </c>
      <c r="C247" s="1"/>
      <c r="D247" s="1">
        <v>24</v>
      </c>
      <c r="F247" s="1">
        <f ca="1">IFERROR(__xludf.DUMMYFUNCTION("""COMPUTED_VALUE"""),22)</f>
        <v>22</v>
      </c>
      <c r="Q247" s="1">
        <v>245</v>
      </c>
      <c r="R247" s="1">
        <v>4867</v>
      </c>
      <c r="S247" s="1"/>
      <c r="T247" s="1">
        <v>4772</v>
      </c>
    </row>
    <row r="248" spans="1:20" ht="15.75" customHeight="1" x14ac:dyDescent="0.35">
      <c r="A248" s="1">
        <v>2511</v>
      </c>
      <c r="B248" s="1">
        <v>23</v>
      </c>
      <c r="C248" s="1"/>
      <c r="D248" s="1">
        <v>23</v>
      </c>
      <c r="F248" s="1">
        <f ca="1">IFERROR(__xludf.DUMMYFUNCTION("""COMPUTED_VALUE"""),26)</f>
        <v>26</v>
      </c>
      <c r="Q248" s="1">
        <v>246</v>
      </c>
      <c r="R248" s="1">
        <v>4814</v>
      </c>
      <c r="S248" s="1"/>
      <c r="T248" s="1">
        <v>5087</v>
      </c>
    </row>
    <row r="249" spans="1:20" ht="15.75" customHeight="1" x14ac:dyDescent="0.35">
      <c r="A249" s="1">
        <v>2512</v>
      </c>
      <c r="B249" s="1">
        <v>23</v>
      </c>
      <c r="C249" s="1"/>
      <c r="D249" s="1">
        <v>23</v>
      </c>
      <c r="F249" s="1">
        <f ca="1">IFERROR(__xludf.DUMMYFUNCTION("""COMPUTED_VALUE"""),26)</f>
        <v>26</v>
      </c>
      <c r="Q249" s="1">
        <v>247</v>
      </c>
      <c r="R249" s="1">
        <v>4681</v>
      </c>
      <c r="S249" s="1"/>
      <c r="T249" s="1">
        <v>4899</v>
      </c>
    </row>
    <row r="250" spans="1:20" ht="15.75" customHeight="1" x14ac:dyDescent="0.35">
      <c r="A250" s="1">
        <v>2513</v>
      </c>
      <c r="B250" s="1">
        <v>23</v>
      </c>
      <c r="C250" s="1"/>
      <c r="D250" s="1">
        <v>23</v>
      </c>
      <c r="F250" s="1">
        <f ca="1">IFERROR(__xludf.DUMMYFUNCTION("""COMPUTED_VALUE"""),26)</f>
        <v>26</v>
      </c>
      <c r="Q250" s="1">
        <v>248</v>
      </c>
      <c r="R250" s="1">
        <v>4631</v>
      </c>
      <c r="S250" s="1"/>
      <c r="T250" s="1">
        <v>4667</v>
      </c>
    </row>
    <row r="251" spans="1:20" ht="15.75" customHeight="1" x14ac:dyDescent="0.35">
      <c r="A251" s="1">
        <v>2514</v>
      </c>
      <c r="B251" s="1">
        <v>22</v>
      </c>
      <c r="C251" s="1"/>
      <c r="D251" s="1">
        <v>22</v>
      </c>
      <c r="F251" s="1">
        <f ca="1">IFERROR(__xludf.DUMMYFUNCTION("""COMPUTED_VALUE"""),20)</f>
        <v>20</v>
      </c>
      <c r="Q251" s="1">
        <v>249</v>
      </c>
      <c r="R251" s="1">
        <v>4772</v>
      </c>
      <c r="S251" s="1"/>
      <c r="T251" s="1">
        <v>4919</v>
      </c>
    </row>
    <row r="252" spans="1:20" ht="15.75" customHeight="1" x14ac:dyDescent="0.35">
      <c r="A252" s="1">
        <v>2515</v>
      </c>
      <c r="B252" s="1">
        <v>26</v>
      </c>
      <c r="C252" s="1"/>
      <c r="D252" s="1">
        <v>26</v>
      </c>
      <c r="F252" s="1">
        <f ca="1">IFERROR(__xludf.DUMMYFUNCTION("""COMPUTED_VALUE"""),20)</f>
        <v>20</v>
      </c>
      <c r="Q252" s="1">
        <v>250</v>
      </c>
      <c r="R252" s="1">
        <v>5087</v>
      </c>
      <c r="S252" s="1"/>
      <c r="T252" s="1">
        <v>4573</v>
      </c>
    </row>
    <row r="253" spans="1:20" ht="15.75" customHeight="1" x14ac:dyDescent="0.35">
      <c r="A253" s="1">
        <v>2516</v>
      </c>
      <c r="B253" s="1">
        <v>26</v>
      </c>
      <c r="C253" s="1"/>
      <c r="D253" s="1">
        <v>26</v>
      </c>
      <c r="F253" s="1">
        <f ca="1">IFERROR(__xludf.DUMMYFUNCTION("""COMPUTED_VALUE"""),20)</f>
        <v>20</v>
      </c>
      <c r="Q253" s="1">
        <v>251</v>
      </c>
      <c r="R253" s="1">
        <v>4899</v>
      </c>
      <c r="S253" s="1"/>
      <c r="T253" s="1">
        <v>4775</v>
      </c>
    </row>
    <row r="254" spans="1:20" ht="15.75" customHeight="1" x14ac:dyDescent="0.35">
      <c r="A254" s="1">
        <v>2517</v>
      </c>
      <c r="B254" s="1">
        <v>26</v>
      </c>
      <c r="C254" s="1"/>
      <c r="D254" s="1">
        <v>26</v>
      </c>
      <c r="F254" s="1">
        <f ca="1">IFERROR(__xludf.DUMMYFUNCTION("""COMPUTED_VALUE"""),21)</f>
        <v>21</v>
      </c>
      <c r="Q254" s="1">
        <v>252</v>
      </c>
      <c r="R254" s="1">
        <v>4667</v>
      </c>
      <c r="S254" s="1"/>
      <c r="T254" s="1">
        <v>4800</v>
      </c>
    </row>
    <row r="255" spans="1:20" ht="15.75" customHeight="1" x14ac:dyDescent="0.35">
      <c r="A255" s="1">
        <v>2518</v>
      </c>
      <c r="B255" s="1">
        <v>20</v>
      </c>
      <c r="C255" s="1"/>
      <c r="D255" s="1">
        <v>20</v>
      </c>
      <c r="F255" s="1">
        <f ca="1">IFERROR(__xludf.DUMMYFUNCTION("""COMPUTED_VALUE"""),21)</f>
        <v>21</v>
      </c>
      <c r="Q255" s="1">
        <v>253</v>
      </c>
      <c r="R255" s="1">
        <v>4919</v>
      </c>
      <c r="S255" s="1"/>
      <c r="T255" s="1">
        <v>4554</v>
      </c>
    </row>
    <row r="256" spans="1:20" ht="15.75" customHeight="1" x14ac:dyDescent="0.35">
      <c r="A256" s="1">
        <v>2519</v>
      </c>
      <c r="B256" s="1">
        <v>20</v>
      </c>
      <c r="C256" s="1"/>
      <c r="D256" s="1">
        <v>20</v>
      </c>
      <c r="F256" s="1">
        <f ca="1">IFERROR(__xludf.DUMMYFUNCTION("""COMPUTED_VALUE"""),21)</f>
        <v>21</v>
      </c>
      <c r="Q256" s="1">
        <v>254</v>
      </c>
      <c r="R256" s="1">
        <v>4573</v>
      </c>
      <c r="S256" s="1"/>
      <c r="T256" s="1">
        <v>4433</v>
      </c>
    </row>
    <row r="257" spans="1:20" ht="15.75" customHeight="1" x14ac:dyDescent="0.35">
      <c r="A257" s="1">
        <v>2520</v>
      </c>
      <c r="B257" s="1">
        <v>20</v>
      </c>
      <c r="C257" s="1"/>
      <c r="D257" s="1">
        <v>20</v>
      </c>
      <c r="F257" s="1">
        <f ca="1">IFERROR(__xludf.DUMMYFUNCTION("""COMPUTED_VALUE"""),21)</f>
        <v>21</v>
      </c>
      <c r="Q257" s="1">
        <v>255</v>
      </c>
      <c r="R257" s="1">
        <v>4775</v>
      </c>
      <c r="S257" s="1"/>
      <c r="T257" s="1">
        <v>4393</v>
      </c>
    </row>
    <row r="258" spans="1:20" ht="15.75" customHeight="1" x14ac:dyDescent="0.35">
      <c r="A258" s="1">
        <v>2521</v>
      </c>
      <c r="B258" s="1">
        <v>21</v>
      </c>
      <c r="C258" s="1"/>
      <c r="D258" s="1">
        <v>21</v>
      </c>
      <c r="F258" s="1">
        <f ca="1">IFERROR(__xludf.DUMMYFUNCTION("""COMPUTED_VALUE"""),21)</f>
        <v>21</v>
      </c>
      <c r="Q258" s="1">
        <v>256</v>
      </c>
      <c r="R258" s="1">
        <v>4800</v>
      </c>
      <c r="S258" s="1"/>
      <c r="T258" s="1">
        <v>4563</v>
      </c>
    </row>
    <row r="259" spans="1:20" ht="15.75" customHeight="1" x14ac:dyDescent="0.35">
      <c r="A259" s="1">
        <v>2522</v>
      </c>
      <c r="B259" s="1">
        <v>21</v>
      </c>
      <c r="C259" s="1"/>
      <c r="D259" s="1">
        <v>21</v>
      </c>
      <c r="F259" s="1">
        <f ca="1">IFERROR(__xludf.DUMMYFUNCTION("""COMPUTED_VALUE"""),21)</f>
        <v>21</v>
      </c>
      <c r="Q259" s="1">
        <v>257</v>
      </c>
      <c r="R259" s="1">
        <v>4554</v>
      </c>
      <c r="S259" s="1"/>
      <c r="T259" s="1">
        <v>4703</v>
      </c>
    </row>
    <row r="260" spans="1:20" ht="15.75" customHeight="1" x14ac:dyDescent="0.35">
      <c r="A260" s="1">
        <v>2523</v>
      </c>
      <c r="B260" s="1">
        <v>21</v>
      </c>
      <c r="C260" s="1"/>
      <c r="D260" s="1">
        <v>21</v>
      </c>
      <c r="F260" s="1">
        <f ca="1">IFERROR(__xludf.DUMMYFUNCTION("""COMPUTED_VALUE"""),21)</f>
        <v>21</v>
      </c>
      <c r="Q260" s="1">
        <v>258</v>
      </c>
      <c r="R260" s="1">
        <v>4433</v>
      </c>
      <c r="S260" s="1"/>
      <c r="T260" s="1">
        <v>4894</v>
      </c>
    </row>
    <row r="261" spans="1:20" ht="15.75" customHeight="1" x14ac:dyDescent="0.35">
      <c r="A261" s="1">
        <v>2524</v>
      </c>
      <c r="B261" s="1">
        <v>21</v>
      </c>
      <c r="C261" s="1"/>
      <c r="D261" s="1">
        <v>21</v>
      </c>
      <c r="F261" s="1">
        <f ca="1">IFERROR(__xludf.DUMMYFUNCTION("""COMPUTED_VALUE"""),19)</f>
        <v>19</v>
      </c>
      <c r="Q261" s="1">
        <v>259</v>
      </c>
      <c r="R261" s="1">
        <v>4393</v>
      </c>
      <c r="S261" s="1"/>
      <c r="T261" s="1">
        <v>5077</v>
      </c>
    </row>
    <row r="262" spans="1:20" ht="15.75" customHeight="1" x14ac:dyDescent="0.35">
      <c r="A262" s="1">
        <v>2525</v>
      </c>
      <c r="B262" s="1">
        <v>21</v>
      </c>
      <c r="C262" s="1"/>
      <c r="D262" s="1">
        <v>21</v>
      </c>
      <c r="F262" s="1">
        <f ca="1">IFERROR(__xludf.DUMMYFUNCTION("""COMPUTED_VALUE"""),19)</f>
        <v>19</v>
      </c>
      <c r="Q262" s="1">
        <v>260</v>
      </c>
      <c r="R262" s="1">
        <v>4563</v>
      </c>
      <c r="S262" s="1"/>
      <c r="T262" s="1">
        <v>5012</v>
      </c>
    </row>
    <row r="263" spans="1:20" ht="15.75" customHeight="1" x14ac:dyDescent="0.35">
      <c r="A263" s="1">
        <v>2526</v>
      </c>
      <c r="B263" s="1">
        <v>21</v>
      </c>
      <c r="C263" s="1"/>
      <c r="D263" s="1">
        <v>21</v>
      </c>
      <c r="F263" s="1">
        <f ca="1">IFERROR(__xludf.DUMMYFUNCTION("""COMPUTED_VALUE"""),19)</f>
        <v>19</v>
      </c>
      <c r="Q263" s="1">
        <v>261</v>
      </c>
      <c r="R263" s="1">
        <v>4703</v>
      </c>
      <c r="S263" s="1"/>
      <c r="T263" s="1">
        <v>5409</v>
      </c>
    </row>
    <row r="264" spans="1:20" ht="15.75" customHeight="1" x14ac:dyDescent="0.35">
      <c r="A264" s="1">
        <v>2527</v>
      </c>
      <c r="B264" s="1">
        <v>21</v>
      </c>
      <c r="C264" s="1"/>
      <c r="D264" s="1">
        <v>21</v>
      </c>
      <c r="F264" s="1">
        <f ca="1">IFERROR(__xludf.DUMMYFUNCTION("""COMPUTED_VALUE"""),20)</f>
        <v>20</v>
      </c>
      <c r="Q264" s="1">
        <v>262</v>
      </c>
      <c r="R264" s="1">
        <v>4894</v>
      </c>
      <c r="S264" s="1"/>
      <c r="T264" s="1">
        <v>5124</v>
      </c>
    </row>
    <row r="265" spans="1:20" ht="15.75" customHeight="1" x14ac:dyDescent="0.35">
      <c r="A265" s="1">
        <v>2528</v>
      </c>
      <c r="B265" s="1">
        <v>19</v>
      </c>
      <c r="C265" s="1"/>
      <c r="D265" s="1">
        <v>19</v>
      </c>
      <c r="F265" s="1">
        <f ca="1">IFERROR(__xludf.DUMMYFUNCTION("""COMPUTED_VALUE"""),20)</f>
        <v>20</v>
      </c>
      <c r="Q265" s="1">
        <v>263</v>
      </c>
      <c r="R265" s="1">
        <v>5077</v>
      </c>
      <c r="S265" s="1"/>
      <c r="T265" s="1">
        <v>5066</v>
      </c>
    </row>
    <row r="266" spans="1:20" ht="15.75" customHeight="1" x14ac:dyDescent="0.35">
      <c r="A266" s="1">
        <v>2529</v>
      </c>
      <c r="B266" s="1">
        <v>19</v>
      </c>
      <c r="C266" s="1"/>
      <c r="D266" s="1">
        <v>19</v>
      </c>
      <c r="F266" s="1">
        <f ca="1">IFERROR(__xludf.DUMMYFUNCTION("""COMPUTED_VALUE"""),17)</f>
        <v>17</v>
      </c>
      <c r="Q266" s="1">
        <v>264</v>
      </c>
      <c r="R266" s="1">
        <v>5012</v>
      </c>
      <c r="S266" s="1"/>
      <c r="T266" s="1">
        <v>5077</v>
      </c>
    </row>
    <row r="267" spans="1:20" ht="15.75" customHeight="1" x14ac:dyDescent="0.35">
      <c r="A267" s="1">
        <v>2530</v>
      </c>
      <c r="B267" s="1">
        <v>19</v>
      </c>
      <c r="C267" s="1"/>
      <c r="D267" s="1">
        <v>19</v>
      </c>
      <c r="F267" s="1">
        <f ca="1">IFERROR(__xludf.DUMMYFUNCTION("""COMPUTED_VALUE"""),15)</f>
        <v>15</v>
      </c>
      <c r="Q267" s="1">
        <v>265</v>
      </c>
      <c r="R267" s="1">
        <v>5409</v>
      </c>
      <c r="S267" s="1"/>
      <c r="T267" s="1">
        <v>4950</v>
      </c>
    </row>
    <row r="268" spans="1:20" ht="15.75" customHeight="1" x14ac:dyDescent="0.35">
      <c r="A268" s="1">
        <v>2531</v>
      </c>
      <c r="B268" s="1">
        <v>20</v>
      </c>
      <c r="C268" s="1"/>
      <c r="D268" s="1">
        <v>20</v>
      </c>
      <c r="F268" s="1">
        <f ca="1">IFERROR(__xludf.DUMMYFUNCTION("""COMPUTED_VALUE"""),15)</f>
        <v>15</v>
      </c>
      <c r="Q268" s="1">
        <v>266</v>
      </c>
      <c r="R268" s="1">
        <v>5124</v>
      </c>
      <c r="S268" s="1"/>
      <c r="T268" s="1">
        <v>4894</v>
      </c>
    </row>
    <row r="269" spans="1:20" ht="15.75" customHeight="1" x14ac:dyDescent="0.35">
      <c r="A269" s="1">
        <v>2532</v>
      </c>
      <c r="B269" s="1">
        <v>20</v>
      </c>
      <c r="C269" s="1"/>
      <c r="D269" s="1">
        <v>20</v>
      </c>
      <c r="F269" s="1">
        <f ca="1">IFERROR(__xludf.DUMMYFUNCTION("""COMPUTED_VALUE"""),14)</f>
        <v>14</v>
      </c>
      <c r="Q269" s="1">
        <v>267</v>
      </c>
      <c r="R269" s="1">
        <v>5066</v>
      </c>
      <c r="S269" s="1"/>
      <c r="T269" s="1">
        <v>4937</v>
      </c>
    </row>
    <row r="270" spans="1:20" ht="15.75" customHeight="1" x14ac:dyDescent="0.35">
      <c r="A270" s="1">
        <v>2533</v>
      </c>
      <c r="B270" s="1">
        <v>17</v>
      </c>
      <c r="C270" s="1"/>
      <c r="D270" s="1">
        <v>17</v>
      </c>
      <c r="F270" s="1">
        <f ca="1">IFERROR(__xludf.DUMMYFUNCTION("""COMPUTED_VALUE"""),16)</f>
        <v>16</v>
      </c>
      <c r="Q270" s="1">
        <v>268</v>
      </c>
      <c r="R270" s="1">
        <v>5077</v>
      </c>
      <c r="S270" s="1"/>
      <c r="T270" s="1">
        <v>4921</v>
      </c>
    </row>
    <row r="271" spans="1:20" ht="15.75" customHeight="1" x14ac:dyDescent="0.35">
      <c r="A271" s="1">
        <v>2534</v>
      </c>
      <c r="B271" s="1">
        <v>15</v>
      </c>
      <c r="C271" s="1"/>
      <c r="D271" s="1">
        <v>15</v>
      </c>
      <c r="F271" s="1">
        <f ca="1">IFERROR(__xludf.DUMMYFUNCTION("""COMPUTED_VALUE"""),16)</f>
        <v>16</v>
      </c>
      <c r="Q271" s="1">
        <v>269</v>
      </c>
      <c r="R271" s="1">
        <v>4950</v>
      </c>
      <c r="S271" s="1"/>
      <c r="T271" s="1">
        <v>5161</v>
      </c>
    </row>
    <row r="272" spans="1:20" ht="15.75" customHeight="1" x14ac:dyDescent="0.35">
      <c r="A272" s="1">
        <v>2535</v>
      </c>
      <c r="B272" s="1">
        <v>15</v>
      </c>
      <c r="C272" s="1"/>
      <c r="D272" s="1">
        <v>15</v>
      </c>
      <c r="F272" s="1">
        <f ca="1">IFERROR(__xludf.DUMMYFUNCTION("""COMPUTED_VALUE"""),18)</f>
        <v>18</v>
      </c>
      <c r="Q272" s="1">
        <v>270</v>
      </c>
      <c r="R272" s="1">
        <v>4894</v>
      </c>
      <c r="S272" s="1"/>
      <c r="T272" s="1">
        <v>4998</v>
      </c>
    </row>
    <row r="273" spans="1:20" ht="15.75" customHeight="1" x14ac:dyDescent="0.35">
      <c r="A273" s="1">
        <v>2536</v>
      </c>
      <c r="B273" s="1">
        <v>14</v>
      </c>
      <c r="C273" s="1"/>
      <c r="D273" s="1">
        <v>14</v>
      </c>
      <c r="F273" s="1">
        <f ca="1">IFERROR(__xludf.DUMMYFUNCTION("""COMPUTED_VALUE"""),18)</f>
        <v>18</v>
      </c>
      <c r="Q273" s="1">
        <v>271</v>
      </c>
      <c r="R273" s="1">
        <v>4937</v>
      </c>
      <c r="S273" s="1"/>
      <c r="T273" s="1">
        <v>5385</v>
      </c>
    </row>
    <row r="274" spans="1:20" ht="15.75" customHeight="1" x14ac:dyDescent="0.35">
      <c r="A274" s="1">
        <v>2537</v>
      </c>
      <c r="B274" s="1">
        <v>16</v>
      </c>
      <c r="C274" s="1"/>
      <c r="D274" s="1">
        <v>16</v>
      </c>
      <c r="F274" s="1">
        <f ca="1">IFERROR(__xludf.DUMMYFUNCTION("""COMPUTED_VALUE"""),18)</f>
        <v>18</v>
      </c>
      <c r="Q274" s="1">
        <v>272</v>
      </c>
      <c r="R274" s="1">
        <v>4921</v>
      </c>
      <c r="S274" s="1"/>
      <c r="T274" s="1">
        <v>5221</v>
      </c>
    </row>
    <row r="275" spans="1:20" ht="15.75" customHeight="1" x14ac:dyDescent="0.35">
      <c r="A275" s="1">
        <v>2538</v>
      </c>
      <c r="B275" s="1">
        <v>16</v>
      </c>
      <c r="C275" s="1"/>
      <c r="D275" s="1">
        <v>16</v>
      </c>
      <c r="F275" s="1">
        <f ca="1">IFERROR(__xludf.DUMMYFUNCTION("""COMPUTED_VALUE"""),16)</f>
        <v>16</v>
      </c>
      <c r="Q275" s="1">
        <v>273</v>
      </c>
      <c r="R275" s="1">
        <v>5161</v>
      </c>
      <c r="S275" s="1"/>
      <c r="T275" s="1">
        <v>5645</v>
      </c>
    </row>
    <row r="276" spans="1:20" ht="15.75" customHeight="1" x14ac:dyDescent="0.35">
      <c r="A276" s="1">
        <v>2539</v>
      </c>
      <c r="B276" s="1">
        <v>18</v>
      </c>
      <c r="C276" s="1"/>
      <c r="D276" s="1">
        <v>18</v>
      </c>
      <c r="F276" s="1">
        <f ca="1">IFERROR(__xludf.DUMMYFUNCTION("""COMPUTED_VALUE"""),17)</f>
        <v>17</v>
      </c>
      <c r="Q276" s="1">
        <v>274</v>
      </c>
      <c r="R276" s="1">
        <v>4998</v>
      </c>
      <c r="S276" s="1"/>
      <c r="T276" s="1">
        <v>5279</v>
      </c>
    </row>
    <row r="277" spans="1:20" ht="15.75" customHeight="1" x14ac:dyDescent="0.35">
      <c r="A277" s="1">
        <v>2540</v>
      </c>
      <c r="B277" s="1">
        <v>18</v>
      </c>
      <c r="C277" s="1"/>
      <c r="D277" s="1">
        <v>18</v>
      </c>
      <c r="F277" s="1">
        <f ca="1">IFERROR(__xludf.DUMMYFUNCTION("""COMPUTED_VALUE"""),17)</f>
        <v>17</v>
      </c>
      <c r="Q277" s="1">
        <v>275</v>
      </c>
      <c r="R277" s="1">
        <v>5385</v>
      </c>
      <c r="S277" s="1"/>
      <c r="T277" s="1">
        <v>5544</v>
      </c>
    </row>
    <row r="278" spans="1:20" ht="15.75" customHeight="1" x14ac:dyDescent="0.35">
      <c r="A278" s="1">
        <v>2541</v>
      </c>
      <c r="B278" s="1">
        <v>18</v>
      </c>
      <c r="C278" s="1"/>
      <c r="D278" s="1">
        <v>18</v>
      </c>
      <c r="F278" s="1">
        <f ca="1">IFERROR(__xludf.DUMMYFUNCTION("""COMPUTED_VALUE"""),15)</f>
        <v>15</v>
      </c>
      <c r="Q278" s="1">
        <v>276</v>
      </c>
      <c r="R278" s="1">
        <v>5221</v>
      </c>
      <c r="S278" s="1"/>
      <c r="T278" s="1">
        <v>5600</v>
      </c>
    </row>
    <row r="279" spans="1:20" ht="15.75" customHeight="1" x14ac:dyDescent="0.35">
      <c r="A279" s="1">
        <v>2542</v>
      </c>
      <c r="B279" s="1">
        <v>16</v>
      </c>
      <c r="C279" s="1"/>
      <c r="D279" s="1">
        <v>16</v>
      </c>
      <c r="F279" s="1">
        <f ca="1">IFERROR(__xludf.DUMMYFUNCTION("""COMPUTED_VALUE"""),16)</f>
        <v>16</v>
      </c>
      <c r="Q279" s="1">
        <v>277</v>
      </c>
      <c r="R279" s="1">
        <v>5645</v>
      </c>
      <c r="S279" s="1"/>
      <c r="T279" s="1">
        <v>5611</v>
      </c>
    </row>
    <row r="280" spans="1:20" ht="15.75" customHeight="1" x14ac:dyDescent="0.35">
      <c r="A280" s="1">
        <v>2543</v>
      </c>
      <c r="B280" s="1">
        <v>17</v>
      </c>
      <c r="C280" s="1"/>
      <c r="D280" s="1">
        <v>17</v>
      </c>
      <c r="F280" s="1">
        <f ca="1">IFERROR(__xludf.DUMMYFUNCTION("""COMPUTED_VALUE"""),16)</f>
        <v>16</v>
      </c>
      <c r="Q280" s="1">
        <v>278</v>
      </c>
      <c r="R280" s="1">
        <v>5279</v>
      </c>
      <c r="S280" s="1"/>
      <c r="T280" s="1">
        <v>5450</v>
      </c>
    </row>
    <row r="281" spans="1:20" ht="15.75" customHeight="1" x14ac:dyDescent="0.35">
      <c r="A281" s="1">
        <v>2544</v>
      </c>
      <c r="B281" s="1">
        <v>17</v>
      </c>
      <c r="C281" s="1"/>
      <c r="D281" s="1">
        <v>17</v>
      </c>
      <c r="F281" s="1">
        <f ca="1">IFERROR(__xludf.DUMMYFUNCTION("""COMPUTED_VALUE"""),15)</f>
        <v>15</v>
      </c>
      <c r="Q281" s="1">
        <v>279</v>
      </c>
      <c r="R281" s="1">
        <v>5544</v>
      </c>
      <c r="S281" s="1"/>
      <c r="T281" s="1">
        <v>5402</v>
      </c>
    </row>
    <row r="282" spans="1:20" ht="15.75" customHeight="1" x14ac:dyDescent="0.35">
      <c r="A282" s="1">
        <v>2545</v>
      </c>
      <c r="B282" s="1">
        <v>15</v>
      </c>
      <c r="C282" s="1"/>
      <c r="D282" s="1">
        <v>15</v>
      </c>
      <c r="F282" s="1">
        <f ca="1">IFERROR(__xludf.DUMMYFUNCTION("""COMPUTED_VALUE"""),15)</f>
        <v>15</v>
      </c>
      <c r="Q282" s="1">
        <v>280</v>
      </c>
      <c r="R282" s="1">
        <v>5600</v>
      </c>
      <c r="S282" s="1"/>
      <c r="T282" s="1">
        <v>4757</v>
      </c>
    </row>
    <row r="283" spans="1:20" ht="15.75" customHeight="1" x14ac:dyDescent="0.35">
      <c r="A283" s="1">
        <v>2546</v>
      </c>
      <c r="B283" s="1">
        <v>16</v>
      </c>
      <c r="C283" s="1"/>
      <c r="D283" s="1">
        <v>16</v>
      </c>
      <c r="F283" s="1">
        <f ca="1">IFERROR(__xludf.DUMMYFUNCTION("""COMPUTED_VALUE"""),15)</f>
        <v>15</v>
      </c>
      <c r="Q283" s="1">
        <v>281</v>
      </c>
      <c r="R283" s="1">
        <v>5611</v>
      </c>
      <c r="S283" s="1"/>
      <c r="T283" s="1">
        <v>5073</v>
      </c>
    </row>
    <row r="284" spans="1:20" ht="15.75" customHeight="1" x14ac:dyDescent="0.35">
      <c r="A284" s="1">
        <v>2547</v>
      </c>
      <c r="B284" s="1">
        <v>16</v>
      </c>
      <c r="C284" s="1"/>
      <c r="D284" s="1">
        <v>16</v>
      </c>
      <c r="F284" s="1">
        <f ca="1">IFERROR(__xludf.DUMMYFUNCTION("""COMPUTED_VALUE"""),18)</f>
        <v>18</v>
      </c>
      <c r="Q284" s="1">
        <v>282</v>
      </c>
      <c r="R284" s="1">
        <v>5450</v>
      </c>
      <c r="S284" s="1"/>
      <c r="T284" s="1">
        <v>5227</v>
      </c>
    </row>
    <row r="285" spans="1:20" ht="15.75" customHeight="1" x14ac:dyDescent="0.35">
      <c r="A285" s="1">
        <v>2548</v>
      </c>
      <c r="B285" s="1">
        <v>15</v>
      </c>
      <c r="C285" s="1"/>
      <c r="D285" s="1">
        <v>15</v>
      </c>
      <c r="F285" s="1">
        <f ca="1">IFERROR(__xludf.DUMMYFUNCTION("""COMPUTED_VALUE"""),16)</f>
        <v>16</v>
      </c>
      <c r="Q285" s="1">
        <v>283</v>
      </c>
      <c r="R285" s="1">
        <v>5402</v>
      </c>
      <c r="S285" s="1"/>
      <c r="T285" s="1">
        <v>5178</v>
      </c>
    </row>
    <row r="286" spans="1:20" ht="15.75" customHeight="1" x14ac:dyDescent="0.35">
      <c r="A286" s="1">
        <v>2549</v>
      </c>
      <c r="B286" s="1">
        <v>15</v>
      </c>
      <c r="C286" s="1"/>
      <c r="D286" s="1">
        <v>15</v>
      </c>
      <c r="F286" s="1">
        <f ca="1">IFERROR(__xludf.DUMMYFUNCTION("""COMPUTED_VALUE"""),16)</f>
        <v>16</v>
      </c>
      <c r="Q286" s="1">
        <v>284</v>
      </c>
      <c r="R286" s="1">
        <v>4757</v>
      </c>
      <c r="S286" s="1"/>
      <c r="T286" s="1">
        <v>5108</v>
      </c>
    </row>
    <row r="287" spans="1:20" ht="15.75" customHeight="1" x14ac:dyDescent="0.35">
      <c r="A287" s="1">
        <v>2550</v>
      </c>
      <c r="B287" s="1">
        <v>15</v>
      </c>
      <c r="C287" s="1"/>
      <c r="D287" s="1">
        <v>15</v>
      </c>
      <c r="F287" s="1">
        <f ca="1">IFERROR(__xludf.DUMMYFUNCTION("""COMPUTED_VALUE"""),17)</f>
        <v>17</v>
      </c>
      <c r="Q287" s="1">
        <v>285</v>
      </c>
      <c r="R287" s="1">
        <v>5073</v>
      </c>
      <c r="S287" s="1"/>
      <c r="T287" s="1">
        <v>5437</v>
      </c>
    </row>
    <row r="288" spans="1:20" ht="15.75" customHeight="1" x14ac:dyDescent="0.35">
      <c r="A288" s="1">
        <v>2551</v>
      </c>
      <c r="B288" s="1">
        <v>18</v>
      </c>
      <c r="C288" s="1"/>
      <c r="D288" s="1">
        <v>18</v>
      </c>
      <c r="F288" s="1">
        <f ca="1">IFERROR(__xludf.DUMMYFUNCTION("""COMPUTED_VALUE"""),19)</f>
        <v>19</v>
      </c>
      <c r="Q288" s="1">
        <v>286</v>
      </c>
      <c r="R288" s="1">
        <v>5227</v>
      </c>
      <c r="S288" s="1"/>
      <c r="T288" s="1">
        <v>5550</v>
      </c>
    </row>
    <row r="289" spans="1:20" ht="15.75" customHeight="1" x14ac:dyDescent="0.35">
      <c r="A289" s="1">
        <v>2552</v>
      </c>
      <c r="B289" s="1">
        <v>16</v>
      </c>
      <c r="C289" s="1"/>
      <c r="D289" s="1">
        <v>16</v>
      </c>
      <c r="F289" s="1">
        <f ca="1">IFERROR(__xludf.DUMMYFUNCTION("""COMPUTED_VALUE"""),19)</f>
        <v>19</v>
      </c>
      <c r="Q289" s="1">
        <v>287</v>
      </c>
      <c r="R289" s="1">
        <v>5178</v>
      </c>
      <c r="S289" s="1"/>
      <c r="T289" s="1">
        <v>5531</v>
      </c>
    </row>
    <row r="290" spans="1:20" ht="15.75" customHeight="1" x14ac:dyDescent="0.35">
      <c r="A290" s="1">
        <v>2553</v>
      </c>
      <c r="B290" s="1">
        <v>16</v>
      </c>
      <c r="C290" s="1"/>
      <c r="D290" s="1">
        <v>16</v>
      </c>
      <c r="F290" s="1">
        <f ca="1">IFERROR(__xludf.DUMMYFUNCTION("""COMPUTED_VALUE"""),19)</f>
        <v>19</v>
      </c>
      <c r="Q290" s="1">
        <v>288</v>
      </c>
      <c r="R290" s="1">
        <v>5108</v>
      </c>
      <c r="S290" s="1"/>
      <c r="T290" s="1">
        <v>5658</v>
      </c>
    </row>
    <row r="291" spans="1:20" ht="15.75" customHeight="1" x14ac:dyDescent="0.35">
      <c r="A291" s="1">
        <v>2554</v>
      </c>
      <c r="B291" s="1">
        <v>17</v>
      </c>
      <c r="C291" s="1"/>
      <c r="D291" s="1">
        <v>17</v>
      </c>
      <c r="F291" s="1">
        <f ca="1">IFERROR(__xludf.DUMMYFUNCTION("""COMPUTED_VALUE"""),18)</f>
        <v>18</v>
      </c>
      <c r="Q291" s="1">
        <v>289</v>
      </c>
      <c r="R291" s="1">
        <v>5437</v>
      </c>
      <c r="S291" s="1"/>
      <c r="T291" s="1">
        <v>6091</v>
      </c>
    </row>
    <row r="292" spans="1:20" ht="15.75" customHeight="1" x14ac:dyDescent="0.35">
      <c r="A292" s="1">
        <v>2555</v>
      </c>
      <c r="B292" s="1">
        <v>19</v>
      </c>
      <c r="C292" s="1"/>
      <c r="D292" s="1">
        <v>19</v>
      </c>
      <c r="F292" s="1">
        <f ca="1">IFERROR(__xludf.DUMMYFUNCTION("""COMPUTED_VALUE"""),19)</f>
        <v>19</v>
      </c>
      <c r="Q292" s="1">
        <v>290</v>
      </c>
      <c r="R292" s="1">
        <v>5550</v>
      </c>
      <c r="S292" s="1"/>
      <c r="T292" s="1">
        <v>6171</v>
      </c>
    </row>
    <row r="293" spans="1:20" ht="15.75" customHeight="1" x14ac:dyDescent="0.35">
      <c r="A293" s="1">
        <v>2556</v>
      </c>
      <c r="B293" s="1">
        <v>19</v>
      </c>
      <c r="C293" s="1"/>
      <c r="D293" s="1">
        <v>19</v>
      </c>
      <c r="F293" s="1">
        <f ca="1">IFERROR(__xludf.DUMMYFUNCTION("""COMPUTED_VALUE"""),18)</f>
        <v>18</v>
      </c>
      <c r="Q293" s="1">
        <v>291</v>
      </c>
      <c r="R293" s="1">
        <v>5531</v>
      </c>
      <c r="S293" s="1"/>
      <c r="T293" s="1">
        <v>6216</v>
      </c>
    </row>
    <row r="294" spans="1:20" ht="15.75" customHeight="1" x14ac:dyDescent="0.35">
      <c r="A294" s="1">
        <v>2557</v>
      </c>
      <c r="B294" s="1">
        <v>19</v>
      </c>
      <c r="C294" s="1"/>
      <c r="D294" s="1">
        <v>19</v>
      </c>
      <c r="F294" s="1">
        <f ca="1">IFERROR(__xludf.DUMMYFUNCTION("""COMPUTED_VALUE"""),16)</f>
        <v>16</v>
      </c>
      <c r="Q294" s="1">
        <v>292</v>
      </c>
      <c r="R294" s="1">
        <v>5658</v>
      </c>
      <c r="S294" s="1"/>
      <c r="T294" s="1">
        <v>6036</v>
      </c>
    </row>
    <row r="295" spans="1:20" ht="15.75" customHeight="1" x14ac:dyDescent="0.35">
      <c r="A295" s="1">
        <v>2558</v>
      </c>
      <c r="B295" s="1">
        <v>18</v>
      </c>
      <c r="C295" s="1"/>
      <c r="D295" s="1">
        <v>18</v>
      </c>
      <c r="F295" s="1">
        <f ca="1">IFERROR(__xludf.DUMMYFUNCTION("""COMPUTED_VALUE"""),16)</f>
        <v>16</v>
      </c>
      <c r="Q295" s="1">
        <v>293</v>
      </c>
      <c r="R295" s="1">
        <v>6091</v>
      </c>
      <c r="S295" s="1"/>
      <c r="T295" s="1">
        <v>5846</v>
      </c>
    </row>
    <row r="296" spans="1:20" ht="15.75" customHeight="1" x14ac:dyDescent="0.35">
      <c r="A296" s="1">
        <v>2559</v>
      </c>
      <c r="B296" s="1">
        <v>19</v>
      </c>
      <c r="C296" s="1"/>
      <c r="D296" s="1">
        <v>19</v>
      </c>
      <c r="F296" s="1">
        <f ca="1">IFERROR(__xludf.DUMMYFUNCTION("""COMPUTED_VALUE"""),17)</f>
        <v>17</v>
      </c>
      <c r="Q296" s="1">
        <v>294</v>
      </c>
      <c r="R296" s="1">
        <v>6171</v>
      </c>
      <c r="S296" s="1"/>
      <c r="T296" s="1">
        <v>5596</v>
      </c>
    </row>
    <row r="297" spans="1:20" ht="15.75" customHeight="1" x14ac:dyDescent="0.35">
      <c r="A297" s="1">
        <v>2560</v>
      </c>
      <c r="B297" s="1">
        <v>18</v>
      </c>
      <c r="C297" s="1"/>
      <c r="D297" s="1">
        <v>18</v>
      </c>
      <c r="F297" s="1">
        <f ca="1">IFERROR(__xludf.DUMMYFUNCTION("""COMPUTED_VALUE"""),18)</f>
        <v>18</v>
      </c>
      <c r="Q297" s="1">
        <v>295</v>
      </c>
      <c r="R297" s="1">
        <v>6216</v>
      </c>
      <c r="S297" s="1"/>
      <c r="T297" s="1">
        <v>5315</v>
      </c>
    </row>
    <row r="298" spans="1:20" ht="15.75" customHeight="1" x14ac:dyDescent="0.35">
      <c r="A298" s="1">
        <v>2561</v>
      </c>
      <c r="B298" s="1">
        <v>16</v>
      </c>
      <c r="C298" s="1"/>
      <c r="D298" s="1">
        <v>16</v>
      </c>
      <c r="F298" s="1">
        <f ca="1">IFERROR(__xludf.DUMMYFUNCTION("""COMPUTED_VALUE"""),17)</f>
        <v>17</v>
      </c>
      <c r="Q298" s="1">
        <v>296</v>
      </c>
      <c r="R298" s="1">
        <v>6036</v>
      </c>
      <c r="S298" s="1"/>
      <c r="T298" s="1">
        <v>5352</v>
      </c>
    </row>
    <row r="299" spans="1:20" ht="15.75" customHeight="1" x14ac:dyDescent="0.35">
      <c r="A299" s="1">
        <v>2562</v>
      </c>
      <c r="B299" s="1">
        <v>16</v>
      </c>
      <c r="C299" s="1"/>
      <c r="D299" s="1">
        <v>16</v>
      </c>
      <c r="F299" s="1">
        <f ca="1">IFERROR(__xludf.DUMMYFUNCTION("""COMPUTED_VALUE"""),15)</f>
        <v>15</v>
      </c>
      <c r="Q299" s="1">
        <v>297</v>
      </c>
      <c r="R299" s="1">
        <v>5846</v>
      </c>
      <c r="S299" s="1"/>
      <c r="T299" s="1">
        <v>5237</v>
      </c>
    </row>
    <row r="300" spans="1:20" ht="15.75" customHeight="1" x14ac:dyDescent="0.35">
      <c r="A300" s="1">
        <v>2563</v>
      </c>
      <c r="B300" s="1">
        <v>17</v>
      </c>
      <c r="C300" s="1"/>
      <c r="D300" s="1">
        <v>17</v>
      </c>
      <c r="F300" s="1">
        <f ca="1">IFERROR(__xludf.DUMMYFUNCTION("""COMPUTED_VALUE"""),16)</f>
        <v>16</v>
      </c>
      <c r="Q300" s="1">
        <v>298</v>
      </c>
      <c r="R300" s="1">
        <v>5596</v>
      </c>
      <c r="S300" s="1"/>
      <c r="T300" s="1">
        <v>5109</v>
      </c>
    </row>
    <row r="301" spans="1:20" ht="15.75" customHeight="1" x14ac:dyDescent="0.35">
      <c r="A301" s="1">
        <v>2564</v>
      </c>
      <c r="B301" s="1">
        <v>18</v>
      </c>
      <c r="C301" s="1"/>
      <c r="D301" s="1">
        <v>18</v>
      </c>
      <c r="F301" s="1">
        <f ca="1">IFERROR(__xludf.DUMMYFUNCTION("""COMPUTED_VALUE"""),17)</f>
        <v>17</v>
      </c>
      <c r="Q301" s="1">
        <v>299</v>
      </c>
      <c r="R301" s="1">
        <v>5315</v>
      </c>
      <c r="S301" s="1"/>
      <c r="T301" s="1">
        <v>5208</v>
      </c>
    </row>
    <row r="302" spans="1:20" ht="15.75" customHeight="1" x14ac:dyDescent="0.35">
      <c r="A302" s="1">
        <v>2565</v>
      </c>
      <c r="B302" s="1">
        <v>17</v>
      </c>
      <c r="C302" s="1"/>
      <c r="D302" s="1">
        <v>17</v>
      </c>
      <c r="F302" s="1">
        <f ca="1">IFERROR(__xludf.DUMMYFUNCTION("""COMPUTED_VALUE"""),14)</f>
        <v>14</v>
      </c>
      <c r="Q302" s="1">
        <v>300</v>
      </c>
      <c r="R302" s="1">
        <v>5352</v>
      </c>
      <c r="S302" s="1"/>
      <c r="T302" s="1">
        <v>5284</v>
      </c>
    </row>
    <row r="303" spans="1:20" ht="15.75" customHeight="1" x14ac:dyDescent="0.35">
      <c r="A303" s="1">
        <v>2566</v>
      </c>
      <c r="B303" s="1">
        <v>15</v>
      </c>
      <c r="C303" s="1"/>
      <c r="D303" s="1">
        <v>15</v>
      </c>
      <c r="F303" s="1">
        <f ca="1">IFERROR(__xludf.DUMMYFUNCTION("""COMPUTED_VALUE"""),13)</f>
        <v>13</v>
      </c>
      <c r="Q303" s="1">
        <v>301</v>
      </c>
      <c r="R303" s="1">
        <v>5237</v>
      </c>
      <c r="S303" s="1"/>
      <c r="T303" s="1">
        <v>5666</v>
      </c>
    </row>
    <row r="304" spans="1:20" ht="15.75" customHeight="1" x14ac:dyDescent="0.35">
      <c r="A304" s="1">
        <v>2567</v>
      </c>
      <c r="B304" s="1">
        <v>16</v>
      </c>
      <c r="C304" s="1"/>
      <c r="D304" s="1">
        <v>16</v>
      </c>
      <c r="F304" s="1">
        <f ca="1">IFERROR(__xludf.DUMMYFUNCTION("""COMPUTED_VALUE"""),13)</f>
        <v>13</v>
      </c>
      <c r="Q304" s="1">
        <v>302</v>
      </c>
      <c r="R304" s="1">
        <v>5109</v>
      </c>
      <c r="S304" s="1"/>
      <c r="T304" s="1">
        <v>5724</v>
      </c>
    </row>
    <row r="305" spans="1:20" ht="15.75" customHeight="1" x14ac:dyDescent="0.35">
      <c r="A305" s="1">
        <v>2568</v>
      </c>
      <c r="B305" s="1">
        <v>17</v>
      </c>
      <c r="C305" s="1"/>
      <c r="D305" s="1">
        <v>17</v>
      </c>
      <c r="F305" s="1">
        <f ca="1">IFERROR(__xludf.DUMMYFUNCTION("""COMPUTED_VALUE"""),14)</f>
        <v>14</v>
      </c>
      <c r="Q305" s="1">
        <v>303</v>
      </c>
      <c r="R305" s="1">
        <v>5208</v>
      </c>
      <c r="S305" s="1"/>
      <c r="T305" s="1">
        <v>5737</v>
      </c>
    </row>
    <row r="306" spans="1:20" ht="15.75" customHeight="1" x14ac:dyDescent="0.35">
      <c r="A306" s="1">
        <v>2569</v>
      </c>
      <c r="B306" s="1">
        <v>14</v>
      </c>
      <c r="C306" s="1"/>
      <c r="D306" s="1">
        <v>14</v>
      </c>
      <c r="F306" s="1">
        <f ca="1">IFERROR(__xludf.DUMMYFUNCTION("""COMPUTED_VALUE"""),12)</f>
        <v>12</v>
      </c>
      <c r="Q306" s="1">
        <v>304</v>
      </c>
      <c r="R306" s="1">
        <v>5284</v>
      </c>
      <c r="S306" s="1"/>
      <c r="T306" s="1">
        <v>5585</v>
      </c>
    </row>
    <row r="307" spans="1:20" ht="15.75" customHeight="1" x14ac:dyDescent="0.35">
      <c r="A307" s="1">
        <v>2570</v>
      </c>
      <c r="B307" s="1">
        <v>13</v>
      </c>
      <c r="C307" s="1"/>
      <c r="D307" s="1">
        <v>13</v>
      </c>
      <c r="F307" s="1">
        <f ca="1">IFERROR(__xludf.DUMMYFUNCTION("""COMPUTED_VALUE"""),12)</f>
        <v>12</v>
      </c>
      <c r="Q307" s="1">
        <v>305</v>
      </c>
      <c r="R307" s="1">
        <v>5666</v>
      </c>
      <c r="S307" s="1"/>
      <c r="T307" s="1">
        <v>5299</v>
      </c>
    </row>
    <row r="308" spans="1:20" ht="15.75" customHeight="1" x14ac:dyDescent="0.35">
      <c r="A308" s="1">
        <v>2571</v>
      </c>
      <c r="B308" s="1">
        <v>13</v>
      </c>
      <c r="C308" s="1"/>
      <c r="D308" s="1">
        <v>13</v>
      </c>
      <c r="F308" s="1">
        <f ca="1">IFERROR(__xludf.DUMMYFUNCTION("""COMPUTED_VALUE"""),12)</f>
        <v>12</v>
      </c>
      <c r="Q308" s="1">
        <v>306</v>
      </c>
      <c r="R308" s="1">
        <v>5724</v>
      </c>
      <c r="S308" s="1"/>
      <c r="T308" s="1">
        <v>5434</v>
      </c>
    </row>
    <row r="309" spans="1:20" ht="15.75" customHeight="1" x14ac:dyDescent="0.35">
      <c r="A309" s="1">
        <v>2572</v>
      </c>
      <c r="B309" s="1">
        <v>14</v>
      </c>
      <c r="C309" s="1"/>
      <c r="D309" s="1">
        <v>14</v>
      </c>
      <c r="F309" s="1">
        <f ca="1">IFERROR(__xludf.DUMMYFUNCTION("""COMPUTED_VALUE"""),11)</f>
        <v>11</v>
      </c>
      <c r="Q309" s="1">
        <v>307</v>
      </c>
      <c r="R309" s="1">
        <v>5737</v>
      </c>
      <c r="S309" s="1"/>
      <c r="T309" s="1">
        <v>5232</v>
      </c>
    </row>
    <row r="310" spans="1:20" ht="15.75" customHeight="1" x14ac:dyDescent="0.35">
      <c r="A310" s="1">
        <v>2573</v>
      </c>
      <c r="B310" s="1">
        <v>12</v>
      </c>
      <c r="C310" s="1"/>
      <c r="D310" s="1">
        <v>12</v>
      </c>
      <c r="F310" s="1">
        <f ca="1">IFERROR(__xludf.DUMMYFUNCTION("""COMPUTED_VALUE"""),11)</f>
        <v>11</v>
      </c>
      <c r="Q310" s="1">
        <v>308</v>
      </c>
      <c r="R310" s="1">
        <v>5585</v>
      </c>
      <c r="S310" s="1"/>
      <c r="T310" s="1">
        <v>4971</v>
      </c>
    </row>
    <row r="311" spans="1:20" ht="15.75" customHeight="1" x14ac:dyDescent="0.35">
      <c r="A311" s="1">
        <v>2574</v>
      </c>
      <c r="B311" s="1">
        <v>12</v>
      </c>
      <c r="C311" s="1"/>
      <c r="D311" s="1">
        <v>12</v>
      </c>
      <c r="F311" s="1">
        <f ca="1">IFERROR(__xludf.DUMMYFUNCTION("""COMPUTED_VALUE"""),10)</f>
        <v>10</v>
      </c>
      <c r="Q311" s="1">
        <v>309</v>
      </c>
      <c r="R311" s="1">
        <v>5299</v>
      </c>
      <c r="S311" s="1"/>
      <c r="T311" s="1">
        <v>4959</v>
      </c>
    </row>
    <row r="312" spans="1:20" ht="15.75" customHeight="1" x14ac:dyDescent="0.35">
      <c r="A312" s="1">
        <v>2575</v>
      </c>
      <c r="B312" s="1">
        <v>12</v>
      </c>
      <c r="C312" s="1"/>
      <c r="D312" s="1">
        <v>12</v>
      </c>
      <c r="F312" s="1">
        <f ca="1">IFERROR(__xludf.DUMMYFUNCTION("""COMPUTED_VALUE"""),10)</f>
        <v>10</v>
      </c>
      <c r="Q312" s="1">
        <v>310</v>
      </c>
      <c r="R312" s="1">
        <v>5434</v>
      </c>
      <c r="S312" s="1"/>
      <c r="T312" s="1">
        <v>4511</v>
      </c>
    </row>
    <row r="313" spans="1:20" ht="15.75" customHeight="1" x14ac:dyDescent="0.35">
      <c r="A313" s="1">
        <v>2576</v>
      </c>
      <c r="B313" s="1">
        <v>11</v>
      </c>
      <c r="C313" s="1"/>
      <c r="D313" s="1">
        <v>11</v>
      </c>
      <c r="F313" s="1">
        <f ca="1">IFERROR(__xludf.DUMMYFUNCTION("""COMPUTED_VALUE"""),9)</f>
        <v>9</v>
      </c>
      <c r="Q313" s="1">
        <v>311</v>
      </c>
      <c r="R313" s="1">
        <v>5232</v>
      </c>
      <c r="S313" s="1"/>
      <c r="T313" s="1">
        <v>4410</v>
      </c>
    </row>
    <row r="314" spans="1:20" ht="15.75" customHeight="1" x14ac:dyDescent="0.35">
      <c r="A314" s="1">
        <v>2577</v>
      </c>
      <c r="B314" s="1">
        <v>11</v>
      </c>
      <c r="C314" s="1"/>
      <c r="D314" s="1">
        <v>11</v>
      </c>
      <c r="F314" s="1">
        <f ca="1">IFERROR(__xludf.DUMMYFUNCTION("""COMPUTED_VALUE"""),10)</f>
        <v>10</v>
      </c>
      <c r="Q314" s="1">
        <v>312</v>
      </c>
      <c r="R314" s="1">
        <v>4971</v>
      </c>
      <c r="S314" s="1"/>
      <c r="T314" s="1">
        <v>4488</v>
      </c>
    </row>
    <row r="315" spans="1:20" ht="15.75" customHeight="1" x14ac:dyDescent="0.35">
      <c r="A315" s="1">
        <v>2578</v>
      </c>
      <c r="B315" s="1">
        <v>10</v>
      </c>
      <c r="C315" s="1"/>
      <c r="D315" s="1">
        <v>10</v>
      </c>
      <c r="F315" s="1">
        <f ca="1">IFERROR(__xludf.DUMMYFUNCTION("""COMPUTED_VALUE"""),10)</f>
        <v>10</v>
      </c>
      <c r="Q315" s="1">
        <v>313</v>
      </c>
      <c r="R315" s="1">
        <v>4959</v>
      </c>
      <c r="S315" s="1"/>
      <c r="T315" s="1">
        <v>4526</v>
      </c>
    </row>
    <row r="316" spans="1:20" ht="15.75" customHeight="1" x14ac:dyDescent="0.35">
      <c r="A316" s="1">
        <v>2579</v>
      </c>
      <c r="B316" s="1">
        <v>10</v>
      </c>
      <c r="C316" s="1"/>
      <c r="D316" s="1">
        <v>10</v>
      </c>
      <c r="F316" s="1">
        <f ca="1">IFERROR(__xludf.DUMMYFUNCTION("""COMPUTED_VALUE"""),11)</f>
        <v>11</v>
      </c>
      <c r="Q316" s="1">
        <v>314</v>
      </c>
      <c r="R316" s="1">
        <v>4511</v>
      </c>
      <c r="S316" s="1"/>
      <c r="T316" s="1">
        <v>4575</v>
      </c>
    </row>
    <row r="317" spans="1:20" ht="15.75" customHeight="1" x14ac:dyDescent="0.35">
      <c r="A317" s="1">
        <v>2580</v>
      </c>
      <c r="B317" s="1">
        <v>9</v>
      </c>
      <c r="C317" s="1"/>
      <c r="D317" s="1">
        <v>9</v>
      </c>
      <c r="F317" s="1">
        <f ca="1">IFERROR(__xludf.DUMMYFUNCTION("""COMPUTED_VALUE"""),10)</f>
        <v>10</v>
      </c>
      <c r="Q317" s="1">
        <v>315</v>
      </c>
      <c r="R317" s="1">
        <v>4410</v>
      </c>
      <c r="S317" s="1"/>
      <c r="T317" s="1">
        <v>4526</v>
      </c>
    </row>
    <row r="318" spans="1:20" ht="15.75" customHeight="1" x14ac:dyDescent="0.35">
      <c r="A318" s="1">
        <v>2581</v>
      </c>
      <c r="B318" s="1">
        <v>10</v>
      </c>
      <c r="C318" s="1"/>
      <c r="D318" s="1">
        <v>10</v>
      </c>
      <c r="F318" s="1">
        <f ca="1">IFERROR(__xludf.DUMMYFUNCTION("""COMPUTED_VALUE"""),10)</f>
        <v>10</v>
      </c>
      <c r="Q318" s="1">
        <v>316</v>
      </c>
      <c r="R318" s="1">
        <v>4488</v>
      </c>
      <c r="S318" s="1"/>
      <c r="T318" s="1">
        <v>4538</v>
      </c>
    </row>
    <row r="319" spans="1:20" ht="15.75" customHeight="1" x14ac:dyDescent="0.35">
      <c r="A319" s="1">
        <v>2582</v>
      </c>
      <c r="B319" s="1">
        <v>10</v>
      </c>
      <c r="C319" s="1"/>
      <c r="D319" s="1">
        <v>10</v>
      </c>
      <c r="F319" s="1">
        <f ca="1">IFERROR(__xludf.DUMMYFUNCTION("""COMPUTED_VALUE"""),10)</f>
        <v>10</v>
      </c>
      <c r="Q319" s="1">
        <v>317</v>
      </c>
      <c r="R319" s="1">
        <v>4526</v>
      </c>
      <c r="S319" s="1"/>
      <c r="T319" s="1">
        <v>4589</v>
      </c>
    </row>
    <row r="320" spans="1:20" ht="15.75" customHeight="1" x14ac:dyDescent="0.35">
      <c r="A320" s="1">
        <v>2583</v>
      </c>
      <c r="B320" s="1">
        <v>11</v>
      </c>
      <c r="C320" s="1"/>
      <c r="D320" s="1">
        <v>11</v>
      </c>
      <c r="F320" s="1">
        <f ca="1">IFERROR(__xludf.DUMMYFUNCTION("""COMPUTED_VALUE"""),12)</f>
        <v>12</v>
      </c>
      <c r="Q320" s="1">
        <v>318</v>
      </c>
      <c r="R320" s="1">
        <v>4575</v>
      </c>
      <c r="S320" s="1"/>
      <c r="T320" s="1">
        <v>4604</v>
      </c>
    </row>
    <row r="321" spans="1:20" ht="15.75" customHeight="1" x14ac:dyDescent="0.35">
      <c r="A321" s="1">
        <v>2584</v>
      </c>
      <c r="B321" s="1">
        <v>10</v>
      </c>
      <c r="C321" s="1"/>
      <c r="D321" s="1">
        <v>10</v>
      </c>
      <c r="F321" s="1">
        <f ca="1">IFERROR(__xludf.DUMMYFUNCTION("""COMPUTED_VALUE"""),11)</f>
        <v>11</v>
      </c>
      <c r="Q321" s="1">
        <v>319</v>
      </c>
      <c r="R321" s="1">
        <v>4526</v>
      </c>
      <c r="S321" s="1"/>
      <c r="T321" s="1">
        <v>4743</v>
      </c>
    </row>
    <row r="322" spans="1:20" ht="15.75" customHeight="1" x14ac:dyDescent="0.35">
      <c r="A322" s="1">
        <v>2585</v>
      </c>
      <c r="B322" s="1">
        <v>10</v>
      </c>
      <c r="C322" s="1"/>
      <c r="D322" s="1">
        <v>10</v>
      </c>
      <c r="F322" s="1">
        <f ca="1">IFERROR(__xludf.DUMMYFUNCTION("""COMPUTED_VALUE"""),11)</f>
        <v>11</v>
      </c>
      <c r="Q322" s="1">
        <v>320</v>
      </c>
      <c r="R322" s="1">
        <v>4538</v>
      </c>
      <c r="S322" s="1"/>
      <c r="T322" s="1">
        <v>4517</v>
      </c>
    </row>
    <row r="323" spans="1:20" ht="15.75" customHeight="1" x14ac:dyDescent="0.35">
      <c r="A323" s="1">
        <v>2586</v>
      </c>
      <c r="B323" s="1">
        <v>10</v>
      </c>
      <c r="C323" s="1"/>
      <c r="D323" s="1">
        <v>10</v>
      </c>
      <c r="F323" s="1">
        <f ca="1">IFERROR(__xludf.DUMMYFUNCTION("""COMPUTED_VALUE"""),10)</f>
        <v>10</v>
      </c>
      <c r="Q323" s="1">
        <v>321</v>
      </c>
      <c r="R323" s="1">
        <v>4589</v>
      </c>
      <c r="S323" s="1"/>
      <c r="T323" s="1">
        <v>4468</v>
      </c>
    </row>
    <row r="324" spans="1:20" ht="15.75" customHeight="1" x14ac:dyDescent="0.35">
      <c r="A324" s="1">
        <v>2587</v>
      </c>
      <c r="B324" s="1">
        <v>12</v>
      </c>
      <c r="C324" s="1"/>
      <c r="D324" s="1">
        <v>12</v>
      </c>
      <c r="F324" s="1">
        <f ca="1">IFERROR(__xludf.DUMMYFUNCTION("""COMPUTED_VALUE"""),10)</f>
        <v>10</v>
      </c>
      <c r="Q324" s="1">
        <v>322</v>
      </c>
      <c r="R324" s="1">
        <v>4604</v>
      </c>
      <c r="S324" s="1"/>
      <c r="T324" s="1">
        <v>4446</v>
      </c>
    </row>
    <row r="325" spans="1:20" ht="15.75" customHeight="1" x14ac:dyDescent="0.35">
      <c r="A325" s="1">
        <v>2588</v>
      </c>
      <c r="B325" s="1">
        <v>11</v>
      </c>
      <c r="C325" s="1"/>
      <c r="D325" s="1">
        <v>11</v>
      </c>
      <c r="F325" s="1">
        <f ca="1">IFERROR(__xludf.DUMMYFUNCTION("""COMPUTED_VALUE"""),10)</f>
        <v>10</v>
      </c>
      <c r="Q325" s="1">
        <v>323</v>
      </c>
      <c r="R325" s="1">
        <v>4743</v>
      </c>
      <c r="S325" s="1"/>
      <c r="T325" s="1">
        <v>4401</v>
      </c>
    </row>
    <row r="326" spans="1:20" ht="15.75" customHeight="1" x14ac:dyDescent="0.35">
      <c r="A326" s="1">
        <v>2589</v>
      </c>
      <c r="B326" s="1">
        <v>11</v>
      </c>
      <c r="C326" s="1"/>
      <c r="D326" s="1">
        <v>11</v>
      </c>
      <c r="F326" s="1">
        <f ca="1">IFERROR(__xludf.DUMMYFUNCTION("""COMPUTED_VALUE"""),11)</f>
        <v>11</v>
      </c>
      <c r="Q326" s="1">
        <v>324</v>
      </c>
      <c r="R326" s="1">
        <v>4517</v>
      </c>
      <c r="S326" s="1"/>
      <c r="T326" s="1">
        <v>4567</v>
      </c>
    </row>
    <row r="327" spans="1:20" ht="15.75" customHeight="1" x14ac:dyDescent="0.35">
      <c r="A327" s="1">
        <v>2590</v>
      </c>
      <c r="B327" s="1">
        <v>10</v>
      </c>
      <c r="C327" s="1"/>
      <c r="D327" s="1">
        <v>10</v>
      </c>
      <c r="F327" s="1">
        <f ca="1">IFERROR(__xludf.DUMMYFUNCTION("""COMPUTED_VALUE"""),11)</f>
        <v>11</v>
      </c>
      <c r="Q327" s="1">
        <v>325</v>
      </c>
      <c r="R327" s="1">
        <v>4468</v>
      </c>
      <c r="S327" s="1"/>
      <c r="T327" s="1">
        <v>4581</v>
      </c>
    </row>
    <row r="328" spans="1:20" ht="15.75" customHeight="1" x14ac:dyDescent="0.35">
      <c r="A328" s="1">
        <v>2591</v>
      </c>
      <c r="B328" s="1">
        <v>10</v>
      </c>
      <c r="C328" s="1"/>
      <c r="D328" s="1">
        <v>10</v>
      </c>
      <c r="F328" s="1">
        <f ca="1">IFERROR(__xludf.DUMMYFUNCTION("""COMPUTED_VALUE"""),11)</f>
        <v>11</v>
      </c>
      <c r="Q328" s="1">
        <v>326</v>
      </c>
      <c r="R328" s="1">
        <v>4446</v>
      </c>
      <c r="S328" s="1"/>
      <c r="T328" s="1">
        <v>4558</v>
      </c>
    </row>
    <row r="329" spans="1:20" ht="15.75" customHeight="1" x14ac:dyDescent="0.35">
      <c r="A329" s="1">
        <v>2592</v>
      </c>
      <c r="B329" s="1">
        <v>10</v>
      </c>
      <c r="C329" s="1"/>
      <c r="D329" s="1">
        <v>10</v>
      </c>
      <c r="F329" s="1">
        <f ca="1">IFERROR(__xludf.DUMMYFUNCTION("""COMPUTED_VALUE"""),9)</f>
        <v>9</v>
      </c>
      <c r="Q329" s="1">
        <v>327</v>
      </c>
      <c r="R329" s="1">
        <v>4401</v>
      </c>
      <c r="S329" s="1"/>
      <c r="T329" s="1">
        <v>4706</v>
      </c>
    </row>
    <row r="330" spans="1:20" ht="15.75" customHeight="1" x14ac:dyDescent="0.35">
      <c r="A330" s="1">
        <v>2593</v>
      </c>
      <c r="B330" s="1">
        <v>11</v>
      </c>
      <c r="C330" s="1"/>
      <c r="D330" s="1">
        <v>11</v>
      </c>
      <c r="F330" s="1">
        <f ca="1">IFERROR(__xludf.DUMMYFUNCTION("""COMPUTED_VALUE"""),8)</f>
        <v>8</v>
      </c>
      <c r="Q330" s="1">
        <v>328</v>
      </c>
      <c r="R330" s="1">
        <v>4567</v>
      </c>
      <c r="S330" s="1"/>
      <c r="T330" s="1">
        <v>4399</v>
      </c>
    </row>
    <row r="331" spans="1:20" ht="15.75" customHeight="1" x14ac:dyDescent="0.35">
      <c r="A331" s="1">
        <v>2594</v>
      </c>
      <c r="B331" s="1">
        <v>11</v>
      </c>
      <c r="C331" s="1"/>
      <c r="D331" s="1">
        <v>11</v>
      </c>
      <c r="F331" s="1">
        <f ca="1">IFERROR(__xludf.DUMMYFUNCTION("""COMPUTED_VALUE"""),8)</f>
        <v>8</v>
      </c>
      <c r="Q331" s="1">
        <v>329</v>
      </c>
      <c r="R331" s="1">
        <v>4581</v>
      </c>
      <c r="S331" s="1"/>
      <c r="T331" s="1">
        <v>4479</v>
      </c>
    </row>
    <row r="332" spans="1:20" ht="15.75" customHeight="1" x14ac:dyDescent="0.35">
      <c r="A332" s="1">
        <v>2595</v>
      </c>
      <c r="B332" s="1">
        <v>11</v>
      </c>
      <c r="C332" s="1"/>
      <c r="D332" s="1">
        <v>11</v>
      </c>
      <c r="F332" s="1">
        <f ca="1">IFERROR(__xludf.DUMMYFUNCTION("""COMPUTED_VALUE"""),9)</f>
        <v>9</v>
      </c>
      <c r="Q332" s="1">
        <v>330</v>
      </c>
      <c r="R332" s="1">
        <v>4558</v>
      </c>
      <c r="S332" s="1"/>
      <c r="T332" s="1">
        <v>4631</v>
      </c>
    </row>
    <row r="333" spans="1:20" ht="15.75" customHeight="1" x14ac:dyDescent="0.35">
      <c r="A333" s="1">
        <v>2596</v>
      </c>
      <c r="B333" s="1">
        <v>9</v>
      </c>
      <c r="C333" s="1"/>
      <c r="D333" s="1">
        <v>9</v>
      </c>
      <c r="F333" s="1">
        <f ca="1">IFERROR(__xludf.DUMMYFUNCTION("""COMPUTED_VALUE"""),9)</f>
        <v>9</v>
      </c>
      <c r="Q333" s="1">
        <v>331</v>
      </c>
      <c r="R333" s="1">
        <v>4706</v>
      </c>
      <c r="S333" s="1"/>
      <c r="T333" s="1">
        <v>4829</v>
      </c>
    </row>
    <row r="334" spans="1:20" ht="15.75" customHeight="1" x14ac:dyDescent="0.35">
      <c r="A334" s="1">
        <v>2597</v>
      </c>
      <c r="B334" s="1">
        <v>8</v>
      </c>
      <c r="C334" s="1"/>
      <c r="D334" s="1">
        <v>8</v>
      </c>
      <c r="F334" s="1">
        <f ca="1">IFERROR(__xludf.DUMMYFUNCTION("""COMPUTED_VALUE"""),9)</f>
        <v>9</v>
      </c>
      <c r="Q334" s="1">
        <v>332</v>
      </c>
      <c r="R334" s="1">
        <v>4399</v>
      </c>
      <c r="S334" s="1"/>
      <c r="T334" s="1">
        <v>4842</v>
      </c>
    </row>
    <row r="335" spans="1:20" ht="15.75" customHeight="1" x14ac:dyDescent="0.35">
      <c r="A335" s="1">
        <v>2598</v>
      </c>
      <c r="B335" s="1">
        <v>8</v>
      </c>
      <c r="C335" s="1"/>
      <c r="D335" s="1">
        <v>8</v>
      </c>
      <c r="F335" s="1">
        <f ca="1">IFERROR(__xludf.DUMMYFUNCTION("""COMPUTED_VALUE"""),8)</f>
        <v>8</v>
      </c>
      <c r="Q335" s="1">
        <v>333</v>
      </c>
      <c r="R335" s="1">
        <v>4479</v>
      </c>
      <c r="S335" s="1"/>
      <c r="T335" s="1">
        <v>4864</v>
      </c>
    </row>
    <row r="336" spans="1:20" ht="15.75" customHeight="1" x14ac:dyDescent="0.35">
      <c r="A336" s="1">
        <v>2599</v>
      </c>
      <c r="B336" s="1">
        <v>9</v>
      </c>
      <c r="C336" s="1"/>
      <c r="D336" s="1">
        <v>9</v>
      </c>
      <c r="F336" s="1">
        <f ca="1">IFERROR(__xludf.DUMMYFUNCTION("""COMPUTED_VALUE"""),8)</f>
        <v>8</v>
      </c>
      <c r="Q336" s="1">
        <v>334</v>
      </c>
      <c r="R336" s="1">
        <v>4631</v>
      </c>
      <c r="S336" s="1"/>
      <c r="T336" s="1">
        <v>4501</v>
      </c>
    </row>
    <row r="337" spans="1:20" ht="15.75" customHeight="1" x14ac:dyDescent="0.35">
      <c r="A337" s="1">
        <v>2600</v>
      </c>
      <c r="B337" s="1">
        <v>9</v>
      </c>
      <c r="C337" s="1"/>
      <c r="D337" s="1">
        <v>9</v>
      </c>
      <c r="F337" s="1">
        <f ca="1">IFERROR(__xludf.DUMMYFUNCTION("""COMPUTED_VALUE"""),8)</f>
        <v>8</v>
      </c>
      <c r="Q337" s="1">
        <v>335</v>
      </c>
      <c r="R337" s="1">
        <v>4829</v>
      </c>
      <c r="S337" s="1"/>
      <c r="T337" s="1">
        <v>4270</v>
      </c>
    </row>
    <row r="338" spans="1:20" ht="15.75" customHeight="1" x14ac:dyDescent="0.35">
      <c r="A338" s="1">
        <v>2601</v>
      </c>
      <c r="B338" s="1">
        <v>9</v>
      </c>
      <c r="C338" s="1"/>
      <c r="D338" s="1">
        <v>9</v>
      </c>
      <c r="F338" s="1">
        <f ca="1">IFERROR(__xludf.DUMMYFUNCTION("""COMPUTED_VALUE"""),8)</f>
        <v>8</v>
      </c>
      <c r="Q338" s="1">
        <v>336</v>
      </c>
      <c r="R338" s="1">
        <v>4842</v>
      </c>
      <c r="S338" s="1"/>
      <c r="T338" s="1">
        <v>4468</v>
      </c>
    </row>
    <row r="339" spans="1:20" ht="15.75" customHeight="1" x14ac:dyDescent="0.35">
      <c r="A339" s="1">
        <v>2602</v>
      </c>
      <c r="B339" s="1">
        <v>8</v>
      </c>
      <c r="C339" s="1"/>
      <c r="D339" s="1">
        <v>8</v>
      </c>
      <c r="F339" s="1">
        <f ca="1">IFERROR(__xludf.DUMMYFUNCTION("""COMPUTED_VALUE"""),10)</f>
        <v>10</v>
      </c>
      <c r="Q339" s="1">
        <v>337</v>
      </c>
      <c r="R339" s="1">
        <v>4864</v>
      </c>
      <c r="S339" s="1"/>
      <c r="T339" s="1">
        <v>4710</v>
      </c>
    </row>
    <row r="340" spans="1:20" ht="15.75" customHeight="1" x14ac:dyDescent="0.35">
      <c r="A340" s="1">
        <v>2603</v>
      </c>
      <c r="B340" s="1">
        <v>8</v>
      </c>
      <c r="C340" s="1"/>
      <c r="D340" s="1">
        <v>8</v>
      </c>
      <c r="F340" s="1">
        <f ca="1">IFERROR(__xludf.DUMMYFUNCTION("""COMPUTED_VALUE"""),9)</f>
        <v>9</v>
      </c>
      <c r="Q340" s="1">
        <v>338</v>
      </c>
      <c r="R340" s="1">
        <v>4501</v>
      </c>
      <c r="S340" s="1"/>
      <c r="T340" s="1">
        <v>4910</v>
      </c>
    </row>
    <row r="341" spans="1:20" ht="15.75" customHeight="1" x14ac:dyDescent="0.35">
      <c r="A341" s="1">
        <v>2604</v>
      </c>
      <c r="B341" s="1">
        <v>8</v>
      </c>
      <c r="C341" s="1"/>
      <c r="D341" s="1">
        <v>8</v>
      </c>
      <c r="F341" s="1">
        <f ca="1">IFERROR(__xludf.DUMMYFUNCTION("""COMPUTED_VALUE"""),8)</f>
        <v>8</v>
      </c>
      <c r="Q341" s="1">
        <v>339</v>
      </c>
      <c r="R341" s="1">
        <v>4270</v>
      </c>
      <c r="S341" s="1"/>
      <c r="T341" s="1">
        <v>4910</v>
      </c>
    </row>
    <row r="342" spans="1:20" ht="15.75" customHeight="1" x14ac:dyDescent="0.35">
      <c r="A342" s="1">
        <v>2605</v>
      </c>
      <c r="B342" s="1">
        <v>8</v>
      </c>
      <c r="C342" s="1"/>
      <c r="D342" s="1">
        <v>8</v>
      </c>
      <c r="F342" s="1">
        <f ca="1">IFERROR(__xludf.DUMMYFUNCTION("""COMPUTED_VALUE"""),8)</f>
        <v>8</v>
      </c>
      <c r="Q342" s="1">
        <v>340</v>
      </c>
      <c r="R342" s="1">
        <v>4468</v>
      </c>
      <c r="S342" s="1"/>
      <c r="T342" s="1">
        <v>4535</v>
      </c>
    </row>
    <row r="343" spans="1:20" ht="15.75" customHeight="1" x14ac:dyDescent="0.35">
      <c r="A343" s="1">
        <v>2606</v>
      </c>
      <c r="B343" s="1">
        <v>10</v>
      </c>
      <c r="C343" s="1"/>
      <c r="D343" s="1">
        <v>10</v>
      </c>
      <c r="F343" s="1">
        <f ca="1">IFERROR(__xludf.DUMMYFUNCTION("""COMPUTED_VALUE"""),8)</f>
        <v>8</v>
      </c>
      <c r="Q343" s="1">
        <v>341</v>
      </c>
      <c r="R343" s="1">
        <v>4710</v>
      </c>
      <c r="S343" s="1"/>
      <c r="T343" s="1">
        <v>4388</v>
      </c>
    </row>
    <row r="344" spans="1:20" ht="15.75" customHeight="1" x14ac:dyDescent="0.35">
      <c r="A344" s="1">
        <v>2607</v>
      </c>
      <c r="B344" s="1">
        <v>9</v>
      </c>
      <c r="C344" s="1"/>
      <c r="D344" s="1">
        <v>9</v>
      </c>
      <c r="F344" s="1">
        <f ca="1">IFERROR(__xludf.DUMMYFUNCTION("""COMPUTED_VALUE"""),9)</f>
        <v>9</v>
      </c>
      <c r="Q344" s="1">
        <v>342</v>
      </c>
      <c r="R344" s="1">
        <v>4910</v>
      </c>
      <c r="S344" s="1"/>
      <c r="T344" s="1">
        <v>4437</v>
      </c>
    </row>
    <row r="345" spans="1:20" ht="15.75" customHeight="1" x14ac:dyDescent="0.35">
      <c r="A345" s="1">
        <v>2608</v>
      </c>
      <c r="B345" s="1">
        <v>8</v>
      </c>
      <c r="C345" s="1"/>
      <c r="D345" s="1">
        <v>8</v>
      </c>
      <c r="F345" s="1">
        <f ca="1">IFERROR(__xludf.DUMMYFUNCTION("""COMPUTED_VALUE"""),8)</f>
        <v>8</v>
      </c>
      <c r="Q345" s="1">
        <v>343</v>
      </c>
      <c r="R345" s="1">
        <v>4910</v>
      </c>
      <c r="S345" s="1"/>
      <c r="T345" s="1">
        <v>4150</v>
      </c>
    </row>
    <row r="346" spans="1:20" ht="15.75" customHeight="1" x14ac:dyDescent="0.35">
      <c r="A346" s="1">
        <v>2609</v>
      </c>
      <c r="B346" s="1">
        <v>8</v>
      </c>
      <c r="C346" s="1"/>
      <c r="D346" s="1">
        <v>8</v>
      </c>
      <c r="F346" s="1">
        <f ca="1">IFERROR(__xludf.DUMMYFUNCTION("""COMPUTED_VALUE"""),9)</f>
        <v>9</v>
      </c>
      <c r="Q346" s="1">
        <v>344</v>
      </c>
      <c r="R346" s="1">
        <v>4535</v>
      </c>
      <c r="S346" s="1"/>
      <c r="T346" s="1">
        <v>3746</v>
      </c>
    </row>
    <row r="347" spans="1:20" ht="15.75" customHeight="1" x14ac:dyDescent="0.35">
      <c r="A347" s="1">
        <v>2610</v>
      </c>
      <c r="B347" s="1">
        <v>8</v>
      </c>
      <c r="C347" s="1"/>
      <c r="D347" s="1">
        <v>8</v>
      </c>
      <c r="F347" s="1">
        <f ca="1">IFERROR(__xludf.DUMMYFUNCTION("""COMPUTED_VALUE"""),9)</f>
        <v>9</v>
      </c>
      <c r="Q347" s="1">
        <v>345</v>
      </c>
      <c r="R347" s="1">
        <v>4388</v>
      </c>
      <c r="S347" s="1"/>
      <c r="T347" s="1">
        <v>3670</v>
      </c>
    </row>
    <row r="348" spans="1:20" ht="15.75" customHeight="1" x14ac:dyDescent="0.35">
      <c r="A348" s="1">
        <v>2611</v>
      </c>
      <c r="B348" s="1">
        <v>9</v>
      </c>
      <c r="C348" s="1"/>
      <c r="D348" s="1">
        <v>9</v>
      </c>
      <c r="F348" s="1">
        <f ca="1">IFERROR(__xludf.DUMMYFUNCTION("""COMPUTED_VALUE"""),9)</f>
        <v>9</v>
      </c>
      <c r="Q348" s="1">
        <v>346</v>
      </c>
      <c r="R348" s="1">
        <v>4437</v>
      </c>
      <c r="S348" s="1"/>
      <c r="T348" s="1">
        <v>3772</v>
      </c>
    </row>
    <row r="349" spans="1:20" ht="15.75" customHeight="1" x14ac:dyDescent="0.35">
      <c r="A349" s="1">
        <v>2612</v>
      </c>
      <c r="B349" s="1">
        <v>8</v>
      </c>
      <c r="C349" s="1"/>
      <c r="D349" s="1">
        <v>8</v>
      </c>
      <c r="F349" s="1">
        <f ca="1">IFERROR(__xludf.DUMMYFUNCTION("""COMPUTED_VALUE"""),9)</f>
        <v>9</v>
      </c>
      <c r="Q349" s="1">
        <v>347</v>
      </c>
      <c r="R349" s="1">
        <v>4150</v>
      </c>
      <c r="S349" s="1"/>
      <c r="T349" s="1">
        <v>4028</v>
      </c>
    </row>
    <row r="350" spans="1:20" ht="15.75" customHeight="1" x14ac:dyDescent="0.35">
      <c r="A350" s="1">
        <v>2613</v>
      </c>
      <c r="B350" s="1">
        <v>9</v>
      </c>
      <c r="C350" s="1"/>
      <c r="D350" s="1">
        <v>9</v>
      </c>
      <c r="F350" s="1">
        <f ca="1">IFERROR(__xludf.DUMMYFUNCTION("""COMPUTED_VALUE"""),8)</f>
        <v>8</v>
      </c>
      <c r="Q350" s="1">
        <v>348</v>
      </c>
      <c r="R350" s="1">
        <v>3746</v>
      </c>
      <c r="S350" s="1"/>
      <c r="T350" s="1">
        <v>4078</v>
      </c>
    </row>
    <row r="351" spans="1:20" ht="15.75" customHeight="1" x14ac:dyDescent="0.35">
      <c r="A351" s="1">
        <v>2614</v>
      </c>
      <c r="B351" s="1">
        <v>9</v>
      </c>
      <c r="C351" s="1"/>
      <c r="D351" s="1">
        <v>9</v>
      </c>
      <c r="F351" s="1">
        <f ca="1">IFERROR(__xludf.DUMMYFUNCTION("""COMPUTED_VALUE"""),8)</f>
        <v>8</v>
      </c>
      <c r="Q351" s="1">
        <v>349</v>
      </c>
      <c r="R351" s="1">
        <v>3670</v>
      </c>
      <c r="S351" s="1"/>
      <c r="T351" s="1">
        <v>4312</v>
      </c>
    </row>
    <row r="352" spans="1:20" ht="15.75" customHeight="1" x14ac:dyDescent="0.35">
      <c r="A352" s="1">
        <v>2615</v>
      </c>
      <c r="B352" s="1">
        <v>9</v>
      </c>
      <c r="C352" s="1"/>
      <c r="D352" s="1">
        <v>9</v>
      </c>
      <c r="F352" s="1">
        <f ca="1">IFERROR(__xludf.DUMMYFUNCTION("""COMPUTED_VALUE"""),8)</f>
        <v>8</v>
      </c>
      <c r="Q352" s="1">
        <v>350</v>
      </c>
      <c r="R352" s="1">
        <v>3772</v>
      </c>
      <c r="S352" s="1"/>
      <c r="T352" s="1">
        <v>4344</v>
      </c>
    </row>
    <row r="353" spans="1:20" ht="15.75" customHeight="1" x14ac:dyDescent="0.35">
      <c r="A353" s="1">
        <v>2616</v>
      </c>
      <c r="B353" s="1">
        <v>9</v>
      </c>
      <c r="C353" s="1"/>
      <c r="D353" s="1">
        <v>9</v>
      </c>
      <c r="F353" s="1">
        <f ca="1">IFERROR(__xludf.DUMMYFUNCTION("""COMPUTED_VALUE"""),8)</f>
        <v>8</v>
      </c>
      <c r="Q353" s="1">
        <v>351</v>
      </c>
      <c r="R353" s="1">
        <v>4028</v>
      </c>
      <c r="S353" s="1"/>
      <c r="T353" s="1">
        <v>4516</v>
      </c>
    </row>
    <row r="354" spans="1:20" ht="15.75" customHeight="1" x14ac:dyDescent="0.35">
      <c r="A354" s="1">
        <v>2617</v>
      </c>
      <c r="B354" s="1">
        <v>8</v>
      </c>
      <c r="C354" s="1"/>
      <c r="D354" s="1">
        <v>8</v>
      </c>
      <c r="F354" s="1">
        <f ca="1">IFERROR(__xludf.DUMMYFUNCTION("""COMPUTED_VALUE"""),8)</f>
        <v>8</v>
      </c>
      <c r="Q354" s="1">
        <v>352</v>
      </c>
      <c r="R354" s="1">
        <v>4078</v>
      </c>
      <c r="S354" s="1"/>
      <c r="T354" s="1">
        <v>4563</v>
      </c>
    </row>
    <row r="355" spans="1:20" ht="15.75" customHeight="1" x14ac:dyDescent="0.35">
      <c r="A355" s="1">
        <v>2618</v>
      </c>
      <c r="B355" s="1">
        <v>8</v>
      </c>
      <c r="C355" s="1"/>
      <c r="D355" s="1">
        <v>8</v>
      </c>
      <c r="F355" s="1">
        <f ca="1">IFERROR(__xludf.DUMMYFUNCTION("""COMPUTED_VALUE"""),8)</f>
        <v>8</v>
      </c>
      <c r="Q355" s="1">
        <v>353</v>
      </c>
      <c r="R355" s="1">
        <v>4312</v>
      </c>
      <c r="S355" s="1"/>
      <c r="T355" s="1">
        <v>4472</v>
      </c>
    </row>
    <row r="356" spans="1:20" ht="15.75" customHeight="1" x14ac:dyDescent="0.35">
      <c r="A356" s="1">
        <v>2619</v>
      </c>
      <c r="B356" s="1">
        <v>8</v>
      </c>
      <c r="C356" s="1"/>
      <c r="D356" s="1">
        <v>8</v>
      </c>
      <c r="F356" s="1">
        <f ca="1">IFERROR(__xludf.DUMMYFUNCTION("""COMPUTED_VALUE"""),8)</f>
        <v>8</v>
      </c>
      <c r="Q356" s="1">
        <v>354</v>
      </c>
      <c r="R356" s="1">
        <v>4344</v>
      </c>
      <c r="S356" s="1"/>
      <c r="T356" s="1">
        <v>4524</v>
      </c>
    </row>
    <row r="357" spans="1:20" ht="15.75" customHeight="1" x14ac:dyDescent="0.35">
      <c r="A357" s="1">
        <v>2620</v>
      </c>
      <c r="B357" s="1">
        <v>7</v>
      </c>
      <c r="C357" s="1"/>
      <c r="D357" s="1">
        <v>8</v>
      </c>
      <c r="F357" s="1">
        <f ca="1">IFERROR(__xludf.DUMMYFUNCTION("""COMPUTED_VALUE"""),8)</f>
        <v>8</v>
      </c>
      <c r="Q357" s="1">
        <v>355</v>
      </c>
      <c r="R357" s="1">
        <v>4516</v>
      </c>
      <c r="S357" s="1"/>
      <c r="T357" s="1">
        <v>4485</v>
      </c>
    </row>
    <row r="358" spans="1:20" ht="15.75" customHeight="1" x14ac:dyDescent="0.35">
      <c r="A358" s="1">
        <v>2621</v>
      </c>
      <c r="B358" s="1">
        <v>7</v>
      </c>
      <c r="C358" s="1"/>
      <c r="D358" s="1">
        <v>8</v>
      </c>
      <c r="F358" s="1">
        <f ca="1">IFERROR(__xludf.DUMMYFUNCTION("""COMPUTED_VALUE"""),3)</f>
        <v>3</v>
      </c>
      <c r="Q358" s="1">
        <v>356</v>
      </c>
      <c r="R358" s="1">
        <v>4563</v>
      </c>
      <c r="S358" s="1"/>
      <c r="T358" s="1">
        <v>4454</v>
      </c>
    </row>
    <row r="359" spans="1:20" ht="15.75" customHeight="1" x14ac:dyDescent="0.35">
      <c r="A359" s="1">
        <v>2622</v>
      </c>
      <c r="B359" s="1">
        <v>7</v>
      </c>
      <c r="C359" s="1"/>
      <c r="D359" s="1">
        <v>8</v>
      </c>
      <c r="F359" s="1">
        <f ca="1">IFERROR(__xludf.DUMMYFUNCTION("""COMPUTED_VALUE"""),8)</f>
        <v>8</v>
      </c>
      <c r="Q359" s="1">
        <v>357</v>
      </c>
      <c r="R359" s="1">
        <v>4472</v>
      </c>
      <c r="S359" s="1"/>
      <c r="T359" s="1">
        <v>4670</v>
      </c>
    </row>
    <row r="360" spans="1:20" ht="15.75" customHeight="1" x14ac:dyDescent="0.35">
      <c r="A360" s="1">
        <v>2623</v>
      </c>
      <c r="B360" s="1">
        <v>7</v>
      </c>
      <c r="C360" s="1"/>
      <c r="D360" s="1">
        <v>8</v>
      </c>
      <c r="F360" s="1">
        <f ca="1">IFERROR(__xludf.DUMMYFUNCTION("""COMPUTED_VALUE"""),8)</f>
        <v>8</v>
      </c>
      <c r="Q360" s="1">
        <v>358</v>
      </c>
      <c r="R360" s="1">
        <v>4524</v>
      </c>
      <c r="S360" s="1"/>
      <c r="T360" s="1">
        <v>4275</v>
      </c>
    </row>
    <row r="361" spans="1:20" ht="15.75" customHeight="1" x14ac:dyDescent="0.35">
      <c r="A361" s="1">
        <v>2624</v>
      </c>
      <c r="B361" s="1">
        <v>7</v>
      </c>
      <c r="C361" s="1"/>
      <c r="D361" s="1">
        <v>8</v>
      </c>
      <c r="F361" s="1">
        <f ca="1">IFERROR(__xludf.DUMMYFUNCTION("""COMPUTED_VALUE"""),8)</f>
        <v>8</v>
      </c>
      <c r="Q361" s="1">
        <v>359</v>
      </c>
      <c r="R361" s="1">
        <v>4485</v>
      </c>
      <c r="S361" s="1"/>
      <c r="T361" s="1">
        <v>4251</v>
      </c>
    </row>
    <row r="362" spans="1:20" ht="15.75" customHeight="1" x14ac:dyDescent="0.35">
      <c r="A362" s="1">
        <v>2625</v>
      </c>
      <c r="B362" s="1">
        <v>6</v>
      </c>
      <c r="C362" s="1"/>
      <c r="D362" s="1">
        <v>3</v>
      </c>
      <c r="F362" s="1">
        <f ca="1">IFERROR(__xludf.DUMMYFUNCTION("""COMPUTED_VALUE"""),3)</f>
        <v>3</v>
      </c>
      <c r="Q362" s="1">
        <v>360</v>
      </c>
      <c r="R362" s="1">
        <v>4454</v>
      </c>
      <c r="S362" s="1"/>
      <c r="T362" s="1">
        <v>4233</v>
      </c>
    </row>
    <row r="363" spans="1:20" ht="15.75" customHeight="1" x14ac:dyDescent="0.35">
      <c r="A363" s="1">
        <v>2626</v>
      </c>
      <c r="B363" s="1">
        <v>6</v>
      </c>
      <c r="C363" s="1"/>
      <c r="D363" s="1">
        <v>8</v>
      </c>
      <c r="F363" s="1">
        <f ca="1">IFERROR(__xludf.DUMMYFUNCTION("""COMPUTED_VALUE"""),8)</f>
        <v>8</v>
      </c>
      <c r="Q363" s="1">
        <v>361</v>
      </c>
      <c r="R363" s="1">
        <v>4670</v>
      </c>
      <c r="S363" s="1"/>
      <c r="T363" s="1">
        <v>3983</v>
      </c>
    </row>
    <row r="364" spans="1:20" ht="15.75" customHeight="1" x14ac:dyDescent="0.35">
      <c r="A364" s="1">
        <v>2627</v>
      </c>
      <c r="B364" s="1">
        <v>6</v>
      </c>
      <c r="C364" s="1"/>
      <c r="D364" s="1">
        <v>8</v>
      </c>
      <c r="F364" s="1">
        <f ca="1">IFERROR(__xludf.DUMMYFUNCTION("""COMPUTED_VALUE"""),8)</f>
        <v>8</v>
      </c>
      <c r="Q364" s="1">
        <v>362</v>
      </c>
      <c r="R364" s="1">
        <v>4275</v>
      </c>
      <c r="S364" s="1"/>
      <c r="T364" s="1">
        <v>4115</v>
      </c>
    </row>
    <row r="365" spans="1:20" ht="15.75" customHeight="1" x14ac:dyDescent="0.35">
      <c r="A365" s="1">
        <v>2628</v>
      </c>
      <c r="B365" s="1">
        <v>8</v>
      </c>
      <c r="C365" s="1"/>
      <c r="D365" s="1">
        <v>8</v>
      </c>
      <c r="F365" s="1">
        <f ca="1">IFERROR(__xludf.DUMMYFUNCTION("""COMPUTED_VALUE"""),8)</f>
        <v>8</v>
      </c>
      <c r="Q365" s="1">
        <v>363</v>
      </c>
      <c r="R365" s="1">
        <v>4251</v>
      </c>
      <c r="S365" s="1"/>
      <c r="T365" s="1">
        <v>4152</v>
      </c>
    </row>
    <row r="366" spans="1:20" ht="15.75" customHeight="1" x14ac:dyDescent="0.35">
      <c r="A366" s="1">
        <v>2629</v>
      </c>
      <c r="B366" s="1">
        <v>8</v>
      </c>
      <c r="C366" s="1"/>
      <c r="D366" s="1">
        <v>3</v>
      </c>
      <c r="F366" s="1">
        <f ca="1">IFERROR(__xludf.DUMMYFUNCTION("""COMPUTED_VALUE"""),9)</f>
        <v>9</v>
      </c>
      <c r="Q366" s="1">
        <v>364</v>
      </c>
      <c r="R366" s="1">
        <v>4233</v>
      </c>
      <c r="S366" s="1"/>
      <c r="T366" s="1">
        <v>4287</v>
      </c>
    </row>
    <row r="367" spans="1:20" ht="15.75" customHeight="1" x14ac:dyDescent="0.35">
      <c r="A367" s="1">
        <v>2630</v>
      </c>
      <c r="B367" s="1">
        <v>8</v>
      </c>
      <c r="C367" s="1"/>
      <c r="D367" s="1">
        <v>8</v>
      </c>
      <c r="F367" s="1">
        <f ca="1">IFERROR(__xludf.DUMMYFUNCTION("""COMPUTED_VALUE"""),9)</f>
        <v>9</v>
      </c>
      <c r="Q367" s="1">
        <v>365</v>
      </c>
      <c r="R367" s="1">
        <v>3983</v>
      </c>
      <c r="S367" s="1"/>
      <c r="T367" s="1">
        <v>4319</v>
      </c>
    </row>
    <row r="368" spans="1:20" ht="15.75" customHeight="1" x14ac:dyDescent="0.35">
      <c r="A368" s="1">
        <v>2631</v>
      </c>
      <c r="B368" s="1">
        <v>8</v>
      </c>
      <c r="C368" s="1"/>
      <c r="D368" s="1">
        <v>8</v>
      </c>
      <c r="F368" s="1">
        <f ca="1">IFERROR(__xludf.DUMMYFUNCTION("""COMPUTED_VALUE"""),8)</f>
        <v>8</v>
      </c>
      <c r="Q368" s="1">
        <v>366</v>
      </c>
      <c r="R368" s="1">
        <v>4115</v>
      </c>
      <c r="S368" s="1"/>
      <c r="T368" s="1">
        <v>4757</v>
      </c>
    </row>
    <row r="369" spans="1:20" ht="15.75" customHeight="1" x14ac:dyDescent="0.35">
      <c r="A369" s="1">
        <v>2632</v>
      </c>
      <c r="B369" s="1">
        <v>9</v>
      </c>
      <c r="C369" s="1"/>
      <c r="D369" s="1">
        <v>8</v>
      </c>
      <c r="F369" s="1">
        <f ca="1">IFERROR(__xludf.DUMMYFUNCTION("""COMPUTED_VALUE"""),8)</f>
        <v>8</v>
      </c>
      <c r="Q369" s="1">
        <v>367</v>
      </c>
      <c r="R369" s="1">
        <v>4152</v>
      </c>
      <c r="S369" s="1"/>
      <c r="T369" s="1">
        <v>5012</v>
      </c>
    </row>
    <row r="370" spans="1:20" ht="15.75" customHeight="1" x14ac:dyDescent="0.35">
      <c r="A370" s="1">
        <v>2633</v>
      </c>
      <c r="B370" s="1">
        <v>9</v>
      </c>
      <c r="C370" s="1"/>
      <c r="D370" s="1">
        <v>9</v>
      </c>
      <c r="F370" s="1">
        <f ca="1">IFERROR(__xludf.DUMMYFUNCTION("""COMPUTED_VALUE"""),8)</f>
        <v>8</v>
      </c>
      <c r="Q370" s="1">
        <v>368</v>
      </c>
      <c r="R370" s="1">
        <v>4287</v>
      </c>
      <c r="S370" s="1"/>
      <c r="T370" s="1">
        <v>4820</v>
      </c>
    </row>
    <row r="371" spans="1:20" ht="15.75" customHeight="1" x14ac:dyDescent="0.35">
      <c r="A371" s="1">
        <v>2634</v>
      </c>
      <c r="B371" s="1">
        <v>9</v>
      </c>
      <c r="C371" s="1"/>
      <c r="D371" s="1">
        <v>9</v>
      </c>
      <c r="F371" s="1">
        <f ca="1">IFERROR(__xludf.DUMMYFUNCTION("""COMPUTED_VALUE"""),8)</f>
        <v>8</v>
      </c>
      <c r="Q371" s="1">
        <v>369</v>
      </c>
      <c r="R371" s="1">
        <v>4319</v>
      </c>
      <c r="S371" s="1"/>
      <c r="T371" s="1">
        <v>4683</v>
      </c>
    </row>
    <row r="372" spans="1:20" ht="15.75" customHeight="1" x14ac:dyDescent="0.35">
      <c r="A372" s="1">
        <v>2635</v>
      </c>
      <c r="B372" s="1">
        <v>8</v>
      </c>
      <c r="C372" s="1"/>
      <c r="D372" s="1">
        <v>8</v>
      </c>
      <c r="F372" s="1">
        <f ca="1">IFERROR(__xludf.DUMMYFUNCTION("""COMPUTED_VALUE"""),8)</f>
        <v>8</v>
      </c>
      <c r="Q372" s="1">
        <v>370</v>
      </c>
      <c r="R372" s="1">
        <v>4757</v>
      </c>
      <c r="S372" s="1"/>
      <c r="T372" s="1">
        <v>4197</v>
      </c>
    </row>
    <row r="373" spans="1:20" ht="15.75" customHeight="1" x14ac:dyDescent="0.35">
      <c r="A373" s="1">
        <v>2636</v>
      </c>
      <c r="B373" s="1">
        <v>8</v>
      </c>
      <c r="C373" s="1"/>
      <c r="D373" s="1">
        <v>8</v>
      </c>
      <c r="F373" s="1">
        <f ca="1">IFERROR(__xludf.DUMMYFUNCTION("""COMPUTED_VALUE"""),8)</f>
        <v>8</v>
      </c>
      <c r="Q373" s="1">
        <v>371</v>
      </c>
      <c r="R373" s="1">
        <v>5012</v>
      </c>
      <c r="S373" s="1"/>
      <c r="T373" s="1">
        <v>4294</v>
      </c>
    </row>
    <row r="374" spans="1:20" ht="15.75" customHeight="1" x14ac:dyDescent="0.35">
      <c r="A374" s="1">
        <v>2637</v>
      </c>
      <c r="B374" s="1">
        <v>8</v>
      </c>
      <c r="C374" s="1"/>
      <c r="D374" s="1">
        <v>8</v>
      </c>
      <c r="F374" s="1">
        <f ca="1">IFERROR(__xludf.DUMMYFUNCTION("""COMPUTED_VALUE"""),8)</f>
        <v>8</v>
      </c>
      <c r="Q374" s="1">
        <v>372</v>
      </c>
      <c r="R374" s="1">
        <v>4820</v>
      </c>
      <c r="S374" s="1"/>
      <c r="T374" s="1">
        <v>4432</v>
      </c>
    </row>
    <row r="375" spans="1:20" ht="15.75" customHeight="1" x14ac:dyDescent="0.35">
      <c r="A375" s="1">
        <v>2638</v>
      </c>
      <c r="B375" s="1">
        <v>7</v>
      </c>
      <c r="C375" s="1"/>
      <c r="D375" s="1">
        <v>8</v>
      </c>
      <c r="F375" s="1">
        <f ca="1">IFERROR(__xludf.DUMMYFUNCTION("""COMPUTED_VALUE"""),5)</f>
        <v>5</v>
      </c>
      <c r="Q375" s="1">
        <v>373</v>
      </c>
      <c r="R375" s="1">
        <v>4683</v>
      </c>
      <c r="S375" s="1"/>
      <c r="T375" s="1">
        <v>4456</v>
      </c>
    </row>
    <row r="376" spans="1:20" ht="15.75" customHeight="1" x14ac:dyDescent="0.35">
      <c r="A376" s="1">
        <v>2639</v>
      </c>
      <c r="B376" s="1">
        <v>7</v>
      </c>
      <c r="C376" s="1"/>
      <c r="D376" s="1">
        <v>8</v>
      </c>
      <c r="F376" s="1">
        <f ca="1">IFERROR(__xludf.DUMMYFUNCTION("""COMPUTED_VALUE"""),8)</f>
        <v>8</v>
      </c>
      <c r="Q376" s="1">
        <v>374</v>
      </c>
      <c r="R376" s="1">
        <v>4197</v>
      </c>
      <c r="S376" s="1"/>
      <c r="T376" s="1">
        <v>4507</v>
      </c>
    </row>
    <row r="377" spans="1:20" ht="15.75" customHeight="1" x14ac:dyDescent="0.35">
      <c r="A377" s="1">
        <v>2640</v>
      </c>
      <c r="B377" s="1">
        <v>7</v>
      </c>
      <c r="C377" s="1"/>
      <c r="D377" s="1">
        <v>8</v>
      </c>
      <c r="F377" s="1">
        <f ca="1">IFERROR(__xludf.DUMMYFUNCTION("""COMPUTED_VALUE"""),4)</f>
        <v>4</v>
      </c>
      <c r="Q377" s="1">
        <v>375</v>
      </c>
      <c r="R377" s="1">
        <v>4294</v>
      </c>
      <c r="S377" s="1"/>
      <c r="T377" s="1">
        <v>4573</v>
      </c>
    </row>
    <row r="378" spans="1:20" ht="15.75" customHeight="1" x14ac:dyDescent="0.35">
      <c r="A378" s="1">
        <v>2641</v>
      </c>
      <c r="B378" s="1">
        <v>7</v>
      </c>
      <c r="C378" s="1"/>
      <c r="D378" s="1">
        <v>8</v>
      </c>
      <c r="F378" s="1">
        <f ca="1">IFERROR(__xludf.DUMMYFUNCTION("""COMPUTED_VALUE"""),8)</f>
        <v>8</v>
      </c>
      <c r="Q378" s="1">
        <v>376</v>
      </c>
      <c r="R378" s="1">
        <v>4432</v>
      </c>
      <c r="S378" s="1"/>
      <c r="T378" s="1">
        <v>4636</v>
      </c>
    </row>
    <row r="379" spans="1:20" ht="15.75" customHeight="1" x14ac:dyDescent="0.35">
      <c r="A379" s="1">
        <v>2642</v>
      </c>
      <c r="B379" s="1">
        <v>7</v>
      </c>
      <c r="C379" s="1"/>
      <c r="D379" s="1">
        <v>5</v>
      </c>
      <c r="F379" s="1">
        <f ca="1">IFERROR(__xludf.DUMMYFUNCTION("""COMPUTED_VALUE"""),8)</f>
        <v>8</v>
      </c>
      <c r="Q379" s="1">
        <v>377</v>
      </c>
      <c r="R379" s="1">
        <v>4456</v>
      </c>
      <c r="S379" s="1"/>
      <c r="T379" s="1">
        <v>4656</v>
      </c>
    </row>
    <row r="380" spans="1:20" ht="15.75" customHeight="1" x14ac:dyDescent="0.35">
      <c r="A380" s="1">
        <v>2643</v>
      </c>
      <c r="B380" s="1">
        <v>6</v>
      </c>
      <c r="C380" s="1"/>
      <c r="D380" s="1">
        <v>8</v>
      </c>
      <c r="F380" s="1">
        <f ca="1">IFERROR(__xludf.DUMMYFUNCTION("""COMPUTED_VALUE"""),8)</f>
        <v>8</v>
      </c>
      <c r="Q380" s="1">
        <v>378</v>
      </c>
      <c r="R380" s="1">
        <v>4507</v>
      </c>
      <c r="S380" s="1"/>
      <c r="T380" s="1">
        <v>4726</v>
      </c>
    </row>
    <row r="381" spans="1:20" ht="15.75" customHeight="1" x14ac:dyDescent="0.35">
      <c r="A381" s="1">
        <v>2644</v>
      </c>
      <c r="B381" s="1">
        <v>7</v>
      </c>
      <c r="C381" s="1"/>
      <c r="D381" s="1">
        <v>4</v>
      </c>
      <c r="F381" s="1">
        <f ca="1">IFERROR(__xludf.DUMMYFUNCTION("""COMPUTED_VALUE"""),8)</f>
        <v>8</v>
      </c>
      <c r="Q381" s="1">
        <v>379</v>
      </c>
      <c r="R381" s="1">
        <v>4573</v>
      </c>
      <c r="S381" s="1"/>
      <c r="T381" s="1">
        <v>5228</v>
      </c>
    </row>
    <row r="382" spans="1:20" ht="15.75" customHeight="1" x14ac:dyDescent="0.35">
      <c r="A382" s="1">
        <v>2645</v>
      </c>
      <c r="B382" s="1">
        <v>7</v>
      </c>
      <c r="C382" s="1"/>
      <c r="D382" s="1">
        <v>8</v>
      </c>
      <c r="F382" s="1">
        <f ca="1">IFERROR(__xludf.DUMMYFUNCTION("""COMPUTED_VALUE"""),3)</f>
        <v>3</v>
      </c>
      <c r="Q382" s="1">
        <v>380</v>
      </c>
      <c r="R382" s="1">
        <v>4636</v>
      </c>
      <c r="S382" s="1"/>
      <c r="T382" s="1">
        <v>4970</v>
      </c>
    </row>
    <row r="383" spans="1:20" ht="15.75" customHeight="1" x14ac:dyDescent="0.35">
      <c r="A383" s="1">
        <v>2646</v>
      </c>
      <c r="B383" s="1">
        <v>7</v>
      </c>
      <c r="C383" s="1"/>
      <c r="D383" s="1">
        <v>8</v>
      </c>
      <c r="F383" s="1">
        <f ca="1">IFERROR(__xludf.DUMMYFUNCTION("""COMPUTED_VALUE"""),8)</f>
        <v>8</v>
      </c>
      <c r="Q383" s="1">
        <v>381</v>
      </c>
      <c r="R383" s="1">
        <v>4656</v>
      </c>
      <c r="S383" s="1"/>
      <c r="T383" s="1">
        <v>4878</v>
      </c>
    </row>
    <row r="384" spans="1:20" ht="15.75" customHeight="1" x14ac:dyDescent="0.35">
      <c r="A384" s="1">
        <v>2647</v>
      </c>
      <c r="B384" s="1">
        <v>7</v>
      </c>
      <c r="C384" s="1"/>
      <c r="D384" s="1">
        <v>8</v>
      </c>
      <c r="F384" s="1">
        <f ca="1">IFERROR(__xludf.DUMMYFUNCTION("""COMPUTED_VALUE"""),8)</f>
        <v>8</v>
      </c>
      <c r="Q384" s="1">
        <v>382</v>
      </c>
      <c r="R384" s="1">
        <v>4726</v>
      </c>
      <c r="S384" s="1"/>
      <c r="T384" s="1">
        <v>4647</v>
      </c>
    </row>
    <row r="385" spans="1:20" ht="15.75" customHeight="1" x14ac:dyDescent="0.35">
      <c r="A385" s="1">
        <v>2648</v>
      </c>
      <c r="B385" s="1">
        <v>7</v>
      </c>
      <c r="C385" s="1"/>
      <c r="D385" s="1">
        <v>8</v>
      </c>
      <c r="F385" s="1">
        <f ca="1">IFERROR(__xludf.DUMMYFUNCTION("""COMPUTED_VALUE"""),8)</f>
        <v>8</v>
      </c>
      <c r="Q385" s="1">
        <v>383</v>
      </c>
      <c r="R385" s="1">
        <v>5228</v>
      </c>
      <c r="S385" s="1"/>
      <c r="T385" s="1">
        <v>4716</v>
      </c>
    </row>
    <row r="386" spans="1:20" ht="15.75" customHeight="1" x14ac:dyDescent="0.35">
      <c r="A386" s="1">
        <v>2649</v>
      </c>
      <c r="B386" s="1">
        <v>7</v>
      </c>
      <c r="C386" s="1"/>
      <c r="D386" s="1">
        <v>3</v>
      </c>
      <c r="F386" s="1">
        <f ca="1">IFERROR(__xludf.DUMMYFUNCTION("""COMPUTED_VALUE"""),8)</f>
        <v>8</v>
      </c>
      <c r="Q386" s="1">
        <v>384</v>
      </c>
      <c r="R386" s="1">
        <v>4970</v>
      </c>
      <c r="S386" s="1"/>
      <c r="T386" s="1">
        <v>4874</v>
      </c>
    </row>
    <row r="387" spans="1:20" ht="15.75" customHeight="1" x14ac:dyDescent="0.35">
      <c r="A387" s="1">
        <v>2650</v>
      </c>
      <c r="B387" s="1">
        <v>7</v>
      </c>
      <c r="C387" s="1"/>
      <c r="D387" s="1">
        <v>8</v>
      </c>
      <c r="F387" s="1">
        <f ca="1">IFERROR(__xludf.DUMMYFUNCTION("""COMPUTED_VALUE"""),8)</f>
        <v>8</v>
      </c>
      <c r="Q387" s="1">
        <v>385</v>
      </c>
      <c r="R387" s="1">
        <v>4878</v>
      </c>
      <c r="S387" s="1"/>
      <c r="T387" s="1">
        <v>4666</v>
      </c>
    </row>
    <row r="388" spans="1:20" ht="15.75" customHeight="1" x14ac:dyDescent="0.35">
      <c r="A388" s="1">
        <v>2651</v>
      </c>
      <c r="B388" s="1">
        <v>7</v>
      </c>
      <c r="C388" s="1"/>
      <c r="D388" s="1">
        <v>8</v>
      </c>
      <c r="F388" s="1">
        <f ca="1">IFERROR(__xludf.DUMMYFUNCTION("""COMPUTED_VALUE"""),4)</f>
        <v>4</v>
      </c>
      <c r="Q388" s="1">
        <v>386</v>
      </c>
      <c r="R388" s="1">
        <v>4647</v>
      </c>
      <c r="S388" s="1"/>
      <c r="T388" s="1">
        <v>4749</v>
      </c>
    </row>
    <row r="389" spans="1:20" ht="15.75" customHeight="1" x14ac:dyDescent="0.35">
      <c r="A389" s="1">
        <v>2652</v>
      </c>
      <c r="B389" s="1">
        <v>7</v>
      </c>
      <c r="C389" s="1"/>
      <c r="D389" s="1">
        <v>8</v>
      </c>
      <c r="F389" s="1">
        <f ca="1">IFERROR(__xludf.DUMMYFUNCTION("""COMPUTED_VALUE"""),8)</f>
        <v>8</v>
      </c>
      <c r="Q389" s="1">
        <v>387</v>
      </c>
      <c r="R389" s="1">
        <v>4716</v>
      </c>
      <c r="S389" s="1"/>
      <c r="T389" s="1">
        <v>4547</v>
      </c>
    </row>
    <row r="390" spans="1:20" ht="15.75" customHeight="1" x14ac:dyDescent="0.35">
      <c r="A390" s="1">
        <v>2653</v>
      </c>
      <c r="B390" s="1">
        <v>7</v>
      </c>
      <c r="C390" s="1"/>
      <c r="D390" s="1">
        <v>8</v>
      </c>
      <c r="F390" s="1">
        <f ca="1">IFERROR(__xludf.DUMMYFUNCTION("""COMPUTED_VALUE"""),8)</f>
        <v>8</v>
      </c>
      <c r="Q390" s="1">
        <v>388</v>
      </c>
      <c r="R390" s="1">
        <v>4874</v>
      </c>
      <c r="S390" s="1"/>
      <c r="T390" s="1">
        <v>4126</v>
      </c>
    </row>
    <row r="391" spans="1:20" ht="15.75" customHeight="1" x14ac:dyDescent="0.35">
      <c r="A391" s="1">
        <v>2654</v>
      </c>
      <c r="B391" s="1">
        <v>8</v>
      </c>
      <c r="C391" s="1"/>
      <c r="D391" s="1">
        <v>8</v>
      </c>
      <c r="F391" s="1">
        <f ca="1">IFERROR(__xludf.DUMMYFUNCTION("""COMPUTED_VALUE"""),8)</f>
        <v>8</v>
      </c>
      <c r="Q391" s="1">
        <v>389</v>
      </c>
      <c r="R391" s="1">
        <v>4666</v>
      </c>
      <c r="S391" s="1"/>
      <c r="T391" s="1">
        <v>4203</v>
      </c>
    </row>
    <row r="392" spans="1:20" ht="15.75" customHeight="1" x14ac:dyDescent="0.35">
      <c r="A392" s="1">
        <v>2655</v>
      </c>
      <c r="B392" s="1">
        <v>8</v>
      </c>
      <c r="C392" s="1"/>
      <c r="D392" s="1">
        <v>4</v>
      </c>
      <c r="F392" s="1">
        <f ca="1">IFERROR(__xludf.DUMMYFUNCTION("""COMPUTED_VALUE"""),8)</f>
        <v>8</v>
      </c>
      <c r="Q392" s="1">
        <v>390</v>
      </c>
      <c r="R392" s="1">
        <v>4749</v>
      </c>
      <c r="S392" s="1"/>
      <c r="T392" s="1">
        <v>4493</v>
      </c>
    </row>
    <row r="393" spans="1:20" ht="15.75" customHeight="1" x14ac:dyDescent="0.35">
      <c r="A393" s="1">
        <v>2656</v>
      </c>
      <c r="B393" s="1">
        <v>9</v>
      </c>
      <c r="C393" s="1"/>
      <c r="D393" s="1">
        <v>8</v>
      </c>
      <c r="F393" s="1">
        <f ca="1">IFERROR(__xludf.DUMMYFUNCTION("""COMPUTED_VALUE"""),8)</f>
        <v>8</v>
      </c>
      <c r="Q393" s="1">
        <v>391</v>
      </c>
      <c r="R393" s="1">
        <v>4547</v>
      </c>
      <c r="S393" s="1"/>
      <c r="T393" s="1">
        <v>4599</v>
      </c>
    </row>
    <row r="394" spans="1:20" ht="15.75" customHeight="1" x14ac:dyDescent="0.35">
      <c r="A394" s="1">
        <v>2657</v>
      </c>
      <c r="B394" s="1">
        <v>8</v>
      </c>
      <c r="C394" s="1"/>
      <c r="D394" s="1">
        <v>8</v>
      </c>
      <c r="F394" s="1">
        <f ca="1">IFERROR(__xludf.DUMMYFUNCTION("""COMPUTED_VALUE"""),8)</f>
        <v>8</v>
      </c>
      <c r="Q394" s="1">
        <v>392</v>
      </c>
      <c r="R394" s="1">
        <v>4126</v>
      </c>
      <c r="S394" s="1"/>
      <c r="T394" s="1">
        <v>4425</v>
      </c>
    </row>
    <row r="395" spans="1:20" ht="15.75" customHeight="1" x14ac:dyDescent="0.35">
      <c r="A395" s="1">
        <v>2658</v>
      </c>
      <c r="B395" s="1">
        <v>8</v>
      </c>
      <c r="C395" s="1"/>
      <c r="D395" s="1">
        <v>8</v>
      </c>
      <c r="F395" s="1">
        <f ca="1">IFERROR(__xludf.DUMMYFUNCTION("""COMPUTED_VALUE"""),9)</f>
        <v>9</v>
      </c>
      <c r="Q395" s="1">
        <v>393</v>
      </c>
      <c r="R395" s="1">
        <v>4203</v>
      </c>
      <c r="S395" s="1"/>
      <c r="T395" s="1">
        <v>4332</v>
      </c>
    </row>
    <row r="396" spans="1:20" ht="15.75" customHeight="1" x14ac:dyDescent="0.35">
      <c r="A396" s="1">
        <v>2659</v>
      </c>
      <c r="B396" s="1">
        <v>8</v>
      </c>
      <c r="C396" s="1"/>
      <c r="D396" s="1">
        <v>8</v>
      </c>
      <c r="F396" s="1">
        <f ca="1">IFERROR(__xludf.DUMMYFUNCTION("""COMPUTED_VALUE"""),9)</f>
        <v>9</v>
      </c>
      <c r="Q396" s="1">
        <v>394</v>
      </c>
      <c r="R396" s="1">
        <v>4493</v>
      </c>
      <c r="S396" s="1"/>
      <c r="T396" s="1">
        <v>4209</v>
      </c>
    </row>
    <row r="397" spans="1:20" ht="15.75" customHeight="1" x14ac:dyDescent="0.35">
      <c r="A397" s="1">
        <v>2660</v>
      </c>
      <c r="B397" s="1">
        <v>8</v>
      </c>
      <c r="C397" s="1"/>
      <c r="D397" s="1">
        <v>8</v>
      </c>
      <c r="F397" s="1">
        <f ca="1">IFERROR(__xludf.DUMMYFUNCTION("""COMPUTED_VALUE"""),8)</f>
        <v>8</v>
      </c>
      <c r="Q397" s="1">
        <v>395</v>
      </c>
      <c r="R397" s="1">
        <v>4599</v>
      </c>
      <c r="S397" s="1"/>
      <c r="T397" s="1">
        <v>4293</v>
      </c>
    </row>
    <row r="398" spans="1:20" ht="15.75" customHeight="1" x14ac:dyDescent="0.35">
      <c r="A398" s="1">
        <v>2661</v>
      </c>
      <c r="B398" s="1">
        <v>8</v>
      </c>
      <c r="C398" s="1"/>
      <c r="D398" s="1">
        <v>8</v>
      </c>
      <c r="F398" s="1">
        <f ca="1">IFERROR(__xludf.DUMMYFUNCTION("""COMPUTED_VALUE"""),8)</f>
        <v>8</v>
      </c>
      <c r="Q398" s="1">
        <v>396</v>
      </c>
      <c r="R398" s="1">
        <v>4425</v>
      </c>
      <c r="S398" s="1"/>
      <c r="T398" s="1">
        <v>4406</v>
      </c>
    </row>
    <row r="399" spans="1:20" ht="15.75" customHeight="1" x14ac:dyDescent="0.35">
      <c r="A399" s="1">
        <v>2662</v>
      </c>
      <c r="B399" s="1">
        <v>9</v>
      </c>
      <c r="C399" s="1"/>
      <c r="D399" s="1">
        <v>9</v>
      </c>
      <c r="F399" s="1">
        <f ca="1">IFERROR(__xludf.DUMMYFUNCTION("""COMPUTED_VALUE"""),8)</f>
        <v>8</v>
      </c>
      <c r="Q399" s="1">
        <v>397</v>
      </c>
      <c r="R399" s="1">
        <v>4332</v>
      </c>
      <c r="S399" s="1"/>
      <c r="T399" s="1">
        <v>4556</v>
      </c>
    </row>
    <row r="400" spans="1:20" ht="15.75" customHeight="1" x14ac:dyDescent="0.35">
      <c r="A400" s="1">
        <v>2663</v>
      </c>
      <c r="B400" s="1">
        <v>9</v>
      </c>
      <c r="C400" s="1"/>
      <c r="D400" s="1">
        <v>9</v>
      </c>
      <c r="F400" s="1">
        <f ca="1">IFERROR(__xludf.DUMMYFUNCTION("""COMPUTED_VALUE"""),8)</f>
        <v>8</v>
      </c>
      <c r="Q400" s="1">
        <v>398</v>
      </c>
      <c r="R400" s="1">
        <v>4209</v>
      </c>
      <c r="S400" s="1"/>
      <c r="T400" s="1">
        <v>4738</v>
      </c>
    </row>
    <row r="401" spans="1:20" ht="15.75" customHeight="1" x14ac:dyDescent="0.35">
      <c r="A401" s="1">
        <v>2664</v>
      </c>
      <c r="B401" s="1">
        <v>8</v>
      </c>
      <c r="C401" s="1"/>
      <c r="D401" s="1">
        <v>8</v>
      </c>
      <c r="F401" s="1">
        <f ca="1">IFERROR(__xludf.DUMMYFUNCTION("""COMPUTED_VALUE"""),8)</f>
        <v>8</v>
      </c>
      <c r="Q401" s="1">
        <v>399</v>
      </c>
      <c r="R401" s="1">
        <v>4293</v>
      </c>
      <c r="S401" s="1"/>
      <c r="T401" s="1">
        <v>4459</v>
      </c>
    </row>
    <row r="402" spans="1:20" ht="15.75" customHeight="1" x14ac:dyDescent="0.35">
      <c r="A402" s="1">
        <v>2665</v>
      </c>
      <c r="B402" s="1">
        <v>8</v>
      </c>
      <c r="C402" s="1"/>
      <c r="D402" s="1">
        <v>8</v>
      </c>
      <c r="F402" s="1">
        <f ca="1">IFERROR(__xludf.DUMMYFUNCTION("""COMPUTED_VALUE"""),8)</f>
        <v>8</v>
      </c>
      <c r="Q402" s="1">
        <v>400</v>
      </c>
      <c r="R402" s="1">
        <v>4406</v>
      </c>
      <c r="S402" s="1"/>
      <c r="T402" s="1">
        <v>4210</v>
      </c>
    </row>
    <row r="403" spans="1:20" ht="15.75" customHeight="1" x14ac:dyDescent="0.35">
      <c r="A403" s="1">
        <v>2666</v>
      </c>
      <c r="B403" s="1">
        <v>8</v>
      </c>
      <c r="C403" s="1"/>
      <c r="D403" s="1">
        <v>8</v>
      </c>
      <c r="F403" s="1">
        <f ca="1">IFERROR(__xludf.DUMMYFUNCTION("""COMPUTED_VALUE"""),8)</f>
        <v>8</v>
      </c>
      <c r="Q403" s="1">
        <v>401</v>
      </c>
      <c r="R403" s="1">
        <v>4556</v>
      </c>
      <c r="S403" s="1"/>
      <c r="T403" s="1">
        <v>4156</v>
      </c>
    </row>
    <row r="404" spans="1:20" ht="15.75" customHeight="1" x14ac:dyDescent="0.35">
      <c r="A404" s="1">
        <v>2667</v>
      </c>
      <c r="B404" s="1">
        <v>8</v>
      </c>
      <c r="C404" s="1"/>
      <c r="D404" s="1">
        <v>8</v>
      </c>
      <c r="F404" s="1">
        <f ca="1">IFERROR(__xludf.DUMMYFUNCTION("""COMPUTED_VALUE"""),8)</f>
        <v>8</v>
      </c>
      <c r="Q404" s="1">
        <v>402</v>
      </c>
      <c r="R404" s="1">
        <v>4738</v>
      </c>
      <c r="S404" s="1"/>
      <c r="T404" s="1">
        <v>4128</v>
      </c>
    </row>
    <row r="405" spans="1:20" ht="15.75" customHeight="1" x14ac:dyDescent="0.35">
      <c r="A405" s="1">
        <v>2668</v>
      </c>
      <c r="B405" s="1">
        <v>8</v>
      </c>
      <c r="C405" s="1"/>
      <c r="D405" s="1">
        <v>8</v>
      </c>
      <c r="F405" s="1">
        <f ca="1">IFERROR(__xludf.DUMMYFUNCTION("""COMPUTED_VALUE"""),8)</f>
        <v>8</v>
      </c>
      <c r="Q405" s="1">
        <v>403</v>
      </c>
      <c r="R405" s="1">
        <v>4459</v>
      </c>
      <c r="S405" s="1"/>
      <c r="T405" s="1">
        <v>4064</v>
      </c>
    </row>
    <row r="406" spans="1:20" ht="15.75" customHeight="1" x14ac:dyDescent="0.35">
      <c r="A406" s="1">
        <v>2669</v>
      </c>
      <c r="B406" s="1">
        <v>7</v>
      </c>
      <c r="C406" s="1"/>
      <c r="D406" s="1">
        <v>8</v>
      </c>
      <c r="F406" s="1">
        <f ca="1">IFERROR(__xludf.DUMMYFUNCTION("""COMPUTED_VALUE"""),8)</f>
        <v>8</v>
      </c>
      <c r="Q406" s="1">
        <v>404</v>
      </c>
      <c r="R406" s="1">
        <v>4210</v>
      </c>
      <c r="S406" s="1"/>
      <c r="T406" s="1">
        <v>3793</v>
      </c>
    </row>
    <row r="407" spans="1:20" ht="15.75" customHeight="1" x14ac:dyDescent="0.35">
      <c r="A407" s="1">
        <v>2670</v>
      </c>
      <c r="B407" s="1">
        <v>7</v>
      </c>
      <c r="C407" s="1"/>
      <c r="D407" s="1">
        <v>8</v>
      </c>
      <c r="F407" s="1">
        <f ca="1">IFERROR(__xludf.DUMMYFUNCTION("""COMPUTED_VALUE"""),8)</f>
        <v>8</v>
      </c>
      <c r="Q407" s="1">
        <v>405</v>
      </c>
      <c r="R407" s="1">
        <v>4156</v>
      </c>
      <c r="S407" s="1"/>
      <c r="T407" s="1">
        <v>3725</v>
      </c>
    </row>
    <row r="408" spans="1:20" ht="15.75" customHeight="1" x14ac:dyDescent="0.35">
      <c r="A408" s="1">
        <v>2671</v>
      </c>
      <c r="B408" s="1">
        <v>6</v>
      </c>
      <c r="C408" s="1"/>
      <c r="D408" s="1">
        <v>8</v>
      </c>
      <c r="F408" s="1">
        <f ca="1">IFERROR(__xludf.DUMMYFUNCTION("""COMPUTED_VALUE"""),2)</f>
        <v>2</v>
      </c>
      <c r="Q408" s="1">
        <v>406</v>
      </c>
      <c r="R408" s="1">
        <v>4128</v>
      </c>
      <c r="S408" s="1"/>
      <c r="T408" s="1">
        <v>3975</v>
      </c>
    </row>
    <row r="409" spans="1:20" ht="15.75" customHeight="1" x14ac:dyDescent="0.35">
      <c r="A409" s="1">
        <v>2672</v>
      </c>
      <c r="B409" s="1">
        <v>5</v>
      </c>
      <c r="C409" s="1"/>
      <c r="D409" s="1">
        <v>8</v>
      </c>
      <c r="F409" s="1">
        <f ca="1">IFERROR(__xludf.DUMMYFUNCTION("""COMPUTED_VALUE"""),8)</f>
        <v>8</v>
      </c>
      <c r="Q409" s="1">
        <v>407</v>
      </c>
      <c r="R409" s="1">
        <v>4064</v>
      </c>
      <c r="S409" s="1"/>
      <c r="T409" s="1">
        <v>4137</v>
      </c>
    </row>
    <row r="410" spans="1:20" ht="15.75" customHeight="1" x14ac:dyDescent="0.35">
      <c r="A410" s="1">
        <v>2673</v>
      </c>
      <c r="B410" s="1">
        <v>6</v>
      </c>
      <c r="C410" s="1"/>
      <c r="D410" s="1">
        <v>0</v>
      </c>
      <c r="F410" s="1">
        <f ca="1">IFERROR(__xludf.DUMMYFUNCTION("""COMPUTED_VALUE"""),8)</f>
        <v>8</v>
      </c>
      <c r="Q410" s="1">
        <v>408</v>
      </c>
      <c r="R410" s="1">
        <v>3793</v>
      </c>
      <c r="S410" s="1"/>
      <c r="T410" s="1">
        <v>4415</v>
      </c>
    </row>
    <row r="411" spans="1:20" ht="15.75" customHeight="1" x14ac:dyDescent="0.35">
      <c r="A411" s="1">
        <v>2674</v>
      </c>
      <c r="B411" s="1">
        <v>6</v>
      </c>
      <c r="C411" s="1"/>
      <c r="D411" s="1">
        <v>8</v>
      </c>
      <c r="F411" s="1">
        <f ca="1">IFERROR(__xludf.DUMMYFUNCTION("""COMPUTED_VALUE"""),8)</f>
        <v>8</v>
      </c>
      <c r="Q411" s="1">
        <v>409</v>
      </c>
      <c r="R411" s="1">
        <v>3725</v>
      </c>
      <c r="S411" s="1"/>
      <c r="T411" s="1">
        <v>4624</v>
      </c>
    </row>
    <row r="412" spans="1:20" ht="15.75" customHeight="1" x14ac:dyDescent="0.35">
      <c r="A412" s="1">
        <v>2675</v>
      </c>
      <c r="B412" s="1">
        <v>6</v>
      </c>
      <c r="C412" s="1"/>
      <c r="D412" s="1">
        <v>8</v>
      </c>
      <c r="F412" s="1">
        <f ca="1">IFERROR(__xludf.DUMMYFUNCTION("""COMPUTED_VALUE"""),3)</f>
        <v>3</v>
      </c>
      <c r="Q412" s="1">
        <v>410</v>
      </c>
      <c r="R412" s="1">
        <v>3975</v>
      </c>
      <c r="S412" s="1"/>
      <c r="T412" s="1">
        <v>5019</v>
      </c>
    </row>
    <row r="413" spans="1:20" ht="15.75" customHeight="1" x14ac:dyDescent="0.35">
      <c r="A413" s="1">
        <v>2676</v>
      </c>
      <c r="B413" s="1">
        <v>6</v>
      </c>
      <c r="C413" s="1"/>
      <c r="D413" s="1">
        <v>2</v>
      </c>
      <c r="F413" s="1">
        <f ca="1">IFERROR(__xludf.DUMMYFUNCTION("""COMPUTED_VALUE"""),8)</f>
        <v>8</v>
      </c>
      <c r="Q413" s="1">
        <v>411</v>
      </c>
      <c r="R413" s="1">
        <v>4137</v>
      </c>
      <c r="S413" s="1"/>
      <c r="T413" s="1">
        <v>4893</v>
      </c>
    </row>
    <row r="414" spans="1:20" ht="15.75" customHeight="1" x14ac:dyDescent="0.35">
      <c r="A414" s="1">
        <v>2677</v>
      </c>
      <c r="B414" s="1">
        <v>6</v>
      </c>
      <c r="C414" s="1"/>
      <c r="D414" s="1">
        <v>8</v>
      </c>
      <c r="F414" s="1">
        <f ca="1">IFERROR(__xludf.DUMMYFUNCTION("""COMPUTED_VALUE"""),8)</f>
        <v>8</v>
      </c>
      <c r="Q414" s="1">
        <v>412</v>
      </c>
      <c r="R414" s="1">
        <v>4415</v>
      </c>
      <c r="S414" s="1"/>
      <c r="T414" s="1">
        <v>4805</v>
      </c>
    </row>
    <row r="415" spans="1:20" ht="15.75" customHeight="1" x14ac:dyDescent="0.35">
      <c r="A415" s="1">
        <v>2678</v>
      </c>
      <c r="B415" s="1">
        <v>6</v>
      </c>
      <c r="C415" s="1"/>
      <c r="D415" s="1">
        <v>8</v>
      </c>
      <c r="F415" s="1">
        <f ca="1">IFERROR(__xludf.DUMMYFUNCTION("""COMPUTED_VALUE"""),3)</f>
        <v>3</v>
      </c>
      <c r="Q415" s="1">
        <v>413</v>
      </c>
      <c r="R415" s="1">
        <v>4624</v>
      </c>
      <c r="S415" s="1"/>
      <c r="T415" s="1">
        <v>4852</v>
      </c>
    </row>
    <row r="416" spans="1:20" ht="15.75" customHeight="1" x14ac:dyDescent="0.35">
      <c r="A416" s="1">
        <v>2679</v>
      </c>
      <c r="B416" s="1">
        <v>7</v>
      </c>
      <c r="C416" s="1"/>
      <c r="D416" s="1">
        <v>8</v>
      </c>
      <c r="F416" s="1">
        <f ca="1">IFERROR(__xludf.DUMMYFUNCTION("""COMPUTED_VALUE"""),8)</f>
        <v>8</v>
      </c>
      <c r="Q416" s="1">
        <v>414</v>
      </c>
      <c r="R416" s="1">
        <v>5019</v>
      </c>
      <c r="S416" s="1"/>
      <c r="T416" s="1">
        <v>4933</v>
      </c>
    </row>
    <row r="417" spans="1:20" ht="15.75" customHeight="1" x14ac:dyDescent="0.35">
      <c r="A417" s="1">
        <v>2680</v>
      </c>
      <c r="B417" s="1">
        <v>7</v>
      </c>
      <c r="C417" s="1"/>
      <c r="D417" s="1">
        <v>3</v>
      </c>
      <c r="F417" s="1">
        <f ca="1">IFERROR(__xludf.DUMMYFUNCTION("""COMPUTED_VALUE"""),8)</f>
        <v>8</v>
      </c>
      <c r="Q417" s="1">
        <v>415</v>
      </c>
      <c r="R417" s="1">
        <v>4893</v>
      </c>
      <c r="S417" s="1"/>
      <c r="T417" s="1">
        <v>4419</v>
      </c>
    </row>
    <row r="418" spans="1:20" ht="15.75" customHeight="1" x14ac:dyDescent="0.35">
      <c r="A418" s="1">
        <v>2681</v>
      </c>
      <c r="B418" s="1">
        <v>7</v>
      </c>
      <c r="C418" s="1"/>
      <c r="D418" s="1">
        <v>8</v>
      </c>
      <c r="F418" s="1">
        <f ca="1">IFERROR(__xludf.DUMMYFUNCTION("""COMPUTED_VALUE"""),7)</f>
        <v>7</v>
      </c>
      <c r="Q418" s="1">
        <v>416</v>
      </c>
      <c r="R418" s="1">
        <v>4805</v>
      </c>
      <c r="S418" s="1"/>
      <c r="T418" s="1">
        <v>4000</v>
      </c>
    </row>
    <row r="419" spans="1:20" ht="15.75" customHeight="1" x14ac:dyDescent="0.35">
      <c r="A419" s="1">
        <v>2682</v>
      </c>
      <c r="B419" s="1">
        <v>6</v>
      </c>
      <c r="C419" s="1"/>
      <c r="D419" s="1">
        <v>8</v>
      </c>
      <c r="F419" s="1">
        <f ca="1">IFERROR(__xludf.DUMMYFUNCTION("""COMPUTED_VALUE"""),4)</f>
        <v>4</v>
      </c>
      <c r="Q419" s="1">
        <v>417</v>
      </c>
      <c r="R419" s="1">
        <v>4852</v>
      </c>
      <c r="S419" s="1"/>
      <c r="T419" s="1">
        <v>4078</v>
      </c>
    </row>
    <row r="420" spans="1:20" ht="15.75" customHeight="1" x14ac:dyDescent="0.35">
      <c r="A420" s="1">
        <v>2683</v>
      </c>
      <c r="B420" s="1">
        <v>7</v>
      </c>
      <c r="C420" s="1"/>
      <c r="D420" s="1">
        <v>3</v>
      </c>
      <c r="F420" s="1">
        <f ca="1">IFERROR(__xludf.DUMMYFUNCTION("""COMPUTED_VALUE"""),4)</f>
        <v>4</v>
      </c>
      <c r="Q420" s="1">
        <v>418</v>
      </c>
      <c r="R420" s="1">
        <v>4933</v>
      </c>
      <c r="S420" s="1"/>
      <c r="T420" s="1">
        <v>3822</v>
      </c>
    </row>
    <row r="421" spans="1:20" ht="15.75" customHeight="1" x14ac:dyDescent="0.35">
      <c r="A421" s="1">
        <v>2684</v>
      </c>
      <c r="B421" s="1">
        <v>7</v>
      </c>
      <c r="C421" s="1"/>
      <c r="D421" s="1">
        <v>8</v>
      </c>
      <c r="F421" s="1">
        <f ca="1">IFERROR(__xludf.DUMMYFUNCTION("""COMPUTED_VALUE"""),8)</f>
        <v>8</v>
      </c>
      <c r="Q421" s="1">
        <v>419</v>
      </c>
      <c r="R421" s="1">
        <v>4419</v>
      </c>
      <c r="S421" s="1"/>
      <c r="T421" s="1">
        <v>4269</v>
      </c>
    </row>
    <row r="422" spans="1:20" ht="15.75" customHeight="1" x14ac:dyDescent="0.35">
      <c r="A422" s="1">
        <v>2685</v>
      </c>
      <c r="B422" s="1">
        <v>7</v>
      </c>
      <c r="C422" s="1"/>
      <c r="D422" s="1">
        <v>8</v>
      </c>
      <c r="F422" s="1">
        <f ca="1">IFERROR(__xludf.DUMMYFUNCTION("""COMPUTED_VALUE"""),3)</f>
        <v>3</v>
      </c>
      <c r="Q422" s="1">
        <v>420</v>
      </c>
      <c r="R422" s="1">
        <v>4000</v>
      </c>
      <c r="S422" s="1"/>
      <c r="T422" s="1">
        <v>4344</v>
      </c>
    </row>
    <row r="423" spans="1:20" ht="15.75" customHeight="1" x14ac:dyDescent="0.35">
      <c r="A423" s="1">
        <v>2686</v>
      </c>
      <c r="B423" s="1">
        <v>6</v>
      </c>
      <c r="C423" s="1"/>
      <c r="D423" s="1">
        <v>7</v>
      </c>
      <c r="F423" s="1">
        <f ca="1">IFERROR(__xludf.DUMMYFUNCTION("""COMPUTED_VALUE"""),8)</f>
        <v>8</v>
      </c>
      <c r="Q423" s="1">
        <v>421</v>
      </c>
      <c r="R423" s="1">
        <v>4078</v>
      </c>
      <c r="S423" s="1"/>
      <c r="T423" s="1">
        <v>4677</v>
      </c>
    </row>
    <row r="424" spans="1:20" ht="15.75" customHeight="1" x14ac:dyDescent="0.35">
      <c r="A424" s="1">
        <v>2687</v>
      </c>
      <c r="B424" s="1">
        <v>6</v>
      </c>
      <c r="C424" s="1"/>
      <c r="D424" s="1">
        <v>4</v>
      </c>
      <c r="F424" s="1">
        <f ca="1">IFERROR(__xludf.DUMMYFUNCTION("""COMPUTED_VALUE"""),5)</f>
        <v>5</v>
      </c>
      <c r="Q424" s="1">
        <v>422</v>
      </c>
      <c r="R424" s="1">
        <v>3822</v>
      </c>
      <c r="S424" s="1"/>
      <c r="T424" s="1">
        <v>4602</v>
      </c>
    </row>
    <row r="425" spans="1:20" ht="15.75" customHeight="1" x14ac:dyDescent="0.35">
      <c r="A425" s="1">
        <v>2688</v>
      </c>
      <c r="B425" s="1">
        <v>6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4269</v>
      </c>
      <c r="S425" s="1"/>
      <c r="T425" s="1">
        <v>4658</v>
      </c>
    </row>
    <row r="426" spans="1:20" ht="15.75" customHeight="1" x14ac:dyDescent="0.35">
      <c r="A426" s="1">
        <v>2689</v>
      </c>
      <c r="B426" s="1">
        <v>5</v>
      </c>
      <c r="C426" s="1"/>
      <c r="D426" s="1">
        <v>8</v>
      </c>
      <c r="F426" s="1">
        <f ca="1">IFERROR(__xludf.DUMMYFUNCTION("""COMPUTED_VALUE"""),8)</f>
        <v>8</v>
      </c>
      <c r="Q426" s="1">
        <v>424</v>
      </c>
      <c r="R426" s="1">
        <v>4344</v>
      </c>
      <c r="S426" s="1"/>
      <c r="T426" s="1">
        <v>4642</v>
      </c>
    </row>
    <row r="427" spans="1:20" ht="15.75" customHeight="1" x14ac:dyDescent="0.35">
      <c r="A427" s="1">
        <v>2690</v>
      </c>
      <c r="B427" s="1">
        <v>5</v>
      </c>
      <c r="C427" s="1"/>
      <c r="D427" s="1">
        <v>3</v>
      </c>
      <c r="F427" s="1">
        <f ca="1">IFERROR(__xludf.DUMMYFUNCTION("""COMPUTED_VALUE"""),4)</f>
        <v>4</v>
      </c>
      <c r="Q427" s="1">
        <v>425</v>
      </c>
      <c r="R427" s="1">
        <v>4677</v>
      </c>
      <c r="S427" s="1"/>
      <c r="T427" s="1">
        <v>4516</v>
      </c>
    </row>
    <row r="428" spans="1:20" ht="15.75" customHeight="1" x14ac:dyDescent="0.35">
      <c r="A428" s="1">
        <v>2691</v>
      </c>
      <c r="B428" s="1">
        <v>6</v>
      </c>
      <c r="C428" s="1"/>
      <c r="D428" s="1">
        <v>8</v>
      </c>
      <c r="F428" s="1">
        <f ca="1">IFERROR(__xludf.DUMMYFUNCTION("""COMPUTED_VALUE"""),8)</f>
        <v>8</v>
      </c>
      <c r="Q428" s="1">
        <v>426</v>
      </c>
      <c r="R428" s="1">
        <v>4602</v>
      </c>
      <c r="S428" s="1"/>
      <c r="T428" s="1">
        <v>4470</v>
      </c>
    </row>
    <row r="429" spans="1:20" ht="15.75" customHeight="1" x14ac:dyDescent="0.35">
      <c r="A429" s="1">
        <v>2692</v>
      </c>
      <c r="B429" s="1">
        <v>6</v>
      </c>
      <c r="C429" s="1"/>
      <c r="D429" s="1">
        <v>5</v>
      </c>
      <c r="F429" s="1">
        <f ca="1">IFERROR(__xludf.DUMMYFUNCTION("""COMPUTED_VALUE"""),8)</f>
        <v>8</v>
      </c>
      <c r="Q429" s="1">
        <v>427</v>
      </c>
      <c r="R429" s="1">
        <v>4658</v>
      </c>
      <c r="S429" s="1"/>
      <c r="T429" s="1">
        <v>4552</v>
      </c>
    </row>
    <row r="430" spans="1:20" ht="15.75" customHeight="1" x14ac:dyDescent="0.35">
      <c r="A430" s="1">
        <v>2693</v>
      </c>
      <c r="B430" s="1">
        <v>6</v>
      </c>
      <c r="C430" s="1"/>
      <c r="D430" s="1">
        <v>4</v>
      </c>
      <c r="F430" s="1">
        <f ca="1">IFERROR(__xludf.DUMMYFUNCTION("""COMPUTED_VALUE"""),4)</f>
        <v>4</v>
      </c>
      <c r="Q430" s="1">
        <v>428</v>
      </c>
      <c r="R430" s="1">
        <v>4642</v>
      </c>
      <c r="S430" s="1"/>
      <c r="T430" s="1">
        <v>4423</v>
      </c>
    </row>
    <row r="431" spans="1:20" ht="15.75" customHeight="1" x14ac:dyDescent="0.35">
      <c r="A431" s="1">
        <v>2694</v>
      </c>
      <c r="B431" s="1">
        <v>5</v>
      </c>
      <c r="C431" s="1"/>
      <c r="D431" s="1">
        <v>8</v>
      </c>
      <c r="F431" s="1">
        <f ca="1">IFERROR(__xludf.DUMMYFUNCTION("""COMPUTED_VALUE"""),4)</f>
        <v>4</v>
      </c>
      <c r="Q431" s="1">
        <v>429</v>
      </c>
      <c r="R431" s="1">
        <v>4516</v>
      </c>
      <c r="S431" s="1"/>
      <c r="T431" s="1">
        <v>4507</v>
      </c>
    </row>
    <row r="432" spans="1:20" ht="15.75" customHeight="1" x14ac:dyDescent="0.35">
      <c r="A432" s="1">
        <v>2695</v>
      </c>
      <c r="B432" s="1">
        <v>6</v>
      </c>
      <c r="C432" s="1"/>
      <c r="D432" s="1">
        <v>4</v>
      </c>
      <c r="F432" s="1">
        <f ca="1">IFERROR(__xludf.DUMMYFUNCTION("""COMPUTED_VALUE"""),8)</f>
        <v>8</v>
      </c>
      <c r="Q432" s="1">
        <v>430</v>
      </c>
      <c r="R432" s="1">
        <v>4470</v>
      </c>
      <c r="S432" s="1"/>
      <c r="T432" s="1">
        <v>4436</v>
      </c>
    </row>
    <row r="433" spans="1:20" ht="15.75" customHeight="1" x14ac:dyDescent="0.35">
      <c r="A433" s="1">
        <v>2696</v>
      </c>
      <c r="B433" s="1">
        <v>6</v>
      </c>
      <c r="C433" s="1"/>
      <c r="D433" s="1">
        <v>8</v>
      </c>
      <c r="F433" s="1">
        <f ca="1">IFERROR(__xludf.DUMMYFUNCTION("""COMPUTED_VALUE"""),8)</f>
        <v>8</v>
      </c>
      <c r="Q433" s="1">
        <v>431</v>
      </c>
      <c r="R433" s="1">
        <v>4552</v>
      </c>
      <c r="S433" s="1"/>
      <c r="T433" s="1">
        <v>3976</v>
      </c>
    </row>
    <row r="434" spans="1:20" ht="15.75" customHeight="1" x14ac:dyDescent="0.35">
      <c r="A434" s="1">
        <v>2697</v>
      </c>
      <c r="B434" s="1">
        <v>6</v>
      </c>
      <c r="C434" s="1"/>
      <c r="D434" s="1">
        <v>8</v>
      </c>
      <c r="F434" s="1">
        <f ca="1">IFERROR(__xludf.DUMMYFUNCTION("""COMPUTED_VALUE"""),4)</f>
        <v>4</v>
      </c>
      <c r="Q434" s="1">
        <v>432</v>
      </c>
      <c r="R434" s="1">
        <v>4423</v>
      </c>
      <c r="S434" s="1"/>
      <c r="T434" s="1">
        <v>4216</v>
      </c>
    </row>
    <row r="435" spans="1:20" ht="15.75" customHeight="1" x14ac:dyDescent="0.35">
      <c r="A435" s="1">
        <v>2698</v>
      </c>
      <c r="B435" s="1">
        <v>6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4507</v>
      </c>
      <c r="S435" s="1"/>
      <c r="T435" s="1">
        <v>4172</v>
      </c>
    </row>
    <row r="436" spans="1:20" ht="15.75" customHeight="1" x14ac:dyDescent="0.35">
      <c r="A436" s="1">
        <v>2699</v>
      </c>
      <c r="B436" s="1">
        <v>6</v>
      </c>
      <c r="C436" s="1"/>
      <c r="D436" s="1">
        <v>4</v>
      </c>
      <c r="F436" s="1">
        <f ca="1">IFERROR(__xludf.DUMMYFUNCTION("""COMPUTED_VALUE"""),8)</f>
        <v>8</v>
      </c>
      <c r="Q436" s="1">
        <v>434</v>
      </c>
      <c r="R436" s="1">
        <v>4436</v>
      </c>
      <c r="S436" s="1"/>
      <c r="T436" s="1">
        <v>4392</v>
      </c>
    </row>
    <row r="437" spans="1:20" ht="15.75" customHeight="1" x14ac:dyDescent="0.35">
      <c r="A437" s="1">
        <v>2700</v>
      </c>
      <c r="B437" s="1">
        <v>6</v>
      </c>
      <c r="C437" s="1"/>
      <c r="D437" s="1">
        <v>8</v>
      </c>
      <c r="F437" s="1">
        <f ca="1">IFERROR(__xludf.DUMMYFUNCTION("""COMPUTED_VALUE"""),8)</f>
        <v>8</v>
      </c>
      <c r="Q437" s="1">
        <v>435</v>
      </c>
      <c r="R437" s="1">
        <v>3976</v>
      </c>
      <c r="S437" s="1"/>
      <c r="T437" s="1">
        <v>4336</v>
      </c>
    </row>
    <row r="438" spans="1:20" ht="15.75" customHeight="1" x14ac:dyDescent="0.35">
      <c r="A438" s="1">
        <v>2701</v>
      </c>
      <c r="B438" s="1">
        <v>6</v>
      </c>
      <c r="C438" s="1"/>
      <c r="D438" s="1">
        <v>8</v>
      </c>
      <c r="F438" s="1">
        <f ca="1">IFERROR(__xludf.DUMMYFUNCTION("""COMPUTED_VALUE"""),2)</f>
        <v>2</v>
      </c>
      <c r="Q438" s="1">
        <v>436</v>
      </c>
      <c r="R438" s="1">
        <v>4216</v>
      </c>
      <c r="S438" s="1"/>
      <c r="T438" s="1">
        <v>4304</v>
      </c>
    </row>
    <row r="439" spans="1:20" ht="15.75" customHeight="1" x14ac:dyDescent="0.35">
      <c r="A439" s="1">
        <v>2702</v>
      </c>
      <c r="B439" s="1">
        <v>6</v>
      </c>
      <c r="C439" s="1"/>
      <c r="D439" s="1">
        <v>4</v>
      </c>
      <c r="F439" s="1">
        <f ca="1">IFERROR(__xludf.DUMMYFUNCTION("""COMPUTED_VALUE"""),8)</f>
        <v>8</v>
      </c>
      <c r="Q439" s="1">
        <v>437</v>
      </c>
      <c r="R439" s="1">
        <v>4172</v>
      </c>
      <c r="S439" s="1"/>
      <c r="T439" s="1">
        <v>4407</v>
      </c>
    </row>
    <row r="440" spans="1:20" ht="15.75" customHeight="1" x14ac:dyDescent="0.35">
      <c r="A440" s="1">
        <v>2703</v>
      </c>
      <c r="B440" s="1">
        <v>6</v>
      </c>
      <c r="C440" s="1"/>
      <c r="D440" s="1">
        <v>4</v>
      </c>
      <c r="F440" s="1">
        <f ca="1">IFERROR(__xludf.DUMMYFUNCTION("""COMPUTED_VALUE"""),8)</f>
        <v>8</v>
      </c>
      <c r="Q440" s="1">
        <v>438</v>
      </c>
      <c r="R440" s="1">
        <v>4392</v>
      </c>
      <c r="S440" s="1"/>
      <c r="T440" s="1">
        <v>4509</v>
      </c>
    </row>
    <row r="441" spans="1:20" ht="15.75" customHeight="1" x14ac:dyDescent="0.35">
      <c r="A441" s="1">
        <v>2704</v>
      </c>
      <c r="B441" s="1">
        <v>6</v>
      </c>
      <c r="C441" s="1"/>
      <c r="D441" s="1">
        <v>8</v>
      </c>
      <c r="F441" s="1">
        <f ca="1">IFERROR(__xludf.DUMMYFUNCTION("""COMPUTED_VALUE"""),8)</f>
        <v>8</v>
      </c>
      <c r="Q441" s="1">
        <v>439</v>
      </c>
      <c r="R441" s="1">
        <v>4336</v>
      </c>
      <c r="S441" s="1"/>
      <c r="T441" s="1">
        <v>4541</v>
      </c>
    </row>
    <row r="442" spans="1:20" ht="15.75" customHeight="1" x14ac:dyDescent="0.35">
      <c r="A442" s="1">
        <v>2705</v>
      </c>
      <c r="B442" s="1">
        <v>6</v>
      </c>
      <c r="C442" s="1"/>
      <c r="D442" s="1">
        <v>8</v>
      </c>
      <c r="F442" s="1">
        <f ca="1">IFERROR(__xludf.DUMMYFUNCTION("""COMPUTED_VALUE"""),2)</f>
        <v>2</v>
      </c>
      <c r="Q442" s="1">
        <v>440</v>
      </c>
      <c r="R442" s="1">
        <v>4304</v>
      </c>
      <c r="S442" s="1"/>
      <c r="T442" s="1">
        <v>4215</v>
      </c>
    </row>
    <row r="443" spans="1:20" ht="15.75" customHeight="1" x14ac:dyDescent="0.35">
      <c r="A443" s="1">
        <v>2706</v>
      </c>
      <c r="B443" s="1">
        <v>6</v>
      </c>
      <c r="C443" s="1"/>
      <c r="D443" s="1">
        <v>2</v>
      </c>
      <c r="F443" s="1">
        <f ca="1">IFERROR(__xludf.DUMMYFUNCTION("""COMPUTED_VALUE"""),8)</f>
        <v>8</v>
      </c>
      <c r="Q443" s="1">
        <v>441</v>
      </c>
      <c r="R443" s="1">
        <v>4407</v>
      </c>
      <c r="S443" s="1"/>
      <c r="T443" s="1">
        <v>4016</v>
      </c>
    </row>
    <row r="444" spans="1:20" ht="15.75" customHeight="1" x14ac:dyDescent="0.35">
      <c r="A444" s="1">
        <v>2707</v>
      </c>
      <c r="B444" s="1">
        <v>7</v>
      </c>
      <c r="C444" s="1"/>
      <c r="D444" s="1">
        <v>8</v>
      </c>
      <c r="F444" s="1">
        <f ca="1">IFERROR(__xludf.DUMMYFUNCTION("""COMPUTED_VALUE"""),8)</f>
        <v>8</v>
      </c>
      <c r="Q444" s="1">
        <v>442</v>
      </c>
      <c r="R444" s="1">
        <v>4509</v>
      </c>
      <c r="S444" s="1"/>
      <c r="T444" s="1">
        <v>3541</v>
      </c>
    </row>
    <row r="445" spans="1:20" ht="15.75" customHeight="1" x14ac:dyDescent="0.35">
      <c r="A445" s="1">
        <v>2708</v>
      </c>
      <c r="B445" s="1">
        <v>7</v>
      </c>
      <c r="C445" s="1"/>
      <c r="D445" s="1">
        <v>8</v>
      </c>
      <c r="F445" s="1">
        <f ca="1">IFERROR(__xludf.DUMMYFUNCTION("""COMPUTED_VALUE"""),8)</f>
        <v>8</v>
      </c>
      <c r="Q445" s="1">
        <v>443</v>
      </c>
      <c r="R445" s="1">
        <v>4541</v>
      </c>
      <c r="S445" s="1"/>
      <c r="T445" s="1">
        <v>3538</v>
      </c>
    </row>
    <row r="446" spans="1:20" ht="15.75" customHeight="1" x14ac:dyDescent="0.35">
      <c r="A446" s="1">
        <v>2709</v>
      </c>
      <c r="B446" s="1">
        <v>6</v>
      </c>
      <c r="C446" s="1"/>
      <c r="D446" s="1">
        <v>8</v>
      </c>
      <c r="F446" s="1">
        <f ca="1">IFERROR(__xludf.DUMMYFUNCTION("""COMPUTED_VALUE"""),4)</f>
        <v>4</v>
      </c>
      <c r="Q446" s="1">
        <v>444</v>
      </c>
      <c r="R446" s="1">
        <v>4215</v>
      </c>
      <c r="S446" s="1"/>
      <c r="T446" s="1">
        <v>3576</v>
      </c>
    </row>
    <row r="447" spans="1:20" ht="15.75" customHeight="1" x14ac:dyDescent="0.35">
      <c r="A447" s="1">
        <v>2710</v>
      </c>
      <c r="B447" s="1">
        <v>6</v>
      </c>
      <c r="C447" s="1"/>
      <c r="D447" s="1">
        <v>2</v>
      </c>
      <c r="F447" s="1">
        <f ca="1">IFERROR(__xludf.DUMMYFUNCTION("""COMPUTED_VALUE"""),6)</f>
        <v>6</v>
      </c>
      <c r="Q447" s="1">
        <v>445</v>
      </c>
      <c r="R447" s="1">
        <v>4016</v>
      </c>
      <c r="S447" s="1"/>
      <c r="T447" s="1">
        <v>3617</v>
      </c>
    </row>
    <row r="448" spans="1:20" ht="15.75" customHeight="1" x14ac:dyDescent="0.35">
      <c r="A448" s="1">
        <v>2711</v>
      </c>
      <c r="B448" s="1">
        <v>6</v>
      </c>
      <c r="C448" s="1"/>
      <c r="D448" s="1">
        <v>8</v>
      </c>
      <c r="F448" s="1">
        <f ca="1">IFERROR(__xludf.DUMMYFUNCTION("""COMPUTED_VALUE"""),8)</f>
        <v>8</v>
      </c>
      <c r="Q448" s="1">
        <v>446</v>
      </c>
      <c r="R448" s="1">
        <v>3541</v>
      </c>
      <c r="S448" s="1"/>
      <c r="T448" s="1">
        <v>3578</v>
      </c>
    </row>
    <row r="449" spans="1:20" ht="15.75" customHeight="1" x14ac:dyDescent="0.35">
      <c r="A449" s="1">
        <v>2712</v>
      </c>
      <c r="B449" s="1">
        <v>6</v>
      </c>
      <c r="C449" s="1"/>
      <c r="D449" s="1">
        <v>8</v>
      </c>
      <c r="F449" s="1">
        <f ca="1">IFERROR(__xludf.DUMMYFUNCTION("""COMPUTED_VALUE"""),8)</f>
        <v>8</v>
      </c>
      <c r="Q449" s="1">
        <v>447</v>
      </c>
      <c r="R449" s="1">
        <v>3538</v>
      </c>
      <c r="S449" s="1"/>
      <c r="T449" s="1">
        <v>3647</v>
      </c>
    </row>
    <row r="450" spans="1:20" ht="15.75" customHeight="1" x14ac:dyDescent="0.35">
      <c r="A450" s="1">
        <v>2713</v>
      </c>
      <c r="B450" s="1">
        <v>7</v>
      </c>
      <c r="C450" s="1"/>
      <c r="D450" s="1">
        <v>8</v>
      </c>
      <c r="F450" s="1">
        <f ca="1">IFERROR(__xludf.DUMMYFUNCTION("""COMPUTED_VALUE"""),8)</f>
        <v>8</v>
      </c>
      <c r="Q450" s="1">
        <v>448</v>
      </c>
      <c r="R450" s="1">
        <v>3576</v>
      </c>
      <c r="S450" s="1"/>
      <c r="T450" s="1">
        <v>3687</v>
      </c>
    </row>
    <row r="451" spans="1:20" ht="15.75" customHeight="1" x14ac:dyDescent="0.35">
      <c r="A451" s="1">
        <v>2714</v>
      </c>
      <c r="B451" s="1">
        <v>7</v>
      </c>
      <c r="C451" s="1"/>
      <c r="D451" s="1">
        <v>4</v>
      </c>
      <c r="F451" s="1">
        <f ca="1">IFERROR(__xludf.DUMMYFUNCTION("""COMPUTED_VALUE"""),8)</f>
        <v>8</v>
      </c>
      <c r="Q451" s="1">
        <v>449</v>
      </c>
      <c r="R451" s="1">
        <v>3617</v>
      </c>
      <c r="S451" s="1"/>
      <c r="T451" s="1">
        <v>3791</v>
      </c>
    </row>
    <row r="452" spans="1:20" ht="15.75" customHeight="1" x14ac:dyDescent="0.35">
      <c r="A452" s="1">
        <v>2715</v>
      </c>
      <c r="B452" s="1">
        <v>8</v>
      </c>
      <c r="C452" s="1"/>
      <c r="D452" s="1">
        <v>6</v>
      </c>
      <c r="F452" s="1">
        <f ca="1">IFERROR(__xludf.DUMMYFUNCTION("""COMPUTED_VALUE"""),8)</f>
        <v>8</v>
      </c>
      <c r="Q452" s="1">
        <v>450</v>
      </c>
      <c r="R452" s="1">
        <v>3578</v>
      </c>
      <c r="S452" s="1"/>
      <c r="T452" s="1">
        <v>3810</v>
      </c>
    </row>
    <row r="453" spans="1:20" ht="15.75" customHeight="1" x14ac:dyDescent="0.35">
      <c r="A453" s="1">
        <v>2716</v>
      </c>
      <c r="B453" s="1">
        <v>8</v>
      </c>
      <c r="C453" s="1"/>
      <c r="D453" s="1">
        <v>8</v>
      </c>
      <c r="F453" s="1">
        <f ca="1">IFERROR(__xludf.DUMMYFUNCTION("""COMPUTED_VALUE"""),8)</f>
        <v>8</v>
      </c>
      <c r="Q453" s="1">
        <v>451</v>
      </c>
      <c r="R453" s="1">
        <v>3647</v>
      </c>
      <c r="S453" s="1"/>
      <c r="T453" s="1">
        <v>3896</v>
      </c>
    </row>
    <row r="454" spans="1:20" ht="15.75" customHeight="1" x14ac:dyDescent="0.35">
      <c r="A454" s="1">
        <v>2717</v>
      </c>
      <c r="B454" s="1">
        <v>8</v>
      </c>
      <c r="C454" s="1"/>
      <c r="D454" s="1">
        <v>8</v>
      </c>
      <c r="F454" s="1">
        <f ca="1">IFERROR(__xludf.DUMMYFUNCTION("""COMPUTED_VALUE"""),8)</f>
        <v>8</v>
      </c>
      <c r="Q454" s="1">
        <v>452</v>
      </c>
      <c r="R454" s="1">
        <v>3687</v>
      </c>
      <c r="S454" s="1"/>
      <c r="T454" s="1">
        <v>3779</v>
      </c>
    </row>
    <row r="455" spans="1:20" ht="15.75" customHeight="1" x14ac:dyDescent="0.35">
      <c r="A455" s="1">
        <v>2718</v>
      </c>
      <c r="B455" s="1">
        <v>8</v>
      </c>
      <c r="C455" s="1"/>
      <c r="D455" s="1">
        <v>8</v>
      </c>
      <c r="F455" s="1">
        <f ca="1">IFERROR(__xludf.DUMMYFUNCTION("""COMPUTED_VALUE"""),8)</f>
        <v>8</v>
      </c>
      <c r="Q455" s="1">
        <v>453</v>
      </c>
      <c r="R455" s="1">
        <v>3791</v>
      </c>
      <c r="S455" s="1"/>
      <c r="T455" s="1">
        <v>3694</v>
      </c>
    </row>
    <row r="456" spans="1:20" ht="15.75" customHeight="1" x14ac:dyDescent="0.35">
      <c r="A456" s="1">
        <v>2719</v>
      </c>
      <c r="B456" s="1">
        <v>7</v>
      </c>
      <c r="C456" s="1"/>
      <c r="D456" s="1">
        <v>8</v>
      </c>
      <c r="F456" s="1">
        <f ca="1">IFERROR(__xludf.DUMMYFUNCTION("""COMPUTED_VALUE"""),8)</f>
        <v>8</v>
      </c>
      <c r="Q456" s="1">
        <v>454</v>
      </c>
      <c r="R456" s="1">
        <v>3810</v>
      </c>
      <c r="S456" s="1"/>
      <c r="T456" s="1">
        <v>3748</v>
      </c>
    </row>
    <row r="457" spans="1:20" ht="15.75" customHeight="1" x14ac:dyDescent="0.35">
      <c r="A457" s="1">
        <v>2720</v>
      </c>
      <c r="B457" s="1">
        <v>7</v>
      </c>
      <c r="C457" s="1"/>
      <c r="D457" s="1">
        <v>8</v>
      </c>
      <c r="F457" s="1">
        <f ca="1">IFERROR(__xludf.DUMMYFUNCTION("""COMPUTED_VALUE"""),8)</f>
        <v>8</v>
      </c>
      <c r="Q457" s="1">
        <v>455</v>
      </c>
      <c r="R457" s="1">
        <v>3896</v>
      </c>
      <c r="S457" s="1"/>
      <c r="T457" s="1">
        <v>3554</v>
      </c>
    </row>
    <row r="458" spans="1:20" ht="15.75" customHeight="1" x14ac:dyDescent="0.35">
      <c r="A458" s="1">
        <v>2721</v>
      </c>
      <c r="B458" s="1">
        <v>7</v>
      </c>
      <c r="C458" s="1"/>
      <c r="D458" s="1">
        <v>8</v>
      </c>
      <c r="F458" s="1">
        <f ca="1">IFERROR(__xludf.DUMMYFUNCTION("""COMPUTED_VALUE"""),2)</f>
        <v>2</v>
      </c>
      <c r="Q458" s="1">
        <v>456</v>
      </c>
      <c r="R458" s="1">
        <v>3779</v>
      </c>
      <c r="S458" s="1"/>
      <c r="T458" s="1">
        <v>3841</v>
      </c>
    </row>
    <row r="459" spans="1:20" ht="15.75" customHeight="1" x14ac:dyDescent="0.35">
      <c r="A459" s="1">
        <v>2722</v>
      </c>
      <c r="B459" s="1">
        <v>6</v>
      </c>
      <c r="C459" s="1"/>
      <c r="D459" s="1">
        <v>8</v>
      </c>
      <c r="F459" s="1">
        <f ca="1">IFERROR(__xludf.DUMMYFUNCTION("""COMPUTED_VALUE"""),8)</f>
        <v>8</v>
      </c>
      <c r="Q459" s="1">
        <v>457</v>
      </c>
      <c r="R459" s="1">
        <v>3694</v>
      </c>
      <c r="S459" s="1"/>
      <c r="T459" s="1">
        <v>3976</v>
      </c>
    </row>
    <row r="460" spans="1:20" ht="15.75" customHeight="1" x14ac:dyDescent="0.35">
      <c r="A460" s="1">
        <v>2723</v>
      </c>
      <c r="B460" s="1">
        <v>6</v>
      </c>
      <c r="C460" s="1"/>
      <c r="D460" s="1">
        <v>0</v>
      </c>
      <c r="F460" s="1">
        <f ca="1">IFERROR(__xludf.DUMMYFUNCTION("""COMPUTED_VALUE"""),3)</f>
        <v>3</v>
      </c>
      <c r="Q460" s="1">
        <v>458</v>
      </c>
      <c r="R460" s="1">
        <v>3748</v>
      </c>
      <c r="S460" s="1"/>
      <c r="T460" s="1">
        <v>4108</v>
      </c>
    </row>
    <row r="461" spans="1:20" ht="15.75" customHeight="1" x14ac:dyDescent="0.35">
      <c r="A461" s="1">
        <v>2724</v>
      </c>
      <c r="B461" s="1">
        <v>6</v>
      </c>
      <c r="C461" s="1"/>
      <c r="D461" s="1">
        <v>8</v>
      </c>
      <c r="F461" s="1">
        <f ca="1">IFERROR(__xludf.DUMMYFUNCTION("""COMPUTED_VALUE"""),8)</f>
        <v>8</v>
      </c>
      <c r="Q461" s="1">
        <v>459</v>
      </c>
      <c r="R461" s="1">
        <v>3554</v>
      </c>
      <c r="S461" s="1"/>
      <c r="T461" s="1">
        <v>3963</v>
      </c>
    </row>
    <row r="462" spans="1:20" ht="15.75" customHeight="1" x14ac:dyDescent="0.35">
      <c r="A462" s="1">
        <v>2725</v>
      </c>
      <c r="B462" s="1">
        <v>6</v>
      </c>
      <c r="C462" s="1"/>
      <c r="D462" s="1">
        <v>8</v>
      </c>
      <c r="F462" s="1">
        <f ca="1">IFERROR(__xludf.DUMMYFUNCTION("""COMPUTED_VALUE"""),7)</f>
        <v>7</v>
      </c>
      <c r="Q462" s="1">
        <v>460</v>
      </c>
      <c r="R462" s="1">
        <v>3841</v>
      </c>
      <c r="S462" s="1"/>
      <c r="T462" s="1">
        <v>3644</v>
      </c>
    </row>
    <row r="463" spans="1:20" ht="15.75" customHeight="1" x14ac:dyDescent="0.35">
      <c r="A463" s="1">
        <v>2726</v>
      </c>
      <c r="B463" s="1">
        <v>6</v>
      </c>
      <c r="C463" s="1"/>
      <c r="D463" s="1">
        <v>8</v>
      </c>
      <c r="F463" s="1">
        <f ca="1">IFERROR(__xludf.DUMMYFUNCTION("""COMPUTED_VALUE"""),6)</f>
        <v>6</v>
      </c>
      <c r="Q463" s="1">
        <v>461</v>
      </c>
      <c r="R463" s="1">
        <v>3976</v>
      </c>
      <c r="S463" s="1"/>
      <c r="T463" s="1">
        <v>3812</v>
      </c>
    </row>
    <row r="464" spans="1:20" ht="15.75" customHeight="1" x14ac:dyDescent="0.35">
      <c r="A464" s="1">
        <v>2727</v>
      </c>
      <c r="B464" s="1">
        <v>6</v>
      </c>
      <c r="C464" s="1"/>
      <c r="D464" s="1">
        <v>2</v>
      </c>
      <c r="F464" s="1">
        <f ca="1">IFERROR(__xludf.DUMMYFUNCTION("""COMPUTED_VALUE"""),6)</f>
        <v>6</v>
      </c>
      <c r="Q464" s="1">
        <v>462</v>
      </c>
      <c r="R464" s="1">
        <v>4108</v>
      </c>
      <c r="S464" s="1"/>
      <c r="T464" s="1">
        <v>3891</v>
      </c>
    </row>
    <row r="465" spans="1:20" ht="15.75" customHeight="1" x14ac:dyDescent="0.35">
      <c r="A465" s="1">
        <v>2728</v>
      </c>
      <c r="B465" s="1">
        <v>6</v>
      </c>
      <c r="C465" s="1"/>
      <c r="D465" s="1">
        <v>8</v>
      </c>
      <c r="F465" s="1">
        <f ca="1">IFERROR(__xludf.DUMMYFUNCTION("""COMPUTED_VALUE"""),8)</f>
        <v>8</v>
      </c>
      <c r="Q465" s="1">
        <v>463</v>
      </c>
      <c r="R465" s="1">
        <v>3963</v>
      </c>
      <c r="S465" s="1"/>
      <c r="T465" s="1">
        <v>3737</v>
      </c>
    </row>
    <row r="466" spans="1:20" ht="15.75" customHeight="1" x14ac:dyDescent="0.35">
      <c r="A466" s="1">
        <v>2729</v>
      </c>
      <c r="B466" s="1">
        <v>6</v>
      </c>
      <c r="C466" s="1"/>
      <c r="D466" s="1">
        <v>3</v>
      </c>
      <c r="F466" s="1">
        <f ca="1">IFERROR(__xludf.DUMMYFUNCTION("""COMPUTED_VALUE"""),8)</f>
        <v>8</v>
      </c>
      <c r="Q466" s="1">
        <v>464</v>
      </c>
      <c r="R466" s="1">
        <v>3644</v>
      </c>
      <c r="S466" s="1"/>
      <c r="T466" s="1">
        <v>3639</v>
      </c>
    </row>
    <row r="467" spans="1:20" ht="15.75" customHeight="1" x14ac:dyDescent="0.35">
      <c r="A467" s="1">
        <v>2730</v>
      </c>
      <c r="B467" s="1">
        <v>7</v>
      </c>
      <c r="C467" s="1"/>
      <c r="D467" s="1">
        <v>8</v>
      </c>
      <c r="F467" s="1">
        <f ca="1">IFERROR(__xludf.DUMMYFUNCTION("""COMPUTED_VALUE"""),9)</f>
        <v>9</v>
      </c>
      <c r="Q467" s="1">
        <v>465</v>
      </c>
      <c r="R467" s="1">
        <v>3812</v>
      </c>
      <c r="S467" s="1"/>
      <c r="T467" s="1">
        <v>3576</v>
      </c>
    </row>
    <row r="468" spans="1:20" ht="15.75" customHeight="1" x14ac:dyDescent="0.35">
      <c r="A468" s="1">
        <v>2731</v>
      </c>
      <c r="B468" s="1">
        <v>7</v>
      </c>
      <c r="C468" s="1"/>
      <c r="D468" s="1">
        <v>7</v>
      </c>
      <c r="F468" s="1">
        <f ca="1">IFERROR(__xludf.DUMMYFUNCTION("""COMPUTED_VALUE"""),8)</f>
        <v>8</v>
      </c>
      <c r="Q468" s="1">
        <v>466</v>
      </c>
      <c r="R468" s="1">
        <v>3891</v>
      </c>
      <c r="S468" s="1"/>
      <c r="T468" s="1">
        <v>3648</v>
      </c>
    </row>
    <row r="469" spans="1:20" ht="15.75" customHeight="1" x14ac:dyDescent="0.35">
      <c r="A469" s="1">
        <v>2732</v>
      </c>
      <c r="B469" s="1">
        <v>7</v>
      </c>
      <c r="C469" s="1"/>
      <c r="D469" s="1">
        <v>6</v>
      </c>
      <c r="F469" s="1">
        <f ca="1">IFERROR(__xludf.DUMMYFUNCTION("""COMPUTED_VALUE"""),8)</f>
        <v>8</v>
      </c>
      <c r="Q469" s="1">
        <v>467</v>
      </c>
      <c r="R469" s="1">
        <v>3737</v>
      </c>
      <c r="S469" s="1"/>
      <c r="T469" s="1">
        <v>3787</v>
      </c>
    </row>
    <row r="470" spans="1:20" ht="15.75" customHeight="1" x14ac:dyDescent="0.35">
      <c r="A470" s="1">
        <v>2733</v>
      </c>
      <c r="B470" s="1">
        <v>7</v>
      </c>
      <c r="C470" s="1"/>
      <c r="D470" s="1">
        <v>6</v>
      </c>
      <c r="F470" s="1">
        <f ca="1">IFERROR(__xludf.DUMMYFUNCTION("""COMPUTED_VALUE"""),8)</f>
        <v>8</v>
      </c>
      <c r="Q470" s="1">
        <v>468</v>
      </c>
      <c r="R470" s="1">
        <v>3639</v>
      </c>
      <c r="S470" s="1"/>
      <c r="T470" s="1">
        <v>3962</v>
      </c>
    </row>
    <row r="471" spans="1:20" ht="15.75" customHeight="1" x14ac:dyDescent="0.35">
      <c r="A471" s="1">
        <v>2734</v>
      </c>
      <c r="B471" s="1">
        <v>8</v>
      </c>
      <c r="C471" s="1"/>
      <c r="D471" s="1">
        <v>8</v>
      </c>
      <c r="F471" s="1">
        <f ca="1">IFERROR(__xludf.DUMMYFUNCTION("""COMPUTED_VALUE"""),8)</f>
        <v>8</v>
      </c>
      <c r="Q471" s="1">
        <v>469</v>
      </c>
      <c r="R471" s="1">
        <v>3576</v>
      </c>
      <c r="S471" s="1"/>
      <c r="T471" s="1">
        <v>3794</v>
      </c>
    </row>
    <row r="472" spans="1:20" ht="15.75" customHeight="1" x14ac:dyDescent="0.35">
      <c r="A472" s="1">
        <v>2735</v>
      </c>
      <c r="B472" s="1">
        <v>8</v>
      </c>
      <c r="C472" s="1"/>
      <c r="D472" s="1">
        <v>8</v>
      </c>
      <c r="F472" s="1">
        <f ca="1">IFERROR(__xludf.DUMMYFUNCTION("""COMPUTED_VALUE"""),4)</f>
        <v>4</v>
      </c>
      <c r="Q472" s="1">
        <v>470</v>
      </c>
      <c r="R472" s="1">
        <v>3648</v>
      </c>
      <c r="S472" s="1"/>
      <c r="T472" s="1">
        <v>3620</v>
      </c>
    </row>
    <row r="473" spans="1:20" ht="15.75" customHeight="1" x14ac:dyDescent="0.35">
      <c r="A473" s="1">
        <v>2736</v>
      </c>
      <c r="B473" s="1">
        <v>9</v>
      </c>
      <c r="C473" s="1"/>
      <c r="D473" s="1">
        <v>9</v>
      </c>
      <c r="F473" s="1">
        <f ca="1">IFERROR(__xludf.DUMMYFUNCTION("""COMPUTED_VALUE"""),8)</f>
        <v>8</v>
      </c>
      <c r="Q473" s="1">
        <v>471</v>
      </c>
      <c r="R473" s="1">
        <v>3787</v>
      </c>
      <c r="S473" s="1"/>
      <c r="T473" s="1">
        <v>3717</v>
      </c>
    </row>
    <row r="474" spans="1:20" ht="15.75" customHeight="1" x14ac:dyDescent="0.35">
      <c r="A474" s="1">
        <v>2737</v>
      </c>
      <c r="B474" s="1">
        <v>8</v>
      </c>
      <c r="C474" s="1"/>
      <c r="D474" s="1">
        <v>8</v>
      </c>
      <c r="F474" s="1">
        <f ca="1">IFERROR(__xludf.DUMMYFUNCTION("""COMPUTED_VALUE"""),7)</f>
        <v>7</v>
      </c>
      <c r="Q474" s="1">
        <v>472</v>
      </c>
      <c r="R474" s="1">
        <v>3962</v>
      </c>
      <c r="S474" s="1"/>
      <c r="T474" s="1">
        <v>3825</v>
      </c>
    </row>
    <row r="475" spans="1:20" ht="15.75" customHeight="1" x14ac:dyDescent="0.35">
      <c r="A475" s="1">
        <v>2738</v>
      </c>
      <c r="B475" s="1">
        <v>8</v>
      </c>
      <c r="C475" s="1"/>
      <c r="D475" s="1">
        <v>8</v>
      </c>
      <c r="F475" s="1">
        <f ca="1">IFERROR(__xludf.DUMMYFUNCTION("""COMPUTED_VALUE"""),5)</f>
        <v>5</v>
      </c>
      <c r="Q475" s="1">
        <v>473</v>
      </c>
      <c r="R475" s="1">
        <v>3794</v>
      </c>
      <c r="S475" s="1"/>
      <c r="T475" s="1">
        <v>3497</v>
      </c>
    </row>
    <row r="476" spans="1:20" ht="15.75" customHeight="1" x14ac:dyDescent="0.35">
      <c r="A476" s="1">
        <v>2739</v>
      </c>
      <c r="B476" s="1">
        <v>7</v>
      </c>
      <c r="C476" s="1"/>
      <c r="D476" s="1">
        <v>8</v>
      </c>
      <c r="F476" s="1">
        <f ca="1">IFERROR(__xludf.DUMMYFUNCTION("""COMPUTED_VALUE"""),4)</f>
        <v>4</v>
      </c>
      <c r="Q476" s="1">
        <v>474</v>
      </c>
      <c r="R476" s="1">
        <v>3620</v>
      </c>
      <c r="S476" s="1"/>
      <c r="T476" s="1">
        <v>3538</v>
      </c>
    </row>
    <row r="477" spans="1:20" ht="15.75" customHeight="1" x14ac:dyDescent="0.35">
      <c r="A477" s="1">
        <v>2740</v>
      </c>
      <c r="B477" s="1">
        <v>6</v>
      </c>
      <c r="C477" s="1"/>
      <c r="D477" s="1">
        <v>8</v>
      </c>
      <c r="F477" s="1">
        <f ca="1">IFERROR(__xludf.DUMMYFUNCTION("""COMPUTED_VALUE"""),5)</f>
        <v>5</v>
      </c>
      <c r="Q477" s="1">
        <v>475</v>
      </c>
      <c r="R477" s="1">
        <v>3717</v>
      </c>
      <c r="S477" s="1"/>
      <c r="T477" s="1">
        <v>3577</v>
      </c>
    </row>
    <row r="478" spans="1:20" ht="15.75" customHeight="1" x14ac:dyDescent="0.35">
      <c r="A478" s="1">
        <v>2741</v>
      </c>
      <c r="B478" s="1">
        <v>6</v>
      </c>
      <c r="C478" s="1"/>
      <c r="D478" s="1">
        <v>4</v>
      </c>
      <c r="F478" s="1">
        <f ca="1">IFERROR(__xludf.DUMMYFUNCTION("""COMPUTED_VALUE"""),5)</f>
        <v>5</v>
      </c>
      <c r="Q478" s="1">
        <v>476</v>
      </c>
      <c r="R478" s="1">
        <v>3825</v>
      </c>
      <c r="S478" s="1"/>
      <c r="T478" s="1">
        <v>3342</v>
      </c>
    </row>
    <row r="479" spans="1:20" ht="15.75" customHeight="1" x14ac:dyDescent="0.35">
      <c r="A479" s="1">
        <v>2742</v>
      </c>
      <c r="B479" s="1">
        <v>6</v>
      </c>
      <c r="C479" s="1"/>
      <c r="D479" s="1">
        <v>8</v>
      </c>
      <c r="F479" s="1">
        <f ca="1">IFERROR(__xludf.DUMMYFUNCTION("""COMPUTED_VALUE"""),8)</f>
        <v>8</v>
      </c>
      <c r="Q479" s="1">
        <v>477</v>
      </c>
      <c r="R479" s="1">
        <v>3497</v>
      </c>
      <c r="S479" s="1"/>
      <c r="T479" s="1">
        <v>3407</v>
      </c>
    </row>
    <row r="480" spans="1:20" ht="15.75" customHeight="1" x14ac:dyDescent="0.35">
      <c r="A480" s="1">
        <v>2743</v>
      </c>
      <c r="B480" s="1">
        <v>6</v>
      </c>
      <c r="C480" s="1"/>
      <c r="D480" s="1">
        <v>7</v>
      </c>
      <c r="F480" s="1">
        <f ca="1">IFERROR(__xludf.DUMMYFUNCTION("""COMPUTED_VALUE"""),8)</f>
        <v>8</v>
      </c>
      <c r="Q480" s="1">
        <v>478</v>
      </c>
      <c r="R480" s="1">
        <v>3538</v>
      </c>
      <c r="S480" s="1"/>
      <c r="T480" s="1">
        <v>3405</v>
      </c>
    </row>
    <row r="481" spans="1:20" ht="15.75" customHeight="1" x14ac:dyDescent="0.35">
      <c r="A481" s="1">
        <v>2744</v>
      </c>
      <c r="B481" s="1">
        <v>6</v>
      </c>
      <c r="C481" s="1"/>
      <c r="D481" s="1">
        <v>5</v>
      </c>
      <c r="F481" s="1">
        <f ca="1">IFERROR(__xludf.DUMMYFUNCTION("""COMPUTED_VALUE"""),3)</f>
        <v>3</v>
      </c>
      <c r="Q481" s="1">
        <v>479</v>
      </c>
      <c r="R481" s="1">
        <v>3577</v>
      </c>
      <c r="S481" s="1"/>
      <c r="T481" s="1">
        <v>3485</v>
      </c>
    </row>
    <row r="482" spans="1:20" ht="15.75" customHeight="1" x14ac:dyDescent="0.35">
      <c r="A482" s="1">
        <v>2745</v>
      </c>
      <c r="B482" s="1">
        <v>5</v>
      </c>
      <c r="C482" s="1"/>
      <c r="D482" s="1">
        <v>4</v>
      </c>
      <c r="F482" s="1">
        <f ca="1">IFERROR(__xludf.DUMMYFUNCTION("""COMPUTED_VALUE"""),8)</f>
        <v>8</v>
      </c>
      <c r="Q482" s="1">
        <v>480</v>
      </c>
      <c r="R482" s="1">
        <v>3342</v>
      </c>
      <c r="S482" s="1"/>
      <c r="T482" s="1">
        <v>3586</v>
      </c>
    </row>
    <row r="483" spans="1:20" ht="15.75" customHeight="1" x14ac:dyDescent="0.35">
      <c r="A483" s="1">
        <v>2746</v>
      </c>
      <c r="B483" s="1">
        <v>6</v>
      </c>
      <c r="C483" s="1"/>
      <c r="D483" s="1">
        <v>5</v>
      </c>
      <c r="F483" s="1">
        <f ca="1">IFERROR(__xludf.DUMMYFUNCTION("""COMPUTED_VALUE"""),8)</f>
        <v>8</v>
      </c>
      <c r="Q483" s="1">
        <v>481</v>
      </c>
      <c r="R483" s="1">
        <v>3407</v>
      </c>
      <c r="S483" s="1"/>
      <c r="T483" s="1">
        <v>3502</v>
      </c>
    </row>
    <row r="484" spans="1:20" ht="15.75" customHeight="1" x14ac:dyDescent="0.35">
      <c r="A484" s="1">
        <v>2747</v>
      </c>
      <c r="B484" s="1">
        <v>6</v>
      </c>
      <c r="C484" s="1"/>
      <c r="D484" s="1">
        <v>5</v>
      </c>
      <c r="F484" s="1">
        <f ca="1">IFERROR(__xludf.DUMMYFUNCTION("""COMPUTED_VALUE"""),1)</f>
        <v>1</v>
      </c>
      <c r="Q484" s="1">
        <v>482</v>
      </c>
      <c r="R484" s="1">
        <v>3405</v>
      </c>
      <c r="S484" s="1"/>
      <c r="T484" s="1">
        <v>3530</v>
      </c>
    </row>
    <row r="485" spans="1:20" ht="15.75" customHeight="1" x14ac:dyDescent="0.35">
      <c r="A485" s="1">
        <v>2748</v>
      </c>
      <c r="B485" s="1">
        <v>6</v>
      </c>
      <c r="C485" s="1"/>
      <c r="D485" s="1">
        <v>8</v>
      </c>
      <c r="F485" s="1">
        <f ca="1">IFERROR(__xludf.DUMMYFUNCTION("""COMPUTED_VALUE"""),8)</f>
        <v>8</v>
      </c>
      <c r="Q485" s="1">
        <v>483</v>
      </c>
      <c r="R485" s="1">
        <v>3485</v>
      </c>
      <c r="S485" s="1"/>
      <c r="T485" s="1">
        <v>3513</v>
      </c>
    </row>
    <row r="486" spans="1:20" ht="15.75" customHeight="1" x14ac:dyDescent="0.35">
      <c r="A486" s="1">
        <v>2749</v>
      </c>
      <c r="B486" s="1">
        <v>6</v>
      </c>
      <c r="C486" s="1"/>
      <c r="D486" s="1">
        <v>8</v>
      </c>
      <c r="F486" s="1">
        <f ca="1">IFERROR(__xludf.DUMMYFUNCTION("""COMPUTED_VALUE"""),1)</f>
        <v>1</v>
      </c>
      <c r="Q486" s="1">
        <v>484</v>
      </c>
      <c r="R486" s="1">
        <v>3586</v>
      </c>
      <c r="S486" s="1"/>
      <c r="T486" s="1">
        <v>3681</v>
      </c>
    </row>
    <row r="487" spans="1:20" ht="15.75" customHeight="1" x14ac:dyDescent="0.35">
      <c r="A487" s="1">
        <v>2750</v>
      </c>
      <c r="B487" s="1">
        <v>6</v>
      </c>
      <c r="C487" s="1"/>
      <c r="D487" s="1">
        <v>3</v>
      </c>
      <c r="F487" s="1">
        <f ca="1">IFERROR(__xludf.DUMMYFUNCTION("""COMPUTED_VALUE"""),8)</f>
        <v>8</v>
      </c>
      <c r="Q487" s="1">
        <v>485</v>
      </c>
      <c r="R487" s="1">
        <v>3502</v>
      </c>
      <c r="S487" s="1"/>
      <c r="T487" s="1">
        <v>3759</v>
      </c>
    </row>
    <row r="488" spans="1:20" ht="15.75" customHeight="1" x14ac:dyDescent="0.35">
      <c r="A488" s="1">
        <v>2751</v>
      </c>
      <c r="B488" s="1">
        <v>5</v>
      </c>
      <c r="C488" s="1"/>
      <c r="D488" s="1">
        <v>8</v>
      </c>
      <c r="F488" s="1">
        <f ca="1">IFERROR(__xludf.DUMMYFUNCTION("""COMPUTED_VALUE"""),1)</f>
        <v>1</v>
      </c>
      <c r="Q488" s="1">
        <v>486</v>
      </c>
      <c r="R488" s="1">
        <v>3530</v>
      </c>
      <c r="S488" s="1"/>
      <c r="T488" s="1">
        <v>3840</v>
      </c>
    </row>
    <row r="489" spans="1:20" ht="15.75" customHeight="1" x14ac:dyDescent="0.35">
      <c r="A489" s="1">
        <v>2752</v>
      </c>
      <c r="B489" s="1">
        <v>5</v>
      </c>
      <c r="C489" s="1"/>
      <c r="D489" s="1">
        <v>8</v>
      </c>
      <c r="F489" s="1">
        <f ca="1">IFERROR(__xludf.DUMMYFUNCTION("""COMPUTED_VALUE"""),8)</f>
        <v>8</v>
      </c>
      <c r="Q489" s="1">
        <v>487</v>
      </c>
      <c r="R489" s="1">
        <v>3513</v>
      </c>
      <c r="S489" s="1"/>
      <c r="T489" s="1">
        <v>4104</v>
      </c>
    </row>
    <row r="490" spans="1:20" ht="15.75" customHeight="1" x14ac:dyDescent="0.35">
      <c r="A490" s="1">
        <v>2753</v>
      </c>
      <c r="B490" s="1">
        <v>5</v>
      </c>
      <c r="C490" s="1"/>
      <c r="D490" s="1">
        <v>1</v>
      </c>
      <c r="F490" s="1">
        <f ca="1">IFERROR(__xludf.DUMMYFUNCTION("""COMPUTED_VALUE"""),8)</f>
        <v>8</v>
      </c>
      <c r="Q490" s="1">
        <v>488</v>
      </c>
      <c r="R490" s="1">
        <v>3681</v>
      </c>
      <c r="S490" s="1"/>
      <c r="T490" s="1">
        <v>3669</v>
      </c>
    </row>
    <row r="491" spans="1:20" ht="15.75" customHeight="1" x14ac:dyDescent="0.35">
      <c r="A491" s="1">
        <v>2754</v>
      </c>
      <c r="B491" s="1">
        <v>5</v>
      </c>
      <c r="C491" s="1"/>
      <c r="D491" s="1">
        <v>8</v>
      </c>
      <c r="F491" s="1">
        <f ca="1">IFERROR(__xludf.DUMMYFUNCTION("""COMPUTED_VALUE"""),8)</f>
        <v>8</v>
      </c>
      <c r="Q491" s="1">
        <v>489</v>
      </c>
      <c r="R491" s="1">
        <v>3759</v>
      </c>
      <c r="S491" s="1"/>
      <c r="T491" s="1">
        <v>3631</v>
      </c>
    </row>
    <row r="492" spans="1:20" ht="15.75" customHeight="1" x14ac:dyDescent="0.35">
      <c r="A492" s="1">
        <v>2755</v>
      </c>
      <c r="B492" s="1">
        <v>5</v>
      </c>
      <c r="C492" s="1"/>
      <c r="D492" s="1">
        <v>1</v>
      </c>
      <c r="F492" s="1">
        <f ca="1">IFERROR(__xludf.DUMMYFUNCTION("""COMPUTED_VALUE"""),2)</f>
        <v>2</v>
      </c>
      <c r="Q492" s="1">
        <v>490</v>
      </c>
      <c r="R492" s="1">
        <v>3840</v>
      </c>
      <c r="S492" s="1"/>
      <c r="T492" s="1">
        <v>3543</v>
      </c>
    </row>
    <row r="493" spans="1:20" ht="15.75" customHeight="1" x14ac:dyDescent="0.35">
      <c r="A493" s="1">
        <v>2756</v>
      </c>
      <c r="B493" s="1">
        <v>5</v>
      </c>
      <c r="C493" s="1"/>
      <c r="D493" s="1">
        <v>8</v>
      </c>
      <c r="F493" s="1">
        <f ca="1">IFERROR(__xludf.DUMMYFUNCTION("""COMPUTED_VALUE"""),8)</f>
        <v>8</v>
      </c>
      <c r="Q493" s="1">
        <v>491</v>
      </c>
      <c r="R493" s="1">
        <v>4104</v>
      </c>
      <c r="S493" s="1"/>
      <c r="T493" s="1">
        <v>3577</v>
      </c>
    </row>
    <row r="494" spans="1:20" ht="15.75" customHeight="1" x14ac:dyDescent="0.35">
      <c r="A494" s="1">
        <v>2757</v>
      </c>
      <c r="B494" s="1">
        <v>5</v>
      </c>
      <c r="C494" s="1"/>
      <c r="D494" s="1">
        <v>1</v>
      </c>
      <c r="F494" s="1">
        <f ca="1">IFERROR(__xludf.DUMMYFUNCTION("""COMPUTED_VALUE"""),8)</f>
        <v>8</v>
      </c>
      <c r="Q494" s="1">
        <v>492</v>
      </c>
      <c r="R494" s="1">
        <v>3669</v>
      </c>
      <c r="S494" s="1"/>
      <c r="T494" s="1">
        <v>3641</v>
      </c>
    </row>
    <row r="495" spans="1:20" ht="15.75" customHeight="1" x14ac:dyDescent="0.35">
      <c r="A495" s="1">
        <v>2758</v>
      </c>
      <c r="B495" s="1">
        <v>6</v>
      </c>
      <c r="C495" s="1"/>
      <c r="D495" s="1">
        <v>8</v>
      </c>
      <c r="F495" s="1">
        <f ca="1">IFERROR(__xludf.DUMMYFUNCTION("""COMPUTED_VALUE"""),8)</f>
        <v>8</v>
      </c>
      <c r="Q495" s="1">
        <v>493</v>
      </c>
      <c r="R495" s="1">
        <v>3631</v>
      </c>
      <c r="S495" s="1"/>
      <c r="T495" s="1">
        <v>3356</v>
      </c>
    </row>
    <row r="496" spans="1:20" ht="15.75" customHeight="1" x14ac:dyDescent="0.35">
      <c r="A496" s="1">
        <v>2759</v>
      </c>
      <c r="B496" s="1">
        <v>6</v>
      </c>
      <c r="C496" s="1"/>
      <c r="D496" s="1">
        <v>8</v>
      </c>
      <c r="F496" s="1">
        <f ca="1">IFERROR(__xludf.DUMMYFUNCTION("""COMPUTED_VALUE"""),8)</f>
        <v>8</v>
      </c>
      <c r="Q496" s="1">
        <v>494</v>
      </c>
      <c r="R496" s="1">
        <v>3543</v>
      </c>
      <c r="S496" s="1"/>
      <c r="T496" s="1">
        <v>3153</v>
      </c>
    </row>
    <row r="497" spans="1:20" ht="15.75" customHeight="1" x14ac:dyDescent="0.35">
      <c r="A497" s="1">
        <v>2760</v>
      </c>
      <c r="B497" s="1">
        <v>7</v>
      </c>
      <c r="C497" s="1"/>
      <c r="D497" s="1">
        <v>8</v>
      </c>
      <c r="F497" s="1">
        <f ca="1">IFERROR(__xludf.DUMMYFUNCTION("""COMPUTED_VALUE"""),8)</f>
        <v>8</v>
      </c>
      <c r="Q497" s="1">
        <v>495</v>
      </c>
      <c r="R497" s="1">
        <v>3577</v>
      </c>
      <c r="S497" s="1"/>
      <c r="T497" s="1">
        <v>3311</v>
      </c>
    </row>
    <row r="498" spans="1:20" ht="15.75" customHeight="1" x14ac:dyDescent="0.35">
      <c r="A498" s="1">
        <v>2761</v>
      </c>
      <c r="B498" s="1">
        <v>7</v>
      </c>
      <c r="C498" s="1"/>
      <c r="D498" s="1">
        <v>2</v>
      </c>
      <c r="F498" s="1">
        <f ca="1">IFERROR(__xludf.DUMMYFUNCTION("""COMPUTED_VALUE"""),8)</f>
        <v>8</v>
      </c>
      <c r="Q498" s="1">
        <v>496</v>
      </c>
      <c r="R498" s="1">
        <v>3641</v>
      </c>
      <c r="S498" s="1"/>
      <c r="T498" s="1">
        <v>3152</v>
      </c>
    </row>
    <row r="499" spans="1:20" ht="15.75" customHeight="1" x14ac:dyDescent="0.35">
      <c r="A499" s="1">
        <v>2762</v>
      </c>
      <c r="B499" s="1">
        <v>7</v>
      </c>
      <c r="C499" s="1"/>
      <c r="D499" s="1">
        <v>8</v>
      </c>
      <c r="F499" s="1">
        <f ca="1">IFERROR(__xludf.DUMMYFUNCTION("""COMPUTED_VALUE"""),8)</f>
        <v>8</v>
      </c>
      <c r="Q499" s="1">
        <v>497</v>
      </c>
      <c r="R499" s="1">
        <v>3356</v>
      </c>
      <c r="S499" s="1"/>
      <c r="T499" s="1">
        <v>3287</v>
      </c>
    </row>
    <row r="500" spans="1:20" ht="15.75" customHeight="1" x14ac:dyDescent="0.35">
      <c r="A500" s="1">
        <v>2763</v>
      </c>
      <c r="B500" s="1">
        <v>7</v>
      </c>
      <c r="C500" s="1"/>
      <c r="D500" s="1">
        <v>8</v>
      </c>
      <c r="F500" s="1">
        <f ca="1">IFERROR(__xludf.DUMMYFUNCTION("""COMPUTED_VALUE"""),8)</f>
        <v>8</v>
      </c>
      <c r="Q500" s="1">
        <v>498</v>
      </c>
      <c r="R500" s="1">
        <v>3153</v>
      </c>
      <c r="S500" s="1"/>
      <c r="T500" s="1">
        <v>3242</v>
      </c>
    </row>
    <row r="501" spans="1:20" ht="15.75" customHeight="1" x14ac:dyDescent="0.35">
      <c r="A501" s="1">
        <v>2764</v>
      </c>
      <c r="B501" s="1">
        <v>8</v>
      </c>
      <c r="C501" s="1"/>
      <c r="D501" s="1">
        <v>8</v>
      </c>
      <c r="F501" s="1">
        <f ca="1">IFERROR(__xludf.DUMMYFUNCTION("""COMPUTED_VALUE"""),8)</f>
        <v>8</v>
      </c>
      <c r="Q501" s="1">
        <v>499</v>
      </c>
      <c r="R501" s="1">
        <v>3311</v>
      </c>
      <c r="S501" s="1"/>
      <c r="T501" s="1">
        <v>3434</v>
      </c>
    </row>
    <row r="502" spans="1:20" ht="15.75" customHeight="1" x14ac:dyDescent="0.35">
      <c r="A502" s="1">
        <v>2765</v>
      </c>
      <c r="B502" s="1">
        <v>8</v>
      </c>
      <c r="C502" s="1"/>
      <c r="D502" s="1">
        <v>8</v>
      </c>
      <c r="F502" s="1">
        <f ca="1">IFERROR(__xludf.DUMMYFUNCTION("""COMPUTED_VALUE"""),8)</f>
        <v>8</v>
      </c>
      <c r="Q502" s="1">
        <v>500</v>
      </c>
      <c r="R502" s="1">
        <v>3152</v>
      </c>
      <c r="S502" s="1"/>
      <c r="T502" s="1">
        <v>3473</v>
      </c>
    </row>
    <row r="503" spans="1:20" ht="15.75" customHeight="1" x14ac:dyDescent="0.35">
      <c r="A503" s="1">
        <v>2766</v>
      </c>
      <c r="B503" s="1">
        <v>8</v>
      </c>
      <c r="C503" s="1"/>
      <c r="D503" s="1">
        <v>8</v>
      </c>
      <c r="F503" s="1">
        <f ca="1">IFERROR(__xludf.DUMMYFUNCTION("""COMPUTED_VALUE"""),8)</f>
        <v>8</v>
      </c>
      <c r="Q503" s="1">
        <v>501</v>
      </c>
      <c r="R503" s="1">
        <v>3287</v>
      </c>
      <c r="S503" s="1"/>
      <c r="T503" s="1">
        <v>3547</v>
      </c>
    </row>
    <row r="504" spans="1:20" ht="15.75" customHeight="1" x14ac:dyDescent="0.35">
      <c r="A504" s="1">
        <v>2767</v>
      </c>
      <c r="B504" s="1">
        <v>8</v>
      </c>
      <c r="C504" s="1"/>
      <c r="D504" s="1">
        <v>8</v>
      </c>
      <c r="F504" s="1">
        <f ca="1">IFERROR(__xludf.DUMMYFUNCTION("""COMPUTED_VALUE"""),8)</f>
        <v>8</v>
      </c>
      <c r="Q504" s="1">
        <v>502</v>
      </c>
      <c r="R504" s="1">
        <v>3242</v>
      </c>
      <c r="S504" s="1"/>
      <c r="T504" s="1">
        <v>3660</v>
      </c>
    </row>
    <row r="505" spans="1:20" ht="15.75" customHeight="1" x14ac:dyDescent="0.35">
      <c r="A505" s="1">
        <v>2768</v>
      </c>
      <c r="B505" s="1">
        <v>8</v>
      </c>
      <c r="C505" s="1"/>
      <c r="D505" s="1">
        <v>8</v>
      </c>
      <c r="F505" s="1">
        <f ca="1">IFERROR(__xludf.DUMMYFUNCTION("""COMPUTED_VALUE"""),8)</f>
        <v>8</v>
      </c>
      <c r="Q505" s="1">
        <v>503</v>
      </c>
      <c r="R505" s="1">
        <v>3434</v>
      </c>
      <c r="S505" s="1"/>
      <c r="T505" s="1">
        <v>3762</v>
      </c>
    </row>
    <row r="506" spans="1:20" ht="15.75" customHeight="1" x14ac:dyDescent="0.35">
      <c r="A506" s="1">
        <v>2769</v>
      </c>
      <c r="B506" s="1">
        <v>8</v>
      </c>
      <c r="C506" s="1"/>
      <c r="D506" s="1">
        <v>8</v>
      </c>
      <c r="F506" s="1">
        <f ca="1">IFERROR(__xludf.DUMMYFUNCTION("""COMPUTED_VALUE"""),2)</f>
        <v>2</v>
      </c>
      <c r="Q506" s="1">
        <v>504</v>
      </c>
      <c r="R506" s="1">
        <v>3473</v>
      </c>
      <c r="S506" s="1"/>
      <c r="T506" s="1">
        <v>3820</v>
      </c>
    </row>
    <row r="507" spans="1:20" ht="15.75" customHeight="1" x14ac:dyDescent="0.35">
      <c r="A507" s="1">
        <v>2770</v>
      </c>
      <c r="B507" s="1">
        <v>7</v>
      </c>
      <c r="C507" s="1"/>
      <c r="D507" s="1">
        <v>8</v>
      </c>
      <c r="F507" s="1">
        <f ca="1">IFERROR(__xludf.DUMMYFUNCTION("""COMPUTED_VALUE"""),8)</f>
        <v>8</v>
      </c>
      <c r="Q507" s="1">
        <v>505</v>
      </c>
      <c r="R507" s="1">
        <v>3547</v>
      </c>
      <c r="S507" s="1"/>
      <c r="T507" s="1">
        <v>3585</v>
      </c>
    </row>
    <row r="508" spans="1:20" ht="15.75" customHeight="1" x14ac:dyDescent="0.35">
      <c r="A508" s="1">
        <v>2771</v>
      </c>
      <c r="B508" s="1">
        <v>7</v>
      </c>
      <c r="C508" s="1"/>
      <c r="D508" s="1">
        <v>8</v>
      </c>
      <c r="F508" s="1">
        <f ca="1">IFERROR(__xludf.DUMMYFUNCTION("""COMPUTED_VALUE"""),8)</f>
        <v>8</v>
      </c>
      <c r="Q508" s="1">
        <v>506</v>
      </c>
      <c r="R508" s="1">
        <v>3660</v>
      </c>
      <c r="S508" s="1"/>
      <c r="T508" s="1">
        <v>3603</v>
      </c>
    </row>
    <row r="509" spans="1:20" ht="15.75" customHeight="1" x14ac:dyDescent="0.35">
      <c r="A509" s="1">
        <v>2772</v>
      </c>
      <c r="B509" s="1">
        <v>6</v>
      </c>
      <c r="C509" s="1"/>
      <c r="D509" s="1">
        <v>8</v>
      </c>
      <c r="F509" s="1">
        <f ca="1">IFERROR(__xludf.DUMMYFUNCTION("""COMPUTED_VALUE"""),8)</f>
        <v>8</v>
      </c>
      <c r="Q509" s="1">
        <v>507</v>
      </c>
      <c r="R509" s="1">
        <v>3762</v>
      </c>
      <c r="S509" s="1"/>
      <c r="T509" s="1">
        <v>3680</v>
      </c>
    </row>
    <row r="510" spans="1:20" ht="15.75" customHeight="1" x14ac:dyDescent="0.35">
      <c r="A510" s="1">
        <v>2773</v>
      </c>
      <c r="B510" s="1">
        <v>5</v>
      </c>
      <c r="C510" s="1"/>
      <c r="D510" s="1">
        <v>0</v>
      </c>
      <c r="F510" s="1">
        <f ca="1">IFERROR(__xludf.DUMMYFUNCTION("""COMPUTED_VALUE"""),4)</f>
        <v>4</v>
      </c>
      <c r="Q510" s="1">
        <v>508</v>
      </c>
      <c r="R510" s="1">
        <v>3820</v>
      </c>
      <c r="S510" s="1"/>
      <c r="T510" s="1">
        <v>3487</v>
      </c>
    </row>
    <row r="511" spans="1:20" ht="15.75" customHeight="1" x14ac:dyDescent="0.35">
      <c r="A511" s="1">
        <v>2774</v>
      </c>
      <c r="B511" s="1">
        <v>5</v>
      </c>
      <c r="C511" s="1"/>
      <c r="D511" s="1">
        <v>8</v>
      </c>
      <c r="F511" s="1">
        <f ca="1">IFERROR(__xludf.DUMMYFUNCTION("""COMPUTED_VALUE"""),8)</f>
        <v>8</v>
      </c>
      <c r="Q511" s="1">
        <v>509</v>
      </c>
      <c r="R511" s="1">
        <v>3585</v>
      </c>
      <c r="S511" s="1"/>
      <c r="T511" s="1">
        <v>3579</v>
      </c>
    </row>
    <row r="512" spans="1:20" ht="15.75" customHeight="1" x14ac:dyDescent="0.35">
      <c r="A512" s="1">
        <v>2775</v>
      </c>
      <c r="B512" s="1">
        <v>7</v>
      </c>
      <c r="C512" s="1"/>
      <c r="D512" s="1">
        <v>8</v>
      </c>
      <c r="F512" s="1">
        <f ca="1">IFERROR(__xludf.DUMMYFUNCTION("""COMPUTED_VALUE"""),8)</f>
        <v>8</v>
      </c>
      <c r="Q512" s="1">
        <v>510</v>
      </c>
      <c r="R512" s="1">
        <v>3603</v>
      </c>
      <c r="S512" s="1"/>
      <c r="T512" s="1">
        <v>3618</v>
      </c>
    </row>
    <row r="513" spans="1:20" ht="15.75" customHeight="1" x14ac:dyDescent="0.35">
      <c r="A513" s="1">
        <v>2776</v>
      </c>
      <c r="B513" s="1">
        <v>7</v>
      </c>
      <c r="C513" s="1"/>
      <c r="D513" s="1">
        <v>2</v>
      </c>
      <c r="F513" s="1">
        <f ca="1">IFERROR(__xludf.DUMMYFUNCTION("""COMPUTED_VALUE"""),5)</f>
        <v>5</v>
      </c>
      <c r="Q513" s="1">
        <v>511</v>
      </c>
      <c r="R513" s="1">
        <v>3680</v>
      </c>
      <c r="S513" s="1"/>
      <c r="T513" s="1">
        <v>3821</v>
      </c>
    </row>
    <row r="514" spans="1:20" ht="15.75" customHeight="1" x14ac:dyDescent="0.35">
      <c r="A514" s="1">
        <v>2777</v>
      </c>
      <c r="B514" s="1">
        <v>7</v>
      </c>
      <c r="C514" s="1"/>
      <c r="D514" s="1">
        <v>8</v>
      </c>
      <c r="F514" s="1">
        <f ca="1">IFERROR(__xludf.DUMMYFUNCTION("""COMPUTED_VALUE"""),8)</f>
        <v>8</v>
      </c>
      <c r="Q514" s="1">
        <v>512</v>
      </c>
      <c r="R514" s="1">
        <v>3487</v>
      </c>
      <c r="S514" s="1"/>
      <c r="T514" s="1">
        <v>3727</v>
      </c>
    </row>
    <row r="515" spans="1:20" ht="15.75" customHeight="1" x14ac:dyDescent="0.35">
      <c r="A515" s="1">
        <v>2778</v>
      </c>
      <c r="B515" s="1">
        <v>7</v>
      </c>
      <c r="C515" s="1"/>
      <c r="D515" s="1">
        <v>8</v>
      </c>
      <c r="F515" s="1">
        <f ca="1">IFERROR(__xludf.DUMMYFUNCTION("""COMPUTED_VALUE"""),8)</f>
        <v>8</v>
      </c>
      <c r="Q515" s="1">
        <v>513</v>
      </c>
      <c r="R515" s="1">
        <v>3579</v>
      </c>
      <c r="S515" s="1"/>
      <c r="T515" s="1">
        <v>3821</v>
      </c>
    </row>
    <row r="516" spans="1:20" ht="15.75" customHeight="1" x14ac:dyDescent="0.35">
      <c r="A516" s="1">
        <v>2779</v>
      </c>
      <c r="B516" s="1">
        <v>7</v>
      </c>
      <c r="C516" s="1"/>
      <c r="D516" s="1">
        <v>8</v>
      </c>
      <c r="F516" s="1">
        <f ca="1">IFERROR(__xludf.DUMMYFUNCTION("""COMPUTED_VALUE"""),8)</f>
        <v>8</v>
      </c>
      <c r="Q516" s="1">
        <v>514</v>
      </c>
      <c r="R516" s="1">
        <v>3618</v>
      </c>
      <c r="S516" s="1"/>
      <c r="T516" s="1">
        <v>3587</v>
      </c>
    </row>
    <row r="517" spans="1:20" ht="15.75" customHeight="1" x14ac:dyDescent="0.35">
      <c r="A517" s="1">
        <v>2780</v>
      </c>
      <c r="B517" s="1">
        <v>7</v>
      </c>
      <c r="C517" s="1"/>
      <c r="D517" s="1">
        <v>4</v>
      </c>
      <c r="F517" s="1">
        <f ca="1">IFERROR(__xludf.DUMMYFUNCTION("""COMPUTED_VALUE"""),8)</f>
        <v>8</v>
      </c>
      <c r="Q517" s="1">
        <v>515</v>
      </c>
      <c r="R517" s="1">
        <v>3821</v>
      </c>
      <c r="S517" s="1"/>
      <c r="T517" s="1">
        <v>3664</v>
      </c>
    </row>
    <row r="518" spans="1:20" ht="15.75" customHeight="1" x14ac:dyDescent="0.35">
      <c r="A518" s="1">
        <v>2781</v>
      </c>
      <c r="B518" s="1">
        <v>7</v>
      </c>
      <c r="C518" s="1"/>
      <c r="D518" s="1">
        <v>8</v>
      </c>
      <c r="F518" s="1">
        <f ca="1">IFERROR(__xludf.DUMMYFUNCTION("""COMPUTED_VALUE"""),8)</f>
        <v>8</v>
      </c>
      <c r="Q518" s="1">
        <v>516</v>
      </c>
      <c r="R518" s="1">
        <v>3727</v>
      </c>
      <c r="S518" s="1"/>
      <c r="T518" s="1">
        <v>3708</v>
      </c>
    </row>
    <row r="519" spans="1:20" ht="15.75" customHeight="1" x14ac:dyDescent="0.35">
      <c r="A519" s="1">
        <v>2782</v>
      </c>
      <c r="B519" s="1">
        <v>7</v>
      </c>
      <c r="C519" s="1"/>
      <c r="D519" s="1">
        <v>8</v>
      </c>
      <c r="F519" s="1">
        <f ca="1">IFERROR(__xludf.DUMMYFUNCTION("""COMPUTED_VALUE"""),8)</f>
        <v>8</v>
      </c>
      <c r="Q519" s="1">
        <v>517</v>
      </c>
      <c r="R519" s="1">
        <v>3821</v>
      </c>
      <c r="S519" s="1"/>
      <c r="T519" s="1">
        <v>3800</v>
      </c>
    </row>
    <row r="520" spans="1:20" ht="15.75" customHeight="1" x14ac:dyDescent="0.35">
      <c r="A520" s="1">
        <v>2783</v>
      </c>
      <c r="B520" s="1">
        <v>7</v>
      </c>
      <c r="C520" s="1"/>
      <c r="D520" s="1">
        <v>5</v>
      </c>
      <c r="F520" s="1">
        <f ca="1">IFERROR(__xludf.DUMMYFUNCTION("""COMPUTED_VALUE"""),8)</f>
        <v>8</v>
      </c>
      <c r="Q520" s="1">
        <v>518</v>
      </c>
      <c r="R520" s="1">
        <v>3587</v>
      </c>
      <c r="S520" s="1"/>
      <c r="T520" s="1">
        <v>3870</v>
      </c>
    </row>
    <row r="521" spans="1:20" ht="15.75" customHeight="1" x14ac:dyDescent="0.35">
      <c r="A521" s="1">
        <v>2784</v>
      </c>
      <c r="B521" s="1">
        <v>7</v>
      </c>
      <c r="C521" s="1"/>
      <c r="D521" s="1">
        <v>8</v>
      </c>
      <c r="F521" s="1">
        <f ca="1">IFERROR(__xludf.DUMMYFUNCTION("""COMPUTED_VALUE"""),2)</f>
        <v>2</v>
      </c>
      <c r="Q521" s="1">
        <v>519</v>
      </c>
      <c r="R521" s="1">
        <v>3664</v>
      </c>
      <c r="S521" s="1"/>
      <c r="T521" s="1">
        <v>3969</v>
      </c>
    </row>
    <row r="522" spans="1:20" ht="15.75" customHeight="1" x14ac:dyDescent="0.35">
      <c r="A522" s="1">
        <v>2785</v>
      </c>
      <c r="B522" s="1">
        <v>8</v>
      </c>
      <c r="C522" s="1"/>
      <c r="D522" s="1">
        <v>8</v>
      </c>
      <c r="F522" s="1">
        <f ca="1">IFERROR(__xludf.DUMMYFUNCTION("""COMPUTED_VALUE"""),8)</f>
        <v>8</v>
      </c>
      <c r="Q522" s="1">
        <v>520</v>
      </c>
      <c r="R522" s="1">
        <v>3708</v>
      </c>
      <c r="S522" s="1"/>
      <c r="T522" s="1">
        <v>3775</v>
      </c>
    </row>
    <row r="523" spans="1:20" ht="15.75" customHeight="1" x14ac:dyDescent="0.35">
      <c r="A523" s="1">
        <v>2786</v>
      </c>
      <c r="B523" s="1">
        <v>8</v>
      </c>
      <c r="C523" s="1"/>
      <c r="D523" s="1">
        <v>8</v>
      </c>
      <c r="F523" s="1">
        <f ca="1">IFERROR(__xludf.DUMMYFUNCTION("""COMPUTED_VALUE"""),1)</f>
        <v>1</v>
      </c>
      <c r="Q523" s="1">
        <v>521</v>
      </c>
      <c r="R523" s="1">
        <v>3800</v>
      </c>
      <c r="S523" s="1"/>
      <c r="T523" s="1">
        <v>3529</v>
      </c>
    </row>
    <row r="524" spans="1:20" ht="15.75" customHeight="1" x14ac:dyDescent="0.35">
      <c r="A524" s="1">
        <v>2787</v>
      </c>
      <c r="B524" s="1">
        <v>8</v>
      </c>
      <c r="C524" s="1"/>
      <c r="D524" s="1">
        <v>8</v>
      </c>
      <c r="F524" s="1">
        <f ca="1">IFERROR(__xludf.DUMMYFUNCTION("""COMPUTED_VALUE"""),8)</f>
        <v>8</v>
      </c>
      <c r="Q524" s="1">
        <v>522</v>
      </c>
      <c r="R524" s="1">
        <v>3870</v>
      </c>
      <c r="S524" s="1"/>
      <c r="T524" s="1">
        <v>3669</v>
      </c>
    </row>
    <row r="525" spans="1:20" ht="15.75" customHeight="1" x14ac:dyDescent="0.35">
      <c r="A525" s="1">
        <v>2788</v>
      </c>
      <c r="B525" s="1">
        <v>7</v>
      </c>
      <c r="C525" s="1"/>
      <c r="D525" s="1">
        <v>8</v>
      </c>
      <c r="F525" s="1">
        <f ca="1">IFERROR(__xludf.DUMMYFUNCTION("""COMPUTED_VALUE"""),3)</f>
        <v>3</v>
      </c>
      <c r="Q525" s="1">
        <v>523</v>
      </c>
      <c r="R525" s="1">
        <v>3969</v>
      </c>
      <c r="S525" s="1"/>
      <c r="T525" s="1">
        <v>3402</v>
      </c>
    </row>
    <row r="526" spans="1:20" ht="15.75" customHeight="1" x14ac:dyDescent="0.35">
      <c r="A526" s="1">
        <v>2789</v>
      </c>
      <c r="B526" s="1">
        <v>7</v>
      </c>
      <c r="C526" s="1"/>
      <c r="D526" s="1">
        <v>8</v>
      </c>
      <c r="F526" s="1">
        <f ca="1">IFERROR(__xludf.DUMMYFUNCTION("""COMPUTED_VALUE"""),4)</f>
        <v>4</v>
      </c>
      <c r="Q526" s="1">
        <v>524</v>
      </c>
      <c r="R526" s="1">
        <v>3775</v>
      </c>
      <c r="S526" s="1"/>
      <c r="T526" s="1">
        <v>2944</v>
      </c>
    </row>
    <row r="527" spans="1:20" ht="15.75" customHeight="1" x14ac:dyDescent="0.35">
      <c r="A527" s="1">
        <v>2790</v>
      </c>
      <c r="B527" s="1">
        <v>6</v>
      </c>
      <c r="C527" s="1"/>
      <c r="D527" s="1">
        <v>8</v>
      </c>
      <c r="F527" s="1">
        <f ca="1">IFERROR(__xludf.DUMMYFUNCTION("""COMPUTED_VALUE"""),5)</f>
        <v>5</v>
      </c>
      <c r="Q527" s="1">
        <v>525</v>
      </c>
      <c r="R527" s="1">
        <v>3529</v>
      </c>
      <c r="S527" s="1"/>
      <c r="T527" s="1">
        <v>3050</v>
      </c>
    </row>
    <row r="528" spans="1:20" ht="15.75" customHeight="1" x14ac:dyDescent="0.35">
      <c r="A528" s="1">
        <v>2791</v>
      </c>
      <c r="B528" s="1">
        <v>5</v>
      </c>
      <c r="C528" s="1"/>
      <c r="D528" s="1">
        <v>2</v>
      </c>
      <c r="F528" s="1">
        <f ca="1">IFERROR(__xludf.DUMMYFUNCTION("""COMPUTED_VALUE"""),8)</f>
        <v>8</v>
      </c>
      <c r="Q528" s="1">
        <v>526</v>
      </c>
      <c r="R528" s="1">
        <v>3669</v>
      </c>
      <c r="S528" s="1"/>
      <c r="T528" s="1">
        <v>3179</v>
      </c>
    </row>
    <row r="529" spans="1:20" ht="15.75" customHeight="1" x14ac:dyDescent="0.35">
      <c r="A529" s="1">
        <v>2792</v>
      </c>
      <c r="B529" s="1">
        <v>5</v>
      </c>
      <c r="C529" s="1"/>
      <c r="D529" s="1">
        <v>8</v>
      </c>
      <c r="F529" s="1">
        <f ca="1">IFERROR(__xludf.DUMMYFUNCTION("""COMPUTED_VALUE"""),8)</f>
        <v>8</v>
      </c>
      <c r="Q529" s="1">
        <v>527</v>
      </c>
      <c r="R529" s="1">
        <v>3402</v>
      </c>
      <c r="S529" s="1"/>
      <c r="T529" s="1">
        <v>3260</v>
      </c>
    </row>
    <row r="530" spans="1:20" ht="15.75" customHeight="1" x14ac:dyDescent="0.35">
      <c r="A530" s="1">
        <v>2793</v>
      </c>
      <c r="B530" s="1">
        <v>5</v>
      </c>
      <c r="C530" s="1"/>
      <c r="D530" s="1">
        <v>1</v>
      </c>
      <c r="F530" s="1">
        <f ca="1">IFERROR(__xludf.DUMMYFUNCTION("""COMPUTED_VALUE"""),2)</f>
        <v>2</v>
      </c>
      <c r="Q530" s="1">
        <v>528</v>
      </c>
      <c r="R530" s="1">
        <v>2944</v>
      </c>
      <c r="S530" s="1"/>
      <c r="T530" s="1">
        <v>3487</v>
      </c>
    </row>
    <row r="531" spans="1:20" ht="15.75" customHeight="1" x14ac:dyDescent="0.35">
      <c r="A531" s="1">
        <v>2794</v>
      </c>
      <c r="B531" s="1">
        <v>5</v>
      </c>
      <c r="C531" s="1"/>
      <c r="D531" s="1">
        <v>8</v>
      </c>
      <c r="F531" s="1">
        <f ca="1">IFERROR(__xludf.DUMMYFUNCTION("""COMPUTED_VALUE"""),8)</f>
        <v>8</v>
      </c>
      <c r="Q531" s="1">
        <v>529</v>
      </c>
      <c r="R531" s="1">
        <v>3050</v>
      </c>
      <c r="S531" s="1"/>
      <c r="T531" s="1">
        <v>3877</v>
      </c>
    </row>
    <row r="532" spans="1:20" ht="15.75" customHeight="1" x14ac:dyDescent="0.35">
      <c r="A532" s="1">
        <v>2795</v>
      </c>
      <c r="B532" s="1">
        <v>5</v>
      </c>
      <c r="C532" s="1"/>
      <c r="D532" s="1">
        <v>3</v>
      </c>
      <c r="F532" s="1">
        <f ca="1">IFERROR(__xludf.DUMMYFUNCTION("""COMPUTED_VALUE"""),8)</f>
        <v>8</v>
      </c>
      <c r="Q532" s="1">
        <v>530</v>
      </c>
      <c r="R532" s="1">
        <v>3179</v>
      </c>
      <c r="S532" s="1"/>
      <c r="T532" s="1">
        <v>3908</v>
      </c>
    </row>
    <row r="533" spans="1:20" ht="15.75" customHeight="1" x14ac:dyDescent="0.35">
      <c r="A533" s="1">
        <v>2796</v>
      </c>
      <c r="B533" s="1">
        <v>5</v>
      </c>
      <c r="C533" s="1"/>
      <c r="D533" s="1">
        <v>4</v>
      </c>
      <c r="F533" s="1">
        <f ca="1">IFERROR(__xludf.DUMMYFUNCTION("""COMPUTED_VALUE"""),2)</f>
        <v>2</v>
      </c>
      <c r="Q533" s="1">
        <v>531</v>
      </c>
      <c r="R533" s="1">
        <v>3260</v>
      </c>
      <c r="S533" s="1"/>
      <c r="T533" s="1">
        <v>3987</v>
      </c>
    </row>
    <row r="534" spans="1:20" ht="15.75" customHeight="1" x14ac:dyDescent="0.35">
      <c r="A534" s="1">
        <v>2797</v>
      </c>
      <c r="B534" s="1">
        <v>6</v>
      </c>
      <c r="C534" s="1"/>
      <c r="D534" s="1">
        <v>5</v>
      </c>
      <c r="F534" s="1">
        <f ca="1">IFERROR(__xludf.DUMMYFUNCTION("""COMPUTED_VALUE"""),8)</f>
        <v>8</v>
      </c>
      <c r="Q534" s="1">
        <v>532</v>
      </c>
      <c r="R534" s="1">
        <v>3487</v>
      </c>
      <c r="S534" s="1"/>
      <c r="T534" s="1">
        <v>3749</v>
      </c>
    </row>
    <row r="535" spans="1:20" ht="15.75" customHeight="1" x14ac:dyDescent="0.35">
      <c r="A535" s="1">
        <v>2798</v>
      </c>
      <c r="B535" s="1">
        <v>6</v>
      </c>
      <c r="C535" s="1"/>
      <c r="D535" s="1">
        <v>8</v>
      </c>
      <c r="F535" s="1">
        <f ca="1">IFERROR(__xludf.DUMMYFUNCTION("""COMPUTED_VALUE"""),8)</f>
        <v>8</v>
      </c>
      <c r="Q535" s="1">
        <v>533</v>
      </c>
      <c r="R535" s="1">
        <v>3877</v>
      </c>
      <c r="S535" s="1"/>
      <c r="T535" s="1">
        <v>3994</v>
      </c>
    </row>
    <row r="536" spans="1:20" ht="15.75" customHeight="1" x14ac:dyDescent="0.35">
      <c r="A536" s="1">
        <v>2799</v>
      </c>
      <c r="B536" s="1">
        <v>6</v>
      </c>
      <c r="C536" s="1"/>
      <c r="D536" s="1">
        <v>8</v>
      </c>
      <c r="F536" s="1">
        <f ca="1">IFERROR(__xludf.DUMMYFUNCTION("""COMPUTED_VALUE"""),8)</f>
        <v>8</v>
      </c>
      <c r="Q536" s="1">
        <v>534</v>
      </c>
      <c r="R536" s="1">
        <v>3908</v>
      </c>
      <c r="S536" s="1"/>
      <c r="T536" s="1">
        <v>3805</v>
      </c>
    </row>
    <row r="537" spans="1:20" ht="15.75" customHeight="1" x14ac:dyDescent="0.35">
      <c r="A537" s="1">
        <v>2800</v>
      </c>
      <c r="B537" s="1">
        <v>6</v>
      </c>
      <c r="C537" s="1"/>
      <c r="D537" s="1">
        <v>2</v>
      </c>
      <c r="F537" s="1">
        <f ca="1">IFERROR(__xludf.DUMMYFUNCTION("""COMPUTED_VALUE"""),2)</f>
        <v>2</v>
      </c>
      <c r="Q537" s="1">
        <v>535</v>
      </c>
      <c r="R537" s="1">
        <v>3987</v>
      </c>
      <c r="S537" s="1"/>
      <c r="T537" s="1">
        <v>3752</v>
      </c>
    </row>
    <row r="538" spans="1:20" ht="15.75" customHeight="1" x14ac:dyDescent="0.35">
      <c r="A538" s="1">
        <v>2801</v>
      </c>
      <c r="B538" s="1">
        <v>6</v>
      </c>
      <c r="C538" s="1"/>
      <c r="D538" s="1">
        <v>8</v>
      </c>
      <c r="F538" s="1">
        <f ca="1">IFERROR(__xludf.DUMMYFUNCTION("""COMPUTED_VALUE"""),8)</f>
        <v>8</v>
      </c>
      <c r="Q538" s="1">
        <v>536</v>
      </c>
      <c r="R538" s="1">
        <v>3749</v>
      </c>
      <c r="S538" s="1"/>
      <c r="T538" s="1">
        <v>3617</v>
      </c>
    </row>
    <row r="539" spans="1:20" ht="15.75" customHeight="1" x14ac:dyDescent="0.35">
      <c r="A539" s="1">
        <v>2802</v>
      </c>
      <c r="B539" s="1">
        <v>6</v>
      </c>
      <c r="C539" s="1"/>
      <c r="D539" s="1">
        <v>8</v>
      </c>
      <c r="F539" s="1">
        <f ca="1">IFERROR(__xludf.DUMMYFUNCTION("""COMPUTED_VALUE"""),8)</f>
        <v>8</v>
      </c>
      <c r="Q539" s="1">
        <v>537</v>
      </c>
      <c r="R539" s="1">
        <v>3994</v>
      </c>
      <c r="S539" s="1"/>
      <c r="T539" s="1">
        <v>3605</v>
      </c>
    </row>
    <row r="540" spans="1:20" ht="15.75" customHeight="1" x14ac:dyDescent="0.35">
      <c r="A540" s="1">
        <v>2803</v>
      </c>
      <c r="B540" s="1">
        <v>6</v>
      </c>
      <c r="C540" s="1"/>
      <c r="D540" s="1">
        <v>2</v>
      </c>
      <c r="F540" s="1">
        <f ca="1">IFERROR(__xludf.DUMMYFUNCTION("""COMPUTED_VALUE"""),3)</f>
        <v>3</v>
      </c>
      <c r="Q540" s="1">
        <v>538</v>
      </c>
      <c r="R540" s="1">
        <v>3805</v>
      </c>
      <c r="S540" s="1"/>
      <c r="T540" s="1">
        <v>3167</v>
      </c>
    </row>
    <row r="541" spans="1:20" ht="15.75" customHeight="1" x14ac:dyDescent="0.35">
      <c r="A541" s="1">
        <v>2804</v>
      </c>
      <c r="B541" s="1">
        <v>6</v>
      </c>
      <c r="C541" s="1"/>
      <c r="D541" s="1">
        <v>8</v>
      </c>
      <c r="F541" s="1">
        <f ca="1">IFERROR(__xludf.DUMMYFUNCTION("""COMPUTED_VALUE"""),8)</f>
        <v>8</v>
      </c>
      <c r="Q541" s="1">
        <v>539</v>
      </c>
      <c r="R541" s="1">
        <v>3752</v>
      </c>
      <c r="S541" s="1"/>
      <c r="T541" s="1">
        <v>3305</v>
      </c>
    </row>
    <row r="542" spans="1:20" ht="15.75" customHeight="1" x14ac:dyDescent="0.35">
      <c r="A542" s="1">
        <v>2805</v>
      </c>
      <c r="B542" s="1">
        <v>6</v>
      </c>
      <c r="C542" s="1"/>
      <c r="D542" s="1">
        <v>8</v>
      </c>
      <c r="F542" s="1">
        <f ca="1">IFERROR(__xludf.DUMMYFUNCTION("""COMPUTED_VALUE"""),8)</f>
        <v>8</v>
      </c>
      <c r="Q542" s="1">
        <v>540</v>
      </c>
      <c r="R542" s="1">
        <v>3617</v>
      </c>
      <c r="S542" s="1"/>
      <c r="T542" s="1">
        <v>3368</v>
      </c>
    </row>
    <row r="543" spans="1:20" ht="15.75" customHeight="1" x14ac:dyDescent="0.35">
      <c r="A543" s="1">
        <v>2806</v>
      </c>
      <c r="B543" s="1">
        <v>6</v>
      </c>
      <c r="C543" s="1"/>
      <c r="D543" s="1">
        <v>8</v>
      </c>
      <c r="F543" s="1">
        <f ca="1">IFERROR(__xludf.DUMMYFUNCTION("""COMPUTED_VALUE"""),2)</f>
        <v>2</v>
      </c>
      <c r="Q543" s="1">
        <v>541</v>
      </c>
      <c r="R543" s="1">
        <v>3605</v>
      </c>
      <c r="S543" s="1"/>
      <c r="T543" s="1">
        <v>3339</v>
      </c>
    </row>
    <row r="544" spans="1:20" ht="15.75" customHeight="1" x14ac:dyDescent="0.35">
      <c r="A544" s="1">
        <v>2807</v>
      </c>
      <c r="B544" s="1">
        <v>6</v>
      </c>
      <c r="C544" s="1"/>
      <c r="D544" s="1">
        <v>2</v>
      </c>
      <c r="F544" s="1">
        <f ca="1">IFERROR(__xludf.DUMMYFUNCTION("""COMPUTED_VALUE"""),8)</f>
        <v>8</v>
      </c>
      <c r="Q544" s="1">
        <v>542</v>
      </c>
      <c r="R544" s="1">
        <v>3167</v>
      </c>
      <c r="S544" s="1"/>
      <c r="T544" s="1">
        <v>3126</v>
      </c>
    </row>
    <row r="545" spans="1:20" ht="15.75" customHeight="1" x14ac:dyDescent="0.35">
      <c r="A545" s="1">
        <v>2808</v>
      </c>
      <c r="B545" s="1">
        <v>6</v>
      </c>
      <c r="C545" s="1"/>
      <c r="D545" s="1">
        <v>8</v>
      </c>
      <c r="F545" s="1">
        <f ca="1">IFERROR(__xludf.DUMMYFUNCTION("""COMPUTED_VALUE"""),8)</f>
        <v>8</v>
      </c>
      <c r="Q545" s="1">
        <v>543</v>
      </c>
      <c r="R545" s="1">
        <v>3305</v>
      </c>
      <c r="S545" s="1"/>
      <c r="T545" s="1">
        <v>3245</v>
      </c>
    </row>
    <row r="546" spans="1:20" ht="15.75" customHeight="1" x14ac:dyDescent="0.35">
      <c r="A546" s="1">
        <v>2809</v>
      </c>
      <c r="B546" s="1">
        <v>7</v>
      </c>
      <c r="C546" s="1"/>
      <c r="D546" s="1">
        <v>8</v>
      </c>
      <c r="F546" s="1">
        <f ca="1">IFERROR(__xludf.DUMMYFUNCTION("""COMPUTED_VALUE"""),3)</f>
        <v>3</v>
      </c>
      <c r="Q546" s="1">
        <v>544</v>
      </c>
      <c r="R546" s="1">
        <v>3368</v>
      </c>
      <c r="S546" s="1"/>
      <c r="T546" s="1">
        <v>3263</v>
      </c>
    </row>
    <row r="547" spans="1:20" ht="15.75" customHeight="1" x14ac:dyDescent="0.35">
      <c r="A547" s="1">
        <v>2810</v>
      </c>
      <c r="B547" s="1">
        <v>7</v>
      </c>
      <c r="C547" s="1"/>
      <c r="D547" s="1">
        <v>3</v>
      </c>
      <c r="F547" s="1">
        <f ca="1">IFERROR(__xludf.DUMMYFUNCTION("""COMPUTED_VALUE"""),8)</f>
        <v>8</v>
      </c>
      <c r="Q547" s="1">
        <v>545</v>
      </c>
      <c r="R547" s="1">
        <v>3339</v>
      </c>
      <c r="S547" s="1"/>
      <c r="T547" s="1">
        <v>2989</v>
      </c>
    </row>
    <row r="548" spans="1:20" ht="15.75" customHeight="1" x14ac:dyDescent="0.35">
      <c r="A548" s="1">
        <v>2811</v>
      </c>
      <c r="B548" s="1">
        <v>6</v>
      </c>
      <c r="C548" s="1"/>
      <c r="D548" s="1">
        <v>8</v>
      </c>
      <c r="F548" s="1">
        <f ca="1">IFERROR(__xludf.DUMMYFUNCTION("""COMPUTED_VALUE"""),8)</f>
        <v>8</v>
      </c>
      <c r="Q548" s="1">
        <v>546</v>
      </c>
      <c r="R548" s="1">
        <v>3126</v>
      </c>
      <c r="S548" s="1"/>
      <c r="T548" s="1">
        <v>3158</v>
      </c>
    </row>
    <row r="549" spans="1:20" ht="15.75" customHeight="1" x14ac:dyDescent="0.35">
      <c r="A549" s="1">
        <v>2812</v>
      </c>
      <c r="B549" s="1">
        <v>6</v>
      </c>
      <c r="C549" s="1"/>
      <c r="D549" s="1">
        <v>8</v>
      </c>
      <c r="F549" s="1">
        <f ca="1">IFERROR(__xludf.DUMMYFUNCTION("""COMPUTED_VALUE"""),8)</f>
        <v>8</v>
      </c>
      <c r="Q549" s="1">
        <v>547</v>
      </c>
      <c r="R549" s="1">
        <v>3245</v>
      </c>
      <c r="S549" s="1"/>
      <c r="T549" s="1">
        <v>3219</v>
      </c>
    </row>
    <row r="550" spans="1:20" ht="15.75" customHeight="1" x14ac:dyDescent="0.35">
      <c r="A550" s="1">
        <v>2813</v>
      </c>
      <c r="B550" s="1">
        <v>6</v>
      </c>
      <c r="C550" s="1"/>
      <c r="D550" s="1">
        <v>2</v>
      </c>
      <c r="F550" s="1">
        <f ca="1">IFERROR(__xludf.DUMMYFUNCTION("""COMPUTED_VALUE"""),8)</f>
        <v>8</v>
      </c>
      <c r="Q550" s="1">
        <v>548</v>
      </c>
      <c r="R550" s="1">
        <v>3263</v>
      </c>
      <c r="S550" s="1"/>
      <c r="T550" s="1">
        <v>2899</v>
      </c>
    </row>
    <row r="551" spans="1:20" ht="15.75" customHeight="1" x14ac:dyDescent="0.35">
      <c r="A551" s="1">
        <v>2814</v>
      </c>
      <c r="B551" s="1">
        <v>6</v>
      </c>
      <c r="C551" s="1"/>
      <c r="D551" s="1">
        <v>8</v>
      </c>
      <c r="F551" s="1">
        <f ca="1">IFERROR(__xludf.DUMMYFUNCTION("""COMPUTED_VALUE"""),8)</f>
        <v>8</v>
      </c>
      <c r="Q551" s="1">
        <v>549</v>
      </c>
      <c r="R551" s="1">
        <v>2989</v>
      </c>
      <c r="S551" s="1"/>
      <c r="T551" s="1">
        <v>3093</v>
      </c>
    </row>
    <row r="552" spans="1:20" ht="15.75" customHeight="1" x14ac:dyDescent="0.35">
      <c r="A552" s="1">
        <v>2815</v>
      </c>
      <c r="B552" s="1">
        <v>7</v>
      </c>
      <c r="C552" s="1"/>
      <c r="D552" s="1">
        <v>8</v>
      </c>
      <c r="F552" s="1">
        <f ca="1">IFERROR(__xludf.DUMMYFUNCTION("""COMPUTED_VALUE"""),3)</f>
        <v>3</v>
      </c>
      <c r="Q552" s="1">
        <v>550</v>
      </c>
      <c r="R552" s="1">
        <v>3158</v>
      </c>
      <c r="S552" s="1"/>
      <c r="T552" s="1">
        <v>2674</v>
      </c>
    </row>
    <row r="553" spans="1:20" ht="15.75" customHeight="1" x14ac:dyDescent="0.35">
      <c r="A553" s="1">
        <v>2816</v>
      </c>
      <c r="B553" s="1">
        <v>7</v>
      </c>
      <c r="C553" s="1"/>
      <c r="D553" s="1">
        <v>3</v>
      </c>
      <c r="F553" s="1">
        <f ca="1">IFERROR(__xludf.DUMMYFUNCTION("""COMPUTED_VALUE"""),8)</f>
        <v>8</v>
      </c>
      <c r="Q553" s="1">
        <v>551</v>
      </c>
      <c r="R553" s="1">
        <v>3219</v>
      </c>
      <c r="S553" s="1"/>
      <c r="T553" s="1">
        <v>2706</v>
      </c>
    </row>
    <row r="554" spans="1:20" ht="15.75" customHeight="1" x14ac:dyDescent="0.35">
      <c r="A554" s="1">
        <v>2817</v>
      </c>
      <c r="B554" s="1">
        <v>7</v>
      </c>
      <c r="C554" s="1"/>
      <c r="D554" s="1">
        <v>8</v>
      </c>
      <c r="F554" s="1">
        <f ca="1">IFERROR(__xludf.DUMMYFUNCTION("""COMPUTED_VALUE"""),8)</f>
        <v>8</v>
      </c>
      <c r="Q554" s="1">
        <v>552</v>
      </c>
      <c r="R554" s="1">
        <v>2899</v>
      </c>
      <c r="S554" s="1"/>
      <c r="T554" s="1">
        <v>2745</v>
      </c>
    </row>
    <row r="555" spans="1:20" ht="15.75" customHeight="1" x14ac:dyDescent="0.35">
      <c r="A555" s="1">
        <v>2818</v>
      </c>
      <c r="B555" s="1">
        <v>7</v>
      </c>
      <c r="C555" s="1"/>
      <c r="D555" s="1">
        <v>8</v>
      </c>
      <c r="F555" s="1">
        <f ca="1">IFERROR(__xludf.DUMMYFUNCTION("""COMPUTED_VALUE"""),8)</f>
        <v>8</v>
      </c>
      <c r="Q555" s="1">
        <v>553</v>
      </c>
      <c r="R555" s="1">
        <v>3093</v>
      </c>
      <c r="S555" s="1"/>
      <c r="T555" s="1">
        <v>3055</v>
      </c>
    </row>
    <row r="556" spans="1:20" ht="15.75" customHeight="1" x14ac:dyDescent="0.35">
      <c r="A556" s="1">
        <v>2819</v>
      </c>
      <c r="B556" s="1">
        <v>7</v>
      </c>
      <c r="C556" s="1"/>
      <c r="D556" s="1">
        <v>8</v>
      </c>
      <c r="F556" s="1">
        <f ca="1">IFERROR(__xludf.DUMMYFUNCTION("""COMPUTED_VALUE"""),8)</f>
        <v>8</v>
      </c>
      <c r="Q556" s="1">
        <v>554</v>
      </c>
      <c r="R556" s="1">
        <v>2674</v>
      </c>
      <c r="S556" s="1"/>
      <c r="T556" s="1">
        <v>3245</v>
      </c>
    </row>
    <row r="557" spans="1:20" ht="15.75" customHeight="1" x14ac:dyDescent="0.35">
      <c r="A557" s="1">
        <v>2820</v>
      </c>
      <c r="B557" s="1">
        <v>8</v>
      </c>
      <c r="C557" s="1"/>
      <c r="D557" s="1">
        <v>8</v>
      </c>
      <c r="F557" s="1">
        <f ca="1">IFERROR(__xludf.DUMMYFUNCTION("""COMPUTED_VALUE"""),2)</f>
        <v>2</v>
      </c>
      <c r="Q557" s="1">
        <v>555</v>
      </c>
      <c r="R557" s="1">
        <v>2706</v>
      </c>
      <c r="S557" s="1"/>
      <c r="T557" s="1">
        <v>3334</v>
      </c>
    </row>
    <row r="558" spans="1:20" ht="15.75" customHeight="1" x14ac:dyDescent="0.35">
      <c r="A558" s="1">
        <v>2821</v>
      </c>
      <c r="B558" s="1">
        <v>7</v>
      </c>
      <c r="C558" s="1"/>
      <c r="D558" s="1">
        <v>8</v>
      </c>
      <c r="F558" s="1">
        <f ca="1">IFERROR(__xludf.DUMMYFUNCTION("""COMPUTED_VALUE"""),8)</f>
        <v>8</v>
      </c>
      <c r="Q558" s="1">
        <v>556</v>
      </c>
      <c r="R558" s="1">
        <v>2745</v>
      </c>
      <c r="S558" s="1"/>
      <c r="T558" s="1">
        <v>3367</v>
      </c>
    </row>
    <row r="559" spans="1:20" ht="15.75" customHeight="1" x14ac:dyDescent="0.35">
      <c r="A559" s="1">
        <v>2822</v>
      </c>
      <c r="B559" s="1">
        <v>7</v>
      </c>
      <c r="C559" s="1"/>
      <c r="D559" s="1">
        <v>3</v>
      </c>
      <c r="F559" s="1">
        <f ca="1">IFERROR(__xludf.DUMMYFUNCTION("""COMPUTED_VALUE"""),8)</f>
        <v>8</v>
      </c>
      <c r="Q559" s="1">
        <v>557</v>
      </c>
      <c r="R559" s="1">
        <v>3055</v>
      </c>
      <c r="S559" s="1"/>
      <c r="T559" s="1">
        <v>3509</v>
      </c>
    </row>
    <row r="560" spans="1:20" ht="15.75" customHeight="1" x14ac:dyDescent="0.35">
      <c r="A560" s="1">
        <v>2823</v>
      </c>
      <c r="B560" s="1">
        <v>7</v>
      </c>
      <c r="C560" s="1"/>
      <c r="D560" s="1">
        <v>8</v>
      </c>
      <c r="F560" s="1">
        <f ca="1">IFERROR(__xludf.DUMMYFUNCTION("""COMPUTED_VALUE"""),3)</f>
        <v>3</v>
      </c>
      <c r="Q560" s="1">
        <v>558</v>
      </c>
      <c r="R560" s="1">
        <v>3245</v>
      </c>
      <c r="S560" s="1"/>
      <c r="T560" s="1">
        <v>3523</v>
      </c>
    </row>
    <row r="561" spans="1:20" ht="15.75" customHeight="1" x14ac:dyDescent="0.35">
      <c r="A561" s="1">
        <v>2824</v>
      </c>
      <c r="B561" s="1">
        <v>6</v>
      </c>
      <c r="C561" s="1"/>
      <c r="D561" s="1">
        <v>8</v>
      </c>
      <c r="F561" s="1">
        <f ca="1">IFERROR(__xludf.DUMMYFUNCTION("""COMPUTED_VALUE"""),8)</f>
        <v>8</v>
      </c>
      <c r="Q561" s="1">
        <v>559</v>
      </c>
      <c r="R561" s="1">
        <v>3334</v>
      </c>
      <c r="S561" s="1"/>
      <c r="T561" s="1">
        <v>3584</v>
      </c>
    </row>
    <row r="562" spans="1:20" ht="15.75" customHeight="1" x14ac:dyDescent="0.35">
      <c r="A562" s="1">
        <v>2825</v>
      </c>
      <c r="B562" s="1">
        <v>6</v>
      </c>
      <c r="C562" s="1"/>
      <c r="D562" s="1">
        <v>8</v>
      </c>
      <c r="F562" s="1">
        <f ca="1">IFERROR(__xludf.DUMMYFUNCTION("""COMPUTED_VALUE"""),8)</f>
        <v>8</v>
      </c>
      <c r="Q562" s="1">
        <v>560</v>
      </c>
      <c r="R562" s="1">
        <v>3367</v>
      </c>
      <c r="S562" s="1"/>
      <c r="T562" s="1">
        <v>3274</v>
      </c>
    </row>
    <row r="563" spans="1:20" ht="15.75" customHeight="1" x14ac:dyDescent="0.35">
      <c r="A563" s="1">
        <v>2826</v>
      </c>
      <c r="B563" s="1">
        <v>7</v>
      </c>
      <c r="C563" s="1"/>
      <c r="D563" s="1">
        <v>8</v>
      </c>
      <c r="F563" s="1">
        <f ca="1">IFERROR(__xludf.DUMMYFUNCTION("""COMPUTED_VALUE"""),4)</f>
        <v>4</v>
      </c>
      <c r="Q563" s="1">
        <v>561</v>
      </c>
      <c r="R563" s="1">
        <v>3509</v>
      </c>
      <c r="S563" s="1"/>
      <c r="T563" s="1">
        <v>3302</v>
      </c>
    </row>
    <row r="564" spans="1:20" ht="15.75" customHeight="1" x14ac:dyDescent="0.35">
      <c r="A564" s="1">
        <v>2827</v>
      </c>
      <c r="B564" s="1">
        <v>7</v>
      </c>
      <c r="C564" s="1"/>
      <c r="D564" s="1">
        <v>2</v>
      </c>
      <c r="F564" s="1">
        <f ca="1">IFERROR(__xludf.DUMMYFUNCTION("""COMPUTED_VALUE"""),4)</f>
        <v>4</v>
      </c>
      <c r="Q564" s="1">
        <v>562</v>
      </c>
      <c r="R564" s="1">
        <v>3523</v>
      </c>
      <c r="S564" s="1"/>
      <c r="T564" s="1">
        <v>3173</v>
      </c>
    </row>
    <row r="565" spans="1:20" ht="15.75" customHeight="1" x14ac:dyDescent="0.35">
      <c r="A565" s="1">
        <v>2828</v>
      </c>
      <c r="B565" s="1">
        <v>7</v>
      </c>
      <c r="C565" s="1"/>
      <c r="D565" s="1">
        <v>8</v>
      </c>
      <c r="F565" s="1">
        <f ca="1">IFERROR(__xludf.DUMMYFUNCTION("""COMPUTED_VALUE"""),8)</f>
        <v>8</v>
      </c>
      <c r="Q565" s="1">
        <v>563</v>
      </c>
      <c r="R565" s="1">
        <v>3584</v>
      </c>
      <c r="S565" s="1"/>
      <c r="T565" s="1">
        <v>3370</v>
      </c>
    </row>
    <row r="566" spans="1:20" ht="15.75" customHeight="1" x14ac:dyDescent="0.35">
      <c r="A566" s="1">
        <v>2829</v>
      </c>
      <c r="B566" s="1">
        <v>6</v>
      </c>
      <c r="C566" s="1"/>
      <c r="D566" s="1">
        <v>8</v>
      </c>
      <c r="F566" s="1">
        <f ca="1">IFERROR(__xludf.DUMMYFUNCTION("""COMPUTED_VALUE"""),2)</f>
        <v>2</v>
      </c>
      <c r="Q566" s="1">
        <v>564</v>
      </c>
      <c r="R566" s="1">
        <v>3274</v>
      </c>
      <c r="S566" s="1"/>
      <c r="T566" s="1">
        <v>3490</v>
      </c>
    </row>
    <row r="567" spans="1:20" ht="15.75" customHeight="1" x14ac:dyDescent="0.35">
      <c r="A567" s="1">
        <v>2830</v>
      </c>
      <c r="B567" s="1">
        <v>6</v>
      </c>
      <c r="C567" s="1"/>
      <c r="D567" s="1">
        <v>3</v>
      </c>
      <c r="F567" s="1">
        <f ca="1">IFERROR(__xludf.DUMMYFUNCTION("""COMPUTED_VALUE"""),8)</f>
        <v>8</v>
      </c>
      <c r="Q567" s="1">
        <v>565</v>
      </c>
      <c r="R567" s="1">
        <v>3302</v>
      </c>
      <c r="S567" s="1"/>
      <c r="T567" s="1">
        <v>3390</v>
      </c>
    </row>
    <row r="568" spans="1:20" ht="15.75" customHeight="1" x14ac:dyDescent="0.35">
      <c r="A568" s="1">
        <v>2831</v>
      </c>
      <c r="B568" s="1">
        <v>6</v>
      </c>
      <c r="C568" s="1"/>
      <c r="D568" s="1">
        <v>8</v>
      </c>
      <c r="F568" s="1">
        <f ca="1">IFERROR(__xludf.DUMMYFUNCTION("""COMPUTED_VALUE"""),8)</f>
        <v>8</v>
      </c>
      <c r="Q568" s="1">
        <v>566</v>
      </c>
      <c r="R568" s="1">
        <v>3173</v>
      </c>
      <c r="S568" s="1"/>
      <c r="T568" s="1">
        <v>3356</v>
      </c>
    </row>
    <row r="569" spans="1:20" ht="15.75" customHeight="1" x14ac:dyDescent="0.35">
      <c r="A569" s="1">
        <v>2832</v>
      </c>
      <c r="B569" s="1">
        <v>6</v>
      </c>
      <c r="C569" s="1"/>
      <c r="D569" s="1">
        <v>8</v>
      </c>
      <c r="F569" s="1">
        <f ca="1">IFERROR(__xludf.DUMMYFUNCTION("""COMPUTED_VALUE"""),1)</f>
        <v>1</v>
      </c>
      <c r="Q569" s="1">
        <v>567</v>
      </c>
      <c r="R569" s="1">
        <v>3370</v>
      </c>
      <c r="S569" s="1"/>
      <c r="T569" s="1">
        <v>3384</v>
      </c>
    </row>
    <row r="570" spans="1:20" ht="15.75" customHeight="1" x14ac:dyDescent="0.35">
      <c r="A570" s="1">
        <v>2833</v>
      </c>
      <c r="B570" s="1">
        <v>6</v>
      </c>
      <c r="C570" s="1"/>
      <c r="D570" s="1">
        <v>4</v>
      </c>
      <c r="F570" s="1">
        <f ca="1">IFERROR(__xludf.DUMMYFUNCTION("""COMPUTED_VALUE"""),8)</f>
        <v>8</v>
      </c>
      <c r="Q570" s="1">
        <v>568</v>
      </c>
      <c r="R570" s="1">
        <v>3490</v>
      </c>
      <c r="S570" s="1"/>
      <c r="T570" s="1">
        <v>3351</v>
      </c>
    </row>
    <row r="571" spans="1:20" ht="15.75" customHeight="1" x14ac:dyDescent="0.35">
      <c r="A571" s="1">
        <v>2834</v>
      </c>
      <c r="B571" s="1">
        <v>6</v>
      </c>
      <c r="C571" s="1"/>
      <c r="D571" s="1">
        <v>4</v>
      </c>
      <c r="F571" s="1">
        <f ca="1">IFERROR(__xludf.DUMMYFUNCTION("""COMPUTED_VALUE"""),8)</f>
        <v>8</v>
      </c>
      <c r="Q571" s="1">
        <v>569</v>
      </c>
      <c r="R571" s="1">
        <v>3390</v>
      </c>
      <c r="S571" s="1"/>
      <c r="T571" s="1">
        <v>3430</v>
      </c>
    </row>
    <row r="572" spans="1:20" ht="15.75" customHeight="1" x14ac:dyDescent="0.35">
      <c r="A572" s="1">
        <v>2835</v>
      </c>
      <c r="B572" s="1">
        <v>5</v>
      </c>
      <c r="C572" s="1"/>
      <c r="D572" s="1">
        <v>8</v>
      </c>
      <c r="F572" s="1">
        <f ca="1">IFERROR(__xludf.DUMMYFUNCTION("""COMPUTED_VALUE"""),1)</f>
        <v>1</v>
      </c>
      <c r="Q572" s="1">
        <v>570</v>
      </c>
      <c r="R572" s="1">
        <v>3356</v>
      </c>
      <c r="S572" s="1"/>
      <c r="T572" s="1">
        <v>3515</v>
      </c>
    </row>
    <row r="573" spans="1:20" ht="15.75" customHeight="1" x14ac:dyDescent="0.35">
      <c r="A573" s="1">
        <v>2836</v>
      </c>
      <c r="B573" s="1">
        <v>6</v>
      </c>
      <c r="C573" s="1"/>
      <c r="D573" s="1">
        <v>2</v>
      </c>
      <c r="F573" s="1">
        <f ca="1">IFERROR(__xludf.DUMMYFUNCTION("""COMPUTED_VALUE"""),1)</f>
        <v>1</v>
      </c>
      <c r="Q573" s="1">
        <v>571</v>
      </c>
      <c r="R573" s="1">
        <v>3384</v>
      </c>
      <c r="S573" s="1"/>
      <c r="T573" s="1">
        <v>3467</v>
      </c>
    </row>
    <row r="574" spans="1:20" ht="15.75" customHeight="1" x14ac:dyDescent="0.35">
      <c r="A574" s="1">
        <v>2837</v>
      </c>
      <c r="B574" s="1">
        <v>6</v>
      </c>
      <c r="C574" s="1"/>
      <c r="D574" s="1">
        <v>8</v>
      </c>
      <c r="F574" s="1">
        <f ca="1">IFERROR(__xludf.DUMMYFUNCTION("""COMPUTED_VALUE"""),8)</f>
        <v>8</v>
      </c>
      <c r="Q574" s="1">
        <v>572</v>
      </c>
      <c r="R574" s="1">
        <v>3351</v>
      </c>
      <c r="S574" s="1"/>
      <c r="T574" s="1">
        <v>3350</v>
      </c>
    </row>
    <row r="575" spans="1:20" ht="15.75" customHeight="1" x14ac:dyDescent="0.35">
      <c r="A575" s="1">
        <v>2838</v>
      </c>
      <c r="B575" s="1">
        <v>6</v>
      </c>
      <c r="C575" s="1"/>
      <c r="D575" s="1">
        <v>8</v>
      </c>
      <c r="F575" s="1">
        <f ca="1">IFERROR(__xludf.DUMMYFUNCTION("""COMPUTED_VALUE"""),2)</f>
        <v>2</v>
      </c>
      <c r="Q575" s="1">
        <v>573</v>
      </c>
      <c r="R575" s="1">
        <v>3430</v>
      </c>
      <c r="S575" s="1"/>
      <c r="T575" s="1">
        <v>3562</v>
      </c>
    </row>
    <row r="576" spans="1:20" ht="15.75" customHeight="1" x14ac:dyDescent="0.35">
      <c r="A576" s="1">
        <v>2839</v>
      </c>
      <c r="B576" s="1">
        <v>5</v>
      </c>
      <c r="C576" s="1"/>
      <c r="D576" s="1">
        <v>1</v>
      </c>
      <c r="F576" s="1">
        <f ca="1">IFERROR(__xludf.DUMMYFUNCTION("""COMPUTED_VALUE"""),2)</f>
        <v>2</v>
      </c>
      <c r="Q576" s="1">
        <v>574</v>
      </c>
      <c r="R576" s="1">
        <v>3515</v>
      </c>
      <c r="S576" s="1"/>
      <c r="T576" s="1">
        <v>3338</v>
      </c>
    </row>
    <row r="577" spans="1:20" ht="15.75" customHeight="1" x14ac:dyDescent="0.35">
      <c r="A577" s="1">
        <v>2840</v>
      </c>
      <c r="B577" s="1">
        <v>5</v>
      </c>
      <c r="C577" s="1"/>
      <c r="D577" s="1">
        <v>8</v>
      </c>
      <c r="F577" s="1">
        <f ca="1">IFERROR(__xludf.DUMMYFUNCTION("""COMPUTED_VALUE"""),8)</f>
        <v>8</v>
      </c>
      <c r="Q577" s="1">
        <v>575</v>
      </c>
      <c r="R577" s="1">
        <v>3467</v>
      </c>
      <c r="S577" s="1"/>
      <c r="T577" s="1">
        <v>3308</v>
      </c>
    </row>
    <row r="578" spans="1:20" ht="15.75" customHeight="1" x14ac:dyDescent="0.35">
      <c r="A578" s="1">
        <v>2841</v>
      </c>
      <c r="B578" s="1">
        <v>5</v>
      </c>
      <c r="C578" s="1"/>
      <c r="D578" s="1">
        <v>8</v>
      </c>
      <c r="F578" s="1">
        <f ca="1">IFERROR(__xludf.DUMMYFUNCTION("""COMPUTED_VALUE"""),3)</f>
        <v>3</v>
      </c>
      <c r="Q578" s="1">
        <v>576</v>
      </c>
      <c r="R578" s="1">
        <v>3350</v>
      </c>
      <c r="S578" s="1"/>
      <c r="T578" s="1">
        <v>3393</v>
      </c>
    </row>
    <row r="579" spans="1:20" ht="15.75" customHeight="1" x14ac:dyDescent="0.35">
      <c r="A579" s="1">
        <v>2842</v>
      </c>
      <c r="B579" s="1">
        <v>4</v>
      </c>
      <c r="C579" s="1"/>
      <c r="D579" s="1">
        <v>1</v>
      </c>
      <c r="F579" s="1">
        <f ca="1">IFERROR(__xludf.DUMMYFUNCTION("""COMPUTED_VALUE"""),3)</f>
        <v>3</v>
      </c>
      <c r="Q579" s="1">
        <v>577</v>
      </c>
      <c r="R579" s="1">
        <v>3562</v>
      </c>
      <c r="S579" s="1"/>
      <c r="T579" s="1">
        <v>3508</v>
      </c>
    </row>
    <row r="580" spans="1:20" ht="15.75" customHeight="1" x14ac:dyDescent="0.35">
      <c r="A580" s="1">
        <v>2843</v>
      </c>
      <c r="B580" s="1">
        <v>4</v>
      </c>
      <c r="C580" s="1"/>
      <c r="D580" s="1">
        <v>1</v>
      </c>
      <c r="F580" s="1">
        <f ca="1">IFERROR(__xludf.DUMMYFUNCTION("""COMPUTED_VALUE"""),8)</f>
        <v>8</v>
      </c>
      <c r="Q580" s="1">
        <v>578</v>
      </c>
      <c r="R580" s="1">
        <v>3338</v>
      </c>
      <c r="S580" s="1"/>
      <c r="T580" s="1">
        <v>3385</v>
      </c>
    </row>
    <row r="581" spans="1:20" ht="15.75" customHeight="1" x14ac:dyDescent="0.35">
      <c r="A581" s="1">
        <v>2844</v>
      </c>
      <c r="B581" s="1">
        <v>4</v>
      </c>
      <c r="C581" s="1"/>
      <c r="D581" s="1">
        <v>8</v>
      </c>
      <c r="F581" s="1">
        <f ca="1">IFERROR(__xludf.DUMMYFUNCTION("""COMPUTED_VALUE"""),2)</f>
        <v>2</v>
      </c>
      <c r="Q581" s="1">
        <v>579</v>
      </c>
      <c r="R581" s="1">
        <v>3308</v>
      </c>
      <c r="S581" s="1"/>
      <c r="T581" s="1">
        <v>3488</v>
      </c>
    </row>
    <row r="582" spans="1:20" ht="15.75" customHeight="1" x14ac:dyDescent="0.35">
      <c r="A582" s="1">
        <v>2845</v>
      </c>
      <c r="B582" s="1">
        <v>4</v>
      </c>
      <c r="C582" s="1"/>
      <c r="D582" s="1">
        <v>2</v>
      </c>
      <c r="F582" s="1">
        <f ca="1">IFERROR(__xludf.DUMMYFUNCTION("""COMPUTED_VALUE"""),8)</f>
        <v>8</v>
      </c>
      <c r="Q582" s="1">
        <v>580</v>
      </c>
      <c r="R582" s="1">
        <v>3393</v>
      </c>
      <c r="S582" s="1"/>
      <c r="T582" s="1">
        <v>3263</v>
      </c>
    </row>
    <row r="583" spans="1:20" ht="15.75" customHeight="1" x14ac:dyDescent="0.35">
      <c r="A583" s="1">
        <v>2846</v>
      </c>
      <c r="B583" s="1">
        <v>4</v>
      </c>
      <c r="C583" s="1"/>
      <c r="D583" s="1">
        <v>2</v>
      </c>
      <c r="F583" s="1">
        <f ca="1">IFERROR(__xludf.DUMMYFUNCTION("""COMPUTED_VALUE"""),2)</f>
        <v>2</v>
      </c>
      <c r="Q583" s="1">
        <v>581</v>
      </c>
      <c r="R583" s="1">
        <v>3508</v>
      </c>
      <c r="S583" s="1"/>
      <c r="T583" s="1">
        <v>3102</v>
      </c>
    </row>
    <row r="584" spans="1:20" ht="15.75" customHeight="1" x14ac:dyDescent="0.35">
      <c r="A584" s="1">
        <v>2847</v>
      </c>
      <c r="B584" s="1">
        <v>4</v>
      </c>
      <c r="C584" s="1"/>
      <c r="D584" s="1">
        <v>8</v>
      </c>
      <c r="F584" s="1">
        <f ca="1">IFERROR(__xludf.DUMMYFUNCTION("""COMPUTED_VALUE"""),8)</f>
        <v>8</v>
      </c>
      <c r="Q584" s="1">
        <v>582</v>
      </c>
      <c r="R584" s="1">
        <v>3385</v>
      </c>
      <c r="S584" s="1"/>
      <c r="T584" s="1">
        <v>2851</v>
      </c>
    </row>
    <row r="585" spans="1:20" ht="15.75" customHeight="1" x14ac:dyDescent="0.35">
      <c r="A585" s="1">
        <v>2848</v>
      </c>
      <c r="B585" s="1">
        <v>5</v>
      </c>
      <c r="C585" s="1"/>
      <c r="D585" s="1">
        <v>3</v>
      </c>
      <c r="F585" s="1">
        <f ca="1">IFERROR(__xludf.DUMMYFUNCTION("""COMPUTED_VALUE"""),8)</f>
        <v>8</v>
      </c>
      <c r="Q585" s="1">
        <v>583</v>
      </c>
      <c r="R585" s="1">
        <v>3488</v>
      </c>
      <c r="S585" s="1"/>
      <c r="T585" s="1">
        <v>2985</v>
      </c>
    </row>
    <row r="586" spans="1:20" ht="15.75" customHeight="1" x14ac:dyDescent="0.35">
      <c r="A586" s="1">
        <v>2849</v>
      </c>
      <c r="B586" s="1">
        <v>5</v>
      </c>
      <c r="C586" s="1"/>
      <c r="D586" s="1">
        <v>3</v>
      </c>
      <c r="F586" s="1">
        <f ca="1">IFERROR(__xludf.DUMMYFUNCTION("""COMPUTED_VALUE"""),1)</f>
        <v>1</v>
      </c>
      <c r="Q586" s="1">
        <v>584</v>
      </c>
      <c r="R586" s="1">
        <v>3263</v>
      </c>
      <c r="S586" s="1"/>
      <c r="T586" s="1">
        <v>2770</v>
      </c>
    </row>
    <row r="587" spans="1:20" ht="15.75" customHeight="1" x14ac:dyDescent="0.35">
      <c r="A587" s="1">
        <v>2850</v>
      </c>
      <c r="B587" s="1">
        <v>5</v>
      </c>
      <c r="C587" s="1"/>
      <c r="D587" s="1">
        <v>8</v>
      </c>
      <c r="F587" s="1">
        <f ca="1">IFERROR(__xludf.DUMMYFUNCTION("""COMPUTED_VALUE"""),8)</f>
        <v>8</v>
      </c>
      <c r="Q587" s="1">
        <v>585</v>
      </c>
      <c r="R587" s="1">
        <v>3102</v>
      </c>
      <c r="S587" s="1"/>
      <c r="T587" s="1">
        <v>2730</v>
      </c>
    </row>
    <row r="588" spans="1:20" ht="15.75" customHeight="1" x14ac:dyDescent="0.35">
      <c r="A588" s="1">
        <v>2851</v>
      </c>
      <c r="B588" s="1">
        <v>5</v>
      </c>
      <c r="C588" s="1"/>
      <c r="D588" s="1">
        <v>2</v>
      </c>
      <c r="F588" s="1">
        <f ca="1">IFERROR(__xludf.DUMMYFUNCTION("""COMPUTED_VALUE"""),2)</f>
        <v>2</v>
      </c>
      <c r="Q588" s="1">
        <v>586</v>
      </c>
      <c r="R588" s="1">
        <v>2851</v>
      </c>
      <c r="S588" s="1"/>
      <c r="T588" s="1">
        <v>2808</v>
      </c>
    </row>
    <row r="589" spans="1:20" ht="15.75" customHeight="1" x14ac:dyDescent="0.35">
      <c r="A589" s="1">
        <v>2852</v>
      </c>
      <c r="B589" s="1">
        <v>5</v>
      </c>
      <c r="C589" s="1"/>
      <c r="D589" s="1">
        <v>8</v>
      </c>
      <c r="F589" s="1">
        <f ca="1">IFERROR(__xludf.DUMMYFUNCTION("""COMPUTED_VALUE"""),3)</f>
        <v>3</v>
      </c>
      <c r="Q589" s="1">
        <v>587</v>
      </c>
      <c r="R589" s="1">
        <v>2985</v>
      </c>
      <c r="S589" s="1"/>
      <c r="T589" s="1">
        <v>3035</v>
      </c>
    </row>
    <row r="590" spans="1:20" ht="15.75" customHeight="1" x14ac:dyDescent="0.35">
      <c r="A590" s="1">
        <v>2853</v>
      </c>
      <c r="B590" s="1">
        <v>5</v>
      </c>
      <c r="C590" s="1"/>
      <c r="D590" s="1">
        <v>2</v>
      </c>
      <c r="F590" s="1">
        <f ca="1">IFERROR(__xludf.DUMMYFUNCTION("""COMPUTED_VALUE"""),8)</f>
        <v>8</v>
      </c>
      <c r="Q590" s="1">
        <v>588</v>
      </c>
      <c r="R590" s="1">
        <v>2770</v>
      </c>
      <c r="S590" s="1"/>
      <c r="T590" s="1">
        <v>3198</v>
      </c>
    </row>
    <row r="591" spans="1:20" ht="15.75" customHeight="1" x14ac:dyDescent="0.35">
      <c r="A591" s="1">
        <v>2854</v>
      </c>
      <c r="B591" s="1">
        <v>5</v>
      </c>
      <c r="C591" s="1"/>
      <c r="D591" s="1">
        <v>8</v>
      </c>
      <c r="F591" s="1">
        <f ca="1">IFERROR(__xludf.DUMMYFUNCTION("""COMPUTED_VALUE"""),8)</f>
        <v>8</v>
      </c>
      <c r="Q591" s="1">
        <v>589</v>
      </c>
      <c r="R591" s="1">
        <v>2730</v>
      </c>
      <c r="S591" s="1"/>
      <c r="T591" s="1">
        <v>3294</v>
      </c>
    </row>
    <row r="592" spans="1:20" ht="15.75" customHeight="1" x14ac:dyDescent="0.35">
      <c r="A592" s="1">
        <v>2855</v>
      </c>
      <c r="B592" s="1">
        <v>5</v>
      </c>
      <c r="C592" s="1"/>
      <c r="D592" s="1">
        <v>8</v>
      </c>
      <c r="F592" s="1">
        <f ca="1">IFERROR(__xludf.DUMMYFUNCTION("""COMPUTED_VALUE"""),2)</f>
        <v>2</v>
      </c>
      <c r="Q592" s="1">
        <v>590</v>
      </c>
      <c r="R592" s="1">
        <v>2808</v>
      </c>
      <c r="S592" s="1"/>
      <c r="T592" s="1">
        <v>3302</v>
      </c>
    </row>
    <row r="593" spans="1:20" ht="15.75" customHeight="1" x14ac:dyDescent="0.35">
      <c r="A593" s="1">
        <v>2856</v>
      </c>
      <c r="B593" s="1">
        <v>5</v>
      </c>
      <c r="C593" s="1"/>
      <c r="D593" s="1">
        <v>1</v>
      </c>
      <c r="F593" s="1">
        <f ca="1">IFERROR(__xludf.DUMMYFUNCTION("""COMPUTED_VALUE"""),8)</f>
        <v>8</v>
      </c>
      <c r="Q593" s="1">
        <v>591</v>
      </c>
      <c r="R593" s="1">
        <v>3035</v>
      </c>
      <c r="S593" s="1"/>
      <c r="T593" s="1">
        <v>3330</v>
      </c>
    </row>
    <row r="594" spans="1:20" ht="15.75" customHeight="1" x14ac:dyDescent="0.35">
      <c r="A594" s="1">
        <v>2857</v>
      </c>
      <c r="B594" s="1">
        <v>5</v>
      </c>
      <c r="C594" s="1"/>
      <c r="D594" s="1">
        <v>8</v>
      </c>
      <c r="F594" s="1">
        <f ca="1">IFERROR(__xludf.DUMMYFUNCTION("""COMPUTED_VALUE"""),8)</f>
        <v>8</v>
      </c>
      <c r="Q594" s="1">
        <v>592</v>
      </c>
      <c r="R594" s="1">
        <v>3198</v>
      </c>
      <c r="S594" s="1"/>
      <c r="T594" s="1">
        <v>3330</v>
      </c>
    </row>
    <row r="595" spans="1:20" ht="15.75" customHeight="1" x14ac:dyDescent="0.35">
      <c r="A595" s="1">
        <v>2858</v>
      </c>
      <c r="B595" s="1">
        <v>5</v>
      </c>
      <c r="C595" s="1"/>
      <c r="D595" s="1">
        <v>2</v>
      </c>
      <c r="F595" s="1">
        <f ca="1">IFERROR(__xludf.DUMMYFUNCTION("""COMPUTED_VALUE"""),2)</f>
        <v>2</v>
      </c>
      <c r="Q595" s="1">
        <v>593</v>
      </c>
      <c r="R595" s="1">
        <v>3294</v>
      </c>
      <c r="S595" s="1"/>
      <c r="T595" s="1">
        <v>3231</v>
      </c>
    </row>
    <row r="596" spans="1:20" ht="15.75" customHeight="1" x14ac:dyDescent="0.35">
      <c r="A596" s="1">
        <v>2859</v>
      </c>
      <c r="B596" s="1">
        <v>5</v>
      </c>
      <c r="C596" s="1"/>
      <c r="D596" s="1">
        <v>3</v>
      </c>
      <c r="F596" s="1">
        <f ca="1">IFERROR(__xludf.DUMMYFUNCTION("""COMPUTED_VALUE"""),8)</f>
        <v>8</v>
      </c>
      <c r="Q596" s="1">
        <v>594</v>
      </c>
      <c r="R596" s="1">
        <v>3302</v>
      </c>
      <c r="S596" s="1"/>
      <c r="T596" s="1">
        <v>3357</v>
      </c>
    </row>
    <row r="597" spans="1:20" ht="15.75" customHeight="1" x14ac:dyDescent="0.35">
      <c r="A597" s="1">
        <v>2860</v>
      </c>
      <c r="B597" s="1">
        <v>6</v>
      </c>
      <c r="C597" s="1"/>
      <c r="D597" s="1">
        <v>8</v>
      </c>
      <c r="F597" s="1">
        <f ca="1">IFERROR(__xludf.DUMMYFUNCTION("""COMPUTED_VALUE"""),8)</f>
        <v>8</v>
      </c>
      <c r="Q597" s="1">
        <v>595</v>
      </c>
      <c r="R597" s="1">
        <v>3330</v>
      </c>
      <c r="S597" s="1"/>
      <c r="T597" s="1">
        <v>3124</v>
      </c>
    </row>
    <row r="598" spans="1:20" ht="15.75" customHeight="1" x14ac:dyDescent="0.35">
      <c r="A598" s="1">
        <v>2861</v>
      </c>
      <c r="B598" s="1">
        <v>6</v>
      </c>
      <c r="C598" s="1"/>
      <c r="D598" s="1">
        <v>8</v>
      </c>
      <c r="F598" s="1">
        <f ca="1">IFERROR(__xludf.DUMMYFUNCTION("""COMPUTED_VALUE"""),8)</f>
        <v>8</v>
      </c>
      <c r="Q598" s="1">
        <v>596</v>
      </c>
      <c r="R598" s="1">
        <v>3330</v>
      </c>
      <c r="S598" s="1"/>
      <c r="T598" s="1">
        <v>3008</v>
      </c>
    </row>
    <row r="599" spans="1:20" ht="15.75" customHeight="1" x14ac:dyDescent="0.35">
      <c r="A599" s="1">
        <v>2862</v>
      </c>
      <c r="B599" s="1">
        <v>6</v>
      </c>
      <c r="C599" s="1"/>
      <c r="D599" s="1">
        <v>2</v>
      </c>
      <c r="F599" s="1">
        <f ca="1">IFERROR(__xludf.DUMMYFUNCTION("""COMPUTED_VALUE"""),8)</f>
        <v>8</v>
      </c>
      <c r="Q599" s="1">
        <v>597</v>
      </c>
      <c r="R599" s="1">
        <v>3231</v>
      </c>
      <c r="S599" s="1"/>
      <c r="T599" s="1">
        <v>3226</v>
      </c>
    </row>
    <row r="600" spans="1:20" ht="15.75" customHeight="1" x14ac:dyDescent="0.35">
      <c r="A600" s="1">
        <v>2863</v>
      </c>
      <c r="B600" s="1">
        <v>6</v>
      </c>
      <c r="C600" s="1"/>
      <c r="D600" s="1">
        <v>8</v>
      </c>
      <c r="F600" s="1">
        <f ca="1">IFERROR(__xludf.DUMMYFUNCTION("""COMPUTED_VALUE"""),8)</f>
        <v>8</v>
      </c>
      <c r="Q600" s="1">
        <v>598</v>
      </c>
      <c r="R600" s="1">
        <v>3357</v>
      </c>
      <c r="S600" s="1"/>
      <c r="T600" s="1">
        <v>3154</v>
      </c>
    </row>
    <row r="601" spans="1:20" ht="15.75" customHeight="1" x14ac:dyDescent="0.35">
      <c r="A601" s="1">
        <v>2864</v>
      </c>
      <c r="B601" s="1">
        <v>6</v>
      </c>
      <c r="C601" s="1"/>
      <c r="D601" s="1">
        <v>8</v>
      </c>
      <c r="F601" s="1">
        <f ca="1">IFERROR(__xludf.DUMMYFUNCTION("""COMPUTED_VALUE"""),8)</f>
        <v>8</v>
      </c>
      <c r="Q601" s="1">
        <v>599</v>
      </c>
      <c r="R601" s="1">
        <v>3124</v>
      </c>
      <c r="S601" s="1"/>
      <c r="T601" s="1">
        <v>3003</v>
      </c>
    </row>
    <row r="602" spans="1:20" ht="15.75" customHeight="1" x14ac:dyDescent="0.35">
      <c r="A602" s="1">
        <v>2865</v>
      </c>
      <c r="B602" s="1">
        <v>6</v>
      </c>
      <c r="C602" s="1"/>
      <c r="D602" s="1">
        <v>2</v>
      </c>
      <c r="F602" s="1">
        <f ca="1">IFERROR(__xludf.DUMMYFUNCTION("""COMPUTED_VALUE"""),8)</f>
        <v>8</v>
      </c>
      <c r="Q602" s="1">
        <v>600</v>
      </c>
      <c r="R602" s="1">
        <v>3008</v>
      </c>
      <c r="S602" s="1"/>
      <c r="T602" s="1">
        <v>2998</v>
      </c>
    </row>
    <row r="603" spans="1:20" ht="15.75" customHeight="1" x14ac:dyDescent="0.35">
      <c r="A603" s="1">
        <v>2866</v>
      </c>
      <c r="B603" s="1">
        <v>7</v>
      </c>
      <c r="C603" s="1"/>
      <c r="D603" s="1">
        <v>8</v>
      </c>
      <c r="F603" s="1">
        <f ca="1">IFERROR(__xludf.DUMMYFUNCTION("""COMPUTED_VALUE"""),8)</f>
        <v>8</v>
      </c>
      <c r="Q603" s="1">
        <v>601</v>
      </c>
      <c r="R603" s="1">
        <v>3226</v>
      </c>
      <c r="S603" s="1"/>
      <c r="T603" s="1">
        <v>3321</v>
      </c>
    </row>
    <row r="604" spans="1:20" ht="15.75" customHeight="1" x14ac:dyDescent="0.35">
      <c r="A604" s="1">
        <v>2867</v>
      </c>
      <c r="B604" s="1">
        <v>7</v>
      </c>
      <c r="C604" s="1"/>
      <c r="D604" s="1">
        <v>8</v>
      </c>
      <c r="F604" s="1">
        <f ca="1">IFERROR(__xludf.DUMMYFUNCTION("""COMPUTED_VALUE"""),8)</f>
        <v>8</v>
      </c>
      <c r="Q604" s="1">
        <v>602</v>
      </c>
      <c r="R604" s="1">
        <v>3154</v>
      </c>
      <c r="S604" s="1"/>
      <c r="T604" s="1">
        <v>3415</v>
      </c>
    </row>
    <row r="605" spans="1:20" ht="15.75" customHeight="1" x14ac:dyDescent="0.35">
      <c r="A605" s="1">
        <v>2868</v>
      </c>
      <c r="B605" s="1">
        <v>7</v>
      </c>
      <c r="C605" s="1"/>
      <c r="D605" s="1">
        <v>8</v>
      </c>
      <c r="F605" s="1">
        <f ca="1">IFERROR(__xludf.DUMMYFUNCTION("""COMPUTED_VALUE"""),2)</f>
        <v>2</v>
      </c>
      <c r="Q605" s="1">
        <v>603</v>
      </c>
      <c r="R605" s="1">
        <v>3003</v>
      </c>
      <c r="S605" s="1"/>
      <c r="T605" s="1">
        <v>3523</v>
      </c>
    </row>
    <row r="606" spans="1:20" ht="15.75" customHeight="1" x14ac:dyDescent="0.35">
      <c r="A606" s="1">
        <v>2869</v>
      </c>
      <c r="B606" s="1">
        <v>7</v>
      </c>
      <c r="C606" s="1"/>
      <c r="D606" s="1">
        <v>8</v>
      </c>
      <c r="F606" s="1">
        <f ca="1">IFERROR(__xludf.DUMMYFUNCTION("""COMPUTED_VALUE"""),8)</f>
        <v>8</v>
      </c>
      <c r="Q606" s="1">
        <v>604</v>
      </c>
      <c r="R606" s="1">
        <v>2998</v>
      </c>
      <c r="S606" s="1"/>
      <c r="T606" s="1">
        <v>3210</v>
      </c>
    </row>
    <row r="607" spans="1:20" ht="15.75" customHeight="1" x14ac:dyDescent="0.35">
      <c r="A607" s="1">
        <v>2870</v>
      </c>
      <c r="B607" s="1">
        <v>7</v>
      </c>
      <c r="C607" s="1"/>
      <c r="D607" s="1">
        <v>8</v>
      </c>
      <c r="F607" s="1">
        <f ca="1">IFERROR(__xludf.DUMMYFUNCTION("""COMPUTED_VALUE"""),8)</f>
        <v>8</v>
      </c>
      <c r="Q607" s="1">
        <v>605</v>
      </c>
      <c r="R607" s="1">
        <v>3321</v>
      </c>
      <c r="S607" s="1"/>
      <c r="T607" s="1">
        <v>3354</v>
      </c>
    </row>
    <row r="608" spans="1:20" ht="15.75" customHeight="1" x14ac:dyDescent="0.35">
      <c r="A608" s="1">
        <v>2871</v>
      </c>
      <c r="B608" s="1">
        <v>7</v>
      </c>
      <c r="C608" s="1"/>
      <c r="D608" s="1">
        <v>8</v>
      </c>
      <c r="F608" s="1">
        <f ca="1">IFERROR(__xludf.DUMMYFUNCTION("""COMPUTED_VALUE"""),5)</f>
        <v>5</v>
      </c>
      <c r="Q608" s="1">
        <v>606</v>
      </c>
      <c r="R608" s="1">
        <v>3415</v>
      </c>
      <c r="S608" s="1"/>
      <c r="T608" s="1">
        <v>3042</v>
      </c>
    </row>
    <row r="609" spans="1:20" ht="15.75" customHeight="1" x14ac:dyDescent="0.35">
      <c r="A609" s="1">
        <v>2872</v>
      </c>
      <c r="B609" s="1">
        <v>6</v>
      </c>
      <c r="C609" s="1"/>
      <c r="D609" s="1">
        <v>0</v>
      </c>
      <c r="F609" s="1">
        <f ca="1">IFERROR(__xludf.DUMMYFUNCTION("""COMPUTED_VALUE"""),8)</f>
        <v>8</v>
      </c>
      <c r="Q609" s="1">
        <v>607</v>
      </c>
      <c r="R609" s="1">
        <v>3523</v>
      </c>
      <c r="S609" s="1"/>
      <c r="T609" s="1">
        <v>2915</v>
      </c>
    </row>
    <row r="610" spans="1:20" ht="15.75" customHeight="1" x14ac:dyDescent="0.35">
      <c r="A610" s="1">
        <v>2873</v>
      </c>
      <c r="B610" s="1">
        <v>6</v>
      </c>
      <c r="C610" s="1"/>
      <c r="D610" s="1">
        <v>8</v>
      </c>
      <c r="F610" s="1">
        <f ca="1">IFERROR(__xludf.DUMMYFUNCTION("""COMPUTED_VALUE"""),8)</f>
        <v>8</v>
      </c>
      <c r="Q610" s="1">
        <v>608</v>
      </c>
      <c r="R610" s="1">
        <v>3210</v>
      </c>
      <c r="S610" s="1"/>
      <c r="T610" s="1">
        <v>2871</v>
      </c>
    </row>
    <row r="611" spans="1:20" ht="15.75" customHeight="1" x14ac:dyDescent="0.35">
      <c r="A611" s="1">
        <v>2874</v>
      </c>
      <c r="B611" s="1">
        <v>7</v>
      </c>
      <c r="C611" s="1"/>
      <c r="D611" s="1">
        <v>8</v>
      </c>
      <c r="F611" s="1">
        <f ca="1">IFERROR(__xludf.DUMMYFUNCTION("""COMPUTED_VALUE"""),3)</f>
        <v>3</v>
      </c>
      <c r="Q611" s="1">
        <v>609</v>
      </c>
      <c r="R611" s="1">
        <v>3354</v>
      </c>
      <c r="S611" s="1"/>
      <c r="T611" s="1">
        <v>2923</v>
      </c>
    </row>
    <row r="612" spans="1:20" ht="15.75" customHeight="1" x14ac:dyDescent="0.35">
      <c r="A612" s="1">
        <v>2875</v>
      </c>
      <c r="B612" s="1">
        <v>6</v>
      </c>
      <c r="C612" s="1"/>
      <c r="D612" s="1">
        <v>8</v>
      </c>
      <c r="F612" s="1">
        <f ca="1">IFERROR(__xludf.DUMMYFUNCTION("""COMPUTED_VALUE"""),8)</f>
        <v>8</v>
      </c>
      <c r="Q612" s="1">
        <v>610</v>
      </c>
      <c r="R612" s="1">
        <v>3042</v>
      </c>
      <c r="S612" s="1"/>
      <c r="T612" s="1">
        <v>2786</v>
      </c>
    </row>
    <row r="613" spans="1:20" ht="15.75" customHeight="1" x14ac:dyDescent="0.35">
      <c r="A613" s="1">
        <v>2876</v>
      </c>
      <c r="B613" s="1">
        <v>6</v>
      </c>
      <c r="C613" s="1"/>
      <c r="D613" s="1">
        <v>2</v>
      </c>
      <c r="F613" s="1">
        <f ca="1">IFERROR(__xludf.DUMMYFUNCTION("""COMPUTED_VALUE"""),7)</f>
        <v>7</v>
      </c>
      <c r="Q613" s="1">
        <v>611</v>
      </c>
      <c r="R613" s="1">
        <v>2915</v>
      </c>
      <c r="S613" s="1"/>
      <c r="T613" s="1">
        <v>2762</v>
      </c>
    </row>
    <row r="614" spans="1:20" ht="15.75" customHeight="1" x14ac:dyDescent="0.35">
      <c r="A614" s="1">
        <v>2877</v>
      </c>
      <c r="B614" s="1">
        <v>7</v>
      </c>
      <c r="C614" s="1"/>
      <c r="D614" s="1">
        <v>8</v>
      </c>
      <c r="F614" s="1">
        <f ca="1">IFERROR(__xludf.DUMMYFUNCTION("""COMPUTED_VALUE"""),5)</f>
        <v>5</v>
      </c>
      <c r="Q614" s="1">
        <v>612</v>
      </c>
      <c r="R614" s="1">
        <v>2871</v>
      </c>
      <c r="S614" s="1"/>
      <c r="T614" s="1">
        <v>2810</v>
      </c>
    </row>
    <row r="615" spans="1:20" ht="15.75" customHeight="1" x14ac:dyDescent="0.35">
      <c r="A615" s="1">
        <v>2878</v>
      </c>
      <c r="B615" s="1">
        <v>7</v>
      </c>
      <c r="C615" s="1"/>
      <c r="D615" s="1">
        <v>8</v>
      </c>
      <c r="F615" s="1">
        <f ca="1">IFERROR(__xludf.DUMMYFUNCTION("""COMPUTED_VALUE"""),5)</f>
        <v>5</v>
      </c>
      <c r="Q615" s="1">
        <v>613</v>
      </c>
      <c r="R615" s="1">
        <v>2923</v>
      </c>
      <c r="S615" s="1"/>
      <c r="T615" s="1">
        <v>2561</v>
      </c>
    </row>
    <row r="616" spans="1:20" ht="15.75" customHeight="1" x14ac:dyDescent="0.35">
      <c r="A616" s="1">
        <v>2879</v>
      </c>
      <c r="B616" s="1">
        <v>7</v>
      </c>
      <c r="C616" s="1"/>
      <c r="D616" s="1">
        <v>5</v>
      </c>
      <c r="F616" s="1">
        <f ca="1">IFERROR(__xludf.DUMMYFUNCTION("""COMPUTED_VALUE"""),8)</f>
        <v>8</v>
      </c>
      <c r="Q616" s="1">
        <v>614</v>
      </c>
      <c r="R616" s="1">
        <v>2786</v>
      </c>
      <c r="S616" s="1"/>
      <c r="T616" s="1">
        <v>2617</v>
      </c>
    </row>
    <row r="617" spans="1:20" ht="15.75" customHeight="1" x14ac:dyDescent="0.35">
      <c r="A617" s="1">
        <v>2880</v>
      </c>
      <c r="B617" s="1">
        <v>6</v>
      </c>
      <c r="C617" s="1"/>
      <c r="D617" s="1">
        <v>8</v>
      </c>
      <c r="F617" s="1">
        <f ca="1">IFERROR(__xludf.DUMMYFUNCTION("""COMPUTED_VALUE"""),8)</f>
        <v>8</v>
      </c>
      <c r="Q617" s="1">
        <v>615</v>
      </c>
      <c r="R617" s="1">
        <v>2762</v>
      </c>
      <c r="S617" s="1"/>
      <c r="T617" s="1">
        <v>2654</v>
      </c>
    </row>
    <row r="618" spans="1:20" ht="15.75" customHeight="1" x14ac:dyDescent="0.35">
      <c r="A618" s="1">
        <v>2881</v>
      </c>
      <c r="B618" s="1">
        <v>6</v>
      </c>
      <c r="C618" s="1"/>
      <c r="D618" s="1">
        <v>8</v>
      </c>
      <c r="F618" s="1">
        <f ca="1">IFERROR(__xludf.DUMMYFUNCTION("""COMPUTED_VALUE"""),8)</f>
        <v>8</v>
      </c>
      <c r="Q618" s="1">
        <v>616</v>
      </c>
      <c r="R618" s="1">
        <v>2810</v>
      </c>
      <c r="S618" s="1"/>
      <c r="T618" s="1">
        <v>2693</v>
      </c>
    </row>
    <row r="619" spans="1:20" ht="15.75" customHeight="1" x14ac:dyDescent="0.35">
      <c r="A619" s="1">
        <v>2882</v>
      </c>
      <c r="B619" s="1">
        <v>6</v>
      </c>
      <c r="C619" s="1"/>
      <c r="D619" s="1">
        <v>3</v>
      </c>
      <c r="F619" s="1">
        <f ca="1">IFERROR(__xludf.DUMMYFUNCTION("""COMPUTED_VALUE"""),6)</f>
        <v>6</v>
      </c>
      <c r="Q619" s="1">
        <v>617</v>
      </c>
      <c r="R619" s="1">
        <v>2561</v>
      </c>
      <c r="S619" s="1"/>
      <c r="T619" s="1">
        <v>2845</v>
      </c>
    </row>
    <row r="620" spans="1:20" ht="15.75" customHeight="1" x14ac:dyDescent="0.35">
      <c r="A620" s="1">
        <v>2883</v>
      </c>
      <c r="B620" s="1">
        <v>7</v>
      </c>
      <c r="C620" s="1"/>
      <c r="D620" s="1">
        <v>8</v>
      </c>
      <c r="F620" s="1">
        <f ca="1">IFERROR(__xludf.DUMMYFUNCTION("""COMPUTED_VALUE"""),4)</f>
        <v>4</v>
      </c>
      <c r="Q620" s="1">
        <v>618</v>
      </c>
      <c r="R620" s="1">
        <v>2617</v>
      </c>
      <c r="S620" s="1"/>
      <c r="T620" s="1">
        <v>2853</v>
      </c>
    </row>
    <row r="621" spans="1:20" ht="15.75" customHeight="1" x14ac:dyDescent="0.35">
      <c r="A621" s="1">
        <v>2884</v>
      </c>
      <c r="B621" s="1">
        <v>7</v>
      </c>
      <c r="C621" s="1"/>
      <c r="D621" s="1">
        <v>7</v>
      </c>
      <c r="F621" s="1">
        <f ca="1">IFERROR(__xludf.DUMMYFUNCTION("""COMPUTED_VALUE"""),3)</f>
        <v>3</v>
      </c>
      <c r="Q621" s="1">
        <v>619</v>
      </c>
      <c r="R621" s="1">
        <v>2654</v>
      </c>
      <c r="S621" s="1"/>
      <c r="T621" s="1">
        <v>2842</v>
      </c>
    </row>
    <row r="622" spans="1:20" ht="15.75" customHeight="1" x14ac:dyDescent="0.35">
      <c r="A622" s="1">
        <v>2885</v>
      </c>
      <c r="B622" s="1">
        <v>8</v>
      </c>
      <c r="C622" s="1"/>
      <c r="D622" s="1">
        <v>5</v>
      </c>
      <c r="F622" s="1">
        <f ca="1">IFERROR(__xludf.DUMMYFUNCTION("""COMPUTED_VALUE"""),6)</f>
        <v>6</v>
      </c>
      <c r="Q622" s="1">
        <v>620</v>
      </c>
      <c r="R622" s="1">
        <v>2693</v>
      </c>
      <c r="S622" s="1"/>
      <c r="T622" s="1">
        <v>2894</v>
      </c>
    </row>
    <row r="623" spans="1:20" ht="15.75" customHeight="1" x14ac:dyDescent="0.35">
      <c r="A623" s="1">
        <v>2886</v>
      </c>
      <c r="B623" s="1">
        <v>6</v>
      </c>
      <c r="C623" s="1"/>
      <c r="D623" s="1">
        <v>5</v>
      </c>
      <c r="F623" s="1">
        <f ca="1">IFERROR(__xludf.DUMMYFUNCTION("""COMPUTED_VALUE"""),3)</f>
        <v>3</v>
      </c>
      <c r="Q623" s="1">
        <v>621</v>
      </c>
      <c r="R623" s="1">
        <v>2845</v>
      </c>
      <c r="S623" s="1"/>
      <c r="T623" s="1">
        <v>3218</v>
      </c>
    </row>
    <row r="624" spans="1:20" ht="15.75" customHeight="1" x14ac:dyDescent="0.35">
      <c r="A624" s="1">
        <v>2887</v>
      </c>
      <c r="B624" s="1">
        <v>7</v>
      </c>
      <c r="C624" s="1"/>
      <c r="D624" s="1">
        <v>8</v>
      </c>
      <c r="F624" s="1">
        <f ca="1">IFERROR(__xludf.DUMMYFUNCTION("""COMPUTED_VALUE"""),3)</f>
        <v>3</v>
      </c>
      <c r="Q624" s="1">
        <v>622</v>
      </c>
      <c r="R624" s="1">
        <v>2853</v>
      </c>
      <c r="S624" s="1"/>
      <c r="T624" s="1">
        <v>3209</v>
      </c>
    </row>
    <row r="625" spans="1:20" ht="15.75" customHeight="1" x14ac:dyDescent="0.35">
      <c r="A625" s="1">
        <v>2888</v>
      </c>
      <c r="B625" s="1">
        <v>7</v>
      </c>
      <c r="C625" s="1"/>
      <c r="D625" s="1">
        <v>8</v>
      </c>
      <c r="F625" s="1">
        <f ca="1">IFERROR(__xludf.DUMMYFUNCTION("""COMPUTED_VALUE"""),8)</f>
        <v>8</v>
      </c>
      <c r="Q625" s="1">
        <v>623</v>
      </c>
      <c r="R625" s="1">
        <v>2842</v>
      </c>
      <c r="S625" s="1"/>
      <c r="T625" s="1">
        <v>3235</v>
      </c>
    </row>
    <row r="626" spans="1:20" ht="15.75" customHeight="1" x14ac:dyDescent="0.35">
      <c r="A626" s="1">
        <v>2889</v>
      </c>
      <c r="B626" s="1">
        <v>7</v>
      </c>
      <c r="C626" s="1"/>
      <c r="D626" s="1">
        <v>8</v>
      </c>
      <c r="F626" s="1">
        <f ca="1">IFERROR(__xludf.DUMMYFUNCTION("""COMPUTED_VALUE"""),3)</f>
        <v>3</v>
      </c>
      <c r="Q626" s="1">
        <v>624</v>
      </c>
      <c r="R626" s="1">
        <v>2894</v>
      </c>
      <c r="S626" s="1"/>
      <c r="T626" s="1">
        <v>3249</v>
      </c>
    </row>
    <row r="627" spans="1:20" ht="15.75" customHeight="1" x14ac:dyDescent="0.35">
      <c r="A627" s="1">
        <v>2890</v>
      </c>
      <c r="B627" s="1">
        <v>6</v>
      </c>
      <c r="C627" s="1"/>
      <c r="D627" s="1">
        <v>6</v>
      </c>
      <c r="F627" s="1">
        <f ca="1">IFERROR(__xludf.DUMMYFUNCTION("""COMPUTED_VALUE"""),2)</f>
        <v>2</v>
      </c>
      <c r="Q627" s="1">
        <v>625</v>
      </c>
      <c r="R627" s="1">
        <v>3218</v>
      </c>
      <c r="S627" s="1"/>
      <c r="T627" s="1">
        <v>3345</v>
      </c>
    </row>
    <row r="628" spans="1:20" ht="15.75" customHeight="1" x14ac:dyDescent="0.35">
      <c r="A628" s="1">
        <v>2891</v>
      </c>
      <c r="B628" s="1">
        <v>6</v>
      </c>
      <c r="C628" s="1"/>
      <c r="D628" s="1">
        <v>4</v>
      </c>
      <c r="F628" s="1">
        <f ca="1">IFERROR(__xludf.DUMMYFUNCTION("""COMPUTED_VALUE"""),3)</f>
        <v>3</v>
      </c>
      <c r="Q628" s="1">
        <v>626</v>
      </c>
      <c r="R628" s="1">
        <v>3209</v>
      </c>
      <c r="S628" s="1"/>
      <c r="T628" s="1">
        <v>3307</v>
      </c>
    </row>
    <row r="629" spans="1:20" ht="15.75" customHeight="1" x14ac:dyDescent="0.35">
      <c r="A629" s="1">
        <v>2892</v>
      </c>
      <c r="B629" s="1">
        <v>4</v>
      </c>
      <c r="C629" s="1"/>
      <c r="D629" s="1">
        <v>3</v>
      </c>
      <c r="F629" s="1">
        <f ca="1">IFERROR(__xludf.DUMMYFUNCTION("""COMPUTED_VALUE"""),7)</f>
        <v>7</v>
      </c>
      <c r="Q629" s="1">
        <v>627</v>
      </c>
      <c r="R629" s="1">
        <v>3235</v>
      </c>
      <c r="S629" s="1"/>
      <c r="T629" s="1">
        <v>3316</v>
      </c>
    </row>
    <row r="630" spans="1:20" ht="15.75" customHeight="1" x14ac:dyDescent="0.35">
      <c r="A630" s="1">
        <v>2893</v>
      </c>
      <c r="B630" s="1">
        <v>4</v>
      </c>
      <c r="C630" s="1"/>
      <c r="D630" s="1">
        <v>6</v>
      </c>
      <c r="F630" s="1">
        <f ca="1">IFERROR(__xludf.DUMMYFUNCTION("""COMPUTED_VALUE"""),2)</f>
        <v>2</v>
      </c>
      <c r="Q630" s="1">
        <v>628</v>
      </c>
      <c r="R630" s="1">
        <v>3249</v>
      </c>
      <c r="S630" s="1"/>
      <c r="T630" s="1">
        <v>3303</v>
      </c>
    </row>
    <row r="631" spans="1:20" ht="15.75" customHeight="1" x14ac:dyDescent="0.35">
      <c r="A631" s="1">
        <v>2894</v>
      </c>
      <c r="B631" s="1">
        <v>4</v>
      </c>
      <c r="C631" s="1"/>
      <c r="D631" s="1">
        <v>3</v>
      </c>
      <c r="F631" s="1">
        <f ca="1">IFERROR(__xludf.DUMMYFUNCTION("""COMPUTED_VALUE"""),3)</f>
        <v>3</v>
      </c>
      <c r="Q631" s="1">
        <v>629</v>
      </c>
      <c r="R631" s="1">
        <v>3345</v>
      </c>
      <c r="S631" s="1"/>
      <c r="T631" s="1">
        <v>3347</v>
      </c>
    </row>
    <row r="632" spans="1:20" ht="15.75" customHeight="1" x14ac:dyDescent="0.35">
      <c r="A632" s="1">
        <v>2895</v>
      </c>
      <c r="B632" s="1">
        <v>4</v>
      </c>
      <c r="C632" s="1"/>
      <c r="D632" s="1">
        <v>3</v>
      </c>
      <c r="F632" s="1">
        <f ca="1">IFERROR(__xludf.DUMMYFUNCTION("""COMPUTED_VALUE"""),3)</f>
        <v>3</v>
      </c>
      <c r="Q632" s="1">
        <v>630</v>
      </c>
      <c r="R632" s="1">
        <v>3307</v>
      </c>
      <c r="S632" s="1"/>
      <c r="T632" s="1">
        <v>3250</v>
      </c>
    </row>
    <row r="633" spans="1:20" ht="15.75" customHeight="1" x14ac:dyDescent="0.35">
      <c r="A633" s="1">
        <v>2896</v>
      </c>
      <c r="B633" s="1">
        <v>4</v>
      </c>
      <c r="C633" s="1"/>
      <c r="D633" s="1">
        <v>8</v>
      </c>
      <c r="F633" s="1">
        <f ca="1">IFERROR(__xludf.DUMMYFUNCTION("""COMPUTED_VALUE"""),8)</f>
        <v>8</v>
      </c>
      <c r="Q633" s="1">
        <v>631</v>
      </c>
      <c r="R633" s="1">
        <v>3316</v>
      </c>
      <c r="S633" s="1"/>
      <c r="T633" s="1">
        <v>2979</v>
      </c>
    </row>
    <row r="634" spans="1:20" ht="15.75" customHeight="1" x14ac:dyDescent="0.35">
      <c r="A634" s="1">
        <v>2897</v>
      </c>
      <c r="B634" s="1">
        <v>4</v>
      </c>
      <c r="C634" s="1"/>
      <c r="D634" s="1">
        <v>3</v>
      </c>
      <c r="F634" s="1">
        <f ca="1">IFERROR(__xludf.DUMMYFUNCTION("""COMPUTED_VALUE"""),1)</f>
        <v>1</v>
      </c>
      <c r="Q634" s="1">
        <v>632</v>
      </c>
      <c r="R634" s="1">
        <v>3303</v>
      </c>
      <c r="S634" s="1"/>
      <c r="T634" s="1">
        <v>3042</v>
      </c>
    </row>
    <row r="635" spans="1:20" ht="15.75" customHeight="1" x14ac:dyDescent="0.35">
      <c r="A635" s="1">
        <v>2898</v>
      </c>
      <c r="B635" s="1">
        <v>3</v>
      </c>
      <c r="C635" s="1"/>
      <c r="D635" s="1">
        <v>2</v>
      </c>
      <c r="F635" s="1">
        <f ca="1">IFERROR(__xludf.DUMMYFUNCTION("""COMPUTED_VALUE"""),8)</f>
        <v>8</v>
      </c>
      <c r="Q635" s="1">
        <v>633</v>
      </c>
      <c r="R635" s="1">
        <v>3347</v>
      </c>
      <c r="S635" s="1"/>
      <c r="T635" s="1">
        <v>3062</v>
      </c>
    </row>
    <row r="636" spans="1:20" ht="15.75" customHeight="1" x14ac:dyDescent="0.35">
      <c r="A636" s="1">
        <v>2899</v>
      </c>
      <c r="B636" s="1">
        <v>4</v>
      </c>
      <c r="C636" s="1"/>
      <c r="D636" s="1">
        <v>3</v>
      </c>
      <c r="F636" s="1">
        <f ca="1">IFERROR(__xludf.DUMMYFUNCTION("""COMPUTED_VALUE"""),1)</f>
        <v>1</v>
      </c>
      <c r="Q636" s="1">
        <v>634</v>
      </c>
      <c r="R636" s="1">
        <v>3250</v>
      </c>
      <c r="S636" s="1"/>
      <c r="T636" s="1">
        <v>3195</v>
      </c>
    </row>
    <row r="637" spans="1:20" ht="15.75" customHeight="1" x14ac:dyDescent="0.35">
      <c r="A637" s="1">
        <v>2900</v>
      </c>
      <c r="B637" s="1">
        <v>4</v>
      </c>
      <c r="C637" s="1"/>
      <c r="D637" s="1">
        <v>7</v>
      </c>
      <c r="F637" s="1">
        <f ca="1">IFERROR(__xludf.DUMMYFUNCTION("""COMPUTED_VALUE"""),8)</f>
        <v>8</v>
      </c>
      <c r="Q637" s="1">
        <v>635</v>
      </c>
      <c r="R637" s="1">
        <v>2979</v>
      </c>
      <c r="S637" s="1"/>
      <c r="T637" s="1">
        <v>2987</v>
      </c>
    </row>
    <row r="638" spans="1:20" ht="15.75" customHeight="1" x14ac:dyDescent="0.35">
      <c r="A638" s="1">
        <v>2901</v>
      </c>
      <c r="B638" s="1">
        <v>4</v>
      </c>
      <c r="C638" s="1"/>
      <c r="D638" s="1">
        <v>2</v>
      </c>
      <c r="F638" s="1">
        <f ca="1">IFERROR(__xludf.DUMMYFUNCTION("""COMPUTED_VALUE"""),2)</f>
        <v>2</v>
      </c>
      <c r="Q638" s="1">
        <v>636</v>
      </c>
      <c r="R638" s="1">
        <v>3042</v>
      </c>
      <c r="S638" s="1"/>
      <c r="T638" s="1">
        <v>3025</v>
      </c>
    </row>
    <row r="639" spans="1:20" ht="15.75" customHeight="1" x14ac:dyDescent="0.35">
      <c r="A639" s="1">
        <v>2902</v>
      </c>
      <c r="B639" s="1">
        <v>4</v>
      </c>
      <c r="C639" s="1"/>
      <c r="D639" s="1">
        <v>3</v>
      </c>
      <c r="F639" s="1">
        <f ca="1">IFERROR(__xludf.DUMMYFUNCTION("""COMPUTED_VALUE"""),8)</f>
        <v>8</v>
      </c>
      <c r="Q639" s="1">
        <v>637</v>
      </c>
      <c r="R639" s="1">
        <v>3062</v>
      </c>
      <c r="S639" s="1"/>
      <c r="T639" s="1">
        <v>2970</v>
      </c>
    </row>
    <row r="640" spans="1:20" ht="15.75" customHeight="1" x14ac:dyDescent="0.35">
      <c r="A640" s="1">
        <v>2903</v>
      </c>
      <c r="B640" s="1">
        <v>4</v>
      </c>
      <c r="C640" s="1"/>
      <c r="D640" s="1">
        <v>3</v>
      </c>
      <c r="F640" s="1">
        <f ca="1">IFERROR(__xludf.DUMMYFUNCTION("""COMPUTED_VALUE"""),7)</f>
        <v>7</v>
      </c>
      <c r="Q640" s="1">
        <v>638</v>
      </c>
      <c r="R640" s="1">
        <v>3195</v>
      </c>
      <c r="S640" s="1"/>
      <c r="T640" s="1">
        <v>2937</v>
      </c>
    </row>
    <row r="641" spans="1:20" ht="15.75" customHeight="1" x14ac:dyDescent="0.35">
      <c r="A641" s="1">
        <v>2904</v>
      </c>
      <c r="B641" s="1">
        <v>4</v>
      </c>
      <c r="C641" s="1"/>
      <c r="D641" s="1">
        <v>8</v>
      </c>
      <c r="F641" s="1">
        <f ca="1">IFERROR(__xludf.DUMMYFUNCTION("""COMPUTED_VALUE"""),3)</f>
        <v>3</v>
      </c>
      <c r="Q641" s="1">
        <v>639</v>
      </c>
      <c r="R641" s="1">
        <v>2987</v>
      </c>
      <c r="S641" s="1"/>
      <c r="T641" s="1">
        <v>3041</v>
      </c>
    </row>
    <row r="642" spans="1:20" ht="15.75" customHeight="1" x14ac:dyDescent="0.35">
      <c r="A642" s="1">
        <v>2905</v>
      </c>
      <c r="B642" s="1">
        <v>4</v>
      </c>
      <c r="C642" s="1"/>
      <c r="D642" s="1">
        <v>1</v>
      </c>
      <c r="F642" s="1">
        <f ca="1">IFERROR(__xludf.DUMMYFUNCTION("""COMPUTED_VALUE"""),4)</f>
        <v>4</v>
      </c>
      <c r="Q642" s="1">
        <v>640</v>
      </c>
      <c r="R642" s="1">
        <v>3025</v>
      </c>
      <c r="S642" s="1"/>
      <c r="T642" s="1">
        <v>2676</v>
      </c>
    </row>
    <row r="643" spans="1:20" ht="15.75" customHeight="1" x14ac:dyDescent="0.35">
      <c r="A643" s="1">
        <v>2906</v>
      </c>
      <c r="B643" s="1">
        <v>4</v>
      </c>
      <c r="C643" s="1"/>
      <c r="D643" s="1">
        <v>8</v>
      </c>
      <c r="F643" s="1">
        <f ca="1">IFERROR(__xludf.DUMMYFUNCTION("""COMPUTED_VALUE"""),8)</f>
        <v>8</v>
      </c>
      <c r="Q643" s="1">
        <v>641</v>
      </c>
      <c r="R643" s="1">
        <v>2970</v>
      </c>
      <c r="S643" s="1"/>
      <c r="T643" s="1">
        <v>2683</v>
      </c>
    </row>
    <row r="644" spans="1:20" ht="15.75" customHeight="1" x14ac:dyDescent="0.35">
      <c r="A644" s="1">
        <v>2907</v>
      </c>
      <c r="B644" s="1">
        <v>5</v>
      </c>
      <c r="C644" s="1"/>
      <c r="D644" s="1">
        <v>1</v>
      </c>
      <c r="F644" s="1">
        <f ca="1">IFERROR(__xludf.DUMMYFUNCTION("""COMPUTED_VALUE"""),8)</f>
        <v>8</v>
      </c>
      <c r="Q644" s="1">
        <v>642</v>
      </c>
      <c r="R644" s="1">
        <v>2937</v>
      </c>
      <c r="S644" s="1"/>
      <c r="T644" s="1">
        <v>2823</v>
      </c>
    </row>
    <row r="645" spans="1:20" ht="15.75" customHeight="1" x14ac:dyDescent="0.35">
      <c r="A645" s="1">
        <v>2908</v>
      </c>
      <c r="B645" s="1">
        <v>5</v>
      </c>
      <c r="C645" s="1"/>
      <c r="D645" s="1">
        <v>8</v>
      </c>
      <c r="F645" s="1">
        <f ca="1">IFERROR(__xludf.DUMMYFUNCTION("""COMPUTED_VALUE"""),8)</f>
        <v>8</v>
      </c>
      <c r="Q645" s="1">
        <v>643</v>
      </c>
      <c r="R645" s="1">
        <v>3041</v>
      </c>
      <c r="S645" s="1"/>
      <c r="T645" s="1">
        <v>2419</v>
      </c>
    </row>
    <row r="646" spans="1:20" ht="15.75" customHeight="1" x14ac:dyDescent="0.35">
      <c r="A646" s="1">
        <v>2909</v>
      </c>
      <c r="B646" s="1">
        <v>5</v>
      </c>
      <c r="C646" s="1"/>
      <c r="D646" s="1">
        <v>2</v>
      </c>
      <c r="F646" s="1">
        <f ca="1">IFERROR(__xludf.DUMMYFUNCTION("""COMPUTED_VALUE"""),8)</f>
        <v>8</v>
      </c>
      <c r="Q646" s="1">
        <v>644</v>
      </c>
      <c r="R646" s="1">
        <v>2676</v>
      </c>
      <c r="S646" s="1"/>
      <c r="T646" s="1">
        <v>2440</v>
      </c>
    </row>
    <row r="647" spans="1:20" ht="15.75" customHeight="1" x14ac:dyDescent="0.35">
      <c r="A647" s="1">
        <v>2910</v>
      </c>
      <c r="B647" s="1">
        <v>5</v>
      </c>
      <c r="C647" s="1"/>
      <c r="D647" s="1">
        <v>8</v>
      </c>
      <c r="F647" s="1">
        <f ca="1">IFERROR(__xludf.DUMMYFUNCTION("""COMPUTED_VALUE"""),3)</f>
        <v>3</v>
      </c>
      <c r="Q647" s="1">
        <v>645</v>
      </c>
      <c r="R647" s="1">
        <v>2683</v>
      </c>
      <c r="S647" s="1"/>
      <c r="T647" s="1">
        <v>2476</v>
      </c>
    </row>
    <row r="648" spans="1:20" ht="15.75" customHeight="1" x14ac:dyDescent="0.35">
      <c r="A648" s="1">
        <v>2911</v>
      </c>
      <c r="B648" s="1">
        <v>6</v>
      </c>
      <c r="C648" s="1"/>
      <c r="D648" s="1">
        <v>7</v>
      </c>
      <c r="F648" s="1">
        <f ca="1">IFERROR(__xludf.DUMMYFUNCTION("""COMPUTED_VALUE"""),4)</f>
        <v>4</v>
      </c>
      <c r="Q648" s="1">
        <v>646</v>
      </c>
      <c r="R648" s="1">
        <v>2823</v>
      </c>
      <c r="S648" s="1"/>
      <c r="T648" s="1">
        <v>2446</v>
      </c>
    </row>
    <row r="649" spans="1:20" ht="15.75" customHeight="1" x14ac:dyDescent="0.35">
      <c r="A649" s="1">
        <v>2912</v>
      </c>
      <c r="B649" s="1">
        <v>6</v>
      </c>
      <c r="C649" s="1"/>
      <c r="D649" s="1">
        <v>3</v>
      </c>
      <c r="F649" s="1">
        <f ca="1">IFERROR(__xludf.DUMMYFUNCTION("""COMPUTED_VALUE"""),8)</f>
        <v>8</v>
      </c>
      <c r="Q649" s="1">
        <v>647</v>
      </c>
      <c r="R649" s="1">
        <v>2419</v>
      </c>
      <c r="S649" s="1"/>
      <c r="T649" s="1">
        <v>2534</v>
      </c>
    </row>
    <row r="650" spans="1:20" ht="15.75" customHeight="1" x14ac:dyDescent="0.35">
      <c r="A650" s="1">
        <v>2913</v>
      </c>
      <c r="B650" s="1">
        <v>6</v>
      </c>
      <c r="C650" s="1"/>
      <c r="D650" s="1">
        <v>4</v>
      </c>
      <c r="F650" s="1">
        <f ca="1">IFERROR(__xludf.DUMMYFUNCTION("""COMPUTED_VALUE"""),8)</f>
        <v>8</v>
      </c>
      <c r="Q650" s="1">
        <v>648</v>
      </c>
      <c r="R650" s="1">
        <v>2440</v>
      </c>
      <c r="S650" s="1"/>
      <c r="T650" s="1">
        <v>2572</v>
      </c>
    </row>
    <row r="651" spans="1:20" ht="15.75" customHeight="1" x14ac:dyDescent="0.35">
      <c r="A651" s="1">
        <v>2914</v>
      </c>
      <c r="B651" s="1">
        <v>6</v>
      </c>
      <c r="C651" s="1"/>
      <c r="D651" s="1">
        <v>8</v>
      </c>
      <c r="F651" s="1">
        <f ca="1">IFERROR(__xludf.DUMMYFUNCTION("""COMPUTED_VALUE"""),8)</f>
        <v>8</v>
      </c>
      <c r="Q651" s="1">
        <v>649</v>
      </c>
      <c r="R651" s="1">
        <v>2476</v>
      </c>
      <c r="S651" s="1"/>
      <c r="T651" s="1">
        <v>2929</v>
      </c>
    </row>
    <row r="652" spans="1:20" ht="15.75" customHeight="1" x14ac:dyDescent="0.35">
      <c r="A652" s="1">
        <v>2915</v>
      </c>
      <c r="B652" s="1">
        <v>6</v>
      </c>
      <c r="C652" s="1"/>
      <c r="D652" s="1">
        <v>8</v>
      </c>
      <c r="F652" s="1">
        <f ca="1">IFERROR(__xludf.DUMMYFUNCTION("""COMPUTED_VALUE"""),2)</f>
        <v>2</v>
      </c>
      <c r="Q652" s="1">
        <v>650</v>
      </c>
      <c r="R652" s="1">
        <v>2446</v>
      </c>
      <c r="S652" s="1"/>
      <c r="T652" s="1">
        <v>2960</v>
      </c>
    </row>
    <row r="653" spans="1:20" ht="15.75" customHeight="1" x14ac:dyDescent="0.35">
      <c r="A653" s="1">
        <v>2916</v>
      </c>
      <c r="B653" s="1">
        <v>6</v>
      </c>
      <c r="C653" s="1"/>
      <c r="D653" s="1">
        <v>8</v>
      </c>
      <c r="F653" s="1">
        <f ca="1">IFERROR(__xludf.DUMMYFUNCTION("""COMPUTED_VALUE"""),8)</f>
        <v>8</v>
      </c>
      <c r="Q653" s="1">
        <v>651</v>
      </c>
      <c r="R653" s="1">
        <v>2534</v>
      </c>
      <c r="S653" s="1"/>
      <c r="T653" s="1">
        <v>3038</v>
      </c>
    </row>
    <row r="654" spans="1:20" ht="15.75" customHeight="1" x14ac:dyDescent="0.35">
      <c r="A654" s="1">
        <v>2917</v>
      </c>
      <c r="B654" s="1">
        <v>7</v>
      </c>
      <c r="C654" s="1"/>
      <c r="D654" s="1">
        <v>8</v>
      </c>
      <c r="F654" s="1">
        <f ca="1">IFERROR(__xludf.DUMMYFUNCTION("""COMPUTED_VALUE"""),8)</f>
        <v>8</v>
      </c>
      <c r="Q654" s="1">
        <v>652</v>
      </c>
      <c r="R654" s="1">
        <v>2572</v>
      </c>
      <c r="S654" s="1"/>
      <c r="T654" s="1">
        <v>3137</v>
      </c>
    </row>
    <row r="655" spans="1:20" ht="15.75" customHeight="1" x14ac:dyDescent="0.35">
      <c r="A655" s="1">
        <v>2918</v>
      </c>
      <c r="B655" s="1">
        <v>7</v>
      </c>
      <c r="C655" s="1"/>
      <c r="D655" s="1">
        <v>3</v>
      </c>
      <c r="F655" s="1">
        <f ca="1">IFERROR(__xludf.DUMMYFUNCTION("""COMPUTED_VALUE"""),1)</f>
        <v>1</v>
      </c>
      <c r="Q655" s="1">
        <v>653</v>
      </c>
      <c r="R655" s="1">
        <v>2929</v>
      </c>
      <c r="S655" s="1"/>
      <c r="T655" s="1">
        <v>3270</v>
      </c>
    </row>
    <row r="656" spans="1:20" ht="15.75" customHeight="1" x14ac:dyDescent="0.35">
      <c r="A656" s="1">
        <v>2919</v>
      </c>
      <c r="B656" s="1">
        <v>6</v>
      </c>
      <c r="C656" s="1"/>
      <c r="D656" s="1">
        <v>4</v>
      </c>
      <c r="F656" s="1">
        <f ca="1">IFERROR(__xludf.DUMMYFUNCTION("""COMPUTED_VALUE"""),8)</f>
        <v>8</v>
      </c>
      <c r="Q656" s="1">
        <v>654</v>
      </c>
      <c r="R656" s="1">
        <v>2960</v>
      </c>
      <c r="S656" s="1"/>
      <c r="T656" s="1">
        <v>3200</v>
      </c>
    </row>
    <row r="657" spans="1:20" ht="15.75" customHeight="1" x14ac:dyDescent="0.35">
      <c r="A657" s="1">
        <v>2920</v>
      </c>
      <c r="B657" s="1">
        <v>6</v>
      </c>
      <c r="C657" s="1"/>
      <c r="D657" s="1">
        <v>8</v>
      </c>
      <c r="F657" s="1">
        <f ca="1">IFERROR(__xludf.DUMMYFUNCTION("""COMPUTED_VALUE"""),8)</f>
        <v>8</v>
      </c>
      <c r="Q657" s="1">
        <v>655</v>
      </c>
      <c r="R657" s="1">
        <v>3038</v>
      </c>
      <c r="S657" s="1"/>
      <c r="T657" s="1">
        <v>2843</v>
      </c>
    </row>
    <row r="658" spans="1:20" ht="15.75" customHeight="1" x14ac:dyDescent="0.35">
      <c r="A658" s="1">
        <v>2921</v>
      </c>
      <c r="B658" s="1">
        <v>6</v>
      </c>
      <c r="C658" s="1"/>
      <c r="D658" s="1">
        <v>8</v>
      </c>
      <c r="F658" s="1">
        <f ca="1">IFERROR(__xludf.DUMMYFUNCTION("""COMPUTED_VALUE"""),3)</f>
        <v>3</v>
      </c>
      <c r="Q658" s="1">
        <v>656</v>
      </c>
      <c r="R658" s="1">
        <v>3137</v>
      </c>
      <c r="S658" s="1"/>
      <c r="T658" s="1">
        <v>2805</v>
      </c>
    </row>
    <row r="659" spans="1:20" ht="15.75" customHeight="1" x14ac:dyDescent="0.35">
      <c r="A659" s="1">
        <v>2922</v>
      </c>
      <c r="B659" s="1">
        <v>7</v>
      </c>
      <c r="C659" s="1"/>
      <c r="D659" s="1">
        <v>8</v>
      </c>
      <c r="F659" s="1">
        <f ca="1">IFERROR(__xludf.DUMMYFUNCTION("""COMPUTED_VALUE"""),8)</f>
        <v>8</v>
      </c>
      <c r="Q659" s="1">
        <v>657</v>
      </c>
      <c r="R659" s="1">
        <v>3270</v>
      </c>
      <c r="S659" s="1"/>
      <c r="T659" s="1">
        <v>2822</v>
      </c>
    </row>
    <row r="660" spans="1:20" ht="15.75" customHeight="1" x14ac:dyDescent="0.35">
      <c r="A660" s="1">
        <v>2923</v>
      </c>
      <c r="B660" s="1">
        <v>6</v>
      </c>
      <c r="C660" s="1"/>
      <c r="D660" s="1">
        <v>2</v>
      </c>
      <c r="F660" s="1">
        <f ca="1">IFERROR(__xludf.DUMMYFUNCTION("""COMPUTED_VALUE"""),8)</f>
        <v>8</v>
      </c>
      <c r="Q660" s="1">
        <v>658</v>
      </c>
      <c r="R660" s="1">
        <v>3200</v>
      </c>
      <c r="S660" s="1"/>
      <c r="T660" s="1">
        <v>2610</v>
      </c>
    </row>
    <row r="661" spans="1:20" ht="15.75" customHeight="1" x14ac:dyDescent="0.35">
      <c r="A661" s="1">
        <v>2924</v>
      </c>
      <c r="B661" s="1">
        <v>6</v>
      </c>
      <c r="C661" s="1"/>
      <c r="D661" s="1">
        <v>8</v>
      </c>
      <c r="F661" s="1">
        <f ca="1">IFERROR(__xludf.DUMMYFUNCTION("""COMPUTED_VALUE"""),2)</f>
        <v>2</v>
      </c>
      <c r="Q661" s="1">
        <v>659</v>
      </c>
      <c r="R661" s="1">
        <v>2843</v>
      </c>
      <c r="S661" s="1"/>
      <c r="T661" s="1">
        <v>2704</v>
      </c>
    </row>
    <row r="662" spans="1:20" ht="15.75" customHeight="1" x14ac:dyDescent="0.35">
      <c r="A662" s="1">
        <v>2925</v>
      </c>
      <c r="B662" s="1">
        <v>6</v>
      </c>
      <c r="C662" s="1"/>
      <c r="D662" s="1">
        <v>8</v>
      </c>
      <c r="F662" s="1">
        <f ca="1">IFERROR(__xludf.DUMMYFUNCTION("""COMPUTED_VALUE"""),2)</f>
        <v>2</v>
      </c>
      <c r="Q662" s="1">
        <v>660</v>
      </c>
      <c r="R662" s="1">
        <v>2805</v>
      </c>
      <c r="S662" s="1"/>
      <c r="T662" s="1">
        <v>2798</v>
      </c>
    </row>
    <row r="663" spans="1:20" ht="15.75" customHeight="1" x14ac:dyDescent="0.35">
      <c r="A663" s="1">
        <v>2926</v>
      </c>
      <c r="B663" s="1">
        <v>5</v>
      </c>
      <c r="C663" s="1"/>
      <c r="D663" s="1">
        <v>1</v>
      </c>
      <c r="F663" s="1">
        <f ca="1">IFERROR(__xludf.DUMMYFUNCTION("""COMPUTED_VALUE"""),8)</f>
        <v>8</v>
      </c>
      <c r="Q663" s="1">
        <v>661</v>
      </c>
      <c r="R663" s="1">
        <v>2822</v>
      </c>
      <c r="S663" s="1"/>
      <c r="T663" s="1">
        <v>2839</v>
      </c>
    </row>
    <row r="664" spans="1:20" ht="15.75" customHeight="1" x14ac:dyDescent="0.35">
      <c r="A664" s="1">
        <v>2927</v>
      </c>
      <c r="B664" s="1">
        <v>5</v>
      </c>
      <c r="C664" s="1"/>
      <c r="D664" s="1">
        <v>8</v>
      </c>
      <c r="F664" s="1">
        <f ca="1">IFERROR(__xludf.DUMMYFUNCTION("""COMPUTED_VALUE"""),3)</f>
        <v>3</v>
      </c>
      <c r="Q664" s="1">
        <v>662</v>
      </c>
      <c r="R664" s="1">
        <v>2610</v>
      </c>
      <c r="S664" s="1"/>
      <c r="T664" s="1">
        <v>2929</v>
      </c>
    </row>
    <row r="665" spans="1:20" ht="15.75" customHeight="1" x14ac:dyDescent="0.35">
      <c r="A665" s="1">
        <v>2928</v>
      </c>
      <c r="B665" s="1">
        <v>5</v>
      </c>
      <c r="C665" s="1"/>
      <c r="D665" s="1">
        <v>0</v>
      </c>
      <c r="F665" s="1">
        <f ca="1">IFERROR(__xludf.DUMMYFUNCTION("""COMPUTED_VALUE"""),8)</f>
        <v>8</v>
      </c>
      <c r="Q665" s="1">
        <v>663</v>
      </c>
      <c r="R665" s="1">
        <v>2704</v>
      </c>
      <c r="S665" s="1"/>
      <c r="T665" s="1">
        <v>2903</v>
      </c>
    </row>
    <row r="666" spans="1:20" ht="15.75" customHeight="1" x14ac:dyDescent="0.35">
      <c r="A666" s="1">
        <v>2929</v>
      </c>
      <c r="B666" s="1">
        <v>5</v>
      </c>
      <c r="C666" s="1"/>
      <c r="D666" s="1">
        <v>8</v>
      </c>
      <c r="F666" s="1">
        <f ca="1">IFERROR(__xludf.DUMMYFUNCTION("""COMPUTED_VALUE"""),8)</f>
        <v>8</v>
      </c>
      <c r="Q666" s="1">
        <v>664</v>
      </c>
      <c r="R666" s="1">
        <v>2798</v>
      </c>
      <c r="S666" s="1"/>
      <c r="T666" s="1">
        <v>3001</v>
      </c>
    </row>
    <row r="667" spans="1:20" ht="15.75" customHeight="1" x14ac:dyDescent="0.35">
      <c r="A667" s="1">
        <v>2930</v>
      </c>
      <c r="B667" s="1">
        <v>5</v>
      </c>
      <c r="C667" s="1"/>
      <c r="D667" s="1">
        <v>3</v>
      </c>
      <c r="F667" s="1">
        <f ca="1">IFERROR(__xludf.DUMMYFUNCTION("""COMPUTED_VALUE"""),8)</f>
        <v>8</v>
      </c>
      <c r="Q667" s="1">
        <v>665</v>
      </c>
      <c r="R667" s="1">
        <v>2839</v>
      </c>
      <c r="S667" s="1"/>
      <c r="T667" s="1">
        <v>3055</v>
      </c>
    </row>
    <row r="668" spans="1:20" ht="15.75" customHeight="1" x14ac:dyDescent="0.35">
      <c r="A668" s="1">
        <v>2931</v>
      </c>
      <c r="B668" s="1">
        <v>5</v>
      </c>
      <c r="C668" s="1"/>
      <c r="D668" s="1">
        <v>8</v>
      </c>
      <c r="F668" s="1">
        <f ca="1">IFERROR(__xludf.DUMMYFUNCTION("""COMPUTED_VALUE"""),8)</f>
        <v>8</v>
      </c>
      <c r="Q668" s="1">
        <v>666</v>
      </c>
      <c r="R668" s="1">
        <v>2929</v>
      </c>
      <c r="S668" s="1"/>
      <c r="T668" s="1">
        <v>3123</v>
      </c>
    </row>
    <row r="669" spans="1:20" ht="15.75" customHeight="1" x14ac:dyDescent="0.35">
      <c r="A669" s="1">
        <v>2932</v>
      </c>
      <c r="B669" s="1">
        <v>5</v>
      </c>
      <c r="C669" s="1"/>
      <c r="D669" s="1">
        <v>8</v>
      </c>
      <c r="F669" s="1">
        <f ca="1">IFERROR(__xludf.DUMMYFUNCTION("""COMPUTED_VALUE"""),1)</f>
        <v>1</v>
      </c>
      <c r="Q669" s="1">
        <v>667</v>
      </c>
      <c r="R669" s="1">
        <v>2903</v>
      </c>
      <c r="S669" s="1"/>
      <c r="T669" s="1">
        <v>2904</v>
      </c>
    </row>
    <row r="670" spans="1:20" ht="15.75" customHeight="1" x14ac:dyDescent="0.35">
      <c r="A670" s="1">
        <v>2933</v>
      </c>
      <c r="B670" s="1">
        <v>5</v>
      </c>
      <c r="C670" s="1"/>
      <c r="D670" s="1">
        <v>2</v>
      </c>
      <c r="F670" s="1">
        <f ca="1">IFERROR(__xludf.DUMMYFUNCTION("""COMPUTED_VALUE"""),2)</f>
        <v>2</v>
      </c>
      <c r="Q670" s="1">
        <v>668</v>
      </c>
      <c r="R670" s="1">
        <v>3001</v>
      </c>
      <c r="S670" s="1"/>
      <c r="T670" s="1">
        <v>2892</v>
      </c>
    </row>
    <row r="671" spans="1:20" ht="15.75" customHeight="1" x14ac:dyDescent="0.35">
      <c r="A671" s="1">
        <v>2934</v>
      </c>
      <c r="B671" s="1">
        <v>5</v>
      </c>
      <c r="C671" s="1"/>
      <c r="D671" s="1">
        <v>2</v>
      </c>
      <c r="F671" s="1">
        <f ca="1">IFERROR(__xludf.DUMMYFUNCTION("""COMPUTED_VALUE"""),2)</f>
        <v>2</v>
      </c>
      <c r="Q671" s="1">
        <v>669</v>
      </c>
      <c r="R671" s="1">
        <v>3055</v>
      </c>
      <c r="S671" s="1"/>
      <c r="T671" s="1">
        <v>3047</v>
      </c>
    </row>
    <row r="672" spans="1:20" ht="15.75" customHeight="1" x14ac:dyDescent="0.35">
      <c r="A672" s="1">
        <v>2935</v>
      </c>
      <c r="B672" s="1">
        <v>5</v>
      </c>
      <c r="C672" s="1"/>
      <c r="D672" s="1">
        <v>8</v>
      </c>
      <c r="F672" s="1">
        <f ca="1">IFERROR(__xludf.DUMMYFUNCTION("""COMPUTED_VALUE"""),2)</f>
        <v>2</v>
      </c>
      <c r="Q672" s="1">
        <v>670</v>
      </c>
      <c r="R672" s="1">
        <v>3123</v>
      </c>
      <c r="S672" s="1"/>
      <c r="T672" s="1">
        <v>2546</v>
      </c>
    </row>
    <row r="673" spans="1:20" ht="15.75" customHeight="1" x14ac:dyDescent="0.35">
      <c r="A673" s="1">
        <v>2936</v>
      </c>
      <c r="B673" s="1">
        <v>5</v>
      </c>
      <c r="C673" s="1"/>
      <c r="D673" s="1">
        <v>3</v>
      </c>
      <c r="F673" s="1">
        <f ca="1">IFERROR(__xludf.DUMMYFUNCTION("""COMPUTED_VALUE"""),6)</f>
        <v>6</v>
      </c>
      <c r="Q673" s="1">
        <v>671</v>
      </c>
      <c r="R673" s="1">
        <v>2904</v>
      </c>
      <c r="S673" s="1"/>
      <c r="T673" s="1">
        <v>2530</v>
      </c>
    </row>
    <row r="674" spans="1:20" ht="15.75" customHeight="1" x14ac:dyDescent="0.35">
      <c r="A674" s="1">
        <v>2937</v>
      </c>
      <c r="B674" s="1">
        <v>4</v>
      </c>
      <c r="C674" s="1"/>
      <c r="D674" s="1">
        <v>8</v>
      </c>
      <c r="F674" s="1">
        <f ca="1">IFERROR(__xludf.DUMMYFUNCTION("""COMPUTED_VALUE"""),2)</f>
        <v>2</v>
      </c>
      <c r="Q674" s="1">
        <v>672</v>
      </c>
      <c r="R674" s="1">
        <v>2892</v>
      </c>
      <c r="S674" s="1"/>
      <c r="T674" s="1">
        <v>2651</v>
      </c>
    </row>
    <row r="675" spans="1:20" ht="15.75" customHeight="1" x14ac:dyDescent="0.35">
      <c r="A675" s="1">
        <v>2938</v>
      </c>
      <c r="B675" s="1">
        <v>5</v>
      </c>
      <c r="C675" s="1"/>
      <c r="D675" s="1">
        <v>0</v>
      </c>
      <c r="F675" s="1">
        <f ca="1">IFERROR(__xludf.DUMMYFUNCTION("""COMPUTED_VALUE"""),2)</f>
        <v>2</v>
      </c>
      <c r="Q675" s="1">
        <v>673</v>
      </c>
      <c r="R675" s="1">
        <v>3047</v>
      </c>
      <c r="S675" s="1"/>
      <c r="T675" s="1">
        <v>2653</v>
      </c>
    </row>
    <row r="676" spans="1:20" ht="15.75" customHeight="1" x14ac:dyDescent="0.35">
      <c r="A676" s="1">
        <v>2939</v>
      </c>
      <c r="B676" s="1">
        <v>5</v>
      </c>
      <c r="C676" s="1"/>
      <c r="D676" s="1">
        <v>8</v>
      </c>
      <c r="F676" s="1">
        <f ca="1">IFERROR(__xludf.DUMMYFUNCTION("""COMPUTED_VALUE"""),3)</f>
        <v>3</v>
      </c>
      <c r="Q676" s="1">
        <v>674</v>
      </c>
      <c r="R676" s="1">
        <v>2546</v>
      </c>
      <c r="S676" s="1"/>
      <c r="T676" s="1">
        <v>2603</v>
      </c>
    </row>
    <row r="677" spans="1:20" ht="15.75" customHeight="1" x14ac:dyDescent="0.35">
      <c r="A677" s="1">
        <v>2940</v>
      </c>
      <c r="B677" s="1">
        <v>5</v>
      </c>
      <c r="C677" s="1"/>
      <c r="D677" s="1">
        <v>8</v>
      </c>
      <c r="F677" s="1">
        <f ca="1">IFERROR(__xludf.DUMMYFUNCTION("""COMPUTED_VALUE"""),3)</f>
        <v>3</v>
      </c>
      <c r="Q677" s="1">
        <v>675</v>
      </c>
      <c r="R677" s="1">
        <v>2530</v>
      </c>
      <c r="S677" s="1"/>
      <c r="T677" s="1">
        <v>2636</v>
      </c>
    </row>
    <row r="678" spans="1:20" ht="15.75" customHeight="1" x14ac:dyDescent="0.35">
      <c r="A678" s="1">
        <v>2941</v>
      </c>
      <c r="B678" s="1">
        <v>4</v>
      </c>
      <c r="C678" s="1"/>
      <c r="D678" s="1">
        <v>0</v>
      </c>
      <c r="F678" s="1">
        <f ca="1">IFERROR(__xludf.DUMMYFUNCTION("""COMPUTED_VALUE"""),8)</f>
        <v>8</v>
      </c>
      <c r="Q678" s="1">
        <v>676</v>
      </c>
      <c r="R678" s="1">
        <v>2651</v>
      </c>
      <c r="S678" s="1"/>
      <c r="T678" s="1">
        <v>2742</v>
      </c>
    </row>
    <row r="679" spans="1:20" ht="15.75" customHeight="1" x14ac:dyDescent="0.35">
      <c r="A679" s="1">
        <v>2942</v>
      </c>
      <c r="B679" s="1">
        <v>4</v>
      </c>
      <c r="C679" s="1"/>
      <c r="D679" s="1">
        <v>8</v>
      </c>
      <c r="F679" s="1">
        <f ca="1">IFERROR(__xludf.DUMMYFUNCTION("""COMPUTED_VALUE"""),1)</f>
        <v>1</v>
      </c>
      <c r="Q679" s="1">
        <v>677</v>
      </c>
      <c r="R679" s="1">
        <v>2653</v>
      </c>
      <c r="S679" s="1"/>
      <c r="T679" s="1">
        <v>2937</v>
      </c>
    </row>
    <row r="680" spans="1:20" ht="15.75" customHeight="1" x14ac:dyDescent="0.35">
      <c r="A680" s="1">
        <v>2943</v>
      </c>
      <c r="B680" s="1">
        <v>4</v>
      </c>
      <c r="C680" s="1"/>
      <c r="D680" s="1">
        <v>1</v>
      </c>
      <c r="F680" s="1">
        <f ca="1">IFERROR(__xludf.DUMMYFUNCTION("""COMPUTED_VALUE"""),8)</f>
        <v>8</v>
      </c>
      <c r="Q680" s="1">
        <v>678</v>
      </c>
      <c r="R680" s="1">
        <v>2603</v>
      </c>
      <c r="S680" s="1"/>
      <c r="T680" s="1">
        <v>2835</v>
      </c>
    </row>
    <row r="681" spans="1:20" ht="15.75" customHeight="1" x14ac:dyDescent="0.35">
      <c r="A681" s="1">
        <v>2944</v>
      </c>
      <c r="B681" s="1">
        <v>3</v>
      </c>
      <c r="C681" s="1"/>
      <c r="D681" s="1">
        <v>2</v>
      </c>
      <c r="F681" s="1">
        <f ca="1">IFERROR(__xludf.DUMMYFUNCTION("""COMPUTED_VALUE"""),2)</f>
        <v>2</v>
      </c>
      <c r="Q681" s="1">
        <v>679</v>
      </c>
      <c r="R681" s="1">
        <v>2636</v>
      </c>
      <c r="S681" s="1"/>
      <c r="T681" s="1">
        <v>2633</v>
      </c>
    </row>
    <row r="682" spans="1:20" ht="15.75" customHeight="1" x14ac:dyDescent="0.35">
      <c r="A682" s="1">
        <v>2945</v>
      </c>
      <c r="B682" s="1">
        <v>3</v>
      </c>
      <c r="C682" s="1"/>
      <c r="D682" s="1">
        <v>2</v>
      </c>
      <c r="F682" s="1">
        <f ca="1">IFERROR(__xludf.DUMMYFUNCTION("""COMPUTED_VALUE"""),3)</f>
        <v>3</v>
      </c>
      <c r="Q682" s="1">
        <v>680</v>
      </c>
      <c r="R682" s="1">
        <v>2742</v>
      </c>
      <c r="S682" s="1"/>
      <c r="T682" s="1">
        <v>2675</v>
      </c>
    </row>
    <row r="683" spans="1:20" ht="15.75" customHeight="1" x14ac:dyDescent="0.35">
      <c r="A683" s="1">
        <v>2946</v>
      </c>
      <c r="B683" s="1">
        <v>3</v>
      </c>
      <c r="C683" s="1"/>
      <c r="D683" s="1">
        <v>2</v>
      </c>
      <c r="F683" s="1">
        <f ca="1">IFERROR(__xludf.DUMMYFUNCTION("""COMPUTED_VALUE"""),3)</f>
        <v>3</v>
      </c>
      <c r="Q683" s="1">
        <v>681</v>
      </c>
      <c r="R683" s="1">
        <v>2937</v>
      </c>
      <c r="S683" s="1"/>
      <c r="T683" s="1">
        <v>2733</v>
      </c>
    </row>
    <row r="684" spans="1:20" ht="15.75" customHeight="1" x14ac:dyDescent="0.35">
      <c r="A684" s="1">
        <v>2947</v>
      </c>
      <c r="B684" s="1">
        <v>3</v>
      </c>
      <c r="C684" s="1"/>
      <c r="D684" s="1">
        <v>6</v>
      </c>
      <c r="F684" s="1">
        <f ca="1">IFERROR(__xludf.DUMMYFUNCTION("""COMPUTED_VALUE"""),8)</f>
        <v>8</v>
      </c>
      <c r="Q684" s="1">
        <v>682</v>
      </c>
      <c r="R684" s="1">
        <v>2835</v>
      </c>
      <c r="S684" s="1"/>
      <c r="T684" s="1">
        <v>2828</v>
      </c>
    </row>
    <row r="685" spans="1:20" ht="15.75" customHeight="1" x14ac:dyDescent="0.35">
      <c r="A685" s="1">
        <v>2948</v>
      </c>
      <c r="B685" s="1">
        <v>3</v>
      </c>
      <c r="C685" s="1"/>
      <c r="D685" s="1">
        <v>2</v>
      </c>
      <c r="F685" s="1">
        <f ca="1">IFERROR(__xludf.DUMMYFUNCTION("""COMPUTED_VALUE"""),8)</f>
        <v>8</v>
      </c>
      <c r="Q685" s="1">
        <v>683</v>
      </c>
      <c r="R685" s="1">
        <v>2633</v>
      </c>
      <c r="S685" s="1"/>
      <c r="T685" s="1">
        <v>2919</v>
      </c>
    </row>
    <row r="686" spans="1:20" ht="15.75" customHeight="1" x14ac:dyDescent="0.35">
      <c r="A686" s="1">
        <v>2949</v>
      </c>
      <c r="B686" s="1">
        <v>3</v>
      </c>
      <c r="C686" s="1"/>
      <c r="D686" s="1">
        <v>2</v>
      </c>
      <c r="F686" s="1">
        <f ca="1">IFERROR(__xludf.DUMMYFUNCTION("""COMPUTED_VALUE"""),1)</f>
        <v>1</v>
      </c>
      <c r="Q686" s="1">
        <v>684</v>
      </c>
      <c r="R686" s="1">
        <v>2675</v>
      </c>
      <c r="S686" s="1"/>
      <c r="T686" s="1">
        <v>2976</v>
      </c>
    </row>
    <row r="687" spans="1:20" ht="15.75" customHeight="1" x14ac:dyDescent="0.35">
      <c r="A687" s="1">
        <v>2950</v>
      </c>
      <c r="B687" s="1">
        <v>4</v>
      </c>
      <c r="C687" s="1"/>
      <c r="D687" s="1">
        <v>3</v>
      </c>
      <c r="F687" s="1">
        <f ca="1">IFERROR(__xludf.DUMMYFUNCTION("""COMPUTED_VALUE"""),8)</f>
        <v>8</v>
      </c>
      <c r="Q687" s="1">
        <v>685</v>
      </c>
      <c r="R687" s="1">
        <v>2733</v>
      </c>
      <c r="S687" s="1"/>
      <c r="T687" s="1">
        <v>2774</v>
      </c>
    </row>
    <row r="688" spans="1:20" ht="15.75" customHeight="1" x14ac:dyDescent="0.35">
      <c r="A688" s="1">
        <v>2951</v>
      </c>
      <c r="B688" s="1">
        <v>4</v>
      </c>
      <c r="C688" s="1"/>
      <c r="D688" s="1">
        <v>3</v>
      </c>
      <c r="F688" s="1">
        <f ca="1">IFERROR(__xludf.DUMMYFUNCTION("""COMPUTED_VALUE"""),2)</f>
        <v>2</v>
      </c>
      <c r="Q688" s="1">
        <v>686</v>
      </c>
      <c r="R688" s="1">
        <v>2828</v>
      </c>
      <c r="S688" s="1"/>
      <c r="T688" s="1">
        <v>2768</v>
      </c>
    </row>
    <row r="689" spans="1:20" ht="15.75" customHeight="1" x14ac:dyDescent="0.35">
      <c r="A689" s="1">
        <v>2952</v>
      </c>
      <c r="B689" s="1">
        <v>4</v>
      </c>
      <c r="C689" s="1"/>
      <c r="D689" s="1">
        <v>8</v>
      </c>
      <c r="F689" s="1">
        <f ca="1">IFERROR(__xludf.DUMMYFUNCTION("""COMPUTED_VALUE"""),8)</f>
        <v>8</v>
      </c>
      <c r="Q689" s="1">
        <v>687</v>
      </c>
      <c r="R689" s="1">
        <v>2919</v>
      </c>
      <c r="S689" s="1"/>
      <c r="T689" s="1">
        <v>2827</v>
      </c>
    </row>
    <row r="690" spans="1:20" ht="15.75" customHeight="1" x14ac:dyDescent="0.35">
      <c r="A690" s="1">
        <v>2953</v>
      </c>
      <c r="B690" s="1">
        <v>4</v>
      </c>
      <c r="C690" s="1"/>
      <c r="D690" s="1">
        <v>1</v>
      </c>
      <c r="F690" s="1">
        <f ca="1">IFERROR(__xludf.DUMMYFUNCTION("""COMPUTED_VALUE"""),1)</f>
        <v>1</v>
      </c>
      <c r="Q690" s="1">
        <v>688</v>
      </c>
      <c r="R690" s="1">
        <v>2976</v>
      </c>
      <c r="S690" s="1"/>
      <c r="T690" s="1">
        <v>2769</v>
      </c>
    </row>
    <row r="691" spans="1:20" ht="15.75" customHeight="1" x14ac:dyDescent="0.35">
      <c r="A691" s="1">
        <v>2954</v>
      </c>
      <c r="B691" s="1">
        <v>4</v>
      </c>
      <c r="C691" s="1"/>
      <c r="D691" s="1">
        <v>8</v>
      </c>
      <c r="F691" s="1">
        <f ca="1">IFERROR(__xludf.DUMMYFUNCTION("""COMPUTED_VALUE"""),8)</f>
        <v>8</v>
      </c>
      <c r="Q691" s="1">
        <v>689</v>
      </c>
      <c r="R691" s="1">
        <v>2774</v>
      </c>
      <c r="S691" s="1"/>
      <c r="T691" s="1">
        <v>2862</v>
      </c>
    </row>
    <row r="692" spans="1:20" ht="15.75" customHeight="1" x14ac:dyDescent="0.35">
      <c r="A692" s="1">
        <v>2955</v>
      </c>
      <c r="B692" s="1">
        <v>4</v>
      </c>
      <c r="C692" s="1"/>
      <c r="D692" s="1">
        <v>2</v>
      </c>
      <c r="F692" s="1">
        <f ca="1">IFERROR(__xludf.DUMMYFUNCTION("""COMPUTED_VALUE"""),8)</f>
        <v>8</v>
      </c>
      <c r="Q692" s="1">
        <v>690</v>
      </c>
      <c r="R692" s="1">
        <v>2768</v>
      </c>
      <c r="S692" s="1"/>
      <c r="T692" s="1">
        <v>2915</v>
      </c>
    </row>
    <row r="693" spans="1:20" ht="15.75" customHeight="1" x14ac:dyDescent="0.35">
      <c r="A693" s="1">
        <v>2956</v>
      </c>
      <c r="B693" s="1">
        <v>4</v>
      </c>
      <c r="C693" s="1"/>
      <c r="D693" s="1">
        <v>3</v>
      </c>
      <c r="F693" s="1">
        <f ca="1">IFERROR(__xludf.DUMMYFUNCTION("""COMPUTED_VALUE"""),2)</f>
        <v>2</v>
      </c>
      <c r="Q693" s="1">
        <v>691</v>
      </c>
      <c r="R693" s="1">
        <v>2827</v>
      </c>
      <c r="S693" s="1"/>
      <c r="T693" s="1">
        <v>2741</v>
      </c>
    </row>
    <row r="694" spans="1:20" ht="15.75" customHeight="1" x14ac:dyDescent="0.35">
      <c r="A694" s="1">
        <v>2957</v>
      </c>
      <c r="B694" s="1">
        <v>4</v>
      </c>
      <c r="C694" s="1"/>
      <c r="D694" s="1">
        <v>3</v>
      </c>
      <c r="F694" s="1">
        <f ca="1">IFERROR(__xludf.DUMMYFUNCTION("""COMPUTED_VALUE"""),8)</f>
        <v>8</v>
      </c>
      <c r="Q694" s="1">
        <v>692</v>
      </c>
      <c r="R694" s="1">
        <v>2769</v>
      </c>
      <c r="S694" s="1"/>
      <c r="T694" s="1">
        <v>2747</v>
      </c>
    </row>
    <row r="695" spans="1:20" ht="15.75" customHeight="1" x14ac:dyDescent="0.35">
      <c r="A695" s="1">
        <v>2958</v>
      </c>
      <c r="B695" s="1">
        <v>4</v>
      </c>
      <c r="C695" s="1"/>
      <c r="D695" s="1">
        <v>8</v>
      </c>
      <c r="F695" s="1">
        <f ca="1">IFERROR(__xludf.DUMMYFUNCTION("""COMPUTED_VALUE"""),8)</f>
        <v>8</v>
      </c>
      <c r="Q695" s="1">
        <v>693</v>
      </c>
      <c r="R695" s="1">
        <v>2862</v>
      </c>
      <c r="S695" s="1"/>
      <c r="T695" s="1">
        <v>2796</v>
      </c>
    </row>
    <row r="696" spans="1:20" ht="15.75" customHeight="1" x14ac:dyDescent="0.35">
      <c r="A696" s="1">
        <v>2959</v>
      </c>
      <c r="B696" s="1">
        <v>4</v>
      </c>
      <c r="C696" s="1"/>
      <c r="D696" s="1">
        <v>0</v>
      </c>
      <c r="F696" s="1">
        <f ca="1">IFERROR(__xludf.DUMMYFUNCTION("""COMPUTED_VALUE"""),8)</f>
        <v>8</v>
      </c>
      <c r="Q696" s="1">
        <v>694</v>
      </c>
      <c r="R696" s="1">
        <v>2915</v>
      </c>
      <c r="S696" s="1"/>
      <c r="T696" s="1">
        <v>2687</v>
      </c>
    </row>
    <row r="697" spans="1:20" ht="15.75" customHeight="1" x14ac:dyDescent="0.35">
      <c r="A697" s="1">
        <v>2960</v>
      </c>
      <c r="B697" s="1">
        <v>4</v>
      </c>
      <c r="C697" s="1"/>
      <c r="D697" s="1">
        <v>8</v>
      </c>
      <c r="F697" s="1">
        <f ca="1">IFERROR(__xludf.DUMMYFUNCTION("""COMPUTED_VALUE"""),8)</f>
        <v>8</v>
      </c>
      <c r="Q697" s="1">
        <v>695</v>
      </c>
      <c r="R697" s="1">
        <v>2741</v>
      </c>
      <c r="S697" s="1"/>
      <c r="T697" s="1">
        <v>2674</v>
      </c>
    </row>
    <row r="698" spans="1:20" ht="15.75" customHeight="1" x14ac:dyDescent="0.35">
      <c r="A698" s="1">
        <v>2961</v>
      </c>
      <c r="B698" s="1">
        <v>4</v>
      </c>
      <c r="C698" s="1"/>
      <c r="D698" s="1">
        <v>1</v>
      </c>
      <c r="F698" s="1">
        <f ca="1">IFERROR(__xludf.DUMMYFUNCTION("""COMPUTED_VALUE"""),8)</f>
        <v>8</v>
      </c>
      <c r="Q698" s="1">
        <v>696</v>
      </c>
      <c r="R698" s="1">
        <v>2747</v>
      </c>
      <c r="S698" s="1"/>
      <c r="T698" s="1">
        <v>2763</v>
      </c>
    </row>
    <row r="699" spans="1:20" ht="15.75" customHeight="1" x14ac:dyDescent="0.35">
      <c r="A699" s="1">
        <v>2962</v>
      </c>
      <c r="B699" s="1">
        <v>5</v>
      </c>
      <c r="C699" s="1"/>
      <c r="D699" s="1">
        <v>8</v>
      </c>
      <c r="F699" s="1">
        <f ca="1">IFERROR(__xludf.DUMMYFUNCTION("""COMPUTED_VALUE"""),8)</f>
        <v>8</v>
      </c>
      <c r="Q699" s="1">
        <v>697</v>
      </c>
      <c r="R699" s="1">
        <v>2796</v>
      </c>
      <c r="S699" s="1"/>
      <c r="T699" s="1">
        <v>2976</v>
      </c>
    </row>
    <row r="700" spans="1:20" ht="15.75" customHeight="1" x14ac:dyDescent="0.35">
      <c r="A700" s="1">
        <v>2963</v>
      </c>
      <c r="B700" s="1">
        <v>5</v>
      </c>
      <c r="C700" s="1"/>
      <c r="D700" s="1">
        <v>2</v>
      </c>
      <c r="F700" s="1">
        <f ca="1">IFERROR(__xludf.DUMMYFUNCTION("""COMPUTED_VALUE"""),3)</f>
        <v>3</v>
      </c>
      <c r="Q700" s="1">
        <v>698</v>
      </c>
      <c r="R700" s="1">
        <v>2687</v>
      </c>
      <c r="S700" s="1"/>
      <c r="T700" s="1">
        <v>3013</v>
      </c>
    </row>
    <row r="701" spans="1:20" ht="15.75" customHeight="1" x14ac:dyDescent="0.35">
      <c r="A701" s="1">
        <v>2964</v>
      </c>
      <c r="B701" s="1">
        <v>5</v>
      </c>
      <c r="C701" s="1"/>
      <c r="D701" s="1">
        <v>8</v>
      </c>
      <c r="F701" s="1">
        <f ca="1">IFERROR(__xludf.DUMMYFUNCTION("""COMPUTED_VALUE"""),8)</f>
        <v>8</v>
      </c>
      <c r="Q701" s="1">
        <v>699</v>
      </c>
      <c r="R701" s="1">
        <v>2674</v>
      </c>
      <c r="S701" s="1"/>
      <c r="T701" s="1">
        <v>3140</v>
      </c>
    </row>
    <row r="702" spans="1:20" ht="15.75" customHeight="1" x14ac:dyDescent="0.35">
      <c r="A702" s="1">
        <v>2965</v>
      </c>
      <c r="B702" s="1">
        <v>5</v>
      </c>
      <c r="C702" s="1"/>
      <c r="D702" s="1">
        <v>1</v>
      </c>
      <c r="F702" s="1">
        <f ca="1">IFERROR(__xludf.DUMMYFUNCTION("""COMPUTED_VALUE"""),1)</f>
        <v>1</v>
      </c>
      <c r="Q702" s="1">
        <v>700</v>
      </c>
      <c r="R702" s="1">
        <v>2763</v>
      </c>
      <c r="S702" s="1"/>
      <c r="T702" s="1">
        <v>2854</v>
      </c>
    </row>
    <row r="703" spans="1:20" ht="15.75" customHeight="1" x14ac:dyDescent="0.35">
      <c r="A703" s="1">
        <v>2966</v>
      </c>
      <c r="B703" s="1">
        <v>5</v>
      </c>
      <c r="C703" s="1"/>
      <c r="D703" s="1">
        <v>8</v>
      </c>
      <c r="F703" s="1">
        <f ca="1">IFERROR(__xludf.DUMMYFUNCTION("""COMPUTED_VALUE"""),8)</f>
        <v>8</v>
      </c>
      <c r="Q703" s="1">
        <v>701</v>
      </c>
      <c r="R703" s="1">
        <v>2976</v>
      </c>
      <c r="S703" s="1"/>
      <c r="T703" s="1">
        <v>2873</v>
      </c>
    </row>
    <row r="704" spans="1:20" ht="15.75" customHeight="1" x14ac:dyDescent="0.35">
      <c r="A704" s="1">
        <v>2967</v>
      </c>
      <c r="B704" s="1">
        <v>6</v>
      </c>
      <c r="C704" s="1"/>
      <c r="D704" s="1">
        <v>8</v>
      </c>
      <c r="F704" s="1">
        <f ca="1">IFERROR(__xludf.DUMMYFUNCTION("""COMPUTED_VALUE"""),6)</f>
        <v>6</v>
      </c>
      <c r="Q704" s="1">
        <v>702</v>
      </c>
      <c r="R704" s="1">
        <v>3013</v>
      </c>
      <c r="S704" s="1"/>
      <c r="T704" s="1">
        <v>2932</v>
      </c>
    </row>
    <row r="705" spans="1:20" ht="15.75" customHeight="1" x14ac:dyDescent="0.35">
      <c r="A705" s="1">
        <v>2968</v>
      </c>
      <c r="B705" s="1">
        <v>7</v>
      </c>
      <c r="C705" s="1"/>
      <c r="D705" s="1">
        <v>2</v>
      </c>
      <c r="F705" s="1">
        <f ca="1">IFERROR(__xludf.DUMMYFUNCTION("""COMPUTED_VALUE"""),2)</f>
        <v>2</v>
      </c>
      <c r="Q705" s="1">
        <v>703</v>
      </c>
      <c r="R705" s="1">
        <v>3140</v>
      </c>
      <c r="S705" s="1"/>
      <c r="T705" s="1">
        <v>2479</v>
      </c>
    </row>
    <row r="706" spans="1:20" ht="15.75" customHeight="1" x14ac:dyDescent="0.35">
      <c r="A706" s="1">
        <v>2969</v>
      </c>
      <c r="B706" s="1">
        <v>7</v>
      </c>
      <c r="C706" s="1"/>
      <c r="D706" s="1">
        <v>8</v>
      </c>
      <c r="F706" s="1">
        <f ca="1">IFERROR(__xludf.DUMMYFUNCTION("""COMPUTED_VALUE"""),3)</f>
        <v>3</v>
      </c>
      <c r="Q706" s="1">
        <v>704</v>
      </c>
      <c r="R706" s="1">
        <v>2854</v>
      </c>
      <c r="S706" s="1"/>
      <c r="T706" s="1">
        <v>2581</v>
      </c>
    </row>
    <row r="707" spans="1:20" ht="15.75" customHeight="1" x14ac:dyDescent="0.35">
      <c r="A707" s="1">
        <v>2970</v>
      </c>
      <c r="B707" s="1">
        <v>7</v>
      </c>
      <c r="C707" s="1"/>
      <c r="D707" s="1">
        <v>8</v>
      </c>
      <c r="F707" s="1">
        <f ca="1">IFERROR(__xludf.DUMMYFUNCTION("""COMPUTED_VALUE"""),7)</f>
        <v>7</v>
      </c>
      <c r="Q707" s="1">
        <v>705</v>
      </c>
      <c r="R707" s="1">
        <v>2873</v>
      </c>
      <c r="S707" s="1"/>
      <c r="T707" s="1">
        <v>2586</v>
      </c>
    </row>
    <row r="708" spans="1:20" ht="15.75" customHeight="1" x14ac:dyDescent="0.35">
      <c r="A708" s="1">
        <v>2971</v>
      </c>
      <c r="B708" s="1">
        <v>7</v>
      </c>
      <c r="C708" s="1"/>
      <c r="D708" s="1">
        <v>8</v>
      </c>
      <c r="F708" s="1">
        <f ca="1">IFERROR(__xludf.DUMMYFUNCTION("""COMPUTED_VALUE"""),2)</f>
        <v>2</v>
      </c>
      <c r="Q708" s="1">
        <v>706</v>
      </c>
      <c r="R708" s="1">
        <v>2932</v>
      </c>
      <c r="S708" s="1"/>
      <c r="T708" s="1">
        <v>2686</v>
      </c>
    </row>
    <row r="709" spans="1:20" ht="15.75" customHeight="1" x14ac:dyDescent="0.35">
      <c r="A709" s="1">
        <v>2972</v>
      </c>
      <c r="B709" s="1">
        <v>7</v>
      </c>
      <c r="C709" s="1"/>
      <c r="D709" s="1">
        <v>8</v>
      </c>
      <c r="F709" s="1">
        <f ca="1">IFERROR(__xludf.DUMMYFUNCTION("""COMPUTED_VALUE"""),4)</f>
        <v>4</v>
      </c>
      <c r="Q709" s="1">
        <v>707</v>
      </c>
      <c r="R709" s="1">
        <v>2479</v>
      </c>
      <c r="S709" s="1"/>
      <c r="T709" s="1">
        <v>2791</v>
      </c>
    </row>
    <row r="710" spans="1:20" ht="15.75" customHeight="1" x14ac:dyDescent="0.35">
      <c r="A710" s="1">
        <v>2973</v>
      </c>
      <c r="B710" s="1">
        <v>8</v>
      </c>
      <c r="C710" s="1"/>
      <c r="D710" s="1">
        <v>8</v>
      </c>
      <c r="F710" s="1">
        <f ca="1">IFERROR(__xludf.DUMMYFUNCTION("""COMPUTED_VALUE"""),5)</f>
        <v>5</v>
      </c>
      <c r="Q710" s="1">
        <v>708</v>
      </c>
      <c r="R710" s="1">
        <v>2581</v>
      </c>
      <c r="S710" s="1"/>
      <c r="T710" s="1">
        <v>2841</v>
      </c>
    </row>
    <row r="711" spans="1:20" ht="15.75" customHeight="1" x14ac:dyDescent="0.35">
      <c r="A711" s="1">
        <v>2974</v>
      </c>
      <c r="B711" s="1">
        <v>7</v>
      </c>
      <c r="C711" s="1"/>
      <c r="D711" s="1">
        <v>8</v>
      </c>
      <c r="F711" s="1">
        <f ca="1">IFERROR(__xludf.DUMMYFUNCTION("""COMPUTED_VALUE"""),4)</f>
        <v>4</v>
      </c>
      <c r="Q711" s="1">
        <v>709</v>
      </c>
      <c r="R711" s="1">
        <v>2586</v>
      </c>
      <c r="S711" s="1"/>
      <c r="T711" s="1">
        <v>2781</v>
      </c>
    </row>
    <row r="712" spans="1:20" ht="15.75" customHeight="1" x14ac:dyDescent="0.35">
      <c r="A712" s="1">
        <v>2975</v>
      </c>
      <c r="B712" s="1">
        <v>7</v>
      </c>
      <c r="C712" s="1"/>
      <c r="D712" s="1">
        <v>3</v>
      </c>
      <c r="F712" s="1">
        <f ca="1">IFERROR(__xludf.DUMMYFUNCTION("""COMPUTED_VALUE"""),8)</f>
        <v>8</v>
      </c>
      <c r="Q712" s="1">
        <v>710</v>
      </c>
      <c r="R712" s="1">
        <v>2686</v>
      </c>
      <c r="S712" s="1"/>
      <c r="T712" s="1">
        <v>2820</v>
      </c>
    </row>
    <row r="713" spans="1:20" ht="15.75" customHeight="1" x14ac:dyDescent="0.35">
      <c r="A713" s="1">
        <v>2976</v>
      </c>
      <c r="B713" s="1">
        <v>5</v>
      </c>
      <c r="C713" s="1"/>
      <c r="D713" s="1">
        <v>8</v>
      </c>
      <c r="F713" s="1">
        <f ca="1">IFERROR(__xludf.DUMMYFUNCTION("""COMPUTED_VALUE"""),8)</f>
        <v>8</v>
      </c>
      <c r="Q713" s="1">
        <v>711</v>
      </c>
      <c r="R713" s="1">
        <v>2791</v>
      </c>
      <c r="S713" s="1"/>
      <c r="T713" s="1">
        <v>2879</v>
      </c>
    </row>
    <row r="714" spans="1:20" ht="15.75" customHeight="1" x14ac:dyDescent="0.35">
      <c r="A714" s="1">
        <v>2977</v>
      </c>
      <c r="B714" s="1">
        <v>5</v>
      </c>
      <c r="C714" s="1"/>
      <c r="D714" s="1">
        <v>1</v>
      </c>
      <c r="F714" s="1">
        <f ca="1">IFERROR(__xludf.DUMMYFUNCTION("""COMPUTED_VALUE"""),2)</f>
        <v>2</v>
      </c>
      <c r="Q714" s="1">
        <v>712</v>
      </c>
      <c r="R714" s="1">
        <v>2841</v>
      </c>
      <c r="S714" s="1"/>
      <c r="T714" s="1">
        <v>2687</v>
      </c>
    </row>
    <row r="715" spans="1:20" ht="15.75" customHeight="1" x14ac:dyDescent="0.35">
      <c r="A715" s="1">
        <v>2978</v>
      </c>
      <c r="B715" s="1">
        <v>4</v>
      </c>
      <c r="C715" s="1"/>
      <c r="D715" s="1">
        <v>8</v>
      </c>
      <c r="F715" s="1">
        <f ca="1">IFERROR(__xludf.DUMMYFUNCTION("""COMPUTED_VALUE"""),3)</f>
        <v>3</v>
      </c>
      <c r="Q715" s="1">
        <v>713</v>
      </c>
      <c r="R715" s="1">
        <v>2781</v>
      </c>
      <c r="S715" s="1"/>
      <c r="T715" s="1">
        <v>2777</v>
      </c>
    </row>
    <row r="716" spans="1:20" ht="15.75" customHeight="1" x14ac:dyDescent="0.35">
      <c r="A716" s="1">
        <v>2979</v>
      </c>
      <c r="B716" s="1">
        <v>4</v>
      </c>
      <c r="C716" s="1"/>
      <c r="D716" s="1">
        <v>0</v>
      </c>
      <c r="F716" s="1">
        <f ca="1">IFERROR(__xludf.DUMMYFUNCTION("""COMPUTED_VALUE"""),3)</f>
        <v>3</v>
      </c>
      <c r="Q716" s="1">
        <v>714</v>
      </c>
      <c r="R716" s="1">
        <v>2820</v>
      </c>
      <c r="S716" s="1"/>
      <c r="T716" s="1">
        <v>2842</v>
      </c>
    </row>
    <row r="717" spans="1:20" ht="15.75" customHeight="1" x14ac:dyDescent="0.35">
      <c r="A717" s="1">
        <v>2980</v>
      </c>
      <c r="B717" s="1">
        <v>4</v>
      </c>
      <c r="C717" s="1"/>
      <c r="D717" s="1">
        <v>6</v>
      </c>
      <c r="F717" s="1">
        <f ca="1">IFERROR(__xludf.DUMMYFUNCTION("""COMPUTED_VALUE"""),8)</f>
        <v>8</v>
      </c>
      <c r="Q717" s="1">
        <v>715</v>
      </c>
      <c r="R717" s="1">
        <v>2879</v>
      </c>
      <c r="S717" s="1"/>
      <c r="T717" s="1">
        <v>2646</v>
      </c>
    </row>
    <row r="718" spans="1:20" ht="15.75" customHeight="1" x14ac:dyDescent="0.35">
      <c r="A718" s="1">
        <v>2981</v>
      </c>
      <c r="B718" s="1">
        <v>4</v>
      </c>
      <c r="C718" s="1"/>
      <c r="D718" s="1">
        <v>2</v>
      </c>
      <c r="F718" s="1">
        <f ca="1">IFERROR(__xludf.DUMMYFUNCTION("""COMPUTED_VALUE"""),2)</f>
        <v>2</v>
      </c>
      <c r="Q718" s="1">
        <v>716</v>
      </c>
      <c r="R718" s="1">
        <v>2687</v>
      </c>
      <c r="S718" s="1"/>
      <c r="T718" s="1">
        <v>2800</v>
      </c>
    </row>
    <row r="719" spans="1:20" ht="15.75" customHeight="1" x14ac:dyDescent="0.35">
      <c r="A719" s="1">
        <v>2982</v>
      </c>
      <c r="B719" s="1">
        <v>4</v>
      </c>
      <c r="C719" s="1"/>
      <c r="D719" s="1">
        <v>3</v>
      </c>
      <c r="F719" s="1">
        <f ca="1">IFERROR(__xludf.DUMMYFUNCTION("""COMPUTED_VALUE"""),2)</f>
        <v>2</v>
      </c>
      <c r="Q719" s="1">
        <v>717</v>
      </c>
      <c r="R719" s="1">
        <v>2777</v>
      </c>
      <c r="S719" s="1"/>
      <c r="T719" s="1">
        <v>2888</v>
      </c>
    </row>
    <row r="720" spans="1:20" ht="15.75" customHeight="1" x14ac:dyDescent="0.35">
      <c r="A720" s="1">
        <v>2983</v>
      </c>
      <c r="B720" s="1">
        <v>4</v>
      </c>
      <c r="C720" s="1"/>
      <c r="D720" s="1">
        <v>7</v>
      </c>
      <c r="F720" s="1">
        <f ca="1">IFERROR(__xludf.DUMMYFUNCTION("""COMPUTED_VALUE"""),3)</f>
        <v>3</v>
      </c>
      <c r="Q720" s="1">
        <v>718</v>
      </c>
      <c r="R720" s="1">
        <v>2842</v>
      </c>
      <c r="S720" s="1"/>
      <c r="T720" s="1">
        <v>3015</v>
      </c>
    </row>
    <row r="721" spans="1:20" ht="15.75" customHeight="1" x14ac:dyDescent="0.35">
      <c r="A721" s="1">
        <v>2984</v>
      </c>
      <c r="B721" s="1">
        <v>4</v>
      </c>
      <c r="C721" s="1"/>
      <c r="D721" s="1">
        <v>2</v>
      </c>
      <c r="F721" s="1">
        <f ca="1">IFERROR(__xludf.DUMMYFUNCTION("""COMPUTED_VALUE"""),3)</f>
        <v>3</v>
      </c>
      <c r="Q721" s="1">
        <v>719</v>
      </c>
      <c r="R721" s="1">
        <v>2646</v>
      </c>
      <c r="S721" s="1"/>
      <c r="T721" s="1">
        <v>3124</v>
      </c>
    </row>
    <row r="722" spans="1:20" ht="15.75" customHeight="1" x14ac:dyDescent="0.35">
      <c r="A722" s="1">
        <v>2985</v>
      </c>
      <c r="B722" s="1">
        <v>5</v>
      </c>
      <c r="C722" s="1"/>
      <c r="D722" s="1">
        <v>4</v>
      </c>
      <c r="F722" s="1">
        <f ca="1">IFERROR(__xludf.DUMMYFUNCTION("""COMPUTED_VALUE"""),8)</f>
        <v>8</v>
      </c>
      <c r="Q722" s="1">
        <v>720</v>
      </c>
      <c r="R722" s="1">
        <v>2800</v>
      </c>
      <c r="S722" s="1"/>
      <c r="T722" s="1">
        <v>3227</v>
      </c>
    </row>
    <row r="723" spans="1:20" ht="15.75" customHeight="1" x14ac:dyDescent="0.35">
      <c r="A723" s="1">
        <v>2986</v>
      </c>
      <c r="B723" s="1">
        <v>4</v>
      </c>
      <c r="C723" s="1"/>
      <c r="D723" s="1">
        <v>5</v>
      </c>
      <c r="F723" s="1">
        <f ca="1">IFERROR(__xludf.DUMMYFUNCTION("""COMPUTED_VALUE"""),1)</f>
        <v>1</v>
      </c>
      <c r="Q723" s="1">
        <v>721</v>
      </c>
      <c r="R723" s="1">
        <v>2888</v>
      </c>
      <c r="S723" s="1"/>
      <c r="T723" s="1">
        <v>3261</v>
      </c>
    </row>
    <row r="724" spans="1:20" ht="15.75" customHeight="1" x14ac:dyDescent="0.35">
      <c r="A724" s="1">
        <v>2987</v>
      </c>
      <c r="B724" s="1">
        <v>5</v>
      </c>
      <c r="C724" s="1"/>
      <c r="D724" s="1">
        <v>4</v>
      </c>
      <c r="F724" s="1">
        <f ca="1">IFERROR(__xludf.DUMMYFUNCTION("""COMPUTED_VALUE"""),4)</f>
        <v>4</v>
      </c>
      <c r="Q724" s="1">
        <v>722</v>
      </c>
      <c r="R724" s="1">
        <v>3015</v>
      </c>
      <c r="S724" s="1"/>
      <c r="T724" s="1">
        <v>3309</v>
      </c>
    </row>
    <row r="725" spans="1:20" ht="15.75" customHeight="1" x14ac:dyDescent="0.35">
      <c r="A725" s="1">
        <v>2988</v>
      </c>
      <c r="B725" s="1">
        <v>5</v>
      </c>
      <c r="C725" s="1"/>
      <c r="D725" s="1">
        <v>8</v>
      </c>
      <c r="F725" s="1">
        <f ca="1">IFERROR(__xludf.DUMMYFUNCTION("""COMPUTED_VALUE"""),2)</f>
        <v>2</v>
      </c>
      <c r="Q725" s="1">
        <v>723</v>
      </c>
      <c r="R725" s="1">
        <v>3124</v>
      </c>
      <c r="S725" s="1"/>
      <c r="T725" s="1">
        <v>3425</v>
      </c>
    </row>
    <row r="726" spans="1:20" ht="15.75" customHeight="1" x14ac:dyDescent="0.35">
      <c r="A726" s="1">
        <v>2989</v>
      </c>
      <c r="B726" s="1">
        <v>5</v>
      </c>
      <c r="C726" s="1"/>
      <c r="D726" s="1">
        <v>8</v>
      </c>
      <c r="F726" s="1">
        <f ca="1">IFERROR(__xludf.DUMMYFUNCTION("""COMPUTED_VALUE"""),8)</f>
        <v>8</v>
      </c>
      <c r="Q726" s="1">
        <v>724</v>
      </c>
      <c r="R726" s="1">
        <v>3227</v>
      </c>
      <c r="S726" s="1"/>
      <c r="T726" s="1">
        <v>3306</v>
      </c>
    </row>
    <row r="727" spans="1:20" ht="15.75" customHeight="1" x14ac:dyDescent="0.35">
      <c r="A727" s="1">
        <v>2990</v>
      </c>
      <c r="B727" s="1">
        <v>5</v>
      </c>
      <c r="C727" s="1"/>
      <c r="D727" s="1">
        <v>2</v>
      </c>
      <c r="F727" s="1">
        <f ca="1">IFERROR(__xludf.DUMMYFUNCTION("""COMPUTED_VALUE"""),2)</f>
        <v>2</v>
      </c>
      <c r="Q727" s="1">
        <v>725</v>
      </c>
      <c r="R727" s="1">
        <v>3261</v>
      </c>
      <c r="S727" s="1"/>
      <c r="T727" s="1">
        <v>3201</v>
      </c>
    </row>
    <row r="728" spans="1:20" ht="15.75" customHeight="1" x14ac:dyDescent="0.35">
      <c r="A728" s="1">
        <v>2991</v>
      </c>
      <c r="B728" s="1">
        <v>4</v>
      </c>
      <c r="C728" s="1"/>
      <c r="D728" s="1">
        <v>3</v>
      </c>
      <c r="F728" s="1">
        <f ca="1">IFERROR(__xludf.DUMMYFUNCTION("""COMPUTED_VALUE"""),8)</f>
        <v>8</v>
      </c>
      <c r="Q728" s="1">
        <v>726</v>
      </c>
      <c r="R728" s="1">
        <v>3309</v>
      </c>
      <c r="S728" s="1"/>
      <c r="T728" s="1">
        <v>3276</v>
      </c>
    </row>
    <row r="729" spans="1:20" ht="15.75" customHeight="1" x14ac:dyDescent="0.35">
      <c r="A729" s="1">
        <v>2992</v>
      </c>
      <c r="B729" s="1">
        <v>4</v>
      </c>
      <c r="C729" s="1"/>
      <c r="D729" s="1">
        <v>3</v>
      </c>
      <c r="F729" s="1">
        <f ca="1">IFERROR(__xludf.DUMMYFUNCTION("""COMPUTED_VALUE"""),8)</f>
        <v>8</v>
      </c>
      <c r="Q729" s="1">
        <v>727</v>
      </c>
      <c r="R729" s="1">
        <v>3425</v>
      </c>
      <c r="S729" s="1"/>
      <c r="T729" s="1">
        <v>2999</v>
      </c>
    </row>
    <row r="730" spans="1:20" ht="15.75" customHeight="1" x14ac:dyDescent="0.35">
      <c r="A730" s="1">
        <v>2993</v>
      </c>
      <c r="B730" s="1">
        <v>4</v>
      </c>
      <c r="C730" s="1"/>
      <c r="D730" s="1">
        <v>8</v>
      </c>
      <c r="F730" s="1">
        <f ca="1">IFERROR(__xludf.DUMMYFUNCTION("""COMPUTED_VALUE"""),1)</f>
        <v>1</v>
      </c>
      <c r="Q730" s="1">
        <v>728</v>
      </c>
      <c r="R730" s="1">
        <v>3306</v>
      </c>
      <c r="S730" s="1"/>
      <c r="T730" s="1">
        <v>2977</v>
      </c>
    </row>
    <row r="731" spans="1:20" ht="15.75" customHeight="1" x14ac:dyDescent="0.35">
      <c r="A731" s="1">
        <v>2994</v>
      </c>
      <c r="B731" s="1">
        <v>3</v>
      </c>
      <c r="C731" s="1"/>
      <c r="D731" s="1">
        <v>0</v>
      </c>
      <c r="F731" s="1">
        <f ca="1">IFERROR(__xludf.DUMMYFUNCTION("""COMPUTED_VALUE"""),3)</f>
        <v>3</v>
      </c>
      <c r="Q731" s="1">
        <v>729</v>
      </c>
      <c r="R731" s="1">
        <v>3201</v>
      </c>
      <c r="S731" s="1"/>
      <c r="T731" s="1">
        <v>2970</v>
      </c>
    </row>
    <row r="732" spans="1:20" ht="15.75" customHeight="1" x14ac:dyDescent="0.35">
      <c r="A732" s="1">
        <v>2995</v>
      </c>
      <c r="B732" s="1">
        <v>3</v>
      </c>
      <c r="C732" s="1"/>
      <c r="D732" s="1">
        <v>2</v>
      </c>
      <c r="F732" s="1">
        <f ca="1">IFERROR(__xludf.DUMMYFUNCTION("""COMPUTED_VALUE"""),3)</f>
        <v>3</v>
      </c>
      <c r="Q732" s="1">
        <v>730</v>
      </c>
      <c r="R732" s="1">
        <v>3276</v>
      </c>
      <c r="S732" s="1"/>
      <c r="T732" s="1">
        <v>2874</v>
      </c>
    </row>
    <row r="733" spans="1:20" ht="15.75" customHeight="1" x14ac:dyDescent="0.35">
      <c r="A733" s="1">
        <v>2996</v>
      </c>
      <c r="B733" s="1">
        <v>3</v>
      </c>
      <c r="C733" s="1"/>
      <c r="D733" s="1">
        <v>2</v>
      </c>
      <c r="F733" s="1">
        <f ca="1">IFERROR(__xludf.DUMMYFUNCTION("""COMPUTED_VALUE"""),8)</f>
        <v>8</v>
      </c>
      <c r="Q733" s="1">
        <v>731</v>
      </c>
      <c r="R733" s="1">
        <v>2999</v>
      </c>
      <c r="S733" s="1"/>
      <c r="T733" s="1">
        <v>2877</v>
      </c>
    </row>
    <row r="734" spans="1:20" ht="15.75" customHeight="1" x14ac:dyDescent="0.35">
      <c r="A734" s="1">
        <v>2997</v>
      </c>
      <c r="B734" s="1">
        <v>3</v>
      </c>
      <c r="C734" s="1"/>
      <c r="D734" s="1">
        <v>3</v>
      </c>
      <c r="F734" s="1">
        <f ca="1">IFERROR(__xludf.DUMMYFUNCTION("""COMPUTED_VALUE"""),1)</f>
        <v>1</v>
      </c>
      <c r="Q734" s="1">
        <v>732</v>
      </c>
      <c r="R734" s="1">
        <v>2977</v>
      </c>
      <c r="S734" s="1"/>
      <c r="T734" s="1">
        <v>2990</v>
      </c>
    </row>
    <row r="735" spans="1:20" ht="15.75" customHeight="1" x14ac:dyDescent="0.35">
      <c r="A735" s="1">
        <v>2998</v>
      </c>
      <c r="B735" s="1">
        <v>3</v>
      </c>
      <c r="C735" s="1"/>
      <c r="D735" s="1">
        <v>3</v>
      </c>
      <c r="F735" s="1">
        <f ca="1">IFERROR(__xludf.DUMMYFUNCTION("""COMPUTED_VALUE"""),8)</f>
        <v>8</v>
      </c>
      <c r="Q735" s="1">
        <v>733</v>
      </c>
      <c r="R735" s="1">
        <v>2970</v>
      </c>
      <c r="S735" s="1"/>
      <c r="T735" s="1">
        <v>2909</v>
      </c>
    </row>
    <row r="736" spans="1:20" ht="15.75" customHeight="1" x14ac:dyDescent="0.35">
      <c r="A736" s="1">
        <v>2999</v>
      </c>
      <c r="B736" s="1">
        <v>3</v>
      </c>
      <c r="C736" s="1"/>
      <c r="D736" s="1">
        <v>8</v>
      </c>
      <c r="F736" s="1">
        <f ca="1">IFERROR(__xludf.DUMMYFUNCTION("""COMPUTED_VALUE"""),2)</f>
        <v>2</v>
      </c>
      <c r="Q736" s="1">
        <v>734</v>
      </c>
      <c r="R736" s="1">
        <v>2874</v>
      </c>
      <c r="S736" s="1"/>
      <c r="T736" s="1">
        <v>2955</v>
      </c>
    </row>
    <row r="737" spans="1:20" ht="15.75" customHeight="1" x14ac:dyDescent="0.35">
      <c r="A737" s="1">
        <v>3000</v>
      </c>
      <c r="B737" s="1">
        <v>4</v>
      </c>
      <c r="C737" s="1"/>
      <c r="D737" s="1">
        <v>1</v>
      </c>
      <c r="F737" s="1">
        <f ca="1">IFERROR(__xludf.DUMMYFUNCTION("""COMPUTED_VALUE"""),8)</f>
        <v>8</v>
      </c>
      <c r="Q737" s="1">
        <v>735</v>
      </c>
      <c r="R737" s="1">
        <v>2877</v>
      </c>
      <c r="S737" s="1"/>
      <c r="T737" s="1">
        <v>2988</v>
      </c>
    </row>
    <row r="738" spans="1:20" ht="15.75" customHeight="1" x14ac:dyDescent="0.35">
      <c r="A738" s="1">
        <v>3001</v>
      </c>
      <c r="B738" s="1">
        <v>4</v>
      </c>
      <c r="C738" s="1"/>
      <c r="D738" s="1">
        <v>4</v>
      </c>
      <c r="F738" s="1">
        <f ca="1">IFERROR(__xludf.DUMMYFUNCTION("""COMPUTED_VALUE"""),2)</f>
        <v>2</v>
      </c>
      <c r="Q738" s="1">
        <v>736</v>
      </c>
      <c r="R738" s="1">
        <v>2990</v>
      </c>
      <c r="S738" s="1"/>
      <c r="T738" s="1">
        <v>2863</v>
      </c>
    </row>
    <row r="739" spans="1:20" ht="15.75" customHeight="1" x14ac:dyDescent="0.35">
      <c r="A739" s="1">
        <v>3002</v>
      </c>
      <c r="B739" s="1">
        <v>4</v>
      </c>
      <c r="C739" s="1"/>
      <c r="D739" s="1">
        <v>2</v>
      </c>
      <c r="F739" s="1">
        <f ca="1">IFERROR(__xludf.DUMMYFUNCTION("""COMPUTED_VALUE"""),8)</f>
        <v>8</v>
      </c>
      <c r="Q739" s="1">
        <v>737</v>
      </c>
      <c r="R739" s="1">
        <v>2909</v>
      </c>
      <c r="S739" s="1"/>
      <c r="T739" s="1">
        <v>2959</v>
      </c>
    </row>
    <row r="740" spans="1:20" ht="15.75" customHeight="1" x14ac:dyDescent="0.35">
      <c r="A740" s="1">
        <v>3003</v>
      </c>
      <c r="B740" s="1">
        <v>4</v>
      </c>
      <c r="C740" s="1"/>
      <c r="D740" s="1">
        <v>8</v>
      </c>
      <c r="F740" s="1">
        <f ca="1">IFERROR(__xludf.DUMMYFUNCTION("""COMPUTED_VALUE"""),8)</f>
        <v>8</v>
      </c>
      <c r="Q740" s="1">
        <v>738</v>
      </c>
      <c r="R740" s="1">
        <v>2955</v>
      </c>
      <c r="S740" s="1"/>
      <c r="T740" s="1">
        <v>3142</v>
      </c>
    </row>
    <row r="741" spans="1:20" ht="15.75" customHeight="1" x14ac:dyDescent="0.35">
      <c r="A741" s="1">
        <v>3004</v>
      </c>
      <c r="B741" s="1">
        <v>4</v>
      </c>
      <c r="C741" s="1"/>
      <c r="D741" s="1">
        <v>2</v>
      </c>
      <c r="F741" s="1">
        <f ca="1">IFERROR(__xludf.DUMMYFUNCTION("""COMPUTED_VALUE"""),3)</f>
        <v>3</v>
      </c>
      <c r="Q741" s="1">
        <v>739</v>
      </c>
      <c r="R741" s="1">
        <v>2988</v>
      </c>
      <c r="S741" s="1"/>
      <c r="T741" s="1">
        <v>2824</v>
      </c>
    </row>
    <row r="742" spans="1:20" ht="15.75" customHeight="1" x14ac:dyDescent="0.35">
      <c r="A742" s="1">
        <v>3005</v>
      </c>
      <c r="B742" s="1">
        <v>4</v>
      </c>
      <c r="C742" s="1"/>
      <c r="D742" s="1">
        <v>8</v>
      </c>
      <c r="F742" s="1">
        <f ca="1">IFERROR(__xludf.DUMMYFUNCTION("""COMPUTED_VALUE"""),8)</f>
        <v>8</v>
      </c>
      <c r="Q742" s="1">
        <v>740</v>
      </c>
      <c r="R742" s="1">
        <v>2863</v>
      </c>
      <c r="S742" s="1"/>
      <c r="T742" s="1">
        <v>2847</v>
      </c>
    </row>
    <row r="743" spans="1:20" ht="15.75" customHeight="1" x14ac:dyDescent="0.35">
      <c r="A743" s="1">
        <v>3006</v>
      </c>
      <c r="B743" s="1">
        <v>4</v>
      </c>
      <c r="C743" s="1"/>
      <c r="D743" s="1">
        <v>0</v>
      </c>
      <c r="F743" s="1">
        <f ca="1">IFERROR(__xludf.DUMMYFUNCTION("""COMPUTED_VALUE"""),8)</f>
        <v>8</v>
      </c>
      <c r="Q743" s="1">
        <v>741</v>
      </c>
      <c r="R743" s="1">
        <v>2959</v>
      </c>
      <c r="S743" s="1"/>
      <c r="T743" s="1">
        <v>2961</v>
      </c>
    </row>
    <row r="744" spans="1:20" ht="15.75" customHeight="1" x14ac:dyDescent="0.35">
      <c r="A744" s="1">
        <v>3007</v>
      </c>
      <c r="B744" s="1">
        <v>4</v>
      </c>
      <c r="C744" s="1"/>
      <c r="D744" s="1">
        <v>8</v>
      </c>
      <c r="F744" s="1">
        <f ca="1">IFERROR(__xludf.DUMMYFUNCTION("""COMPUTED_VALUE"""),3)</f>
        <v>3</v>
      </c>
      <c r="Q744" s="1">
        <v>742</v>
      </c>
      <c r="R744" s="1">
        <v>3142</v>
      </c>
      <c r="S744" s="1"/>
      <c r="T744" s="1">
        <v>2899</v>
      </c>
    </row>
    <row r="745" spans="1:20" ht="15.75" customHeight="1" x14ac:dyDescent="0.35">
      <c r="A745" s="1">
        <v>3008</v>
      </c>
      <c r="B745" s="1">
        <v>4</v>
      </c>
      <c r="C745" s="1"/>
      <c r="D745" s="1">
        <v>1</v>
      </c>
      <c r="F745" s="1">
        <f ca="1">IFERROR(__xludf.DUMMYFUNCTION("""COMPUTED_VALUE"""),8)</f>
        <v>8</v>
      </c>
      <c r="Q745" s="1">
        <v>743</v>
      </c>
      <c r="R745" s="1">
        <v>2824</v>
      </c>
      <c r="S745" s="1"/>
      <c r="T745" s="1">
        <v>2931</v>
      </c>
    </row>
    <row r="746" spans="1:20" ht="15.75" customHeight="1" x14ac:dyDescent="0.35">
      <c r="A746" s="1">
        <v>3009</v>
      </c>
      <c r="B746" s="1">
        <v>4</v>
      </c>
      <c r="C746" s="1"/>
      <c r="D746" s="1">
        <v>3</v>
      </c>
      <c r="F746" s="1">
        <f ca="1">IFERROR(__xludf.DUMMYFUNCTION("""COMPUTED_VALUE"""),8)</f>
        <v>8</v>
      </c>
      <c r="Q746" s="1">
        <v>744</v>
      </c>
      <c r="R746" s="1">
        <v>2847</v>
      </c>
      <c r="S746" s="1"/>
      <c r="T746" s="1">
        <v>3124</v>
      </c>
    </row>
    <row r="747" spans="1:20" ht="15.75" customHeight="1" x14ac:dyDescent="0.35">
      <c r="A747" s="1">
        <v>3010</v>
      </c>
      <c r="B747" s="1">
        <v>4</v>
      </c>
      <c r="C747" s="1"/>
      <c r="D747" s="1">
        <v>3</v>
      </c>
      <c r="F747" s="1">
        <f ca="1">IFERROR(__xludf.DUMMYFUNCTION("""COMPUTED_VALUE"""),3)</f>
        <v>3</v>
      </c>
      <c r="Q747" s="1">
        <v>745</v>
      </c>
      <c r="R747" s="1">
        <v>2961</v>
      </c>
      <c r="S747" s="1"/>
      <c r="T747" s="1">
        <v>3291</v>
      </c>
    </row>
    <row r="748" spans="1:20" ht="15.75" customHeight="1" x14ac:dyDescent="0.35">
      <c r="A748" s="1">
        <v>3011</v>
      </c>
      <c r="B748" s="1">
        <v>4</v>
      </c>
      <c r="C748" s="1"/>
      <c r="D748" s="1">
        <v>8</v>
      </c>
      <c r="F748" s="1">
        <f ca="1">IFERROR(__xludf.DUMMYFUNCTION("""COMPUTED_VALUE"""),8)</f>
        <v>8</v>
      </c>
      <c r="Q748" s="1">
        <v>746</v>
      </c>
      <c r="R748" s="1">
        <v>2899</v>
      </c>
      <c r="S748" s="1"/>
      <c r="T748" s="1">
        <v>3306</v>
      </c>
    </row>
    <row r="749" spans="1:20" ht="15.75" customHeight="1" x14ac:dyDescent="0.35">
      <c r="A749" s="1">
        <v>3012</v>
      </c>
      <c r="B749" s="1">
        <v>5</v>
      </c>
      <c r="C749" s="1"/>
      <c r="D749" s="1">
        <v>1</v>
      </c>
      <c r="F749" s="1">
        <f ca="1">IFERROR(__xludf.DUMMYFUNCTION("""COMPUTED_VALUE"""),1)</f>
        <v>1</v>
      </c>
      <c r="Q749" s="1">
        <v>747</v>
      </c>
      <c r="R749" s="1">
        <v>2931</v>
      </c>
      <c r="S749" s="1"/>
      <c r="T749" s="1">
        <v>3343</v>
      </c>
    </row>
    <row r="750" spans="1:20" ht="15.75" customHeight="1" x14ac:dyDescent="0.35">
      <c r="A750" s="1">
        <v>3013</v>
      </c>
      <c r="B750" s="1">
        <v>5</v>
      </c>
      <c r="C750" s="1"/>
      <c r="D750" s="1">
        <v>8</v>
      </c>
      <c r="F750" s="1">
        <f ca="1">IFERROR(__xludf.DUMMYFUNCTION("""COMPUTED_VALUE"""),8)</f>
        <v>8</v>
      </c>
      <c r="Q750" s="1">
        <v>748</v>
      </c>
      <c r="R750" s="1">
        <v>3124</v>
      </c>
      <c r="S750" s="1"/>
      <c r="T750" s="1">
        <v>3109</v>
      </c>
    </row>
    <row r="751" spans="1:20" ht="15.75" customHeight="1" x14ac:dyDescent="0.35">
      <c r="A751" s="1">
        <v>3014</v>
      </c>
      <c r="B751" s="1">
        <v>5</v>
      </c>
      <c r="C751" s="1"/>
      <c r="D751" s="1">
        <v>2</v>
      </c>
      <c r="F751" s="1">
        <f ca="1">IFERROR(__xludf.DUMMYFUNCTION("""COMPUTED_VALUE"""),1)</f>
        <v>1</v>
      </c>
      <c r="Q751" s="1">
        <v>749</v>
      </c>
      <c r="R751" s="1">
        <v>3291</v>
      </c>
      <c r="S751" s="1"/>
      <c r="T751" s="1">
        <v>3316</v>
      </c>
    </row>
    <row r="752" spans="1:20" ht="15.75" customHeight="1" x14ac:dyDescent="0.35">
      <c r="A752" s="1">
        <v>3015</v>
      </c>
      <c r="B752" s="1">
        <v>5</v>
      </c>
      <c r="C752" s="1"/>
      <c r="D752" s="1">
        <v>8</v>
      </c>
      <c r="F752" s="1">
        <f ca="1">IFERROR(__xludf.DUMMYFUNCTION("""COMPUTED_VALUE"""),3)</f>
        <v>3</v>
      </c>
      <c r="Q752" s="1">
        <v>750</v>
      </c>
      <c r="R752" s="1">
        <v>3306</v>
      </c>
      <c r="S752" s="1"/>
      <c r="T752" s="1">
        <v>3387</v>
      </c>
    </row>
    <row r="753" spans="1:20" ht="15.75" customHeight="1" x14ac:dyDescent="0.35">
      <c r="A753" s="1">
        <v>3016</v>
      </c>
      <c r="B753" s="1">
        <v>5</v>
      </c>
      <c r="C753" s="1"/>
      <c r="D753" s="1">
        <v>2</v>
      </c>
      <c r="F753" s="1">
        <f ca="1">IFERROR(__xludf.DUMMYFUNCTION("""COMPUTED_VALUE"""),5)</f>
        <v>5</v>
      </c>
      <c r="Q753" s="1">
        <v>751</v>
      </c>
      <c r="R753" s="1">
        <v>3343</v>
      </c>
      <c r="S753" s="1"/>
      <c r="T753" s="1">
        <v>3356</v>
      </c>
    </row>
    <row r="754" spans="1:20" ht="15.75" customHeight="1" x14ac:dyDescent="0.35">
      <c r="A754" s="1">
        <v>3017</v>
      </c>
      <c r="B754" s="1">
        <v>5</v>
      </c>
      <c r="C754" s="1"/>
      <c r="D754" s="1">
        <v>8</v>
      </c>
      <c r="F754" s="1">
        <f ca="1">IFERROR(__xludf.DUMMYFUNCTION("""COMPUTED_VALUE"""),2)</f>
        <v>2</v>
      </c>
      <c r="Q754" s="1">
        <v>752</v>
      </c>
      <c r="R754" s="1">
        <v>3109</v>
      </c>
      <c r="S754" s="1"/>
      <c r="T754" s="1">
        <v>3448</v>
      </c>
    </row>
    <row r="755" spans="1:20" ht="15.75" customHeight="1" x14ac:dyDescent="0.35">
      <c r="A755" s="1">
        <v>3018</v>
      </c>
      <c r="B755" s="1">
        <v>6</v>
      </c>
      <c r="C755" s="1"/>
      <c r="D755" s="1">
        <v>8</v>
      </c>
      <c r="F755" s="1">
        <f ca="1">IFERROR(__xludf.DUMMYFUNCTION("""COMPUTED_VALUE"""),8)</f>
        <v>8</v>
      </c>
      <c r="Q755" s="1">
        <v>753</v>
      </c>
      <c r="R755" s="1">
        <v>3316</v>
      </c>
      <c r="S755" s="1"/>
      <c r="T755" s="1">
        <v>3523</v>
      </c>
    </row>
    <row r="756" spans="1:20" ht="15.75" customHeight="1" x14ac:dyDescent="0.35">
      <c r="A756" s="1">
        <v>3019</v>
      </c>
      <c r="B756" s="1">
        <v>6</v>
      </c>
      <c r="C756" s="1"/>
      <c r="D756" s="1">
        <v>3</v>
      </c>
      <c r="F756" s="1">
        <f ca="1">IFERROR(__xludf.DUMMYFUNCTION("""COMPUTED_VALUE"""),1)</f>
        <v>1</v>
      </c>
      <c r="Q756" s="1">
        <v>754</v>
      </c>
      <c r="R756" s="1">
        <v>3387</v>
      </c>
      <c r="S756" s="1"/>
      <c r="T756" s="1">
        <v>3300</v>
      </c>
    </row>
    <row r="757" spans="1:20" ht="15.75" customHeight="1" x14ac:dyDescent="0.35">
      <c r="A757" s="1">
        <v>3020</v>
      </c>
      <c r="B757" s="1">
        <v>6</v>
      </c>
      <c r="C757" s="1"/>
      <c r="D757" s="1">
        <v>8</v>
      </c>
      <c r="F757" s="1">
        <f ca="1">IFERROR(__xludf.DUMMYFUNCTION("""COMPUTED_VALUE"""),8)</f>
        <v>8</v>
      </c>
      <c r="Q757" s="1">
        <v>755</v>
      </c>
      <c r="R757" s="1">
        <v>3356</v>
      </c>
      <c r="S757" s="1"/>
      <c r="T757" s="1">
        <v>3350</v>
      </c>
    </row>
    <row r="758" spans="1:20" ht="15.75" customHeight="1" x14ac:dyDescent="0.35">
      <c r="A758" s="1">
        <v>3021</v>
      </c>
      <c r="B758" s="1">
        <v>7</v>
      </c>
      <c r="C758" s="1"/>
      <c r="D758" s="1">
        <v>8</v>
      </c>
      <c r="F758" s="1">
        <f ca="1">IFERROR(__xludf.DUMMYFUNCTION("""COMPUTED_VALUE"""),1)</f>
        <v>1</v>
      </c>
      <c r="Q758" s="1">
        <v>756</v>
      </c>
      <c r="R758" s="1">
        <v>3448</v>
      </c>
      <c r="S758" s="1"/>
      <c r="T758" s="1">
        <v>3401</v>
      </c>
    </row>
    <row r="759" spans="1:20" ht="15.75" customHeight="1" x14ac:dyDescent="0.35">
      <c r="A759" s="1">
        <v>3022</v>
      </c>
      <c r="B759" s="1">
        <v>7</v>
      </c>
      <c r="C759" s="1"/>
      <c r="D759" s="1">
        <v>3</v>
      </c>
      <c r="F759" s="1">
        <f ca="1">IFERROR(__xludf.DUMMYFUNCTION("""COMPUTED_VALUE"""),3)</f>
        <v>3</v>
      </c>
      <c r="Q759" s="1">
        <v>757</v>
      </c>
      <c r="R759" s="1">
        <v>3523</v>
      </c>
      <c r="S759" s="1"/>
      <c r="T759" s="1">
        <v>3409</v>
      </c>
    </row>
    <row r="760" spans="1:20" ht="15.75" customHeight="1" x14ac:dyDescent="0.35">
      <c r="A760" s="1">
        <v>3023</v>
      </c>
      <c r="B760" s="1">
        <v>7</v>
      </c>
      <c r="C760" s="1"/>
      <c r="D760" s="1">
        <v>8</v>
      </c>
      <c r="F760" s="1">
        <f ca="1">IFERROR(__xludf.DUMMYFUNCTION("""COMPUTED_VALUE"""),3)</f>
        <v>3</v>
      </c>
      <c r="Q760" s="1">
        <v>758</v>
      </c>
      <c r="R760" s="1">
        <v>3300</v>
      </c>
      <c r="S760" s="1"/>
      <c r="T760" s="1">
        <v>3404</v>
      </c>
    </row>
    <row r="761" spans="1:20" ht="15.75" customHeight="1" x14ac:dyDescent="0.35">
      <c r="A761" s="1">
        <v>3024</v>
      </c>
      <c r="B761" s="1">
        <v>6</v>
      </c>
      <c r="C761" s="1"/>
      <c r="D761" s="1">
        <v>8</v>
      </c>
      <c r="F761" s="1">
        <f ca="1">IFERROR(__xludf.DUMMYFUNCTION("""COMPUTED_VALUE"""),8)</f>
        <v>8</v>
      </c>
      <c r="Q761" s="1">
        <v>759</v>
      </c>
      <c r="R761" s="1">
        <v>3350</v>
      </c>
      <c r="S761" s="1"/>
      <c r="T761" s="1">
        <v>3627</v>
      </c>
    </row>
    <row r="762" spans="1:20" ht="15.75" customHeight="1" x14ac:dyDescent="0.35">
      <c r="A762" s="1">
        <v>3025</v>
      </c>
      <c r="B762" s="1">
        <v>6</v>
      </c>
      <c r="C762" s="1"/>
      <c r="D762" s="1">
        <v>3</v>
      </c>
      <c r="F762" s="1">
        <f ca="1">IFERROR(__xludf.DUMMYFUNCTION("""COMPUTED_VALUE"""),8)</f>
        <v>8</v>
      </c>
      <c r="Q762" s="1">
        <v>760</v>
      </c>
      <c r="R762" s="1">
        <v>3401</v>
      </c>
      <c r="S762" s="1"/>
      <c r="T762" s="1">
        <v>3397</v>
      </c>
    </row>
    <row r="763" spans="1:20" ht="15.75" customHeight="1" x14ac:dyDescent="0.35">
      <c r="A763" s="1">
        <v>3026</v>
      </c>
      <c r="B763" s="1">
        <v>6</v>
      </c>
      <c r="C763" s="1"/>
      <c r="D763" s="1">
        <v>8</v>
      </c>
      <c r="F763" s="1">
        <f ca="1">IFERROR(__xludf.DUMMYFUNCTION("""COMPUTED_VALUE"""),2)</f>
        <v>2</v>
      </c>
      <c r="Q763" s="1">
        <v>761</v>
      </c>
      <c r="R763" s="1">
        <v>3409</v>
      </c>
      <c r="S763" s="1"/>
      <c r="T763" s="1">
        <v>3370</v>
      </c>
    </row>
    <row r="764" spans="1:20" ht="15.75" customHeight="1" x14ac:dyDescent="0.35">
      <c r="A764" s="1">
        <v>3027</v>
      </c>
      <c r="B764" s="1">
        <v>4</v>
      </c>
      <c r="C764" s="1"/>
      <c r="D764" s="1">
        <v>1</v>
      </c>
      <c r="F764" s="1">
        <f ca="1">IFERROR(__xludf.DUMMYFUNCTION("""COMPUTED_VALUE"""),3)</f>
        <v>3</v>
      </c>
      <c r="Q764" s="1">
        <v>762</v>
      </c>
      <c r="R764" s="1">
        <v>3404</v>
      </c>
      <c r="S764" s="1"/>
      <c r="T764" s="1">
        <v>3380</v>
      </c>
    </row>
    <row r="765" spans="1:20" ht="15.75" customHeight="1" x14ac:dyDescent="0.35">
      <c r="A765" s="1">
        <v>3028</v>
      </c>
      <c r="B765" s="1">
        <v>4</v>
      </c>
      <c r="C765" s="1"/>
      <c r="D765" s="1">
        <v>8</v>
      </c>
      <c r="F765" s="1">
        <f ca="1">IFERROR(__xludf.DUMMYFUNCTION("""COMPUTED_VALUE"""),3)</f>
        <v>3</v>
      </c>
      <c r="Q765" s="1">
        <v>763</v>
      </c>
      <c r="R765" s="1">
        <v>3627</v>
      </c>
      <c r="S765" s="1"/>
      <c r="T765" s="1">
        <v>2925</v>
      </c>
    </row>
    <row r="766" spans="1:20" ht="15.75" customHeight="1" x14ac:dyDescent="0.35">
      <c r="A766" s="1">
        <v>3029</v>
      </c>
      <c r="B766" s="1">
        <v>4</v>
      </c>
      <c r="C766" s="1"/>
      <c r="D766" s="1">
        <v>1</v>
      </c>
      <c r="F766" s="1">
        <f ca="1">IFERROR(__xludf.DUMMYFUNCTION("""COMPUTED_VALUE"""),8)</f>
        <v>8</v>
      </c>
      <c r="Q766" s="1">
        <v>764</v>
      </c>
      <c r="R766" s="1">
        <v>3397</v>
      </c>
      <c r="S766" s="1"/>
      <c r="T766" s="1">
        <v>3013</v>
      </c>
    </row>
    <row r="767" spans="1:20" ht="15.75" customHeight="1" x14ac:dyDescent="0.35">
      <c r="A767" s="1">
        <v>3030</v>
      </c>
      <c r="B767" s="1">
        <v>4</v>
      </c>
      <c r="C767" s="1"/>
      <c r="D767" s="1">
        <v>3</v>
      </c>
      <c r="F767" s="1">
        <f ca="1">IFERROR(__xludf.DUMMYFUNCTION("""COMPUTED_VALUE"""),3)</f>
        <v>3</v>
      </c>
      <c r="Q767" s="1">
        <v>765</v>
      </c>
      <c r="R767" s="1">
        <v>3370</v>
      </c>
      <c r="S767" s="1"/>
      <c r="T767" s="1">
        <v>3204</v>
      </c>
    </row>
    <row r="768" spans="1:20" ht="15.75" customHeight="1" x14ac:dyDescent="0.35">
      <c r="A768" s="1">
        <v>3031</v>
      </c>
      <c r="B768" s="1">
        <v>4</v>
      </c>
      <c r="C768" s="1"/>
      <c r="D768" s="1">
        <v>5</v>
      </c>
      <c r="F768" s="1">
        <f ca="1">IFERROR(__xludf.DUMMYFUNCTION("""COMPUTED_VALUE"""),1)</f>
        <v>1</v>
      </c>
      <c r="Q768" s="1">
        <v>766</v>
      </c>
      <c r="R768" s="1">
        <v>3380</v>
      </c>
      <c r="S768" s="1"/>
      <c r="T768" s="1">
        <v>3019</v>
      </c>
    </row>
    <row r="769" spans="1:20" ht="15.75" customHeight="1" x14ac:dyDescent="0.35">
      <c r="A769" s="1">
        <v>3032</v>
      </c>
      <c r="B769" s="1">
        <v>4</v>
      </c>
      <c r="C769" s="1"/>
      <c r="D769" s="1">
        <v>2</v>
      </c>
      <c r="F769" s="1">
        <f ca="1">IFERROR(__xludf.DUMMYFUNCTION("""COMPUTED_VALUE"""),3)</f>
        <v>3</v>
      </c>
      <c r="Q769" s="1">
        <v>767</v>
      </c>
      <c r="R769" s="1">
        <v>2925</v>
      </c>
      <c r="S769" s="1"/>
      <c r="T769" s="1">
        <v>3160</v>
      </c>
    </row>
    <row r="770" spans="1:20" ht="15.75" customHeight="1" x14ac:dyDescent="0.35">
      <c r="A770" s="1">
        <v>3033</v>
      </c>
      <c r="B770" s="1">
        <v>4</v>
      </c>
      <c r="C770" s="1"/>
      <c r="D770" s="1">
        <v>8</v>
      </c>
      <c r="F770" s="1">
        <f ca="1">IFERROR(__xludf.DUMMYFUNCTION("""COMPUTED_VALUE"""),3)</f>
        <v>3</v>
      </c>
      <c r="Q770" s="1">
        <v>768</v>
      </c>
      <c r="R770" s="1">
        <v>3013</v>
      </c>
      <c r="S770" s="1"/>
      <c r="T770" s="1">
        <v>3435</v>
      </c>
    </row>
    <row r="771" spans="1:20" ht="15.75" customHeight="1" x14ac:dyDescent="0.35">
      <c r="A771" s="1">
        <v>3034</v>
      </c>
      <c r="B771" s="1">
        <v>4</v>
      </c>
      <c r="C771" s="1"/>
      <c r="D771" s="1">
        <v>1</v>
      </c>
      <c r="F771" s="1">
        <f ca="1">IFERROR(__xludf.DUMMYFUNCTION("""COMPUTED_VALUE"""),8)</f>
        <v>8</v>
      </c>
      <c r="Q771" s="1">
        <v>769</v>
      </c>
      <c r="R771" s="1">
        <v>3204</v>
      </c>
      <c r="S771" s="1"/>
      <c r="T771" s="1">
        <v>3793</v>
      </c>
    </row>
    <row r="772" spans="1:20" ht="15.75" customHeight="1" x14ac:dyDescent="0.35">
      <c r="A772" s="1">
        <v>3035</v>
      </c>
      <c r="B772" s="1">
        <v>4</v>
      </c>
      <c r="C772" s="1"/>
      <c r="D772" s="1">
        <v>8</v>
      </c>
      <c r="F772" s="1">
        <f ca="1">IFERROR(__xludf.DUMMYFUNCTION("""COMPUTED_VALUE"""),1)</f>
        <v>1</v>
      </c>
      <c r="Q772" s="1">
        <v>770</v>
      </c>
      <c r="R772" s="1">
        <v>3019</v>
      </c>
      <c r="S772" s="1"/>
      <c r="T772" s="1">
        <v>3953</v>
      </c>
    </row>
    <row r="773" spans="1:20" ht="15.75" customHeight="1" x14ac:dyDescent="0.35">
      <c r="A773" s="1">
        <v>3036</v>
      </c>
      <c r="B773" s="1">
        <v>4</v>
      </c>
      <c r="C773" s="1"/>
      <c r="D773" s="1">
        <v>1</v>
      </c>
      <c r="F773" s="1">
        <f ca="1">IFERROR(__xludf.DUMMYFUNCTION("""COMPUTED_VALUE"""),3)</f>
        <v>3</v>
      </c>
      <c r="Q773" s="1">
        <v>771</v>
      </c>
      <c r="R773" s="1">
        <v>3160</v>
      </c>
      <c r="S773" s="1"/>
      <c r="T773" s="1">
        <v>3964</v>
      </c>
    </row>
    <row r="774" spans="1:20" ht="15.75" customHeight="1" x14ac:dyDescent="0.35">
      <c r="A774" s="1">
        <v>3037</v>
      </c>
      <c r="B774" s="1">
        <v>4</v>
      </c>
      <c r="C774" s="1"/>
      <c r="D774" s="1">
        <v>3</v>
      </c>
      <c r="F774" s="1">
        <f ca="1">IFERROR(__xludf.DUMMYFUNCTION("""COMPUTED_VALUE"""),3)</f>
        <v>3</v>
      </c>
      <c r="Q774" s="1">
        <v>772</v>
      </c>
      <c r="R774" s="1">
        <v>3435</v>
      </c>
      <c r="S774" s="1"/>
      <c r="T774" s="1">
        <v>3596</v>
      </c>
    </row>
    <row r="775" spans="1:20" ht="15.75" customHeight="1" x14ac:dyDescent="0.35">
      <c r="A775" s="1">
        <v>3038</v>
      </c>
      <c r="B775" s="1">
        <v>4</v>
      </c>
      <c r="C775" s="1"/>
      <c r="D775" s="1">
        <v>3</v>
      </c>
      <c r="F775" s="1">
        <f ca="1">IFERROR(__xludf.DUMMYFUNCTION("""COMPUTED_VALUE"""),6)</f>
        <v>6</v>
      </c>
      <c r="Q775" s="1">
        <v>773</v>
      </c>
      <c r="R775" s="1">
        <v>3793</v>
      </c>
      <c r="S775" s="1"/>
      <c r="T775" s="1">
        <v>3600</v>
      </c>
    </row>
    <row r="776" spans="1:20" ht="15.75" customHeight="1" x14ac:dyDescent="0.35">
      <c r="A776" s="1">
        <v>3039</v>
      </c>
      <c r="B776" s="1">
        <v>5</v>
      </c>
      <c r="C776" s="1"/>
      <c r="D776" s="1">
        <v>8</v>
      </c>
      <c r="F776" s="1">
        <f ca="1">IFERROR(__xludf.DUMMYFUNCTION("""COMPUTED_VALUE"""),3)</f>
        <v>3</v>
      </c>
      <c r="Q776" s="1">
        <v>774</v>
      </c>
      <c r="R776" s="1">
        <v>3953</v>
      </c>
      <c r="S776" s="1"/>
      <c r="T776" s="1">
        <v>3704</v>
      </c>
    </row>
    <row r="777" spans="1:20" ht="15.75" customHeight="1" x14ac:dyDescent="0.35">
      <c r="A777" s="1">
        <v>3040</v>
      </c>
      <c r="B777" s="1">
        <v>5</v>
      </c>
      <c r="C777" s="1"/>
      <c r="D777" s="1">
        <v>8</v>
      </c>
      <c r="F777" s="1">
        <f ca="1">IFERROR(__xludf.DUMMYFUNCTION("""COMPUTED_VALUE"""),3)</f>
        <v>3</v>
      </c>
      <c r="Q777" s="1">
        <v>775</v>
      </c>
      <c r="R777" s="1">
        <v>3964</v>
      </c>
      <c r="S777" s="1"/>
      <c r="T777" s="1">
        <v>3614</v>
      </c>
    </row>
    <row r="778" spans="1:20" ht="15.75" customHeight="1" x14ac:dyDescent="0.35">
      <c r="A778" s="1">
        <v>3041</v>
      </c>
      <c r="B778" s="1">
        <v>5</v>
      </c>
      <c r="C778" s="1"/>
      <c r="D778" s="1">
        <v>2</v>
      </c>
      <c r="F778" s="1">
        <f ca="1">IFERROR(__xludf.DUMMYFUNCTION("""COMPUTED_VALUE"""),8)</f>
        <v>8</v>
      </c>
      <c r="Q778" s="1">
        <v>776</v>
      </c>
      <c r="R778" s="1">
        <v>3596</v>
      </c>
      <c r="S778" s="1"/>
      <c r="T778" s="1">
        <v>3527</v>
      </c>
    </row>
    <row r="779" spans="1:20" ht="15.75" customHeight="1" x14ac:dyDescent="0.35">
      <c r="A779" s="1">
        <v>3042</v>
      </c>
      <c r="B779" s="1">
        <v>4</v>
      </c>
      <c r="C779" s="1"/>
      <c r="D779" s="1">
        <v>3</v>
      </c>
      <c r="F779" s="1">
        <f ca="1">IFERROR(__xludf.DUMMYFUNCTION("""COMPUTED_VALUE"""),2)</f>
        <v>2</v>
      </c>
      <c r="Q779" s="1">
        <v>777</v>
      </c>
      <c r="R779" s="1">
        <v>3600</v>
      </c>
      <c r="S779" s="1"/>
      <c r="T779" s="1">
        <v>3624</v>
      </c>
    </row>
    <row r="780" spans="1:20" ht="15.75" customHeight="1" x14ac:dyDescent="0.35">
      <c r="A780" s="1">
        <v>3043</v>
      </c>
      <c r="B780" s="1">
        <v>4</v>
      </c>
      <c r="C780" s="1"/>
      <c r="D780" s="1">
        <v>3</v>
      </c>
      <c r="F780" s="1">
        <f ca="1">IFERROR(__xludf.DUMMYFUNCTION("""COMPUTED_VALUE"""),8)</f>
        <v>8</v>
      </c>
      <c r="Q780" s="1">
        <v>778</v>
      </c>
      <c r="R780" s="1">
        <v>3704</v>
      </c>
      <c r="S780" s="1"/>
      <c r="T780" s="1">
        <v>3375</v>
      </c>
    </row>
    <row r="781" spans="1:20" ht="15.75" customHeight="1" x14ac:dyDescent="0.35">
      <c r="A781" s="1">
        <v>3044</v>
      </c>
      <c r="B781" s="1">
        <v>4</v>
      </c>
      <c r="C781" s="1"/>
      <c r="D781" s="1">
        <v>8</v>
      </c>
      <c r="F781" s="1">
        <f ca="1">IFERROR(__xludf.DUMMYFUNCTION("""COMPUTED_VALUE"""),8)</f>
        <v>8</v>
      </c>
      <c r="Q781" s="1">
        <v>779</v>
      </c>
      <c r="R781" s="1">
        <v>3614</v>
      </c>
      <c r="S781" s="1"/>
      <c r="T781" s="1">
        <v>3405</v>
      </c>
    </row>
    <row r="782" spans="1:20" ht="15.75" customHeight="1" x14ac:dyDescent="0.35">
      <c r="A782" s="1">
        <v>3045</v>
      </c>
      <c r="B782" s="1">
        <v>3</v>
      </c>
      <c r="C782" s="1"/>
      <c r="D782" s="1">
        <v>0</v>
      </c>
      <c r="F782" s="1">
        <f ca="1">IFERROR(__xludf.DUMMYFUNCTION("""COMPUTED_VALUE"""),1)</f>
        <v>1</v>
      </c>
      <c r="Q782" s="1">
        <v>780</v>
      </c>
      <c r="R782" s="1">
        <v>3527</v>
      </c>
      <c r="S782" s="1"/>
      <c r="T782" s="1">
        <v>3678</v>
      </c>
    </row>
    <row r="783" spans="1:20" ht="15.75" customHeight="1" x14ac:dyDescent="0.35">
      <c r="A783" s="1">
        <v>3046</v>
      </c>
      <c r="B783" s="1">
        <v>3</v>
      </c>
      <c r="C783" s="1"/>
      <c r="D783" s="1">
        <v>3</v>
      </c>
      <c r="F783" s="1">
        <f ca="1">IFERROR(__xludf.DUMMYFUNCTION("""COMPUTED_VALUE"""),4)</f>
        <v>4</v>
      </c>
      <c r="Q783" s="1">
        <v>781</v>
      </c>
      <c r="R783" s="1">
        <v>3624</v>
      </c>
      <c r="S783" s="1"/>
      <c r="T783" s="1">
        <v>3471</v>
      </c>
    </row>
    <row r="784" spans="1:20" ht="15.75" customHeight="1" x14ac:dyDescent="0.35">
      <c r="A784" s="1">
        <v>3047</v>
      </c>
      <c r="B784" s="1">
        <v>3</v>
      </c>
      <c r="C784" s="1"/>
      <c r="D784" s="1">
        <v>1</v>
      </c>
      <c r="F784" s="1">
        <f ca="1">IFERROR(__xludf.DUMMYFUNCTION("""COMPUTED_VALUE"""),4)</f>
        <v>4</v>
      </c>
      <c r="Q784" s="1">
        <v>782</v>
      </c>
      <c r="R784" s="1">
        <v>3375</v>
      </c>
      <c r="S784" s="1"/>
      <c r="T784" s="1">
        <v>3470</v>
      </c>
    </row>
    <row r="785" spans="1:20" ht="15.75" customHeight="1" x14ac:dyDescent="0.35">
      <c r="A785" s="1">
        <v>3048</v>
      </c>
      <c r="B785" s="1">
        <v>3</v>
      </c>
      <c r="C785" s="1"/>
      <c r="D785" s="1">
        <v>3</v>
      </c>
      <c r="F785" s="1">
        <f ca="1">IFERROR(__xludf.DUMMYFUNCTION("""COMPUTED_VALUE"""),8)</f>
        <v>8</v>
      </c>
      <c r="Q785" s="1">
        <v>783</v>
      </c>
      <c r="R785" s="1">
        <v>3405</v>
      </c>
      <c r="S785" s="1"/>
      <c r="T785" s="1">
        <v>3449</v>
      </c>
    </row>
    <row r="786" spans="1:20" ht="15.75" customHeight="1" x14ac:dyDescent="0.35">
      <c r="A786" s="1">
        <v>3049</v>
      </c>
      <c r="B786" s="1">
        <v>3</v>
      </c>
      <c r="C786" s="1"/>
      <c r="D786" s="1">
        <v>3</v>
      </c>
      <c r="F786" s="1">
        <f ca="1">IFERROR(__xludf.DUMMYFUNCTION("""COMPUTED_VALUE"""),8)</f>
        <v>8</v>
      </c>
      <c r="Q786" s="1">
        <v>784</v>
      </c>
      <c r="R786" s="1">
        <v>3678</v>
      </c>
      <c r="S786" s="1"/>
      <c r="T786" s="1">
        <v>3506</v>
      </c>
    </row>
    <row r="787" spans="1:20" ht="15.75" customHeight="1" x14ac:dyDescent="0.35">
      <c r="A787" s="1">
        <v>3050</v>
      </c>
      <c r="B787" s="1">
        <v>3</v>
      </c>
      <c r="C787" s="1"/>
      <c r="D787" s="1">
        <v>8</v>
      </c>
      <c r="F787" s="1">
        <f ca="1">IFERROR(__xludf.DUMMYFUNCTION("""COMPUTED_VALUE"""),2)</f>
        <v>2</v>
      </c>
      <c r="Q787" s="1">
        <v>785</v>
      </c>
      <c r="R787" s="1">
        <v>3471</v>
      </c>
      <c r="S787" s="1"/>
      <c r="T787" s="1">
        <v>3672</v>
      </c>
    </row>
    <row r="788" spans="1:20" ht="15.75" customHeight="1" x14ac:dyDescent="0.35">
      <c r="A788" s="1">
        <v>3051</v>
      </c>
      <c r="B788" s="1">
        <v>4</v>
      </c>
      <c r="C788" s="1"/>
      <c r="D788" s="1">
        <v>1</v>
      </c>
      <c r="F788" s="1">
        <f ca="1">IFERROR(__xludf.DUMMYFUNCTION("""COMPUTED_VALUE"""),2)</f>
        <v>2</v>
      </c>
      <c r="Q788" s="1">
        <v>786</v>
      </c>
      <c r="R788" s="1">
        <v>3470</v>
      </c>
      <c r="S788" s="1"/>
      <c r="T788" s="1">
        <v>3716</v>
      </c>
    </row>
    <row r="789" spans="1:20" ht="15.75" customHeight="1" x14ac:dyDescent="0.35">
      <c r="A789" s="1">
        <v>3052</v>
      </c>
      <c r="B789" s="1">
        <v>4</v>
      </c>
      <c r="C789" s="1"/>
      <c r="D789" s="1">
        <v>3</v>
      </c>
      <c r="F789" s="1">
        <f ca="1">IFERROR(__xludf.DUMMYFUNCTION("""COMPUTED_VALUE"""),8)</f>
        <v>8</v>
      </c>
      <c r="Q789" s="1">
        <v>787</v>
      </c>
      <c r="R789" s="1">
        <v>3449</v>
      </c>
      <c r="S789" s="1"/>
      <c r="T789" s="1">
        <v>3709</v>
      </c>
    </row>
    <row r="790" spans="1:20" ht="15.75" customHeight="1" x14ac:dyDescent="0.35">
      <c r="A790" s="1">
        <v>3053</v>
      </c>
      <c r="B790" s="1">
        <v>4</v>
      </c>
      <c r="C790" s="1"/>
      <c r="D790" s="1">
        <v>3</v>
      </c>
      <c r="F790" s="1">
        <f ca="1">IFERROR(__xludf.DUMMYFUNCTION("""COMPUTED_VALUE"""),8)</f>
        <v>8</v>
      </c>
      <c r="Q790" s="1">
        <v>788</v>
      </c>
      <c r="R790" s="1">
        <v>3506</v>
      </c>
      <c r="S790" s="1"/>
      <c r="T790" s="1">
        <v>3847</v>
      </c>
    </row>
    <row r="791" spans="1:20" ht="15.75" customHeight="1" x14ac:dyDescent="0.35">
      <c r="A791" s="1">
        <v>3054</v>
      </c>
      <c r="B791" s="1">
        <v>4</v>
      </c>
      <c r="C791" s="1"/>
      <c r="D791" s="1">
        <v>6</v>
      </c>
      <c r="F791" s="1">
        <f ca="1">IFERROR(__xludf.DUMMYFUNCTION("""COMPUTED_VALUE"""),5)</f>
        <v>5</v>
      </c>
      <c r="Q791" s="1">
        <v>789</v>
      </c>
      <c r="R791" s="1">
        <v>3672</v>
      </c>
      <c r="S791" s="1"/>
      <c r="T791" s="1">
        <v>4039</v>
      </c>
    </row>
    <row r="792" spans="1:20" ht="15.75" customHeight="1" x14ac:dyDescent="0.35">
      <c r="A792" s="1">
        <v>3055</v>
      </c>
      <c r="B792" s="1">
        <v>4</v>
      </c>
      <c r="C792" s="1"/>
      <c r="D792" s="1">
        <v>3</v>
      </c>
      <c r="F792" s="1">
        <f ca="1">IFERROR(__xludf.DUMMYFUNCTION("""COMPUTED_VALUE"""),8)</f>
        <v>8</v>
      </c>
      <c r="Q792" s="1">
        <v>790</v>
      </c>
      <c r="R792" s="1">
        <v>3716</v>
      </c>
      <c r="S792" s="1"/>
      <c r="T792" s="1">
        <v>3754</v>
      </c>
    </row>
    <row r="793" spans="1:20" ht="15.75" customHeight="1" x14ac:dyDescent="0.35">
      <c r="A793" s="1">
        <v>3056</v>
      </c>
      <c r="B793" s="1">
        <v>4</v>
      </c>
      <c r="C793" s="1"/>
      <c r="D793" s="1">
        <v>3</v>
      </c>
      <c r="F793" s="1">
        <f ca="1">IFERROR(__xludf.DUMMYFUNCTION("""COMPUTED_VALUE"""),8)</f>
        <v>8</v>
      </c>
      <c r="Q793" s="1">
        <v>791</v>
      </c>
      <c r="R793" s="1">
        <v>3709</v>
      </c>
      <c r="S793" s="1"/>
      <c r="T793" s="1">
        <v>3830</v>
      </c>
    </row>
    <row r="794" spans="1:20" ht="15.75" customHeight="1" x14ac:dyDescent="0.35">
      <c r="A794" s="1">
        <v>3057</v>
      </c>
      <c r="B794" s="1">
        <v>4</v>
      </c>
      <c r="C794" s="1"/>
      <c r="D794" s="1">
        <v>8</v>
      </c>
      <c r="F794" s="1">
        <f ca="1">IFERROR(__xludf.DUMMYFUNCTION("""COMPUTED_VALUE"""),2)</f>
        <v>2</v>
      </c>
      <c r="Q794" s="1">
        <v>792</v>
      </c>
      <c r="R794" s="1">
        <v>3847</v>
      </c>
      <c r="S794" s="1"/>
      <c r="T794" s="1">
        <v>4058</v>
      </c>
    </row>
    <row r="795" spans="1:20" ht="15.75" customHeight="1" x14ac:dyDescent="0.35">
      <c r="A795" s="1">
        <v>3058</v>
      </c>
      <c r="B795" s="1">
        <v>4</v>
      </c>
      <c r="C795" s="1"/>
      <c r="D795" s="1">
        <v>2</v>
      </c>
      <c r="F795" s="1">
        <f ca="1">IFERROR(__xludf.DUMMYFUNCTION("""COMPUTED_VALUE"""),8)</f>
        <v>8</v>
      </c>
      <c r="Q795" s="1">
        <v>793</v>
      </c>
      <c r="R795" s="1">
        <v>4039</v>
      </c>
      <c r="S795" s="1"/>
      <c r="T795" s="1">
        <v>4024</v>
      </c>
    </row>
    <row r="796" spans="1:20" ht="15.75" customHeight="1" x14ac:dyDescent="0.35">
      <c r="A796" s="1">
        <v>3059</v>
      </c>
      <c r="B796" s="1">
        <v>4</v>
      </c>
      <c r="C796" s="1"/>
      <c r="D796" s="1">
        <v>8</v>
      </c>
      <c r="F796" s="1">
        <f ca="1">IFERROR(__xludf.DUMMYFUNCTION("""COMPUTED_VALUE"""),2)</f>
        <v>2</v>
      </c>
      <c r="Q796" s="1">
        <v>794</v>
      </c>
      <c r="R796" s="1">
        <v>3754</v>
      </c>
      <c r="S796" s="1"/>
      <c r="T796" s="1">
        <v>3909</v>
      </c>
    </row>
    <row r="797" spans="1:20" ht="15.75" customHeight="1" x14ac:dyDescent="0.35">
      <c r="A797" s="1">
        <v>3060</v>
      </c>
      <c r="B797" s="1">
        <v>4</v>
      </c>
      <c r="C797" s="1"/>
      <c r="D797" s="1">
        <v>0</v>
      </c>
      <c r="F797" s="1">
        <f ca="1">IFERROR(__xludf.DUMMYFUNCTION("""COMPUTED_VALUE"""),8)</f>
        <v>8</v>
      </c>
      <c r="Q797" s="1">
        <v>795</v>
      </c>
      <c r="R797" s="1">
        <v>3830</v>
      </c>
      <c r="S797" s="1"/>
      <c r="T797" s="1">
        <v>4044</v>
      </c>
    </row>
    <row r="798" spans="1:20" ht="15.75" customHeight="1" x14ac:dyDescent="0.35">
      <c r="A798" s="1">
        <v>3061</v>
      </c>
      <c r="B798" s="1">
        <v>4</v>
      </c>
      <c r="C798" s="1"/>
      <c r="D798" s="1">
        <v>8</v>
      </c>
      <c r="F798" s="1">
        <f ca="1">IFERROR(__xludf.DUMMYFUNCTION("""COMPUTED_VALUE"""),8)</f>
        <v>8</v>
      </c>
      <c r="Q798" s="1">
        <v>796</v>
      </c>
      <c r="R798" s="1">
        <v>4058</v>
      </c>
      <c r="S798" s="1"/>
      <c r="T798" s="1">
        <v>3885</v>
      </c>
    </row>
    <row r="799" spans="1:20" ht="15.75" customHeight="1" x14ac:dyDescent="0.35">
      <c r="A799" s="1">
        <v>3062</v>
      </c>
      <c r="B799" s="1">
        <v>4</v>
      </c>
      <c r="C799" s="1"/>
      <c r="D799" s="1">
        <v>1</v>
      </c>
      <c r="F799" s="1">
        <f ca="1">IFERROR(__xludf.DUMMYFUNCTION("""COMPUTED_VALUE"""),1)</f>
        <v>1</v>
      </c>
      <c r="Q799" s="1">
        <v>797</v>
      </c>
      <c r="R799" s="1">
        <v>4024</v>
      </c>
      <c r="S799" s="1"/>
      <c r="T799" s="1">
        <v>4004</v>
      </c>
    </row>
    <row r="800" spans="1:20" ht="15.75" customHeight="1" x14ac:dyDescent="0.35">
      <c r="A800" s="1">
        <v>3063</v>
      </c>
      <c r="B800" s="1">
        <v>5</v>
      </c>
      <c r="C800" s="1"/>
      <c r="D800" s="1">
        <v>4</v>
      </c>
      <c r="F800" s="1">
        <f ca="1">IFERROR(__xludf.DUMMYFUNCTION("""COMPUTED_VALUE"""),7)</f>
        <v>7</v>
      </c>
      <c r="Q800" s="1">
        <v>798</v>
      </c>
      <c r="R800" s="1">
        <v>3909</v>
      </c>
      <c r="S800" s="1"/>
      <c r="T800" s="1">
        <v>3885</v>
      </c>
    </row>
    <row r="801" spans="1:20" ht="15.75" customHeight="1" x14ac:dyDescent="0.35">
      <c r="A801" s="1">
        <v>3064</v>
      </c>
      <c r="B801" s="1">
        <v>5</v>
      </c>
      <c r="C801" s="1"/>
      <c r="D801" s="1">
        <v>4</v>
      </c>
      <c r="F801" s="1">
        <f ca="1">IFERROR(__xludf.DUMMYFUNCTION("""COMPUTED_VALUE"""),2)</f>
        <v>2</v>
      </c>
      <c r="Q801" s="1">
        <v>799</v>
      </c>
      <c r="R801" s="1">
        <v>4044</v>
      </c>
      <c r="S801" s="1"/>
      <c r="T801" s="1">
        <v>3882</v>
      </c>
    </row>
    <row r="802" spans="1:20" ht="15.75" customHeight="1" x14ac:dyDescent="0.35">
      <c r="A802" s="1">
        <v>3065</v>
      </c>
      <c r="B802" s="1">
        <v>5</v>
      </c>
      <c r="C802" s="1"/>
      <c r="D802" s="1">
        <v>8</v>
      </c>
      <c r="F802" s="1">
        <f ca="1">IFERROR(__xludf.DUMMYFUNCTION("""COMPUTED_VALUE"""),3)</f>
        <v>3</v>
      </c>
      <c r="Q802" s="1">
        <v>800</v>
      </c>
      <c r="R802" s="1">
        <v>3885</v>
      </c>
      <c r="S802" s="1"/>
      <c r="T802" s="1">
        <v>3786</v>
      </c>
    </row>
    <row r="803" spans="1:20" ht="15.75" customHeight="1" x14ac:dyDescent="0.35">
      <c r="A803" s="1">
        <v>3066</v>
      </c>
      <c r="B803" s="1">
        <v>5</v>
      </c>
      <c r="C803" s="1"/>
      <c r="D803" s="1">
        <v>8</v>
      </c>
      <c r="F803" s="1">
        <f ca="1">IFERROR(__xludf.DUMMYFUNCTION("""COMPUTED_VALUE"""),8)</f>
        <v>8</v>
      </c>
      <c r="Q803" s="1">
        <v>801</v>
      </c>
      <c r="R803" s="1">
        <v>4004</v>
      </c>
      <c r="S803" s="1"/>
      <c r="T803" s="1">
        <v>3833</v>
      </c>
    </row>
    <row r="804" spans="1:20" ht="15.75" customHeight="1" x14ac:dyDescent="0.35">
      <c r="A804" s="1">
        <v>3067</v>
      </c>
      <c r="B804" s="1">
        <v>5</v>
      </c>
      <c r="C804" s="1"/>
      <c r="D804" s="1">
        <v>2</v>
      </c>
      <c r="F804" s="1">
        <f ca="1">IFERROR(__xludf.DUMMYFUNCTION("""COMPUTED_VALUE"""),1)</f>
        <v>1</v>
      </c>
      <c r="Q804" s="1">
        <v>802</v>
      </c>
      <c r="R804" s="1">
        <v>3885</v>
      </c>
      <c r="S804" s="1"/>
      <c r="T804" s="1">
        <v>3589</v>
      </c>
    </row>
    <row r="805" spans="1:20" ht="15.75" customHeight="1" x14ac:dyDescent="0.35">
      <c r="A805" s="1">
        <v>3068</v>
      </c>
      <c r="B805" s="1">
        <v>5</v>
      </c>
      <c r="C805" s="1"/>
      <c r="D805" s="1">
        <v>2</v>
      </c>
      <c r="F805" s="1">
        <f ca="1">IFERROR(__xludf.DUMMYFUNCTION("""COMPUTED_VALUE"""),8)</f>
        <v>8</v>
      </c>
      <c r="Q805" s="1">
        <v>803</v>
      </c>
      <c r="R805" s="1">
        <v>3882</v>
      </c>
      <c r="S805" s="1"/>
      <c r="T805" s="1">
        <v>3607</v>
      </c>
    </row>
    <row r="806" spans="1:20" ht="15.75" customHeight="1" x14ac:dyDescent="0.35">
      <c r="A806" s="1">
        <v>3069</v>
      </c>
      <c r="B806" s="1">
        <v>7</v>
      </c>
      <c r="C806" s="1"/>
      <c r="D806" s="1">
        <v>8</v>
      </c>
      <c r="F806" s="1">
        <f ca="1">IFERROR(__xludf.DUMMYFUNCTION("""COMPUTED_VALUE"""),2)</f>
        <v>2</v>
      </c>
      <c r="Q806" s="1">
        <v>804</v>
      </c>
      <c r="R806" s="1">
        <v>3786</v>
      </c>
      <c r="S806" s="1"/>
      <c r="T806" s="1">
        <v>3775</v>
      </c>
    </row>
    <row r="807" spans="1:20" ht="15.75" customHeight="1" x14ac:dyDescent="0.35">
      <c r="A807" s="1">
        <v>3070</v>
      </c>
      <c r="B807" s="1">
        <v>7</v>
      </c>
      <c r="C807" s="1"/>
      <c r="D807" s="1">
        <v>8</v>
      </c>
      <c r="F807" s="1">
        <f ca="1">IFERROR(__xludf.DUMMYFUNCTION("""COMPUTED_VALUE"""),2)</f>
        <v>2</v>
      </c>
      <c r="Q807" s="1">
        <v>805</v>
      </c>
      <c r="R807" s="1">
        <v>3833</v>
      </c>
      <c r="S807" s="1"/>
      <c r="T807" s="1">
        <v>3365</v>
      </c>
    </row>
    <row r="808" spans="1:20" ht="15.75" customHeight="1" x14ac:dyDescent="0.35">
      <c r="A808" s="1">
        <v>3071</v>
      </c>
      <c r="B808" s="1">
        <v>7</v>
      </c>
      <c r="C808" s="1"/>
      <c r="D808" s="1">
        <v>5</v>
      </c>
      <c r="F808" s="1">
        <f ca="1">IFERROR(__xludf.DUMMYFUNCTION("""COMPUTED_VALUE"""),8)</f>
        <v>8</v>
      </c>
      <c r="Q808" s="1">
        <v>806</v>
      </c>
      <c r="R808" s="1">
        <v>3589</v>
      </c>
      <c r="S808" s="1"/>
      <c r="T808" s="1">
        <v>3510</v>
      </c>
    </row>
    <row r="809" spans="1:20" ht="15.75" customHeight="1" x14ac:dyDescent="0.35">
      <c r="A809" s="1">
        <v>3072</v>
      </c>
      <c r="B809" s="1">
        <v>6</v>
      </c>
      <c r="C809" s="1"/>
      <c r="D809" s="1">
        <v>8</v>
      </c>
      <c r="F809" s="1">
        <f ca="1">IFERROR(__xludf.DUMMYFUNCTION("""COMPUTED_VALUE"""),8)</f>
        <v>8</v>
      </c>
      <c r="Q809" s="1">
        <v>807</v>
      </c>
      <c r="R809" s="1">
        <v>3607</v>
      </c>
      <c r="S809" s="1"/>
      <c r="T809" s="1">
        <v>3490</v>
      </c>
    </row>
    <row r="810" spans="1:20" ht="15.75" customHeight="1" x14ac:dyDescent="0.35">
      <c r="A810" s="1">
        <v>3073</v>
      </c>
      <c r="B810" s="1">
        <v>6</v>
      </c>
      <c r="C810" s="1"/>
      <c r="D810" s="1">
        <v>8</v>
      </c>
      <c r="F810" s="1">
        <f ca="1">IFERROR(__xludf.DUMMYFUNCTION("""COMPUTED_VALUE"""),1)</f>
        <v>1</v>
      </c>
      <c r="Q810" s="1">
        <v>808</v>
      </c>
      <c r="R810" s="1">
        <v>3775</v>
      </c>
      <c r="S810" s="1"/>
      <c r="T810" s="1">
        <v>3421</v>
      </c>
    </row>
    <row r="811" spans="1:20" ht="15.75" customHeight="1" x14ac:dyDescent="0.35">
      <c r="A811" s="1">
        <v>3074</v>
      </c>
      <c r="B811" s="1">
        <v>6</v>
      </c>
      <c r="C811" s="1"/>
      <c r="D811" s="1">
        <v>2</v>
      </c>
      <c r="F811" s="1">
        <f ca="1">IFERROR(__xludf.DUMMYFUNCTION("""COMPUTED_VALUE"""),6)</f>
        <v>6</v>
      </c>
      <c r="Q811" s="1">
        <v>809</v>
      </c>
      <c r="R811" s="1">
        <v>3365</v>
      </c>
      <c r="S811" s="1"/>
      <c r="T811" s="1">
        <v>3426</v>
      </c>
    </row>
    <row r="812" spans="1:20" ht="15.75" customHeight="1" x14ac:dyDescent="0.35">
      <c r="A812" s="1">
        <v>3075</v>
      </c>
      <c r="B812" s="1">
        <v>5</v>
      </c>
      <c r="C812" s="1"/>
      <c r="D812" s="1">
        <v>8</v>
      </c>
      <c r="F812" s="1">
        <f ca="1">IFERROR(__xludf.DUMMYFUNCTION("""COMPUTED_VALUE"""),1)</f>
        <v>1</v>
      </c>
      <c r="Q812" s="1">
        <v>810</v>
      </c>
      <c r="R812" s="1">
        <v>3510</v>
      </c>
      <c r="S812" s="1"/>
      <c r="T812" s="1">
        <v>3415</v>
      </c>
    </row>
    <row r="813" spans="1:20" ht="15.75" customHeight="1" x14ac:dyDescent="0.35">
      <c r="A813" s="1">
        <v>3076</v>
      </c>
      <c r="B813" s="1">
        <v>5</v>
      </c>
      <c r="C813" s="1"/>
      <c r="D813" s="1">
        <v>2</v>
      </c>
      <c r="F813" s="1">
        <f ca="1">IFERROR(__xludf.DUMMYFUNCTION("""COMPUTED_VALUE"""),1)</f>
        <v>1</v>
      </c>
      <c r="Q813" s="1">
        <v>811</v>
      </c>
      <c r="R813" s="1">
        <v>3490</v>
      </c>
      <c r="S813" s="1"/>
      <c r="T813" s="1">
        <v>3170</v>
      </c>
    </row>
    <row r="814" spans="1:20" ht="15.75" customHeight="1" x14ac:dyDescent="0.35">
      <c r="A814" s="1">
        <v>3077</v>
      </c>
      <c r="B814" s="1">
        <v>5</v>
      </c>
      <c r="C814" s="1"/>
      <c r="D814" s="1">
        <v>8</v>
      </c>
      <c r="F814" s="1">
        <f ca="1">IFERROR(__xludf.DUMMYFUNCTION("""COMPUTED_VALUE"""),4)</f>
        <v>4</v>
      </c>
      <c r="Q814" s="1">
        <v>812</v>
      </c>
      <c r="R814" s="1">
        <v>3421</v>
      </c>
      <c r="S814" s="1"/>
      <c r="T814" s="1">
        <v>3142</v>
      </c>
    </row>
    <row r="815" spans="1:20" ht="15.75" customHeight="1" x14ac:dyDescent="0.35">
      <c r="A815" s="1">
        <v>3078</v>
      </c>
      <c r="B815" s="1">
        <v>4</v>
      </c>
      <c r="C815" s="1"/>
      <c r="D815" s="1">
        <v>0</v>
      </c>
      <c r="F815" s="1">
        <f ca="1">IFERROR(__xludf.DUMMYFUNCTION("""COMPUTED_VALUE"""),1)</f>
        <v>1</v>
      </c>
      <c r="Q815" s="1">
        <v>813</v>
      </c>
      <c r="R815" s="1">
        <v>3426</v>
      </c>
      <c r="S815" s="1"/>
      <c r="T815" s="1">
        <v>3225</v>
      </c>
    </row>
    <row r="816" spans="1:20" ht="15.75" customHeight="1" x14ac:dyDescent="0.35">
      <c r="A816" s="1">
        <v>3079</v>
      </c>
      <c r="B816" s="1">
        <v>4</v>
      </c>
      <c r="C816" s="1"/>
      <c r="D816" s="1">
        <v>8</v>
      </c>
      <c r="F816" s="1">
        <f ca="1">IFERROR(__xludf.DUMMYFUNCTION("""COMPUTED_VALUE"""),1)</f>
        <v>1</v>
      </c>
      <c r="Q816" s="1">
        <v>814</v>
      </c>
      <c r="R816" s="1">
        <v>3415</v>
      </c>
      <c r="S816" s="1"/>
      <c r="T816" s="1">
        <v>3154</v>
      </c>
    </row>
    <row r="817" spans="1:20" ht="15.75" customHeight="1" x14ac:dyDescent="0.35">
      <c r="A817" s="1">
        <v>3080</v>
      </c>
      <c r="B817" s="1">
        <v>4</v>
      </c>
      <c r="C817" s="1"/>
      <c r="D817" s="1">
        <v>1</v>
      </c>
      <c r="F817" s="1">
        <f ca="1">IFERROR(__xludf.DUMMYFUNCTION("""COMPUTED_VALUE"""),2)</f>
        <v>2</v>
      </c>
      <c r="Q817" s="1">
        <v>815</v>
      </c>
      <c r="R817" s="1">
        <v>3170</v>
      </c>
      <c r="S817" s="1"/>
      <c r="T817" s="1">
        <v>3281</v>
      </c>
    </row>
    <row r="818" spans="1:20" ht="15.75" customHeight="1" x14ac:dyDescent="0.35">
      <c r="A818" s="1">
        <v>3081</v>
      </c>
      <c r="B818" s="1">
        <v>4</v>
      </c>
      <c r="C818" s="1"/>
      <c r="D818" s="1">
        <v>7</v>
      </c>
      <c r="F818" s="1">
        <f ca="1">IFERROR(__xludf.DUMMYFUNCTION("""COMPUTED_VALUE"""),2)</f>
        <v>2</v>
      </c>
      <c r="Q818" s="1">
        <v>816</v>
      </c>
      <c r="R818" s="1">
        <v>3142</v>
      </c>
      <c r="S818" s="1"/>
      <c r="T818" s="1">
        <v>3360</v>
      </c>
    </row>
    <row r="819" spans="1:20" ht="15.75" customHeight="1" x14ac:dyDescent="0.35">
      <c r="A819" s="1">
        <v>3082</v>
      </c>
      <c r="B819" s="1">
        <v>4</v>
      </c>
      <c r="C819" s="1"/>
      <c r="D819" s="1">
        <v>2</v>
      </c>
      <c r="F819" s="1">
        <f ca="1">IFERROR(__xludf.DUMMYFUNCTION("""COMPUTED_VALUE"""),8)</f>
        <v>8</v>
      </c>
      <c r="Q819" s="1">
        <v>817</v>
      </c>
      <c r="R819" s="1">
        <v>3225</v>
      </c>
      <c r="S819" s="1"/>
      <c r="T819" s="1">
        <v>3855</v>
      </c>
    </row>
    <row r="820" spans="1:20" ht="15.75" customHeight="1" x14ac:dyDescent="0.35">
      <c r="A820" s="1">
        <v>3083</v>
      </c>
      <c r="B820" s="1">
        <v>5</v>
      </c>
      <c r="C820" s="1"/>
      <c r="D820" s="1">
        <v>3</v>
      </c>
      <c r="F820" s="1">
        <f ca="1">IFERROR(__xludf.DUMMYFUNCTION("""COMPUTED_VALUE"""),1)</f>
        <v>1</v>
      </c>
      <c r="Q820" s="1">
        <v>818</v>
      </c>
      <c r="R820" s="1">
        <v>3154</v>
      </c>
      <c r="S820" s="1"/>
      <c r="T820" s="1">
        <v>3776</v>
      </c>
    </row>
    <row r="821" spans="1:20" ht="15.75" customHeight="1" x14ac:dyDescent="0.35">
      <c r="A821" s="1">
        <v>3084</v>
      </c>
      <c r="B821" s="1">
        <v>4</v>
      </c>
      <c r="C821" s="1"/>
      <c r="D821" s="1">
        <v>8</v>
      </c>
      <c r="F821" s="1">
        <f ca="1">IFERROR(__xludf.DUMMYFUNCTION("""COMPUTED_VALUE"""),1)</f>
        <v>1</v>
      </c>
      <c r="Q821" s="1">
        <v>819</v>
      </c>
      <c r="R821" s="1">
        <v>3281</v>
      </c>
      <c r="S821" s="1"/>
      <c r="T821" s="1">
        <v>3835</v>
      </c>
    </row>
    <row r="822" spans="1:20" ht="15.75" customHeight="1" x14ac:dyDescent="0.35">
      <c r="A822" s="1">
        <v>3085</v>
      </c>
      <c r="B822" s="1">
        <v>4</v>
      </c>
      <c r="C822" s="1"/>
      <c r="D822" s="1">
        <v>1</v>
      </c>
      <c r="F822" s="1">
        <f ca="1">IFERROR(__xludf.DUMMYFUNCTION("""COMPUTED_VALUE"""),7)</f>
        <v>7</v>
      </c>
      <c r="Q822" s="1">
        <v>820</v>
      </c>
      <c r="R822" s="1">
        <v>3360</v>
      </c>
      <c r="S822" s="1"/>
      <c r="T822" s="1">
        <v>3662</v>
      </c>
    </row>
    <row r="823" spans="1:20" ht="15.75" customHeight="1" x14ac:dyDescent="0.35">
      <c r="A823" s="1">
        <v>3086</v>
      </c>
      <c r="B823" s="1">
        <v>4</v>
      </c>
      <c r="C823" s="1"/>
      <c r="D823" s="1">
        <v>8</v>
      </c>
      <c r="F823" s="1">
        <f ca="1">IFERROR(__xludf.DUMMYFUNCTION("""COMPUTED_VALUE"""),1)</f>
        <v>1</v>
      </c>
      <c r="Q823" s="1">
        <v>821</v>
      </c>
      <c r="R823" s="1">
        <v>3855</v>
      </c>
      <c r="S823" s="1"/>
      <c r="T823" s="1">
        <v>3730</v>
      </c>
    </row>
    <row r="824" spans="1:20" ht="15.75" customHeight="1" x14ac:dyDescent="0.35">
      <c r="A824" s="1">
        <v>3087</v>
      </c>
      <c r="B824" s="1">
        <v>4</v>
      </c>
      <c r="C824" s="1"/>
      <c r="D824" s="1">
        <v>2</v>
      </c>
      <c r="F824" s="1">
        <f ca="1">IFERROR(__xludf.DUMMYFUNCTION("""COMPUTED_VALUE"""),1)</f>
        <v>1</v>
      </c>
      <c r="Q824" s="1">
        <v>822</v>
      </c>
      <c r="R824" s="1">
        <v>3776</v>
      </c>
      <c r="S824" s="1"/>
      <c r="T824" s="1">
        <v>3665</v>
      </c>
    </row>
    <row r="825" spans="1:20" ht="15.75" customHeight="1" x14ac:dyDescent="0.35">
      <c r="A825" s="1">
        <v>3088</v>
      </c>
      <c r="B825" s="1">
        <v>4</v>
      </c>
      <c r="C825" s="1"/>
      <c r="D825" s="1">
        <v>2</v>
      </c>
      <c r="F825" s="1">
        <f ca="1">IFERROR(__xludf.DUMMYFUNCTION("""COMPUTED_VALUE"""),1)</f>
        <v>1</v>
      </c>
      <c r="Q825" s="1">
        <v>823</v>
      </c>
      <c r="R825" s="1">
        <v>3835</v>
      </c>
      <c r="S825" s="1"/>
      <c r="T825" s="1">
        <v>3209</v>
      </c>
    </row>
    <row r="826" spans="1:20" ht="15.75" customHeight="1" x14ac:dyDescent="0.35">
      <c r="A826" s="1">
        <v>3089</v>
      </c>
      <c r="B826" s="1">
        <v>4</v>
      </c>
      <c r="C826" s="1"/>
      <c r="D826" s="1">
        <v>8</v>
      </c>
      <c r="F826" s="1">
        <f ca="1">IFERROR(__xludf.DUMMYFUNCTION("""COMPUTED_VALUE"""),8)</f>
        <v>8</v>
      </c>
      <c r="Q826" s="1">
        <v>824</v>
      </c>
      <c r="R826" s="1">
        <v>3662</v>
      </c>
      <c r="S826" s="1"/>
      <c r="T826" s="1">
        <v>3280</v>
      </c>
    </row>
    <row r="827" spans="1:20" ht="15.75" customHeight="1" x14ac:dyDescent="0.35">
      <c r="A827" s="1">
        <v>3090</v>
      </c>
      <c r="B827" s="1">
        <v>5</v>
      </c>
      <c r="C827" s="1"/>
      <c r="D827" s="1">
        <v>0</v>
      </c>
      <c r="F827" s="1">
        <f ca="1">IFERROR(__xludf.DUMMYFUNCTION("""COMPUTED_VALUE"""),1)</f>
        <v>1</v>
      </c>
      <c r="Q827" s="1">
        <v>825</v>
      </c>
      <c r="R827" s="1">
        <v>3730</v>
      </c>
      <c r="S827" s="1"/>
      <c r="T827" s="1">
        <v>3144</v>
      </c>
    </row>
    <row r="828" spans="1:20" ht="15.75" customHeight="1" x14ac:dyDescent="0.35">
      <c r="A828" s="1">
        <v>3091</v>
      </c>
      <c r="B828" s="1">
        <v>4</v>
      </c>
      <c r="C828" s="1"/>
      <c r="D828" s="1">
        <v>8</v>
      </c>
      <c r="F828" s="1">
        <f ca="1">IFERROR(__xludf.DUMMYFUNCTION("""COMPUTED_VALUE"""),1)</f>
        <v>1</v>
      </c>
      <c r="Q828" s="1">
        <v>826</v>
      </c>
      <c r="R828" s="1">
        <v>3665</v>
      </c>
      <c r="S828" s="1"/>
      <c r="T828" s="1">
        <v>3245</v>
      </c>
    </row>
    <row r="829" spans="1:20" ht="15.75" customHeight="1" x14ac:dyDescent="0.35">
      <c r="A829" s="1">
        <v>3092</v>
      </c>
      <c r="B829" s="1">
        <v>4</v>
      </c>
      <c r="C829" s="1"/>
      <c r="D829" s="1">
        <v>1</v>
      </c>
      <c r="F829" s="1">
        <f ca="1">IFERROR(__xludf.DUMMYFUNCTION("""COMPUTED_VALUE"""),8)</f>
        <v>8</v>
      </c>
      <c r="Q829" s="1">
        <v>827</v>
      </c>
      <c r="R829" s="1">
        <v>3209</v>
      </c>
      <c r="S829" s="1"/>
      <c r="T829" s="1">
        <v>3491</v>
      </c>
    </row>
    <row r="830" spans="1:20" ht="15.75" customHeight="1" x14ac:dyDescent="0.35">
      <c r="A830" s="1">
        <v>3093</v>
      </c>
      <c r="B830" s="1">
        <v>3</v>
      </c>
      <c r="C830" s="1"/>
      <c r="D830" s="1">
        <v>6</v>
      </c>
      <c r="F830" s="1">
        <f ca="1">IFERROR(__xludf.DUMMYFUNCTION("""COMPUTED_VALUE"""),1)</f>
        <v>1</v>
      </c>
      <c r="Q830" s="1">
        <v>828</v>
      </c>
      <c r="R830" s="1">
        <v>3280</v>
      </c>
      <c r="S830" s="1"/>
      <c r="T830" s="1">
        <v>3606</v>
      </c>
    </row>
    <row r="831" spans="1:20" ht="15.75" customHeight="1" x14ac:dyDescent="0.35">
      <c r="A831" s="1">
        <v>3094</v>
      </c>
      <c r="B831" s="1">
        <v>3</v>
      </c>
      <c r="C831" s="1"/>
      <c r="D831" s="1">
        <v>1</v>
      </c>
      <c r="F831" s="1">
        <f ca="1">IFERROR(__xludf.DUMMYFUNCTION("""COMPUTED_VALUE"""),1)</f>
        <v>1</v>
      </c>
      <c r="Q831" s="1">
        <v>829</v>
      </c>
      <c r="R831" s="1">
        <v>3144</v>
      </c>
      <c r="S831" s="1"/>
      <c r="T831" s="1">
        <v>3612</v>
      </c>
    </row>
    <row r="832" spans="1:20" ht="15.75" customHeight="1" x14ac:dyDescent="0.35">
      <c r="A832" s="1">
        <v>3095</v>
      </c>
      <c r="B832" s="1">
        <v>3</v>
      </c>
      <c r="C832" s="1"/>
      <c r="D832" s="1">
        <v>1</v>
      </c>
      <c r="F832" s="1">
        <f ca="1">IFERROR(__xludf.DUMMYFUNCTION("""COMPUTED_VALUE"""),3)</f>
        <v>3</v>
      </c>
      <c r="Q832" s="1">
        <v>830</v>
      </c>
      <c r="R832" s="1">
        <v>3245</v>
      </c>
      <c r="S832" s="1"/>
      <c r="T832" s="1">
        <v>3694</v>
      </c>
    </row>
    <row r="833" spans="1:20" ht="15.75" customHeight="1" x14ac:dyDescent="0.35">
      <c r="A833" s="1">
        <v>3096</v>
      </c>
      <c r="B833" s="1">
        <v>2</v>
      </c>
      <c r="C833" s="1"/>
      <c r="D833" s="1">
        <v>4</v>
      </c>
      <c r="F833" s="1">
        <f ca="1">IFERROR(__xludf.DUMMYFUNCTION("""COMPUTED_VALUE"""),5)</f>
        <v>5</v>
      </c>
      <c r="Q833" s="1">
        <v>831</v>
      </c>
      <c r="R833" s="1">
        <v>3491</v>
      </c>
      <c r="S833" s="1"/>
      <c r="T833" s="1">
        <v>3600</v>
      </c>
    </row>
    <row r="834" spans="1:20" ht="15.75" customHeight="1" x14ac:dyDescent="0.35">
      <c r="A834" s="1">
        <v>3097</v>
      </c>
      <c r="B834" s="1">
        <v>2</v>
      </c>
      <c r="C834" s="1"/>
      <c r="D834" s="1">
        <v>1</v>
      </c>
      <c r="F834" s="1">
        <f ca="1">IFERROR(__xludf.DUMMYFUNCTION("""COMPUTED_VALUE"""),2)</f>
        <v>2</v>
      </c>
      <c r="Q834" s="1">
        <v>832</v>
      </c>
      <c r="R834" s="1">
        <v>3606</v>
      </c>
      <c r="S834" s="1"/>
      <c r="T834" s="1">
        <v>3577</v>
      </c>
    </row>
    <row r="835" spans="1:20" ht="15.75" customHeight="1" x14ac:dyDescent="0.35">
      <c r="A835" s="1">
        <v>3098</v>
      </c>
      <c r="B835" s="1">
        <v>2</v>
      </c>
      <c r="C835" s="1"/>
      <c r="D835" s="1">
        <v>1</v>
      </c>
      <c r="F835" s="1">
        <f ca="1">IFERROR(__xludf.DUMMYFUNCTION("""COMPUTED_VALUE"""),8)</f>
        <v>8</v>
      </c>
      <c r="Q835" s="1">
        <v>833</v>
      </c>
      <c r="R835" s="1">
        <v>3612</v>
      </c>
      <c r="S835" s="1"/>
      <c r="T835" s="1">
        <v>3562</v>
      </c>
    </row>
    <row r="836" spans="1:20" ht="15.75" customHeight="1" x14ac:dyDescent="0.35">
      <c r="A836" s="1">
        <v>3099</v>
      </c>
      <c r="B836" s="1">
        <v>2</v>
      </c>
      <c r="C836" s="1"/>
      <c r="D836" s="1">
        <v>2</v>
      </c>
      <c r="F836" s="1">
        <f ca="1">IFERROR(__xludf.DUMMYFUNCTION("""COMPUTED_VALUE"""),2)</f>
        <v>2</v>
      </c>
      <c r="Q836" s="1">
        <v>834</v>
      </c>
      <c r="R836" s="1">
        <v>3694</v>
      </c>
      <c r="S836" s="1"/>
      <c r="T836" s="1">
        <v>3522</v>
      </c>
    </row>
    <row r="837" spans="1:20" ht="15.75" customHeight="1" x14ac:dyDescent="0.35">
      <c r="A837" s="1">
        <v>3100</v>
      </c>
      <c r="B837" s="1">
        <v>2</v>
      </c>
      <c r="C837" s="1"/>
      <c r="D837" s="1">
        <v>2</v>
      </c>
      <c r="F837" s="1">
        <f ca="1">IFERROR(__xludf.DUMMYFUNCTION("""COMPUTED_VALUE"""),8)</f>
        <v>8</v>
      </c>
      <c r="Q837" s="1">
        <v>835</v>
      </c>
      <c r="R837" s="1">
        <v>3600</v>
      </c>
      <c r="S837" s="1"/>
      <c r="T837" s="1">
        <v>3236</v>
      </c>
    </row>
    <row r="838" spans="1:20" ht="15.75" customHeight="1" x14ac:dyDescent="0.35">
      <c r="A838" s="1">
        <v>3101</v>
      </c>
      <c r="B838" s="1">
        <v>2</v>
      </c>
      <c r="C838" s="1"/>
      <c r="D838" s="1">
        <v>8</v>
      </c>
      <c r="F838" s="1">
        <f ca="1">IFERROR(__xludf.DUMMYFUNCTION("""COMPUTED_VALUE"""),1)</f>
        <v>1</v>
      </c>
      <c r="Q838" s="1">
        <v>836</v>
      </c>
      <c r="R838" s="1">
        <v>3577</v>
      </c>
      <c r="S838" s="1"/>
      <c r="T838" s="1">
        <v>3341</v>
      </c>
    </row>
    <row r="839" spans="1:20" ht="15.75" customHeight="1" x14ac:dyDescent="0.35">
      <c r="A839" s="1">
        <v>3102</v>
      </c>
      <c r="B839" s="1">
        <v>3</v>
      </c>
      <c r="C839" s="1"/>
      <c r="D839" s="1">
        <v>1</v>
      </c>
      <c r="F839" s="1">
        <f ca="1">IFERROR(__xludf.DUMMYFUNCTION("""COMPUTED_VALUE"""),8)</f>
        <v>8</v>
      </c>
      <c r="Q839" s="1">
        <v>837</v>
      </c>
      <c r="R839" s="1">
        <v>3562</v>
      </c>
      <c r="S839" s="1"/>
      <c r="T839" s="1">
        <v>3558</v>
      </c>
    </row>
    <row r="840" spans="1:20" ht="15.75" customHeight="1" x14ac:dyDescent="0.35">
      <c r="A840" s="1">
        <v>3103</v>
      </c>
      <c r="B840" s="1">
        <v>3</v>
      </c>
      <c r="C840" s="1"/>
      <c r="D840" s="1">
        <v>1</v>
      </c>
      <c r="F840" s="1">
        <f ca="1">IFERROR(__xludf.DUMMYFUNCTION("""COMPUTED_VALUE"""),3)</f>
        <v>3</v>
      </c>
      <c r="Q840" s="1">
        <v>838</v>
      </c>
      <c r="R840" s="1">
        <v>3522</v>
      </c>
      <c r="S840" s="1"/>
      <c r="T840" s="1">
        <v>3561</v>
      </c>
    </row>
    <row r="841" spans="1:20" ht="15.75" customHeight="1" x14ac:dyDescent="0.35">
      <c r="A841" s="1">
        <v>3104</v>
      </c>
      <c r="B841" s="1">
        <v>3</v>
      </c>
      <c r="C841" s="1"/>
      <c r="D841" s="1">
        <v>7</v>
      </c>
      <c r="F841" s="1">
        <f ca="1">IFERROR(__xludf.DUMMYFUNCTION("""COMPUTED_VALUE"""),4)</f>
        <v>4</v>
      </c>
      <c r="Q841" s="1">
        <v>839</v>
      </c>
      <c r="R841" s="1">
        <v>3236</v>
      </c>
      <c r="S841" s="1"/>
      <c r="T841" s="1">
        <v>3852</v>
      </c>
    </row>
    <row r="842" spans="1:20" ht="15.75" customHeight="1" x14ac:dyDescent="0.35">
      <c r="A842" s="1">
        <v>3105</v>
      </c>
      <c r="B842" s="1">
        <v>3</v>
      </c>
      <c r="C842" s="1"/>
      <c r="D842" s="1">
        <v>1</v>
      </c>
      <c r="F842" s="1">
        <f ca="1">IFERROR(__xludf.DUMMYFUNCTION("""COMPUTED_VALUE"""),4)</f>
        <v>4</v>
      </c>
      <c r="Q842" s="1">
        <v>840</v>
      </c>
      <c r="R842" s="1">
        <v>3341</v>
      </c>
      <c r="S842" s="1"/>
      <c r="T842" s="1">
        <v>3870</v>
      </c>
    </row>
    <row r="843" spans="1:20" ht="15.75" customHeight="1" x14ac:dyDescent="0.35">
      <c r="A843" s="1">
        <v>3106</v>
      </c>
      <c r="B843" s="1">
        <v>3</v>
      </c>
      <c r="C843" s="1"/>
      <c r="D843" s="1">
        <v>1</v>
      </c>
      <c r="F843" s="1">
        <f ca="1">IFERROR(__xludf.DUMMYFUNCTION("""COMPUTED_VALUE"""),8)</f>
        <v>8</v>
      </c>
      <c r="Q843" s="1">
        <v>841</v>
      </c>
      <c r="R843" s="1">
        <v>3558</v>
      </c>
      <c r="S843" s="1"/>
      <c r="T843" s="1">
        <v>4069</v>
      </c>
    </row>
    <row r="844" spans="1:20" ht="15.75" customHeight="1" x14ac:dyDescent="0.35">
      <c r="A844" s="1">
        <v>3107</v>
      </c>
      <c r="B844" s="1">
        <v>3</v>
      </c>
      <c r="C844" s="1"/>
      <c r="D844" s="1">
        <v>1</v>
      </c>
      <c r="F844" s="1">
        <f ca="1">IFERROR(__xludf.DUMMYFUNCTION("""COMPUTED_VALUE"""),8)</f>
        <v>8</v>
      </c>
      <c r="Q844" s="1">
        <v>842</v>
      </c>
      <c r="R844" s="1">
        <v>3561</v>
      </c>
      <c r="S844" s="1"/>
      <c r="T844" s="1">
        <v>4125</v>
      </c>
    </row>
    <row r="845" spans="1:20" ht="15.75" customHeight="1" x14ac:dyDescent="0.35">
      <c r="A845" s="1">
        <v>3108</v>
      </c>
      <c r="B845" s="1">
        <v>3</v>
      </c>
      <c r="C845" s="1"/>
      <c r="D845" s="1">
        <v>8</v>
      </c>
      <c r="F845" s="1">
        <f ca="1">IFERROR(__xludf.DUMMYFUNCTION("""COMPUTED_VALUE"""),1)</f>
        <v>1</v>
      </c>
      <c r="Q845" s="1">
        <v>843</v>
      </c>
      <c r="R845" s="1">
        <v>3852</v>
      </c>
      <c r="S845" s="1"/>
      <c r="T845" s="1">
        <v>4001</v>
      </c>
    </row>
    <row r="846" spans="1:20" ht="15.75" customHeight="1" x14ac:dyDescent="0.35">
      <c r="A846" s="1">
        <v>3109</v>
      </c>
      <c r="B846" s="1">
        <v>3</v>
      </c>
      <c r="C846" s="1"/>
      <c r="D846" s="1">
        <v>1</v>
      </c>
      <c r="F846" s="1">
        <f ca="1">IFERROR(__xludf.DUMMYFUNCTION("""COMPUTED_VALUE"""),8)</f>
        <v>8</v>
      </c>
      <c r="Q846" s="1">
        <v>844</v>
      </c>
      <c r="R846" s="1">
        <v>3870</v>
      </c>
      <c r="S846" s="1"/>
      <c r="T846" s="1">
        <v>3841</v>
      </c>
    </row>
    <row r="847" spans="1:20" ht="15.75" customHeight="1" x14ac:dyDescent="0.35">
      <c r="A847" s="1">
        <v>3110</v>
      </c>
      <c r="B847" s="1">
        <v>3</v>
      </c>
      <c r="C847" s="1"/>
      <c r="D847" s="1">
        <v>1</v>
      </c>
      <c r="F847" s="1">
        <f ca="1">IFERROR(__xludf.DUMMYFUNCTION("""COMPUTED_VALUE"""),5)</f>
        <v>5</v>
      </c>
      <c r="Q847" s="1">
        <v>845</v>
      </c>
      <c r="R847" s="1">
        <v>4069</v>
      </c>
      <c r="S847" s="1"/>
      <c r="T847" s="1">
        <v>3812</v>
      </c>
    </row>
    <row r="848" spans="1:20" ht="15.75" customHeight="1" x14ac:dyDescent="0.35">
      <c r="A848" s="1">
        <v>3111</v>
      </c>
      <c r="B848" s="1">
        <v>3</v>
      </c>
      <c r="C848" s="1"/>
      <c r="D848" s="1">
        <v>8</v>
      </c>
      <c r="F848" s="1">
        <f ca="1">IFERROR(__xludf.DUMMYFUNCTION("""COMPUTED_VALUE"""),2)</f>
        <v>2</v>
      </c>
      <c r="Q848" s="1">
        <v>846</v>
      </c>
      <c r="R848" s="1">
        <v>4125</v>
      </c>
      <c r="S848" s="1"/>
      <c r="T848" s="1">
        <v>4000</v>
      </c>
    </row>
    <row r="849" spans="1:20" ht="15.75" customHeight="1" x14ac:dyDescent="0.35">
      <c r="A849" s="1">
        <v>3112</v>
      </c>
      <c r="B849" s="1">
        <v>3</v>
      </c>
      <c r="C849" s="1"/>
      <c r="D849" s="1">
        <v>1</v>
      </c>
      <c r="F849" s="1">
        <f ca="1">IFERROR(__xludf.DUMMYFUNCTION("""COMPUTED_VALUE"""),2)</f>
        <v>2</v>
      </c>
      <c r="Q849" s="1">
        <v>847</v>
      </c>
      <c r="R849" s="1">
        <v>4001</v>
      </c>
      <c r="S849" s="1"/>
      <c r="T849" s="1">
        <v>3420</v>
      </c>
    </row>
    <row r="850" spans="1:20" ht="15.75" customHeight="1" x14ac:dyDescent="0.35">
      <c r="A850" s="1">
        <v>3113</v>
      </c>
      <c r="B850" s="1">
        <v>3</v>
      </c>
      <c r="C850" s="1"/>
      <c r="D850" s="1">
        <v>1</v>
      </c>
      <c r="F850" s="1">
        <f ca="1">IFERROR(__xludf.DUMMYFUNCTION("""COMPUTED_VALUE"""),7)</f>
        <v>7</v>
      </c>
      <c r="Q850" s="1">
        <v>848</v>
      </c>
      <c r="R850" s="1">
        <v>3841</v>
      </c>
      <c r="S850" s="1"/>
      <c r="T850" s="1">
        <v>3289</v>
      </c>
    </row>
    <row r="851" spans="1:20" ht="15.75" customHeight="1" x14ac:dyDescent="0.35">
      <c r="A851" s="1">
        <v>3114</v>
      </c>
      <c r="B851" s="1">
        <v>4</v>
      </c>
      <c r="C851" s="1"/>
      <c r="D851" s="1">
        <v>3</v>
      </c>
      <c r="F851" s="1">
        <f ca="1">IFERROR(__xludf.DUMMYFUNCTION("""COMPUTED_VALUE"""),1)</f>
        <v>1</v>
      </c>
      <c r="Q851" s="1">
        <v>849</v>
      </c>
      <c r="R851" s="1">
        <v>3812</v>
      </c>
      <c r="S851" s="1"/>
      <c r="T851" s="1">
        <v>3240</v>
      </c>
    </row>
    <row r="852" spans="1:20" ht="15.75" customHeight="1" x14ac:dyDescent="0.35">
      <c r="A852" s="1">
        <v>3115</v>
      </c>
      <c r="B852" s="1">
        <v>4</v>
      </c>
      <c r="C852" s="1"/>
      <c r="D852" s="1">
        <v>5</v>
      </c>
      <c r="F852" s="1">
        <f ca="1">IFERROR(__xludf.DUMMYFUNCTION("""COMPUTED_VALUE"""),1)</f>
        <v>1</v>
      </c>
      <c r="Q852" s="1">
        <v>850</v>
      </c>
      <c r="R852" s="1">
        <v>4000</v>
      </c>
      <c r="S852" s="1"/>
      <c r="T852" s="1">
        <v>3447</v>
      </c>
    </row>
    <row r="853" spans="1:20" ht="15.75" customHeight="1" x14ac:dyDescent="0.35">
      <c r="A853" s="1">
        <v>3116</v>
      </c>
      <c r="B853" s="1">
        <v>4</v>
      </c>
      <c r="C853" s="1"/>
      <c r="D853" s="1">
        <v>2</v>
      </c>
      <c r="F853" s="1">
        <f ca="1">IFERROR(__xludf.DUMMYFUNCTION("""COMPUTED_VALUE"""),5)</f>
        <v>5</v>
      </c>
      <c r="Q853" s="1">
        <v>851</v>
      </c>
      <c r="R853" s="1">
        <v>3420</v>
      </c>
      <c r="S853" s="1"/>
      <c r="T853" s="1">
        <v>3367</v>
      </c>
    </row>
    <row r="854" spans="1:20" ht="15.75" customHeight="1" x14ac:dyDescent="0.35">
      <c r="A854" s="1">
        <v>3117</v>
      </c>
      <c r="B854" s="1">
        <v>4</v>
      </c>
      <c r="C854" s="1"/>
      <c r="D854" s="1">
        <v>8</v>
      </c>
      <c r="F854" s="1">
        <f ca="1">IFERROR(__xludf.DUMMYFUNCTION("""COMPUTED_VALUE"""),2)</f>
        <v>2</v>
      </c>
      <c r="Q854" s="1">
        <v>852</v>
      </c>
      <c r="R854" s="1">
        <v>3289</v>
      </c>
      <c r="S854" s="1"/>
      <c r="T854" s="1">
        <v>3431</v>
      </c>
    </row>
    <row r="855" spans="1:20" ht="15.75" customHeight="1" x14ac:dyDescent="0.35">
      <c r="A855" s="1">
        <v>3118</v>
      </c>
      <c r="B855" s="1">
        <v>4</v>
      </c>
      <c r="C855" s="1"/>
      <c r="D855" s="1">
        <v>2</v>
      </c>
      <c r="F855" s="1">
        <f ca="1">IFERROR(__xludf.DUMMYFUNCTION("""COMPUTED_VALUE"""),2)</f>
        <v>2</v>
      </c>
      <c r="Q855" s="1">
        <v>853</v>
      </c>
      <c r="R855" s="1">
        <v>3240</v>
      </c>
      <c r="S855" s="1"/>
      <c r="T855" s="1">
        <v>3356</v>
      </c>
    </row>
    <row r="856" spans="1:20" ht="15.75" customHeight="1" x14ac:dyDescent="0.35">
      <c r="A856" s="1">
        <v>3119</v>
      </c>
      <c r="B856" s="1">
        <v>4</v>
      </c>
      <c r="C856" s="1"/>
      <c r="D856" s="1">
        <v>8</v>
      </c>
      <c r="F856" s="1">
        <f ca="1">IFERROR(__xludf.DUMMYFUNCTION("""COMPUTED_VALUE"""),8)</f>
        <v>8</v>
      </c>
      <c r="Q856" s="1">
        <v>854</v>
      </c>
      <c r="R856" s="1">
        <v>3447</v>
      </c>
      <c r="S856" s="1"/>
      <c r="T856" s="1">
        <v>3478</v>
      </c>
    </row>
    <row r="857" spans="1:20" ht="15.75" customHeight="1" x14ac:dyDescent="0.35">
      <c r="A857" s="1">
        <v>3120</v>
      </c>
      <c r="B857" s="1">
        <v>5</v>
      </c>
      <c r="C857" s="1"/>
      <c r="D857" s="1">
        <v>1</v>
      </c>
      <c r="F857" s="1">
        <f ca="1">IFERROR(__xludf.DUMMYFUNCTION("""COMPUTED_VALUE"""),1)</f>
        <v>1</v>
      </c>
      <c r="Q857" s="1">
        <v>855</v>
      </c>
      <c r="R857" s="1">
        <v>3367</v>
      </c>
      <c r="S857" s="1"/>
      <c r="T857" s="1">
        <v>3607</v>
      </c>
    </row>
    <row r="858" spans="1:20" ht="15.75" customHeight="1" x14ac:dyDescent="0.35">
      <c r="A858" s="1">
        <v>3121</v>
      </c>
      <c r="B858" s="1">
        <v>5</v>
      </c>
      <c r="C858" s="1"/>
      <c r="D858" s="1">
        <v>8</v>
      </c>
      <c r="F858" s="1">
        <f ca="1">IFERROR(__xludf.DUMMYFUNCTION("""COMPUTED_VALUE"""),8)</f>
        <v>8</v>
      </c>
      <c r="Q858" s="1">
        <v>856</v>
      </c>
      <c r="R858" s="1">
        <v>3431</v>
      </c>
      <c r="S858" s="1"/>
      <c r="T858" s="1">
        <v>3645</v>
      </c>
    </row>
    <row r="859" spans="1:20" ht="15.75" customHeight="1" x14ac:dyDescent="0.35">
      <c r="A859" s="1">
        <v>3122</v>
      </c>
      <c r="B859" s="1">
        <v>5</v>
      </c>
      <c r="C859" s="1"/>
      <c r="D859" s="1">
        <v>3</v>
      </c>
      <c r="F859" s="1">
        <f ca="1">IFERROR(__xludf.DUMMYFUNCTION("""COMPUTED_VALUE"""),3)</f>
        <v>3</v>
      </c>
      <c r="Q859" s="1">
        <v>857</v>
      </c>
      <c r="R859" s="1">
        <v>3356</v>
      </c>
      <c r="S859" s="1"/>
      <c r="T859" s="1">
        <v>3796</v>
      </c>
    </row>
    <row r="860" spans="1:20" ht="15.75" customHeight="1" x14ac:dyDescent="0.35">
      <c r="A860" s="1">
        <v>3123</v>
      </c>
      <c r="B860" s="1">
        <v>5</v>
      </c>
      <c r="C860" s="1"/>
      <c r="D860" s="1">
        <v>4</v>
      </c>
      <c r="F860" s="1">
        <f ca="1">IFERROR(__xludf.DUMMYFUNCTION("""COMPUTED_VALUE"""),1)</f>
        <v>1</v>
      </c>
      <c r="Q860" s="1">
        <v>858</v>
      </c>
      <c r="R860" s="1">
        <v>3478</v>
      </c>
      <c r="S860" s="1"/>
      <c r="T860" s="1">
        <v>3717</v>
      </c>
    </row>
    <row r="861" spans="1:20" ht="15.75" customHeight="1" x14ac:dyDescent="0.35">
      <c r="A861" s="1">
        <v>3124</v>
      </c>
      <c r="B861" s="1">
        <v>5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3607</v>
      </c>
      <c r="S861" s="1"/>
      <c r="T861" s="1">
        <v>3376</v>
      </c>
    </row>
    <row r="862" spans="1:20" ht="15.75" customHeight="1" x14ac:dyDescent="0.35">
      <c r="A862" s="1">
        <v>3125</v>
      </c>
      <c r="B862" s="1">
        <v>5</v>
      </c>
      <c r="C862" s="1"/>
      <c r="D862" s="1">
        <v>8</v>
      </c>
      <c r="F862" s="1">
        <f ca="1">IFERROR(__xludf.DUMMYFUNCTION("""COMPUTED_VALUE"""),1)</f>
        <v>1</v>
      </c>
      <c r="Q862" s="1">
        <v>860</v>
      </c>
      <c r="R862" s="1">
        <v>3645</v>
      </c>
      <c r="S862" s="1"/>
      <c r="T862" s="1">
        <v>3101</v>
      </c>
    </row>
    <row r="863" spans="1:20" ht="15.75" customHeight="1" x14ac:dyDescent="0.35">
      <c r="A863" s="1">
        <v>3126</v>
      </c>
      <c r="B863" s="1">
        <v>4</v>
      </c>
      <c r="C863" s="1"/>
      <c r="D863" s="1">
        <v>0</v>
      </c>
      <c r="F863" s="1">
        <f ca="1">IFERROR(__xludf.DUMMYFUNCTION("""COMPUTED_VALUE"""),1)</f>
        <v>1</v>
      </c>
      <c r="Q863" s="1">
        <v>861</v>
      </c>
      <c r="R863" s="1">
        <v>3796</v>
      </c>
      <c r="S863" s="1"/>
      <c r="T863" s="1">
        <v>3154</v>
      </c>
    </row>
    <row r="864" spans="1:20" ht="15.75" customHeight="1" x14ac:dyDescent="0.35">
      <c r="A864" s="1">
        <v>3127</v>
      </c>
      <c r="B864" s="1">
        <v>4</v>
      </c>
      <c r="C864" s="1"/>
      <c r="D864" s="1">
        <v>8</v>
      </c>
      <c r="F864" s="1">
        <f ca="1">IFERROR(__xludf.DUMMYFUNCTION("""COMPUTED_VALUE"""),2)</f>
        <v>2</v>
      </c>
      <c r="Q864" s="1">
        <v>862</v>
      </c>
      <c r="R864" s="1">
        <v>3717</v>
      </c>
      <c r="S864" s="1"/>
      <c r="T864" s="1">
        <v>2999</v>
      </c>
    </row>
    <row r="865" spans="1:20" ht="15.75" customHeight="1" x14ac:dyDescent="0.35">
      <c r="A865" s="1">
        <v>3128</v>
      </c>
      <c r="B865" s="1">
        <v>4</v>
      </c>
      <c r="C865" s="1"/>
      <c r="D865" s="1">
        <v>1</v>
      </c>
      <c r="F865" s="1">
        <f ca="1">IFERROR(__xludf.DUMMYFUNCTION("""COMPUTED_VALUE"""),2)</f>
        <v>2</v>
      </c>
      <c r="Q865" s="1">
        <v>863</v>
      </c>
      <c r="R865" s="1">
        <v>3376</v>
      </c>
      <c r="S865" s="1"/>
      <c r="T865" s="1">
        <v>3194</v>
      </c>
    </row>
    <row r="866" spans="1:20" ht="15.75" customHeight="1" x14ac:dyDescent="0.35">
      <c r="A866" s="1">
        <v>3129</v>
      </c>
      <c r="B866" s="1">
        <v>3</v>
      </c>
      <c r="C866" s="1"/>
      <c r="D866" s="1">
        <v>8</v>
      </c>
      <c r="F866" s="1">
        <f ca="1">IFERROR(__xludf.DUMMYFUNCTION("""COMPUTED_VALUE"""),8)</f>
        <v>8</v>
      </c>
      <c r="Q866" s="1">
        <v>864</v>
      </c>
      <c r="R866" s="1">
        <v>3101</v>
      </c>
      <c r="S866" s="1"/>
      <c r="T866" s="1">
        <v>3382</v>
      </c>
    </row>
    <row r="867" spans="1:20" ht="15.75" customHeight="1" x14ac:dyDescent="0.35">
      <c r="A867" s="1">
        <v>3130</v>
      </c>
      <c r="B867" s="1">
        <v>3</v>
      </c>
      <c r="C867" s="1"/>
      <c r="D867" s="1">
        <v>0</v>
      </c>
      <c r="F867" s="1">
        <f ca="1">IFERROR(__xludf.DUMMYFUNCTION("""COMPUTED_VALUE"""),1)</f>
        <v>1</v>
      </c>
      <c r="Q867" s="1">
        <v>865</v>
      </c>
      <c r="R867" s="1">
        <v>3154</v>
      </c>
      <c r="S867" s="1"/>
      <c r="T867" s="1">
        <v>3713</v>
      </c>
    </row>
    <row r="868" spans="1:20" ht="15.75" customHeight="1" x14ac:dyDescent="0.35">
      <c r="A868" s="1">
        <v>3131</v>
      </c>
      <c r="B868" s="1">
        <v>3</v>
      </c>
      <c r="C868" s="1"/>
      <c r="D868" s="1">
        <v>0</v>
      </c>
      <c r="F868" s="1">
        <f ca="1">IFERROR(__xludf.DUMMYFUNCTION("""COMPUTED_VALUE"""),1)</f>
        <v>1</v>
      </c>
      <c r="Q868" s="1">
        <v>866</v>
      </c>
      <c r="R868" s="1">
        <v>2999</v>
      </c>
      <c r="S868" s="1"/>
      <c r="T868" s="1">
        <v>3694</v>
      </c>
    </row>
    <row r="869" spans="1:20" ht="15.75" customHeight="1" x14ac:dyDescent="0.35">
      <c r="A869" s="1">
        <v>3132</v>
      </c>
      <c r="B869" s="1">
        <v>3</v>
      </c>
      <c r="C869" s="1"/>
      <c r="D869" s="1">
        <v>5</v>
      </c>
      <c r="F869" s="1">
        <f ca="1">IFERROR(__xludf.DUMMYFUNCTION("""COMPUTED_VALUE"""),7)</f>
        <v>7</v>
      </c>
      <c r="Q869" s="1">
        <v>867</v>
      </c>
      <c r="R869" s="1">
        <v>3194</v>
      </c>
      <c r="S869" s="1"/>
      <c r="T869" s="1">
        <v>3691</v>
      </c>
    </row>
    <row r="870" spans="1:20" ht="15.75" customHeight="1" x14ac:dyDescent="0.35">
      <c r="A870" s="1">
        <v>3133</v>
      </c>
      <c r="B870" s="1">
        <v>3</v>
      </c>
      <c r="C870" s="1"/>
      <c r="D870" s="1">
        <v>2</v>
      </c>
      <c r="F870" s="1">
        <f ca="1">IFERROR(__xludf.DUMMYFUNCTION("""COMPUTED_VALUE"""),1)</f>
        <v>1</v>
      </c>
      <c r="Q870" s="1">
        <v>868</v>
      </c>
      <c r="R870" s="1">
        <v>3382</v>
      </c>
      <c r="S870" s="1"/>
      <c r="T870" s="1">
        <v>3651</v>
      </c>
    </row>
    <row r="871" spans="1:20" ht="15.75" customHeight="1" x14ac:dyDescent="0.35">
      <c r="A871" s="1">
        <v>3134</v>
      </c>
      <c r="B871" s="1">
        <v>3</v>
      </c>
      <c r="C871" s="1"/>
      <c r="D871" s="1">
        <v>2</v>
      </c>
      <c r="F871" s="1">
        <f ca="1">IFERROR(__xludf.DUMMYFUNCTION("""COMPUTED_VALUE"""),1)</f>
        <v>1</v>
      </c>
      <c r="Q871" s="1">
        <v>869</v>
      </c>
      <c r="R871" s="1">
        <v>3713</v>
      </c>
      <c r="S871" s="1"/>
      <c r="T871" s="1">
        <v>3874</v>
      </c>
    </row>
    <row r="872" spans="1:20" ht="15.75" customHeight="1" x14ac:dyDescent="0.35">
      <c r="A872" s="1">
        <v>3135</v>
      </c>
      <c r="B872" s="1">
        <v>3</v>
      </c>
      <c r="C872" s="1"/>
      <c r="D872" s="1">
        <v>7</v>
      </c>
      <c r="F872" s="1">
        <f ca="1">IFERROR(__xludf.DUMMYFUNCTION("""COMPUTED_VALUE"""),1)</f>
        <v>1</v>
      </c>
      <c r="Q872" s="1">
        <v>870</v>
      </c>
      <c r="R872" s="1">
        <v>3694</v>
      </c>
      <c r="S872" s="1"/>
      <c r="T872" s="1">
        <v>4084</v>
      </c>
    </row>
    <row r="873" spans="1:20" ht="15.75" customHeight="1" x14ac:dyDescent="0.35">
      <c r="A873" s="1">
        <v>3136</v>
      </c>
      <c r="B873" s="1">
        <v>3</v>
      </c>
      <c r="C873" s="1"/>
      <c r="D873" s="1">
        <v>1</v>
      </c>
      <c r="F873" s="1">
        <f ca="1">IFERROR(__xludf.DUMMYFUNCTION("""COMPUTED_VALUE"""),8)</f>
        <v>8</v>
      </c>
      <c r="Q873" s="1">
        <v>871</v>
      </c>
      <c r="R873" s="1">
        <v>3691</v>
      </c>
      <c r="S873" s="1"/>
      <c r="T873" s="1">
        <v>3652</v>
      </c>
    </row>
    <row r="874" spans="1:20" ht="15.75" customHeight="1" x14ac:dyDescent="0.35">
      <c r="A874" s="1">
        <v>3137</v>
      </c>
      <c r="B874" s="1">
        <v>3</v>
      </c>
      <c r="C874" s="1"/>
      <c r="D874" s="1">
        <v>1</v>
      </c>
      <c r="F874" s="1">
        <f ca="1">IFERROR(__xludf.DUMMYFUNCTION("""COMPUTED_VALUE"""),1)</f>
        <v>1</v>
      </c>
      <c r="Q874" s="1">
        <v>872</v>
      </c>
      <c r="R874" s="1">
        <v>3651</v>
      </c>
      <c r="S874" s="1"/>
      <c r="T874" s="1">
        <v>3582</v>
      </c>
    </row>
    <row r="875" spans="1:20" ht="15.75" customHeight="1" x14ac:dyDescent="0.35">
      <c r="A875" s="1">
        <v>3138</v>
      </c>
      <c r="B875" s="1">
        <v>3</v>
      </c>
      <c r="C875" s="1"/>
      <c r="D875" s="1">
        <v>5</v>
      </c>
      <c r="F875" s="1">
        <f ca="1">IFERROR(__xludf.DUMMYFUNCTION("""COMPUTED_VALUE"""),1)</f>
        <v>1</v>
      </c>
      <c r="Q875" s="1">
        <v>873</v>
      </c>
      <c r="R875" s="1">
        <v>3874</v>
      </c>
      <c r="S875" s="1"/>
      <c r="T875" s="1">
        <v>3752</v>
      </c>
    </row>
    <row r="876" spans="1:20" ht="15.75" customHeight="1" x14ac:dyDescent="0.35">
      <c r="A876" s="1">
        <v>3139</v>
      </c>
      <c r="B876" s="1">
        <v>3</v>
      </c>
      <c r="C876" s="1"/>
      <c r="D876" s="1">
        <v>2</v>
      </c>
      <c r="F876" s="1">
        <f ca="1">IFERROR(__xludf.DUMMYFUNCTION("""COMPUTED_VALUE"""),8)</f>
        <v>8</v>
      </c>
      <c r="Q876" s="1">
        <v>874</v>
      </c>
      <c r="R876" s="1">
        <v>4084</v>
      </c>
      <c r="S876" s="1"/>
      <c r="T876" s="1">
        <v>3647</v>
      </c>
    </row>
    <row r="877" spans="1:20" ht="15.75" customHeight="1" x14ac:dyDescent="0.35">
      <c r="A877" s="1">
        <v>3140</v>
      </c>
      <c r="B877" s="1">
        <v>3</v>
      </c>
      <c r="C877" s="1"/>
      <c r="D877" s="1">
        <v>2</v>
      </c>
      <c r="F877" s="1">
        <f ca="1">IFERROR(__xludf.DUMMYFUNCTION("""COMPUTED_VALUE"""),1)</f>
        <v>1</v>
      </c>
      <c r="Q877" s="1">
        <v>875</v>
      </c>
      <c r="R877" s="1">
        <v>3652</v>
      </c>
      <c r="S877" s="1"/>
      <c r="T877" s="1">
        <v>3785</v>
      </c>
    </row>
    <row r="878" spans="1:20" ht="15.75" customHeight="1" x14ac:dyDescent="0.35">
      <c r="A878" s="1">
        <v>3141</v>
      </c>
      <c r="B878" s="1">
        <v>4</v>
      </c>
      <c r="C878" s="1"/>
      <c r="D878" s="1">
        <v>8</v>
      </c>
      <c r="F878" s="1">
        <f ca="1">IFERROR(__xludf.DUMMYFUNCTION("""COMPUTED_VALUE"""),1)</f>
        <v>1</v>
      </c>
      <c r="Q878" s="1">
        <v>876</v>
      </c>
      <c r="R878" s="1">
        <v>3582</v>
      </c>
      <c r="S878" s="1"/>
      <c r="T878" s="1">
        <v>4009</v>
      </c>
    </row>
    <row r="879" spans="1:20" ht="15.75" customHeight="1" x14ac:dyDescent="0.35">
      <c r="A879" s="1">
        <v>3142</v>
      </c>
      <c r="B879" s="1">
        <v>4</v>
      </c>
      <c r="C879" s="1"/>
      <c r="D879" s="1">
        <v>1</v>
      </c>
      <c r="F879" s="1">
        <f ca="1">IFERROR(__xludf.DUMMYFUNCTION("""COMPUTED_VALUE"""),3)</f>
        <v>3</v>
      </c>
      <c r="Q879" s="1">
        <v>877</v>
      </c>
      <c r="R879" s="1">
        <v>3752</v>
      </c>
      <c r="S879" s="1"/>
      <c r="T879" s="1">
        <v>3697</v>
      </c>
    </row>
    <row r="880" spans="1:20" ht="15.75" customHeight="1" x14ac:dyDescent="0.35">
      <c r="A880" s="1">
        <v>3143</v>
      </c>
      <c r="B880" s="1">
        <v>4</v>
      </c>
      <c r="C880" s="1"/>
      <c r="D880" s="1">
        <v>8</v>
      </c>
      <c r="F880" s="1">
        <f ca="1">IFERROR(__xludf.DUMMYFUNCTION("""COMPUTED_VALUE"""),5)</f>
        <v>5</v>
      </c>
      <c r="Q880" s="1">
        <v>878</v>
      </c>
      <c r="R880" s="1">
        <v>3647</v>
      </c>
      <c r="S880" s="1"/>
      <c r="T880" s="1">
        <v>3781</v>
      </c>
    </row>
    <row r="881" spans="1:20" ht="15.75" customHeight="1" x14ac:dyDescent="0.35">
      <c r="A881" s="1">
        <v>3144</v>
      </c>
      <c r="B881" s="1">
        <v>3</v>
      </c>
      <c r="C881" s="1"/>
      <c r="D881" s="1">
        <v>0</v>
      </c>
      <c r="F881" s="1">
        <f ca="1">IFERROR(__xludf.DUMMYFUNCTION("""COMPUTED_VALUE"""),2)</f>
        <v>2</v>
      </c>
      <c r="Q881" s="1">
        <v>879</v>
      </c>
      <c r="R881" s="1">
        <v>3785</v>
      </c>
      <c r="S881" s="1"/>
      <c r="T881" s="1">
        <v>3840</v>
      </c>
    </row>
    <row r="882" spans="1:20" ht="15.75" customHeight="1" x14ac:dyDescent="0.35">
      <c r="A882" s="1">
        <v>3145</v>
      </c>
      <c r="B882" s="1">
        <v>3</v>
      </c>
      <c r="C882" s="1"/>
      <c r="D882" s="1">
        <v>3</v>
      </c>
      <c r="F882" s="1">
        <f ca="1">IFERROR(__xludf.DUMMYFUNCTION("""COMPUTED_VALUE"""),8)</f>
        <v>8</v>
      </c>
      <c r="Q882" s="1">
        <v>880</v>
      </c>
      <c r="R882" s="1">
        <v>4009</v>
      </c>
      <c r="S882" s="1"/>
      <c r="T882" s="1">
        <v>3716</v>
      </c>
    </row>
    <row r="883" spans="1:20" ht="15.75" customHeight="1" x14ac:dyDescent="0.35">
      <c r="A883" s="1">
        <v>3146</v>
      </c>
      <c r="B883" s="1">
        <v>3</v>
      </c>
      <c r="C883" s="1"/>
      <c r="D883" s="1">
        <v>1</v>
      </c>
      <c r="F883" s="1">
        <f ca="1">IFERROR(__xludf.DUMMYFUNCTION("""COMPUTED_VALUE"""),2)</f>
        <v>2</v>
      </c>
      <c r="Q883" s="1">
        <v>881</v>
      </c>
      <c r="R883" s="1">
        <v>3697</v>
      </c>
      <c r="S883" s="1"/>
      <c r="T883" s="1">
        <v>3657</v>
      </c>
    </row>
    <row r="884" spans="1:20" ht="15.75" customHeight="1" x14ac:dyDescent="0.35">
      <c r="A884" s="1">
        <v>3147</v>
      </c>
      <c r="B884" s="1">
        <v>2</v>
      </c>
      <c r="C884" s="1"/>
      <c r="D884" s="1">
        <v>4</v>
      </c>
      <c r="F884" s="1">
        <f ca="1">IFERROR(__xludf.DUMMYFUNCTION("""COMPUTED_VALUE"""),8)</f>
        <v>8</v>
      </c>
      <c r="Q884" s="1">
        <v>882</v>
      </c>
      <c r="R884" s="1">
        <v>3781</v>
      </c>
      <c r="S884" s="1"/>
      <c r="T884" s="1">
        <v>3498</v>
      </c>
    </row>
    <row r="885" spans="1:20" ht="15.75" customHeight="1" x14ac:dyDescent="0.35">
      <c r="A885" s="1">
        <v>3148</v>
      </c>
      <c r="B885" s="1">
        <v>2</v>
      </c>
      <c r="C885" s="1"/>
      <c r="D885" s="1">
        <v>1</v>
      </c>
      <c r="F885" s="1">
        <f ca="1">IFERROR(__xludf.DUMMYFUNCTION("""COMPUTED_VALUE"""),1)</f>
        <v>1</v>
      </c>
      <c r="Q885" s="1">
        <v>883</v>
      </c>
      <c r="R885" s="1">
        <v>3840</v>
      </c>
      <c r="S885" s="1"/>
      <c r="T885" s="1">
        <v>3322</v>
      </c>
    </row>
    <row r="886" spans="1:20" ht="15.75" customHeight="1" x14ac:dyDescent="0.35">
      <c r="A886" s="1">
        <v>3149</v>
      </c>
      <c r="B886" s="1">
        <v>2</v>
      </c>
      <c r="C886" s="1"/>
      <c r="D886" s="1">
        <v>1</v>
      </c>
      <c r="F886" s="1">
        <f ca="1">IFERROR(__xludf.DUMMYFUNCTION("""COMPUTED_VALUE"""),8)</f>
        <v>8</v>
      </c>
      <c r="Q886" s="1">
        <v>884</v>
      </c>
      <c r="R886" s="1">
        <v>3716</v>
      </c>
      <c r="S886" s="1"/>
      <c r="T886" s="1">
        <v>3152</v>
      </c>
    </row>
    <row r="887" spans="1:20" ht="15.75" customHeight="1" x14ac:dyDescent="0.35">
      <c r="A887" s="1">
        <v>3150</v>
      </c>
      <c r="B887" s="1">
        <v>2</v>
      </c>
      <c r="C887" s="1"/>
      <c r="D887" s="1">
        <v>2</v>
      </c>
      <c r="F887" s="1">
        <f ca="1">IFERROR(__xludf.DUMMYFUNCTION("""COMPUTED_VALUE"""),3)</f>
        <v>3</v>
      </c>
      <c r="Q887" s="1">
        <v>885</v>
      </c>
      <c r="R887" s="1">
        <v>3657</v>
      </c>
      <c r="S887" s="1"/>
      <c r="T887" s="1">
        <v>3329</v>
      </c>
    </row>
    <row r="888" spans="1:20" ht="15.75" customHeight="1" x14ac:dyDescent="0.35">
      <c r="A888" s="1">
        <v>3151</v>
      </c>
      <c r="B888" s="1">
        <v>2</v>
      </c>
      <c r="C888" s="1"/>
      <c r="D888" s="1">
        <v>2</v>
      </c>
      <c r="F888" s="1">
        <f ca="1">IFERROR(__xludf.DUMMYFUNCTION("""COMPUTED_VALUE"""),4)</f>
        <v>4</v>
      </c>
      <c r="Q888" s="1">
        <v>886</v>
      </c>
      <c r="R888" s="1">
        <v>3498</v>
      </c>
      <c r="S888" s="1"/>
      <c r="T888" s="1">
        <v>3376</v>
      </c>
    </row>
    <row r="889" spans="1:20" ht="15.75" customHeight="1" x14ac:dyDescent="0.35">
      <c r="A889" s="1">
        <v>3152</v>
      </c>
      <c r="B889" s="1">
        <v>2</v>
      </c>
      <c r="C889" s="1"/>
      <c r="D889" s="1">
        <v>8</v>
      </c>
      <c r="F889" s="1">
        <f ca="1">IFERROR(__xludf.DUMMYFUNCTION("""COMPUTED_VALUE"""),4)</f>
        <v>4</v>
      </c>
      <c r="Q889" s="1">
        <v>887</v>
      </c>
      <c r="R889" s="1">
        <v>3322</v>
      </c>
      <c r="S889" s="1"/>
      <c r="T889" s="1">
        <v>3608</v>
      </c>
    </row>
    <row r="890" spans="1:20" ht="15.75" customHeight="1" x14ac:dyDescent="0.35">
      <c r="A890" s="1">
        <v>3153</v>
      </c>
      <c r="B890" s="1">
        <v>3</v>
      </c>
      <c r="C890" s="1"/>
      <c r="D890" s="1">
        <v>1</v>
      </c>
      <c r="F890" s="1">
        <f ca="1">IFERROR(__xludf.DUMMYFUNCTION("""COMPUTED_VALUE"""),8)</f>
        <v>8</v>
      </c>
      <c r="Q890" s="1">
        <v>888</v>
      </c>
      <c r="R890" s="1">
        <v>3152</v>
      </c>
      <c r="S890" s="1"/>
      <c r="T890" s="1">
        <v>3962</v>
      </c>
    </row>
    <row r="891" spans="1:20" ht="15.75" customHeight="1" x14ac:dyDescent="0.35">
      <c r="A891" s="1">
        <v>3154</v>
      </c>
      <c r="B891" s="1">
        <v>3</v>
      </c>
      <c r="C891" s="1"/>
      <c r="D891" s="1">
        <v>1</v>
      </c>
      <c r="F891" s="1">
        <f ca="1">IFERROR(__xludf.DUMMYFUNCTION("""COMPUTED_VALUE"""),8)</f>
        <v>8</v>
      </c>
      <c r="Q891" s="1">
        <v>889</v>
      </c>
      <c r="R891" s="1">
        <v>3329</v>
      </c>
      <c r="S891" s="1"/>
      <c r="T891" s="1">
        <v>4174</v>
      </c>
    </row>
    <row r="892" spans="1:20" ht="15.75" customHeight="1" x14ac:dyDescent="0.35">
      <c r="A892" s="1">
        <v>3155</v>
      </c>
      <c r="B892" s="1">
        <v>3</v>
      </c>
      <c r="C892" s="1"/>
      <c r="D892" s="1">
        <v>7</v>
      </c>
      <c r="F892" s="1">
        <f ca="1">IFERROR(__xludf.DUMMYFUNCTION("""COMPUTED_VALUE"""),1)</f>
        <v>1</v>
      </c>
      <c r="Q892" s="1">
        <v>890</v>
      </c>
      <c r="R892" s="1">
        <v>3376</v>
      </c>
      <c r="S892" s="1"/>
      <c r="T892" s="1">
        <v>4306</v>
      </c>
    </row>
    <row r="893" spans="1:20" ht="15.75" customHeight="1" x14ac:dyDescent="0.35">
      <c r="A893" s="1">
        <v>3156</v>
      </c>
      <c r="B893" s="1">
        <v>3</v>
      </c>
      <c r="C893" s="1"/>
      <c r="D893" s="1">
        <v>1</v>
      </c>
      <c r="F893" s="1">
        <f ca="1">IFERROR(__xludf.DUMMYFUNCTION("""COMPUTED_VALUE"""),8)</f>
        <v>8</v>
      </c>
      <c r="Q893" s="1">
        <v>891</v>
      </c>
      <c r="R893" s="1">
        <v>3608</v>
      </c>
      <c r="S893" s="1"/>
      <c r="T893" s="1">
        <v>4134</v>
      </c>
    </row>
    <row r="894" spans="1:20" ht="15.75" customHeight="1" x14ac:dyDescent="0.35">
      <c r="A894" s="1">
        <v>3157</v>
      </c>
      <c r="B894" s="1">
        <v>3</v>
      </c>
      <c r="C894" s="1"/>
      <c r="D894" s="1">
        <v>1</v>
      </c>
      <c r="F894" s="1">
        <f ca="1">IFERROR(__xludf.DUMMYFUNCTION("""COMPUTED_VALUE"""),7)</f>
        <v>7</v>
      </c>
      <c r="Q894" s="1">
        <v>892</v>
      </c>
      <c r="R894" s="1">
        <v>3962</v>
      </c>
      <c r="S894" s="1"/>
      <c r="T894" s="1">
        <v>3984</v>
      </c>
    </row>
    <row r="895" spans="1:20" ht="15.75" customHeight="1" x14ac:dyDescent="0.35">
      <c r="A895" s="1">
        <v>3158</v>
      </c>
      <c r="B895" s="1">
        <v>3</v>
      </c>
      <c r="C895" s="1"/>
      <c r="D895" s="1">
        <v>1</v>
      </c>
      <c r="F895" s="1">
        <f ca="1">IFERROR(__xludf.DUMMYFUNCTION("""COMPUTED_VALUE"""),1)</f>
        <v>1</v>
      </c>
      <c r="Q895" s="1">
        <v>893</v>
      </c>
      <c r="R895" s="1">
        <v>4174</v>
      </c>
      <c r="S895" s="1"/>
      <c r="T895" s="1">
        <v>3794</v>
      </c>
    </row>
    <row r="896" spans="1:20" ht="15.75" customHeight="1" x14ac:dyDescent="0.35">
      <c r="A896" s="1">
        <v>3159</v>
      </c>
      <c r="B896" s="1">
        <v>3</v>
      </c>
      <c r="C896" s="1"/>
      <c r="D896" s="1">
        <v>8</v>
      </c>
      <c r="F896" s="1">
        <f ca="1">IFERROR(__xludf.DUMMYFUNCTION("""COMPUTED_VALUE"""),1)</f>
        <v>1</v>
      </c>
      <c r="Q896" s="1">
        <v>894</v>
      </c>
      <c r="R896" s="1">
        <v>4306</v>
      </c>
      <c r="S896" s="1"/>
      <c r="T896" s="1">
        <v>3933</v>
      </c>
    </row>
    <row r="897" spans="1:20" ht="15.75" customHeight="1" x14ac:dyDescent="0.35">
      <c r="A897" s="1">
        <v>3160</v>
      </c>
      <c r="B897" s="1">
        <v>3</v>
      </c>
      <c r="C897" s="1"/>
      <c r="D897" s="1">
        <v>1</v>
      </c>
      <c r="F897" s="1">
        <f ca="1">IFERROR(__xludf.DUMMYFUNCTION("""COMPUTED_VALUE"""),7)</f>
        <v>7</v>
      </c>
      <c r="Q897" s="1">
        <v>895</v>
      </c>
      <c r="R897" s="1">
        <v>4134</v>
      </c>
      <c r="S897" s="1"/>
      <c r="T897" s="1">
        <v>3506</v>
      </c>
    </row>
    <row r="898" spans="1:20" ht="15.75" customHeight="1" x14ac:dyDescent="0.35">
      <c r="A898" s="1">
        <v>3161</v>
      </c>
      <c r="B898" s="1">
        <v>3</v>
      </c>
      <c r="C898" s="1"/>
      <c r="D898" s="1">
        <v>1</v>
      </c>
      <c r="F898" s="1">
        <f ca="1">IFERROR(__xludf.DUMMYFUNCTION("""COMPUTED_VALUE"""),1)</f>
        <v>1</v>
      </c>
      <c r="Q898" s="1">
        <v>896</v>
      </c>
      <c r="R898" s="1">
        <v>3984</v>
      </c>
      <c r="S898" s="1"/>
      <c r="T898" s="1">
        <v>3572</v>
      </c>
    </row>
    <row r="899" spans="1:20" ht="15.75" customHeight="1" x14ac:dyDescent="0.35">
      <c r="A899" s="1">
        <v>3162</v>
      </c>
      <c r="B899" s="1">
        <v>3</v>
      </c>
      <c r="C899" s="1"/>
      <c r="D899" s="1">
        <v>8</v>
      </c>
      <c r="F899" s="1">
        <f ca="1">IFERROR(__xludf.DUMMYFUNCTION("""COMPUTED_VALUE"""),1)</f>
        <v>1</v>
      </c>
      <c r="Q899" s="1">
        <v>897</v>
      </c>
      <c r="R899" s="1">
        <v>3794</v>
      </c>
      <c r="S899" s="1"/>
      <c r="T899" s="1">
        <v>3648</v>
      </c>
    </row>
    <row r="900" spans="1:20" ht="15.75" customHeight="1" x14ac:dyDescent="0.35">
      <c r="A900" s="1">
        <v>3163</v>
      </c>
      <c r="B900" s="1">
        <v>3</v>
      </c>
      <c r="C900" s="1"/>
      <c r="D900" s="1">
        <v>1</v>
      </c>
      <c r="F900" s="1">
        <f ca="1">IFERROR(__xludf.DUMMYFUNCTION("""COMPUTED_VALUE"""),5)</f>
        <v>5</v>
      </c>
      <c r="Q900" s="1">
        <v>898</v>
      </c>
      <c r="R900" s="1">
        <v>3933</v>
      </c>
      <c r="S900" s="1"/>
      <c r="T900" s="1">
        <v>3394</v>
      </c>
    </row>
    <row r="901" spans="1:20" ht="15.75" customHeight="1" x14ac:dyDescent="0.35">
      <c r="A901" s="1">
        <v>3164</v>
      </c>
      <c r="B901" s="1">
        <v>3</v>
      </c>
      <c r="C901" s="1"/>
      <c r="D901" s="1">
        <v>1</v>
      </c>
      <c r="F901" s="1">
        <f ca="1">IFERROR(__xludf.DUMMYFUNCTION("""COMPUTED_VALUE"""),2)</f>
        <v>2</v>
      </c>
      <c r="Q901" s="1">
        <v>899</v>
      </c>
      <c r="R901" s="1">
        <v>3506</v>
      </c>
      <c r="S901" s="1"/>
      <c r="T901" s="1">
        <v>3440</v>
      </c>
    </row>
    <row r="902" spans="1:20" ht="15.75" customHeight="1" x14ac:dyDescent="0.35">
      <c r="A902" s="1">
        <v>3165</v>
      </c>
      <c r="B902" s="1">
        <v>4</v>
      </c>
      <c r="C902" s="1"/>
      <c r="D902" s="1">
        <v>3</v>
      </c>
      <c r="F902" s="1">
        <f ca="1">IFERROR(__xludf.DUMMYFUNCTION("""COMPUTED_VALUE"""),2)</f>
        <v>2</v>
      </c>
      <c r="Q902" s="1">
        <v>900</v>
      </c>
      <c r="R902" s="1">
        <v>3572</v>
      </c>
      <c r="S902" s="1"/>
      <c r="T902" s="1">
        <v>3547</v>
      </c>
    </row>
    <row r="903" spans="1:20" ht="15.75" customHeight="1" x14ac:dyDescent="0.35">
      <c r="A903" s="1">
        <v>3166</v>
      </c>
      <c r="B903" s="1">
        <v>4</v>
      </c>
      <c r="C903" s="1"/>
      <c r="D903" s="1">
        <v>5</v>
      </c>
      <c r="F903" s="1">
        <f ca="1">IFERROR(__xludf.DUMMYFUNCTION("""COMPUTED_VALUE"""),8)</f>
        <v>8</v>
      </c>
      <c r="Q903" s="1">
        <v>901</v>
      </c>
      <c r="R903" s="1">
        <v>3648</v>
      </c>
      <c r="S903" s="1"/>
      <c r="T903" s="1">
        <v>3158</v>
      </c>
    </row>
    <row r="904" spans="1:20" ht="15.75" customHeight="1" x14ac:dyDescent="0.35">
      <c r="A904" s="1">
        <v>3167</v>
      </c>
      <c r="B904" s="1">
        <v>4</v>
      </c>
      <c r="C904" s="1"/>
      <c r="D904" s="1">
        <v>2</v>
      </c>
      <c r="F904" s="1">
        <f ca="1">IFERROR(__xludf.DUMMYFUNCTION("""COMPUTED_VALUE"""),1)</f>
        <v>1</v>
      </c>
      <c r="Q904" s="1">
        <v>902</v>
      </c>
      <c r="R904" s="1">
        <v>3394</v>
      </c>
      <c r="S904" s="1"/>
      <c r="T904" s="1">
        <v>3156</v>
      </c>
    </row>
    <row r="905" spans="1:20" ht="15.75" customHeight="1" x14ac:dyDescent="0.35">
      <c r="A905" s="1">
        <v>3168</v>
      </c>
      <c r="B905" s="1">
        <v>4</v>
      </c>
      <c r="C905" s="1"/>
      <c r="D905" s="1">
        <v>8</v>
      </c>
      <c r="F905" s="1">
        <f ca="1">IFERROR(__xludf.DUMMYFUNCTION("""COMPUTED_VALUE"""),8)</f>
        <v>8</v>
      </c>
      <c r="Q905" s="1">
        <v>903</v>
      </c>
      <c r="R905" s="1">
        <v>3440</v>
      </c>
      <c r="S905" s="1"/>
      <c r="T905" s="1">
        <v>3401</v>
      </c>
    </row>
    <row r="906" spans="1:20" ht="15.75" customHeight="1" x14ac:dyDescent="0.35">
      <c r="A906" s="1">
        <v>3169</v>
      </c>
      <c r="B906" s="1">
        <v>4</v>
      </c>
      <c r="C906" s="1"/>
      <c r="D906" s="1">
        <v>2</v>
      </c>
      <c r="F906" s="1">
        <f ca="1">IFERROR(__xludf.DUMMYFUNCTION("""COMPUTED_VALUE"""),3)</f>
        <v>3</v>
      </c>
      <c r="Q906" s="1">
        <v>904</v>
      </c>
      <c r="R906" s="1">
        <v>3547</v>
      </c>
      <c r="S906" s="1"/>
      <c r="T906" s="1">
        <v>3292</v>
      </c>
    </row>
    <row r="907" spans="1:20" ht="15.75" customHeight="1" x14ac:dyDescent="0.35">
      <c r="A907" s="1">
        <v>3170</v>
      </c>
      <c r="B907" s="1">
        <v>4</v>
      </c>
      <c r="C907" s="1"/>
      <c r="D907" s="1">
        <v>8</v>
      </c>
      <c r="F907" s="1">
        <f ca="1">IFERROR(__xludf.DUMMYFUNCTION("""COMPUTED_VALUE"""),1)</f>
        <v>1</v>
      </c>
      <c r="Q907" s="1">
        <v>905</v>
      </c>
      <c r="R907" s="1">
        <v>3158</v>
      </c>
      <c r="S907" s="1"/>
      <c r="T907" s="1">
        <v>3243</v>
      </c>
    </row>
    <row r="908" spans="1:20" ht="15.75" customHeight="1" x14ac:dyDescent="0.35">
      <c r="A908" s="1">
        <v>3171</v>
      </c>
      <c r="B908" s="1">
        <v>5</v>
      </c>
      <c r="C908" s="1"/>
      <c r="D908" s="1">
        <v>1</v>
      </c>
      <c r="F908" s="1">
        <f ca="1">IFERROR(__xludf.DUMMYFUNCTION("""COMPUTED_VALUE"""),4)</f>
        <v>4</v>
      </c>
      <c r="Q908" s="1">
        <v>906</v>
      </c>
      <c r="R908" s="1">
        <v>3156</v>
      </c>
      <c r="S908" s="1"/>
      <c r="T908" s="1">
        <v>2989</v>
      </c>
    </row>
    <row r="909" spans="1:20" ht="15.75" customHeight="1" x14ac:dyDescent="0.35">
      <c r="A909" s="1">
        <v>3172</v>
      </c>
      <c r="B909" s="1">
        <v>5</v>
      </c>
      <c r="C909" s="1"/>
      <c r="D909" s="1">
        <v>8</v>
      </c>
      <c r="F909" s="1">
        <f ca="1">IFERROR(__xludf.DUMMYFUNCTION("""COMPUTED_VALUE"""),1)</f>
        <v>1</v>
      </c>
      <c r="Q909" s="1">
        <v>907</v>
      </c>
      <c r="R909" s="1">
        <v>3401</v>
      </c>
      <c r="S909" s="1"/>
      <c r="T909" s="1">
        <v>2824</v>
      </c>
    </row>
    <row r="910" spans="1:20" ht="15.75" customHeight="1" x14ac:dyDescent="0.35">
      <c r="A910" s="1">
        <v>3173</v>
      </c>
      <c r="B910" s="1">
        <v>5</v>
      </c>
      <c r="C910" s="1"/>
      <c r="D910" s="1">
        <v>3</v>
      </c>
      <c r="F910" s="1">
        <f ca="1">IFERROR(__xludf.DUMMYFUNCTION("""COMPUTED_VALUE"""),1)</f>
        <v>1</v>
      </c>
      <c r="Q910" s="1">
        <v>908</v>
      </c>
      <c r="R910" s="1">
        <v>3292</v>
      </c>
      <c r="S910" s="1"/>
      <c r="T910" s="1">
        <v>3020</v>
      </c>
    </row>
    <row r="911" spans="1:20" ht="15.75" customHeight="1" x14ac:dyDescent="0.35">
      <c r="A911" s="1">
        <v>3174</v>
      </c>
      <c r="B911" s="1">
        <v>5</v>
      </c>
      <c r="C911" s="1"/>
      <c r="D911" s="1">
        <v>4</v>
      </c>
      <c r="F911" s="1">
        <f ca="1">IFERROR(__xludf.DUMMYFUNCTION("""COMPUTED_VALUE"""),2)</f>
        <v>2</v>
      </c>
      <c r="Q911" s="1">
        <v>909</v>
      </c>
      <c r="R911" s="1">
        <v>3243</v>
      </c>
      <c r="S911" s="1"/>
      <c r="T911" s="1">
        <v>3043</v>
      </c>
    </row>
    <row r="912" spans="1:20" ht="15.75" customHeight="1" x14ac:dyDescent="0.35">
      <c r="A912" s="1">
        <v>3175</v>
      </c>
      <c r="B912" s="1">
        <v>5</v>
      </c>
      <c r="C912" s="1"/>
      <c r="D912" s="1">
        <v>4</v>
      </c>
      <c r="F912" s="1">
        <f ca="1">IFERROR(__xludf.DUMMYFUNCTION("""COMPUTED_VALUE"""),2)</f>
        <v>2</v>
      </c>
      <c r="Q912" s="1">
        <v>910</v>
      </c>
      <c r="R912" s="1">
        <v>2989</v>
      </c>
      <c r="S912" s="1"/>
      <c r="T912" s="1">
        <v>2759</v>
      </c>
    </row>
    <row r="913" spans="1:20" ht="15.75" customHeight="1" x14ac:dyDescent="0.35">
      <c r="A913" s="1">
        <v>3176</v>
      </c>
      <c r="B913" s="1">
        <v>5</v>
      </c>
      <c r="C913" s="1"/>
      <c r="D913" s="1">
        <v>8</v>
      </c>
      <c r="F913" s="1">
        <f ca="1">IFERROR(__xludf.DUMMYFUNCTION("""COMPUTED_VALUE"""),8)</f>
        <v>8</v>
      </c>
      <c r="Q913" s="1">
        <v>911</v>
      </c>
      <c r="R913" s="1">
        <v>2824</v>
      </c>
      <c r="S913" s="1"/>
      <c r="T913" s="1">
        <v>2755</v>
      </c>
    </row>
    <row r="914" spans="1:20" ht="15.75" customHeight="1" x14ac:dyDescent="0.35">
      <c r="A914" s="1">
        <v>3177</v>
      </c>
      <c r="B914" s="1">
        <v>4</v>
      </c>
      <c r="C914" s="1"/>
      <c r="D914" s="1">
        <v>0</v>
      </c>
      <c r="F914" s="1">
        <f ca="1">IFERROR(__xludf.DUMMYFUNCTION("""COMPUTED_VALUE"""),1)</f>
        <v>1</v>
      </c>
      <c r="Q914" s="1">
        <v>912</v>
      </c>
      <c r="R914" s="1">
        <v>3020</v>
      </c>
      <c r="S914" s="1"/>
      <c r="T914" s="1">
        <v>3074</v>
      </c>
    </row>
    <row r="915" spans="1:20" ht="15.75" customHeight="1" x14ac:dyDescent="0.35">
      <c r="A915" s="1">
        <v>3178</v>
      </c>
      <c r="B915" s="1">
        <v>4</v>
      </c>
      <c r="C915" s="1"/>
      <c r="D915" s="1">
        <v>8</v>
      </c>
      <c r="F915" s="1">
        <f ca="1">IFERROR(__xludf.DUMMYFUNCTION("""COMPUTED_VALUE"""),1)</f>
        <v>1</v>
      </c>
      <c r="Q915" s="1">
        <v>913</v>
      </c>
      <c r="R915" s="1">
        <v>3043</v>
      </c>
      <c r="S915" s="1"/>
      <c r="T915" s="1">
        <v>2967</v>
      </c>
    </row>
    <row r="916" spans="1:20" ht="15.75" customHeight="1" x14ac:dyDescent="0.35">
      <c r="A916" s="1">
        <v>3179</v>
      </c>
      <c r="B916" s="1">
        <v>4</v>
      </c>
      <c r="C916" s="1"/>
      <c r="D916" s="1">
        <v>1</v>
      </c>
      <c r="F916" s="1">
        <f ca="1">IFERROR(__xludf.DUMMYFUNCTION("""COMPUTED_VALUE"""),7)</f>
        <v>7</v>
      </c>
      <c r="Q916" s="1">
        <v>914</v>
      </c>
      <c r="R916" s="1">
        <v>2759</v>
      </c>
      <c r="S916" s="1"/>
      <c r="T916" s="1">
        <v>3133</v>
      </c>
    </row>
    <row r="917" spans="1:20" ht="15.75" customHeight="1" x14ac:dyDescent="0.35">
      <c r="A917" s="1">
        <v>3180</v>
      </c>
      <c r="B917" s="1">
        <v>3</v>
      </c>
      <c r="C917" s="1"/>
      <c r="D917" s="1">
        <v>8</v>
      </c>
      <c r="F917" s="1">
        <f ca="1">IFERROR(__xludf.DUMMYFUNCTION("""COMPUTED_VALUE"""),1)</f>
        <v>1</v>
      </c>
      <c r="Q917" s="1">
        <v>915</v>
      </c>
      <c r="R917" s="1">
        <v>2755</v>
      </c>
      <c r="S917" s="1"/>
      <c r="T917" s="1">
        <v>3108</v>
      </c>
    </row>
    <row r="918" spans="1:20" ht="15.75" customHeight="1" x14ac:dyDescent="0.35">
      <c r="A918" s="1">
        <v>3181</v>
      </c>
      <c r="B918" s="1">
        <v>3</v>
      </c>
      <c r="C918" s="1"/>
      <c r="D918" s="1">
        <v>0</v>
      </c>
      <c r="F918" s="1">
        <f ca="1">IFERROR(__xludf.DUMMYFUNCTION("""COMPUTED_VALUE"""),1)</f>
        <v>1</v>
      </c>
      <c r="Q918" s="1">
        <v>916</v>
      </c>
      <c r="R918" s="1">
        <v>3074</v>
      </c>
      <c r="S918" s="1"/>
      <c r="T918" s="1">
        <v>3483</v>
      </c>
    </row>
    <row r="919" spans="1:20" ht="15.75" customHeight="1" x14ac:dyDescent="0.35">
      <c r="A919" s="1">
        <v>3182</v>
      </c>
      <c r="B919" s="1">
        <v>3</v>
      </c>
      <c r="C919" s="1"/>
      <c r="D919" s="1">
        <v>0</v>
      </c>
      <c r="F919" s="1">
        <f ca="1">IFERROR(__xludf.DUMMYFUNCTION("""COMPUTED_VALUE"""),1)</f>
        <v>1</v>
      </c>
      <c r="Q919" s="1">
        <v>917</v>
      </c>
      <c r="R919" s="1">
        <v>2967</v>
      </c>
      <c r="S919" s="1"/>
      <c r="T919" s="1">
        <v>3512</v>
      </c>
    </row>
    <row r="920" spans="1:20" ht="15.75" customHeight="1" x14ac:dyDescent="0.35">
      <c r="A920" s="1">
        <v>3183</v>
      </c>
      <c r="B920" s="1">
        <v>3</v>
      </c>
      <c r="C920" s="1"/>
      <c r="D920" s="1">
        <v>7</v>
      </c>
      <c r="F920" s="1">
        <f ca="1">IFERROR(__xludf.DUMMYFUNCTION("""COMPUTED_VALUE"""),8)</f>
        <v>8</v>
      </c>
      <c r="Q920" s="1">
        <v>918</v>
      </c>
      <c r="R920" s="1">
        <v>3133</v>
      </c>
      <c r="S920" s="1"/>
      <c r="T920" s="1">
        <v>3829</v>
      </c>
    </row>
    <row r="921" spans="1:20" ht="15.75" customHeight="1" x14ac:dyDescent="0.35">
      <c r="A921" s="1">
        <v>3184</v>
      </c>
      <c r="B921" s="1">
        <v>3</v>
      </c>
      <c r="C921" s="1"/>
      <c r="D921" s="1">
        <v>1</v>
      </c>
      <c r="F921" s="1">
        <f ca="1">IFERROR(__xludf.DUMMYFUNCTION("""COMPUTED_VALUE"""),1)</f>
        <v>1</v>
      </c>
      <c r="Q921" s="1">
        <v>919</v>
      </c>
      <c r="R921" s="1">
        <v>3108</v>
      </c>
      <c r="S921" s="1"/>
      <c r="T921" s="1">
        <v>3248</v>
      </c>
    </row>
    <row r="922" spans="1:20" ht="15.75" customHeight="1" x14ac:dyDescent="0.35">
      <c r="A922" s="1">
        <v>3185</v>
      </c>
      <c r="B922" s="1">
        <v>3</v>
      </c>
      <c r="C922" s="1"/>
      <c r="D922" s="1">
        <v>1</v>
      </c>
      <c r="F922" s="1">
        <f ca="1">IFERROR(__xludf.DUMMYFUNCTION("""COMPUTED_VALUE"""),1)</f>
        <v>1</v>
      </c>
      <c r="Q922" s="1">
        <v>920</v>
      </c>
      <c r="R922" s="1">
        <v>3483</v>
      </c>
      <c r="S922" s="1"/>
      <c r="T922" s="1">
        <v>3381</v>
      </c>
    </row>
    <row r="923" spans="1:20" ht="15.75" customHeight="1" x14ac:dyDescent="0.35">
      <c r="A923" s="1">
        <v>3186</v>
      </c>
      <c r="B923" s="1">
        <v>3</v>
      </c>
      <c r="C923" s="1"/>
      <c r="D923" s="1">
        <v>7</v>
      </c>
      <c r="F923" s="1">
        <f ca="1">IFERROR(__xludf.DUMMYFUNCTION("""COMPUTED_VALUE"""),8)</f>
        <v>8</v>
      </c>
      <c r="Q923" s="1">
        <v>921</v>
      </c>
      <c r="R923" s="1">
        <v>3512</v>
      </c>
      <c r="S923" s="1"/>
      <c r="T923" s="1">
        <v>3428</v>
      </c>
    </row>
    <row r="924" spans="1:20" ht="15.75" customHeight="1" x14ac:dyDescent="0.35">
      <c r="A924" s="1">
        <v>3187</v>
      </c>
      <c r="B924" s="1">
        <v>3</v>
      </c>
      <c r="C924" s="1"/>
      <c r="D924" s="1">
        <v>1</v>
      </c>
      <c r="F924" s="1">
        <f ca="1">IFERROR(__xludf.DUMMYFUNCTION("""COMPUTED_VALUE"""),1)</f>
        <v>1</v>
      </c>
      <c r="Q924" s="1">
        <v>922</v>
      </c>
      <c r="R924" s="1">
        <v>3829</v>
      </c>
      <c r="S924" s="1"/>
      <c r="T924" s="1">
        <v>3835</v>
      </c>
    </row>
    <row r="925" spans="1:20" ht="15.75" customHeight="1" x14ac:dyDescent="0.35">
      <c r="A925" s="1">
        <v>3188</v>
      </c>
      <c r="B925" s="1">
        <v>3</v>
      </c>
      <c r="C925" s="1"/>
      <c r="D925" s="1">
        <v>1</v>
      </c>
      <c r="F925" s="1">
        <f ca="1">IFERROR(__xludf.DUMMYFUNCTION("""COMPUTED_VALUE"""),1)</f>
        <v>1</v>
      </c>
      <c r="Q925" s="1">
        <v>923</v>
      </c>
      <c r="R925" s="1">
        <v>3248</v>
      </c>
      <c r="S925" s="1"/>
      <c r="T925" s="1">
        <v>3970</v>
      </c>
    </row>
    <row r="926" spans="1:20" ht="15.75" customHeight="1" x14ac:dyDescent="0.35">
      <c r="A926" s="1">
        <v>3189</v>
      </c>
      <c r="B926" s="1">
        <v>3</v>
      </c>
      <c r="C926" s="1"/>
      <c r="D926" s="1">
        <v>5</v>
      </c>
      <c r="F926" s="1">
        <f ca="1">IFERROR(__xludf.DUMMYFUNCTION("""COMPUTED_VALUE"""),3)</f>
        <v>3</v>
      </c>
      <c r="Q926" s="1">
        <v>924</v>
      </c>
      <c r="R926" s="1">
        <v>3381</v>
      </c>
      <c r="S926" s="1"/>
      <c r="T926" s="1">
        <v>3975</v>
      </c>
    </row>
    <row r="927" spans="1:20" ht="15.75" customHeight="1" x14ac:dyDescent="0.35">
      <c r="A927" s="1">
        <v>3190</v>
      </c>
      <c r="B927" s="1">
        <v>3</v>
      </c>
      <c r="C927" s="1"/>
      <c r="D927" s="1">
        <v>2</v>
      </c>
      <c r="F927" s="1">
        <f ca="1">IFERROR(__xludf.DUMMYFUNCTION("""COMPUTED_VALUE"""),5)</f>
        <v>5</v>
      </c>
      <c r="Q927" s="1">
        <v>925</v>
      </c>
      <c r="R927" s="1">
        <v>3428</v>
      </c>
      <c r="S927" s="1"/>
      <c r="T927" s="1">
        <v>3723</v>
      </c>
    </row>
    <row r="928" spans="1:20" ht="15.75" customHeight="1" x14ac:dyDescent="0.35">
      <c r="A928" s="1">
        <v>3191</v>
      </c>
      <c r="B928" s="1">
        <v>3</v>
      </c>
      <c r="C928" s="1"/>
      <c r="D928" s="1">
        <v>2</v>
      </c>
      <c r="F928" s="1">
        <f ca="1">IFERROR(__xludf.DUMMYFUNCTION("""COMPUTED_VALUE"""),2)</f>
        <v>2</v>
      </c>
      <c r="Q928" s="1">
        <v>926</v>
      </c>
      <c r="R928" s="1">
        <v>3835</v>
      </c>
      <c r="S928" s="1"/>
      <c r="T928" s="1">
        <v>3788</v>
      </c>
    </row>
    <row r="929" spans="1:20" ht="15.75" customHeight="1" x14ac:dyDescent="0.35">
      <c r="A929" s="1">
        <v>3192</v>
      </c>
      <c r="B929" s="1">
        <v>4</v>
      </c>
      <c r="C929" s="1"/>
      <c r="D929" s="1">
        <v>8</v>
      </c>
      <c r="F929" s="1">
        <f ca="1">IFERROR(__xludf.DUMMYFUNCTION("""COMPUTED_VALUE"""),8)</f>
        <v>8</v>
      </c>
      <c r="Q929" s="1">
        <v>927</v>
      </c>
      <c r="R929" s="1">
        <v>3970</v>
      </c>
      <c r="S929" s="1"/>
      <c r="T929" s="1">
        <v>3832</v>
      </c>
    </row>
    <row r="930" spans="1:20" ht="15.75" customHeight="1" x14ac:dyDescent="0.35">
      <c r="A930" s="1">
        <v>3193</v>
      </c>
      <c r="B930" s="1">
        <v>4</v>
      </c>
      <c r="C930" s="1"/>
      <c r="D930" s="1">
        <v>1</v>
      </c>
      <c r="F930" s="1">
        <f ca="1">IFERROR(__xludf.DUMMYFUNCTION("""COMPUTED_VALUE"""),2)</f>
        <v>2</v>
      </c>
      <c r="Q930" s="1">
        <v>928</v>
      </c>
      <c r="R930" s="1">
        <v>3975</v>
      </c>
      <c r="S930" s="1"/>
      <c r="T930" s="1">
        <v>3383</v>
      </c>
    </row>
    <row r="931" spans="1:20" ht="15.75" customHeight="1" x14ac:dyDescent="0.35">
      <c r="A931" s="1">
        <v>3194</v>
      </c>
      <c r="B931" s="1">
        <v>4</v>
      </c>
      <c r="C931" s="1"/>
      <c r="D931" s="1">
        <v>8</v>
      </c>
      <c r="F931" s="1">
        <f ca="1">IFERROR(__xludf.DUMMYFUNCTION("""COMPUTED_VALUE"""),8)</f>
        <v>8</v>
      </c>
      <c r="Q931" s="1">
        <v>929</v>
      </c>
      <c r="R931" s="1">
        <v>3723</v>
      </c>
      <c r="S931" s="1"/>
      <c r="T931" s="1">
        <v>3295</v>
      </c>
    </row>
    <row r="932" spans="1:20" ht="15.75" customHeight="1" x14ac:dyDescent="0.35">
      <c r="A932" s="1">
        <v>3195</v>
      </c>
      <c r="B932" s="1">
        <v>3</v>
      </c>
      <c r="C932" s="1"/>
      <c r="D932" s="1">
        <v>0</v>
      </c>
      <c r="F932" s="1">
        <f ca="1">IFERROR(__xludf.DUMMYFUNCTION("""COMPUTED_VALUE"""),1)</f>
        <v>1</v>
      </c>
      <c r="Q932" s="1">
        <v>930</v>
      </c>
      <c r="R932" s="1">
        <v>3788</v>
      </c>
      <c r="S932" s="1"/>
      <c r="T932" s="1">
        <v>3328</v>
      </c>
    </row>
    <row r="933" spans="1:20" ht="15.75" customHeight="1" x14ac:dyDescent="0.35">
      <c r="A933" s="1">
        <v>3196</v>
      </c>
      <c r="B933" s="1">
        <v>3</v>
      </c>
      <c r="C933" s="1"/>
      <c r="D933" s="1">
        <v>3</v>
      </c>
      <c r="F933" s="1">
        <f ca="1">IFERROR(__xludf.DUMMYFUNCTION("""COMPUTED_VALUE"""),8)</f>
        <v>8</v>
      </c>
      <c r="Q933" s="1">
        <v>931</v>
      </c>
      <c r="R933" s="1">
        <v>3832</v>
      </c>
      <c r="S933" s="1"/>
      <c r="T933" s="1">
        <v>3100</v>
      </c>
    </row>
    <row r="934" spans="1:20" ht="15.75" customHeight="1" x14ac:dyDescent="0.35">
      <c r="A934" s="1">
        <v>3197</v>
      </c>
      <c r="B934" s="1">
        <v>3</v>
      </c>
      <c r="C934" s="1"/>
      <c r="D934" s="1">
        <v>1</v>
      </c>
      <c r="F934" s="1">
        <f ca="1">IFERROR(__xludf.DUMMYFUNCTION("""COMPUTED_VALUE"""),3)</f>
        <v>3</v>
      </c>
      <c r="Q934" s="1">
        <v>932</v>
      </c>
      <c r="R934" s="1">
        <v>3383</v>
      </c>
      <c r="S934" s="1"/>
      <c r="T934" s="1">
        <v>3059</v>
      </c>
    </row>
    <row r="935" spans="1:20" ht="15.75" customHeight="1" x14ac:dyDescent="0.35">
      <c r="A935" s="1">
        <v>3198</v>
      </c>
      <c r="B935" s="1">
        <v>2</v>
      </c>
      <c r="C935" s="1"/>
      <c r="D935" s="1">
        <v>4</v>
      </c>
      <c r="F935" s="1">
        <f ca="1">IFERROR(__xludf.DUMMYFUNCTION("""COMPUTED_VALUE"""),4)</f>
        <v>4</v>
      </c>
      <c r="Q935" s="1">
        <v>933</v>
      </c>
      <c r="R935" s="1">
        <v>3295</v>
      </c>
      <c r="S935" s="1"/>
      <c r="T935" s="1">
        <v>2997</v>
      </c>
    </row>
    <row r="936" spans="1:20" ht="15.75" customHeight="1" x14ac:dyDescent="0.35">
      <c r="A936" s="1">
        <v>3199</v>
      </c>
      <c r="B936" s="1">
        <v>2</v>
      </c>
      <c r="C936" s="1"/>
      <c r="D936" s="1">
        <v>1</v>
      </c>
      <c r="F936" s="1">
        <f ca="1">IFERROR(__xludf.DUMMYFUNCTION("""COMPUTED_VALUE"""),4)</f>
        <v>4</v>
      </c>
      <c r="Q936" s="1">
        <v>934</v>
      </c>
      <c r="R936" s="1">
        <v>3328</v>
      </c>
      <c r="S936" s="1"/>
      <c r="T936" s="1">
        <v>3060</v>
      </c>
    </row>
    <row r="937" spans="1:20" ht="15.75" customHeight="1" x14ac:dyDescent="0.35">
      <c r="A937" s="1">
        <v>3200</v>
      </c>
      <c r="B937" s="1">
        <v>2</v>
      </c>
      <c r="C937" s="1"/>
      <c r="D937" s="1">
        <v>1</v>
      </c>
      <c r="F937" s="1">
        <f ca="1">IFERROR(__xludf.DUMMYFUNCTION("""COMPUTED_VALUE"""),8)</f>
        <v>8</v>
      </c>
      <c r="Q937" s="1">
        <v>935</v>
      </c>
      <c r="R937" s="1">
        <v>3100</v>
      </c>
      <c r="S937" s="1"/>
      <c r="T937" s="1">
        <v>2838</v>
      </c>
    </row>
    <row r="938" spans="1:20" ht="15.75" customHeight="1" x14ac:dyDescent="0.35">
      <c r="A938" s="1">
        <v>3201</v>
      </c>
      <c r="B938" s="1">
        <v>2</v>
      </c>
      <c r="C938" s="1"/>
      <c r="D938" s="1">
        <v>2</v>
      </c>
      <c r="F938" s="1">
        <f ca="1">IFERROR(__xludf.DUMMYFUNCTION("""COMPUTED_VALUE"""),8)</f>
        <v>8</v>
      </c>
      <c r="Q938" s="1">
        <v>936</v>
      </c>
      <c r="R938" s="1">
        <v>3059</v>
      </c>
      <c r="S938" s="1"/>
      <c r="T938" s="1">
        <v>3040</v>
      </c>
    </row>
    <row r="939" spans="1:20" ht="15.75" customHeight="1" x14ac:dyDescent="0.35">
      <c r="A939" s="1">
        <v>3202</v>
      </c>
      <c r="B939" s="1">
        <v>2</v>
      </c>
      <c r="C939" s="1"/>
      <c r="D939" s="1">
        <v>2</v>
      </c>
      <c r="F939" s="1">
        <f ca="1">IFERROR(__xludf.DUMMYFUNCTION("""COMPUTED_VALUE"""),1)</f>
        <v>1</v>
      </c>
      <c r="Q939" s="1">
        <v>937</v>
      </c>
      <c r="R939" s="1">
        <v>2997</v>
      </c>
      <c r="S939" s="1"/>
      <c r="T939" s="1">
        <v>3285</v>
      </c>
    </row>
    <row r="940" spans="1:20" ht="15.75" customHeight="1" x14ac:dyDescent="0.35">
      <c r="A940" s="1">
        <v>3203</v>
      </c>
      <c r="B940" s="1">
        <v>2</v>
      </c>
      <c r="C940" s="1"/>
      <c r="D940" s="1">
        <v>8</v>
      </c>
      <c r="F940" s="1">
        <f ca="1">IFERROR(__xludf.DUMMYFUNCTION("""COMPUTED_VALUE"""),8)</f>
        <v>8</v>
      </c>
      <c r="Q940" s="1">
        <v>938</v>
      </c>
      <c r="R940" s="1">
        <v>3060</v>
      </c>
      <c r="S940" s="1"/>
      <c r="T940" s="1">
        <v>3267</v>
      </c>
    </row>
    <row r="941" spans="1:20" ht="15.75" customHeight="1" x14ac:dyDescent="0.35">
      <c r="A941" s="1">
        <v>3204</v>
      </c>
      <c r="B941" s="1">
        <v>3</v>
      </c>
      <c r="C941" s="1"/>
      <c r="D941" s="1">
        <v>1</v>
      </c>
      <c r="F941" s="1">
        <f ca="1">IFERROR(__xludf.DUMMYFUNCTION("""COMPUTED_VALUE"""),5)</f>
        <v>5</v>
      </c>
      <c r="Q941" s="1">
        <v>939</v>
      </c>
      <c r="R941" s="1">
        <v>2838</v>
      </c>
      <c r="S941" s="1"/>
      <c r="T941" s="1">
        <v>3393</v>
      </c>
    </row>
    <row r="942" spans="1:20" ht="15.75" customHeight="1" x14ac:dyDescent="0.35">
      <c r="A942" s="1">
        <v>3205</v>
      </c>
      <c r="B942" s="1">
        <v>3</v>
      </c>
      <c r="C942" s="1"/>
      <c r="D942" s="1">
        <v>1</v>
      </c>
      <c r="F942" s="1">
        <f ca="1">IFERROR(__xludf.DUMMYFUNCTION("""COMPUTED_VALUE"""),2)</f>
        <v>2</v>
      </c>
      <c r="Q942" s="1">
        <v>940</v>
      </c>
      <c r="R942" s="1">
        <v>3040</v>
      </c>
      <c r="S942" s="1"/>
      <c r="T942" s="1">
        <v>3586</v>
      </c>
    </row>
    <row r="943" spans="1:20" ht="15.75" customHeight="1" x14ac:dyDescent="0.35">
      <c r="A943" s="1">
        <v>3206</v>
      </c>
      <c r="B943" s="1">
        <v>3</v>
      </c>
      <c r="C943" s="1"/>
      <c r="D943" s="1">
        <v>7</v>
      </c>
      <c r="F943" s="1">
        <f ca="1">IFERROR(__xludf.DUMMYFUNCTION("""COMPUTED_VALUE"""),2)</f>
        <v>2</v>
      </c>
      <c r="Q943" s="1">
        <v>941</v>
      </c>
      <c r="R943" s="1">
        <v>3285</v>
      </c>
      <c r="S943" s="1"/>
      <c r="T943" s="1">
        <v>3473</v>
      </c>
    </row>
    <row r="944" spans="1:20" ht="15.75" customHeight="1" x14ac:dyDescent="0.35">
      <c r="A944" s="1">
        <v>3207</v>
      </c>
      <c r="B944" s="1">
        <v>3</v>
      </c>
      <c r="C944" s="1"/>
      <c r="D944" s="1">
        <v>1</v>
      </c>
      <c r="F944" s="1">
        <f ca="1">IFERROR(__xludf.DUMMYFUNCTION("""COMPUTED_VALUE"""),7)</f>
        <v>7</v>
      </c>
      <c r="Q944" s="1">
        <v>942</v>
      </c>
      <c r="R944" s="1">
        <v>3267</v>
      </c>
      <c r="S944" s="1"/>
      <c r="T944" s="1">
        <v>3710</v>
      </c>
    </row>
    <row r="945" spans="1:20" ht="15.75" customHeight="1" x14ac:dyDescent="0.35">
      <c r="A945" s="1">
        <v>3208</v>
      </c>
      <c r="B945" s="1">
        <v>3</v>
      </c>
      <c r="C945" s="1"/>
      <c r="D945" s="1">
        <v>1</v>
      </c>
      <c r="F945" s="1">
        <f ca="1">IFERROR(__xludf.DUMMYFUNCTION("""COMPUTED_VALUE"""),1)</f>
        <v>1</v>
      </c>
      <c r="Q945" s="1">
        <v>943</v>
      </c>
      <c r="R945" s="1">
        <v>3393</v>
      </c>
      <c r="S945" s="1"/>
      <c r="T945" s="1">
        <v>2958</v>
      </c>
    </row>
    <row r="946" spans="1:20" ht="15.75" customHeight="1" x14ac:dyDescent="0.35">
      <c r="A946" s="1">
        <v>3209</v>
      </c>
      <c r="B946" s="1">
        <v>3</v>
      </c>
      <c r="C946" s="1"/>
      <c r="D946" s="1">
        <v>1</v>
      </c>
      <c r="F946" s="1">
        <f ca="1">IFERROR(__xludf.DUMMYFUNCTION("""COMPUTED_VALUE"""),1)</f>
        <v>1</v>
      </c>
      <c r="Q946" s="1">
        <v>944</v>
      </c>
      <c r="R946" s="1">
        <v>3586</v>
      </c>
      <c r="S946" s="1"/>
      <c r="T946" s="1">
        <v>2956</v>
      </c>
    </row>
    <row r="947" spans="1:20" ht="15.75" customHeight="1" x14ac:dyDescent="0.35">
      <c r="A947" s="1">
        <v>3210</v>
      </c>
      <c r="B947" s="1">
        <v>3</v>
      </c>
      <c r="C947" s="1"/>
      <c r="D947" s="1">
        <v>8</v>
      </c>
      <c r="F947" s="1">
        <f ca="1">IFERROR(__xludf.DUMMYFUNCTION("""COMPUTED_VALUE"""),5)</f>
        <v>5</v>
      </c>
      <c r="Q947" s="1">
        <v>945</v>
      </c>
      <c r="R947" s="1">
        <v>3473</v>
      </c>
      <c r="S947" s="1"/>
      <c r="T947" s="1">
        <v>2700</v>
      </c>
    </row>
    <row r="948" spans="1:20" ht="15.75" customHeight="1" x14ac:dyDescent="0.35">
      <c r="A948" s="1">
        <v>3211</v>
      </c>
      <c r="B948" s="1">
        <v>3</v>
      </c>
      <c r="C948" s="1"/>
      <c r="D948" s="1">
        <v>1</v>
      </c>
      <c r="F948" s="1">
        <f ca="1">IFERROR(__xludf.DUMMYFUNCTION("""COMPUTED_VALUE"""),2)</f>
        <v>2</v>
      </c>
      <c r="Q948" s="1">
        <v>946</v>
      </c>
      <c r="R948" s="1">
        <v>3710</v>
      </c>
      <c r="S948" s="1"/>
      <c r="T948" s="1">
        <v>3207</v>
      </c>
    </row>
    <row r="949" spans="1:20" ht="15.75" customHeight="1" x14ac:dyDescent="0.35">
      <c r="A949" s="1">
        <v>3212</v>
      </c>
      <c r="B949" s="1">
        <v>3</v>
      </c>
      <c r="C949" s="1"/>
      <c r="D949" s="1">
        <v>1</v>
      </c>
      <c r="F949" s="1">
        <f ca="1">IFERROR(__xludf.DUMMYFUNCTION("""COMPUTED_VALUE"""),2)</f>
        <v>2</v>
      </c>
      <c r="Q949" s="1">
        <v>947</v>
      </c>
      <c r="R949" s="1">
        <v>2958</v>
      </c>
      <c r="S949" s="1"/>
      <c r="T949" s="1">
        <v>3343</v>
      </c>
    </row>
    <row r="950" spans="1:20" ht="15.75" customHeight="1" x14ac:dyDescent="0.35">
      <c r="A950" s="1">
        <v>3213</v>
      </c>
      <c r="B950" s="1">
        <v>3</v>
      </c>
      <c r="C950" s="1"/>
      <c r="D950" s="1">
        <v>8</v>
      </c>
      <c r="F950" s="1">
        <f ca="1">IFERROR(__xludf.DUMMYFUNCTION("""COMPUTED_VALUE"""),8)</f>
        <v>8</v>
      </c>
      <c r="Q950" s="1">
        <v>948</v>
      </c>
      <c r="R950" s="1">
        <v>2956</v>
      </c>
      <c r="S950" s="1"/>
      <c r="T950" s="1">
        <v>2973</v>
      </c>
    </row>
    <row r="951" spans="1:20" ht="15.75" customHeight="1" x14ac:dyDescent="0.35">
      <c r="A951" s="1">
        <v>3214</v>
      </c>
      <c r="B951" s="1">
        <v>3</v>
      </c>
      <c r="C951" s="1"/>
      <c r="D951" s="1">
        <v>1</v>
      </c>
      <c r="F951" s="1">
        <f ca="1">IFERROR(__xludf.DUMMYFUNCTION("""COMPUTED_VALUE"""),1)</f>
        <v>1</v>
      </c>
      <c r="Q951" s="1">
        <v>949</v>
      </c>
      <c r="R951" s="1">
        <v>2700</v>
      </c>
      <c r="S951" s="1"/>
      <c r="T951" s="1">
        <v>2930</v>
      </c>
    </row>
    <row r="952" spans="1:20" ht="15.75" customHeight="1" x14ac:dyDescent="0.35">
      <c r="A952" s="1">
        <v>3215</v>
      </c>
      <c r="B952" s="1">
        <v>3</v>
      </c>
      <c r="C952" s="1"/>
      <c r="D952" s="1">
        <v>1</v>
      </c>
      <c r="F952" s="1">
        <f ca="1">IFERROR(__xludf.DUMMYFUNCTION("""COMPUTED_VALUE"""),8)</f>
        <v>8</v>
      </c>
      <c r="Q952" s="1">
        <v>950</v>
      </c>
      <c r="R952" s="1">
        <v>3207</v>
      </c>
      <c r="S952" s="1"/>
      <c r="T952" s="1">
        <v>2883</v>
      </c>
    </row>
    <row r="953" spans="1:20" ht="15.75" customHeight="1" x14ac:dyDescent="0.35">
      <c r="A953" s="1">
        <v>3216</v>
      </c>
      <c r="B953" s="1">
        <v>4</v>
      </c>
      <c r="C953" s="1"/>
      <c r="D953" s="1">
        <v>3</v>
      </c>
      <c r="F953" s="1">
        <f ca="1">IFERROR(__xludf.DUMMYFUNCTION("""COMPUTED_VALUE"""),3)</f>
        <v>3</v>
      </c>
      <c r="Q953" s="1">
        <v>951</v>
      </c>
      <c r="R953" s="1">
        <v>3343</v>
      </c>
      <c r="S953" s="1"/>
      <c r="T953" s="1">
        <v>2892</v>
      </c>
    </row>
    <row r="954" spans="1:20" ht="15.75" customHeight="1" x14ac:dyDescent="0.35">
      <c r="A954" s="1">
        <v>3217</v>
      </c>
      <c r="B954" s="1">
        <v>4</v>
      </c>
      <c r="C954" s="1"/>
      <c r="D954" s="1">
        <v>5</v>
      </c>
      <c r="F954" s="1">
        <f ca="1">IFERROR(__xludf.DUMMYFUNCTION("""COMPUTED_VALUE"""),1)</f>
        <v>1</v>
      </c>
      <c r="Q954" s="1">
        <v>952</v>
      </c>
      <c r="R954" s="1">
        <v>2973</v>
      </c>
      <c r="S954" s="1"/>
      <c r="T954" s="1">
        <v>3036</v>
      </c>
    </row>
    <row r="955" spans="1:20" ht="15.75" customHeight="1" x14ac:dyDescent="0.35">
      <c r="A955" s="1">
        <v>3218</v>
      </c>
      <c r="B955" s="1">
        <v>4</v>
      </c>
      <c r="C955" s="1"/>
      <c r="D955" s="1">
        <v>2</v>
      </c>
      <c r="F955" s="1">
        <f ca="1">IFERROR(__xludf.DUMMYFUNCTION("""COMPUTED_VALUE"""),4)</f>
        <v>4</v>
      </c>
      <c r="Q955" s="1">
        <v>953</v>
      </c>
      <c r="R955" s="1">
        <v>2930</v>
      </c>
      <c r="S955" s="1"/>
      <c r="T955" s="1">
        <v>3120</v>
      </c>
    </row>
    <row r="956" spans="1:20" ht="15.75" customHeight="1" x14ac:dyDescent="0.35">
      <c r="A956" s="1">
        <v>3219</v>
      </c>
      <c r="B956" s="1">
        <v>4</v>
      </c>
      <c r="C956" s="1"/>
      <c r="D956" s="1">
        <v>8</v>
      </c>
      <c r="F956" s="1">
        <f ca="1">IFERROR(__xludf.DUMMYFUNCTION("""COMPUTED_VALUE"""),1)</f>
        <v>1</v>
      </c>
      <c r="Q956" s="1">
        <v>954</v>
      </c>
      <c r="R956" s="1">
        <v>2883</v>
      </c>
      <c r="S956" s="1"/>
      <c r="T956" s="1">
        <v>3039</v>
      </c>
    </row>
    <row r="957" spans="1:20" ht="15.75" customHeight="1" x14ac:dyDescent="0.35">
      <c r="A957" s="1">
        <v>3220</v>
      </c>
      <c r="B957" s="1">
        <v>4</v>
      </c>
      <c r="C957" s="1"/>
      <c r="D957" s="1">
        <v>2</v>
      </c>
      <c r="F957" s="1">
        <f ca="1">IFERROR(__xludf.DUMMYFUNCTION("""COMPUTED_VALUE"""),1)</f>
        <v>1</v>
      </c>
      <c r="Q957" s="1">
        <v>955</v>
      </c>
      <c r="R957" s="1">
        <v>2892</v>
      </c>
      <c r="S957" s="1"/>
      <c r="T957" s="1">
        <v>2888</v>
      </c>
    </row>
    <row r="958" spans="1:20" ht="15.75" customHeight="1" x14ac:dyDescent="0.35">
      <c r="A958" s="1">
        <v>3221</v>
      </c>
      <c r="B958" s="1">
        <v>4</v>
      </c>
      <c r="C958" s="1"/>
      <c r="D958" s="1">
        <v>8</v>
      </c>
      <c r="F958" s="1">
        <f ca="1">IFERROR(__xludf.DUMMYFUNCTION("""COMPUTED_VALUE"""),2)</f>
        <v>2</v>
      </c>
      <c r="Q958" s="1">
        <v>956</v>
      </c>
      <c r="R958" s="1">
        <v>3036</v>
      </c>
      <c r="S958" s="1"/>
      <c r="T958" s="1">
        <v>3006</v>
      </c>
    </row>
    <row r="959" spans="1:20" ht="15.75" customHeight="1" x14ac:dyDescent="0.35">
      <c r="A959" s="1">
        <v>3222</v>
      </c>
      <c r="B959" s="1">
        <v>5</v>
      </c>
      <c r="C959" s="1"/>
      <c r="D959" s="1">
        <v>1</v>
      </c>
      <c r="F959" s="1">
        <f ca="1">IFERROR(__xludf.DUMMYFUNCTION("""COMPUTED_VALUE"""),2)</f>
        <v>2</v>
      </c>
      <c r="Q959" s="1">
        <v>957</v>
      </c>
      <c r="R959" s="1">
        <v>3120</v>
      </c>
      <c r="S959" s="1"/>
      <c r="T959" s="1">
        <v>3068</v>
      </c>
    </row>
    <row r="960" spans="1:20" ht="15.75" customHeight="1" x14ac:dyDescent="0.35">
      <c r="A960" s="1">
        <v>3223</v>
      </c>
      <c r="B960" s="1">
        <v>5</v>
      </c>
      <c r="C960" s="1"/>
      <c r="D960" s="1">
        <v>8</v>
      </c>
      <c r="F960" s="1">
        <f ca="1">IFERROR(__xludf.DUMMYFUNCTION("""COMPUTED_VALUE"""),8)</f>
        <v>8</v>
      </c>
      <c r="Q960" s="1">
        <v>958</v>
      </c>
      <c r="R960" s="1">
        <v>3039</v>
      </c>
      <c r="S960" s="1"/>
      <c r="T960" s="1">
        <v>3323</v>
      </c>
    </row>
    <row r="961" spans="1:20" ht="15.75" customHeight="1" x14ac:dyDescent="0.35">
      <c r="A961" s="1">
        <v>3224</v>
      </c>
      <c r="B961" s="1">
        <v>5</v>
      </c>
      <c r="C961" s="1"/>
      <c r="D961" s="1">
        <v>3</v>
      </c>
      <c r="F961" s="1">
        <f ca="1">IFERROR(__xludf.DUMMYFUNCTION("""COMPUTED_VALUE"""),1)</f>
        <v>1</v>
      </c>
      <c r="Q961" s="1">
        <v>959</v>
      </c>
      <c r="R961" s="1">
        <v>2888</v>
      </c>
      <c r="S961" s="1"/>
      <c r="T961" s="1">
        <v>3464</v>
      </c>
    </row>
    <row r="962" spans="1:20" ht="15.75" customHeight="1" x14ac:dyDescent="0.35">
      <c r="A962" s="1">
        <v>3225</v>
      </c>
      <c r="B962" s="1">
        <v>5</v>
      </c>
      <c r="C962" s="1"/>
      <c r="D962" s="1">
        <v>4</v>
      </c>
      <c r="F962" s="1">
        <f ca="1">IFERROR(__xludf.DUMMYFUNCTION("""COMPUTED_VALUE"""),1)</f>
        <v>1</v>
      </c>
      <c r="Q962" s="1">
        <v>960</v>
      </c>
      <c r="R962" s="1">
        <v>3006</v>
      </c>
      <c r="S962" s="1"/>
      <c r="T962" s="1">
        <v>3670</v>
      </c>
    </row>
    <row r="963" spans="1:20" ht="15.75" customHeight="1" x14ac:dyDescent="0.35">
      <c r="A963" s="1">
        <v>3226</v>
      </c>
      <c r="B963" s="1">
        <v>5</v>
      </c>
      <c r="C963" s="1"/>
      <c r="D963" s="1">
        <v>4</v>
      </c>
      <c r="F963" s="1">
        <f ca="1">IFERROR(__xludf.DUMMYFUNCTION("""COMPUTED_VALUE"""),7)</f>
        <v>7</v>
      </c>
      <c r="Q963" s="1">
        <v>961</v>
      </c>
      <c r="R963" s="1">
        <v>3068</v>
      </c>
      <c r="S963" s="1"/>
      <c r="T963" s="1">
        <v>3275</v>
      </c>
    </row>
    <row r="964" spans="1:20" ht="15.75" customHeight="1" x14ac:dyDescent="0.35">
      <c r="A964" s="1">
        <v>3227</v>
      </c>
      <c r="B964" s="1">
        <v>5</v>
      </c>
      <c r="C964" s="1"/>
      <c r="D964" s="1">
        <v>8</v>
      </c>
      <c r="F964" s="1">
        <f ca="1">IFERROR(__xludf.DUMMYFUNCTION("""COMPUTED_VALUE"""),1)</f>
        <v>1</v>
      </c>
      <c r="Q964" s="1">
        <v>962</v>
      </c>
      <c r="R964" s="1">
        <v>3323</v>
      </c>
      <c r="S964" s="1"/>
      <c r="T964" s="1">
        <v>3326</v>
      </c>
    </row>
    <row r="965" spans="1:20" ht="15.75" customHeight="1" x14ac:dyDescent="0.35">
      <c r="A965" s="1">
        <v>3228</v>
      </c>
      <c r="B965" s="1">
        <v>4</v>
      </c>
      <c r="C965" s="1"/>
      <c r="D965" s="1">
        <v>0</v>
      </c>
      <c r="F965" s="1">
        <f ca="1">IFERROR(__xludf.DUMMYFUNCTION("""COMPUTED_VALUE"""),1)</f>
        <v>1</v>
      </c>
      <c r="Q965" s="1">
        <v>963</v>
      </c>
      <c r="R965" s="1">
        <v>3464</v>
      </c>
      <c r="S965" s="1"/>
      <c r="T965" s="1">
        <v>3260</v>
      </c>
    </row>
    <row r="966" spans="1:20" ht="15.75" customHeight="1" x14ac:dyDescent="0.35">
      <c r="A966" s="1">
        <v>3229</v>
      </c>
      <c r="B966" s="1">
        <v>4</v>
      </c>
      <c r="C966" s="1"/>
      <c r="D966" s="1">
        <v>8</v>
      </c>
      <c r="F966" s="1">
        <f ca="1">IFERROR(__xludf.DUMMYFUNCTION("""COMPUTED_VALUE"""),1)</f>
        <v>1</v>
      </c>
      <c r="Q966" s="1">
        <v>964</v>
      </c>
      <c r="R966" s="1">
        <v>3670</v>
      </c>
      <c r="S966" s="1"/>
      <c r="T966" s="1">
        <v>3413</v>
      </c>
    </row>
    <row r="967" spans="1:20" ht="15.75" customHeight="1" x14ac:dyDescent="0.35">
      <c r="A967" s="1">
        <v>3230</v>
      </c>
      <c r="B967" s="1">
        <v>4</v>
      </c>
      <c r="C967" s="1"/>
      <c r="D967" s="1">
        <v>1</v>
      </c>
      <c r="F967" s="1">
        <f ca="1">IFERROR(__xludf.DUMMYFUNCTION("""COMPUTED_VALUE"""),8)</f>
        <v>8</v>
      </c>
      <c r="Q967" s="1">
        <v>965</v>
      </c>
      <c r="R967" s="1">
        <v>3275</v>
      </c>
      <c r="S967" s="1"/>
      <c r="T967" s="1">
        <v>3370</v>
      </c>
    </row>
    <row r="968" spans="1:20" ht="15.75" customHeight="1" x14ac:dyDescent="0.35">
      <c r="A968" s="1">
        <v>3231</v>
      </c>
      <c r="B968" s="1">
        <v>3</v>
      </c>
      <c r="C968" s="1"/>
      <c r="D968" s="1">
        <v>8</v>
      </c>
      <c r="F968" s="1">
        <f ca="1">IFERROR(__xludf.DUMMYFUNCTION("""COMPUTED_VALUE"""),1)</f>
        <v>1</v>
      </c>
      <c r="Q968" s="1">
        <v>966</v>
      </c>
      <c r="R968" s="1">
        <v>3326</v>
      </c>
      <c r="S968" s="1"/>
      <c r="T968" s="1">
        <v>3399</v>
      </c>
    </row>
    <row r="969" spans="1:20" ht="15.75" customHeight="1" x14ac:dyDescent="0.35">
      <c r="A969" s="1">
        <v>3232</v>
      </c>
      <c r="B969" s="1">
        <v>3</v>
      </c>
      <c r="C969" s="1"/>
      <c r="D969" s="1">
        <v>0</v>
      </c>
      <c r="F969" s="1">
        <f ca="1">IFERROR(__xludf.DUMMYFUNCTION("""COMPUTED_VALUE"""),1)</f>
        <v>1</v>
      </c>
      <c r="Q969" s="1">
        <v>967</v>
      </c>
      <c r="R969" s="1">
        <v>3260</v>
      </c>
      <c r="S969" s="1"/>
      <c r="T969" s="1">
        <v>3009</v>
      </c>
    </row>
    <row r="970" spans="1:20" ht="15.75" customHeight="1" x14ac:dyDescent="0.35">
      <c r="A970" s="1">
        <v>3233</v>
      </c>
      <c r="B970" s="1">
        <v>3</v>
      </c>
      <c r="C970" s="1"/>
      <c r="D970" s="1">
        <v>0</v>
      </c>
      <c r="F970" s="1">
        <f ca="1">IFERROR(__xludf.DUMMYFUNCTION("""COMPUTED_VALUE"""),8)</f>
        <v>8</v>
      </c>
      <c r="Q970" s="1">
        <v>968</v>
      </c>
      <c r="R970" s="1">
        <v>3413</v>
      </c>
      <c r="S970" s="1"/>
      <c r="T970" s="1">
        <v>3156</v>
      </c>
    </row>
    <row r="971" spans="1:20" ht="15.75" customHeight="1" x14ac:dyDescent="0.35">
      <c r="A971" s="1">
        <v>3234</v>
      </c>
      <c r="B971" s="1">
        <v>3</v>
      </c>
      <c r="C971" s="1"/>
      <c r="D971" s="1">
        <v>5</v>
      </c>
      <c r="F971" s="1">
        <f ca="1">IFERROR(__xludf.DUMMYFUNCTION("""COMPUTED_VALUE"""),1)</f>
        <v>1</v>
      </c>
      <c r="Q971" s="1">
        <v>969</v>
      </c>
      <c r="R971" s="1">
        <v>3370</v>
      </c>
      <c r="S971" s="1"/>
      <c r="T971" s="1">
        <v>2883</v>
      </c>
    </row>
    <row r="972" spans="1:20" ht="15.75" customHeight="1" x14ac:dyDescent="0.35">
      <c r="A972" s="1">
        <v>3235</v>
      </c>
      <c r="B972" s="1">
        <v>3</v>
      </c>
      <c r="C972" s="1"/>
      <c r="D972" s="1">
        <v>2</v>
      </c>
      <c r="F972" s="1">
        <f ca="1">IFERROR(__xludf.DUMMYFUNCTION("""COMPUTED_VALUE"""),1)</f>
        <v>1</v>
      </c>
      <c r="Q972" s="1">
        <v>970</v>
      </c>
      <c r="R972" s="1">
        <v>3399</v>
      </c>
      <c r="S972" s="1"/>
      <c r="T972" s="1">
        <v>3515</v>
      </c>
    </row>
    <row r="973" spans="1:20" ht="15.75" customHeight="1" x14ac:dyDescent="0.35">
      <c r="A973" s="1">
        <v>3236</v>
      </c>
      <c r="B973" s="1">
        <v>3</v>
      </c>
      <c r="C973" s="1"/>
      <c r="D973" s="1">
        <v>2</v>
      </c>
      <c r="F973" s="1">
        <f ca="1">IFERROR(__xludf.DUMMYFUNCTION("""COMPUTED_VALUE"""),3)</f>
        <v>3</v>
      </c>
      <c r="Q973" s="1">
        <v>971</v>
      </c>
      <c r="R973" s="1">
        <v>3009</v>
      </c>
      <c r="S973" s="1"/>
      <c r="T973" s="1">
        <v>3566</v>
      </c>
    </row>
    <row r="974" spans="1:20" ht="15.75" customHeight="1" x14ac:dyDescent="0.35">
      <c r="A974" s="1">
        <v>3237</v>
      </c>
      <c r="B974" s="1">
        <v>3</v>
      </c>
      <c r="C974" s="1"/>
      <c r="D974" s="1">
        <v>7</v>
      </c>
      <c r="F974" s="1">
        <f ca="1">IFERROR(__xludf.DUMMYFUNCTION("""COMPUTED_VALUE"""),5)</f>
        <v>5</v>
      </c>
      <c r="Q974" s="1">
        <v>972</v>
      </c>
      <c r="R974" s="1">
        <v>3156</v>
      </c>
      <c r="S974" s="1"/>
      <c r="T974" s="1">
        <v>3535</v>
      </c>
    </row>
    <row r="975" spans="1:20" ht="15.75" customHeight="1" x14ac:dyDescent="0.35">
      <c r="A975" s="1">
        <v>3238</v>
      </c>
      <c r="B975" s="1">
        <v>3</v>
      </c>
      <c r="C975" s="1"/>
      <c r="D975" s="1">
        <v>1</v>
      </c>
      <c r="F975" s="1">
        <f ca="1">IFERROR(__xludf.DUMMYFUNCTION("""COMPUTED_VALUE"""),2)</f>
        <v>2</v>
      </c>
      <c r="Q975" s="1">
        <v>973</v>
      </c>
      <c r="R975" s="1">
        <v>2883</v>
      </c>
      <c r="S975" s="1"/>
      <c r="T975" s="1">
        <v>3536</v>
      </c>
    </row>
    <row r="976" spans="1:20" ht="15.75" customHeight="1" x14ac:dyDescent="0.35">
      <c r="A976" s="1">
        <v>3239</v>
      </c>
      <c r="B976" s="1">
        <v>3</v>
      </c>
      <c r="C976" s="1"/>
      <c r="D976" s="1">
        <v>1</v>
      </c>
      <c r="F976" s="1">
        <f ca="1">IFERROR(__xludf.DUMMYFUNCTION("""COMPUTED_VALUE"""),8)</f>
        <v>8</v>
      </c>
      <c r="Q976" s="1">
        <v>974</v>
      </c>
      <c r="R976" s="1">
        <v>3515</v>
      </c>
      <c r="S976" s="1"/>
      <c r="T976" s="1">
        <v>3615</v>
      </c>
    </row>
    <row r="977" spans="1:20" ht="15.75" customHeight="1" x14ac:dyDescent="0.35">
      <c r="A977" s="1">
        <v>3240</v>
      </c>
      <c r="B977" s="1">
        <v>3</v>
      </c>
      <c r="C977" s="1"/>
      <c r="D977" s="1">
        <v>5</v>
      </c>
      <c r="F977" s="1">
        <f ca="1">IFERROR(__xludf.DUMMYFUNCTION("""COMPUTED_VALUE"""),2)</f>
        <v>2</v>
      </c>
      <c r="Q977" s="1">
        <v>975</v>
      </c>
      <c r="R977" s="1">
        <v>3566</v>
      </c>
      <c r="S977" s="1"/>
      <c r="T977" s="1">
        <v>3645</v>
      </c>
    </row>
    <row r="978" spans="1:20" ht="15.75" customHeight="1" x14ac:dyDescent="0.35">
      <c r="A978" s="1">
        <v>3241</v>
      </c>
      <c r="B978" s="1">
        <v>3</v>
      </c>
      <c r="C978" s="1"/>
      <c r="D978" s="1">
        <v>2</v>
      </c>
      <c r="F978" s="1">
        <f ca="1">IFERROR(__xludf.DUMMYFUNCTION("""COMPUTED_VALUE"""),8)</f>
        <v>8</v>
      </c>
      <c r="Q978" s="1">
        <v>976</v>
      </c>
      <c r="R978" s="1">
        <v>3535</v>
      </c>
      <c r="S978" s="1"/>
      <c r="T978" s="1">
        <v>3328</v>
      </c>
    </row>
    <row r="979" spans="1:20" ht="15.75" customHeight="1" x14ac:dyDescent="0.35">
      <c r="A979" s="1">
        <v>3242</v>
      </c>
      <c r="B979" s="1">
        <v>3</v>
      </c>
      <c r="C979" s="1"/>
      <c r="D979" s="1">
        <v>2</v>
      </c>
      <c r="F979" s="1">
        <f ca="1">IFERROR(__xludf.DUMMYFUNCTION("""COMPUTED_VALUE"""),1)</f>
        <v>1</v>
      </c>
      <c r="Q979" s="1">
        <v>977</v>
      </c>
      <c r="R979" s="1">
        <v>3536</v>
      </c>
      <c r="S979" s="1"/>
      <c r="T979" s="1">
        <v>3511</v>
      </c>
    </row>
    <row r="980" spans="1:20" ht="15.75" customHeight="1" x14ac:dyDescent="0.35">
      <c r="A980" s="1">
        <v>3243</v>
      </c>
      <c r="B980" s="1">
        <v>4</v>
      </c>
      <c r="C980" s="1"/>
      <c r="D980" s="1">
        <v>8</v>
      </c>
      <c r="F980" s="1">
        <f ca="1">IFERROR(__xludf.DUMMYFUNCTION("""COMPUTED_VALUE"""),8)</f>
        <v>8</v>
      </c>
      <c r="Q980" s="1">
        <v>978</v>
      </c>
      <c r="R980" s="1">
        <v>3615</v>
      </c>
      <c r="S980" s="1"/>
      <c r="T980" s="1">
        <v>3731</v>
      </c>
    </row>
    <row r="981" spans="1:20" ht="15.75" customHeight="1" x14ac:dyDescent="0.35">
      <c r="A981" s="1">
        <v>3244</v>
      </c>
      <c r="B981" s="1">
        <v>4</v>
      </c>
      <c r="C981" s="1"/>
      <c r="D981" s="1">
        <v>1</v>
      </c>
      <c r="F981" s="1">
        <f ca="1">IFERROR(__xludf.DUMMYFUNCTION("""COMPUTED_VALUE"""),3)</f>
        <v>3</v>
      </c>
      <c r="Q981" s="1">
        <v>979</v>
      </c>
      <c r="R981" s="1">
        <v>3645</v>
      </c>
      <c r="S981" s="1"/>
      <c r="T981" s="1">
        <v>3550</v>
      </c>
    </row>
    <row r="982" spans="1:20" ht="15.75" customHeight="1" x14ac:dyDescent="0.35">
      <c r="A982" s="1">
        <v>3245</v>
      </c>
      <c r="B982" s="1">
        <v>4</v>
      </c>
      <c r="C982" s="1"/>
      <c r="D982" s="1">
        <v>8</v>
      </c>
      <c r="F982" s="1">
        <f ca="1">IFERROR(__xludf.DUMMYFUNCTION("""COMPUTED_VALUE"""),4)</f>
        <v>4</v>
      </c>
      <c r="Q982" s="1">
        <v>980</v>
      </c>
      <c r="R982" s="1">
        <v>3328</v>
      </c>
      <c r="S982" s="1"/>
      <c r="T982" s="1">
        <v>3260</v>
      </c>
    </row>
    <row r="983" spans="1:20" ht="15.75" customHeight="1" x14ac:dyDescent="0.35">
      <c r="A983" s="1">
        <v>3246</v>
      </c>
      <c r="B983" s="1">
        <v>3</v>
      </c>
      <c r="C983" s="1"/>
      <c r="D983" s="1">
        <v>0</v>
      </c>
      <c r="F983" s="1">
        <f ca="1">IFERROR(__xludf.DUMMYFUNCTION("""COMPUTED_VALUE"""),4)</f>
        <v>4</v>
      </c>
      <c r="Q983" s="1">
        <v>981</v>
      </c>
      <c r="R983" s="1">
        <v>3511</v>
      </c>
      <c r="S983" s="1"/>
      <c r="T983" s="1">
        <v>3634</v>
      </c>
    </row>
    <row r="984" spans="1:20" ht="15.75" customHeight="1" x14ac:dyDescent="0.35">
      <c r="A984" s="1">
        <v>3247</v>
      </c>
      <c r="B984" s="1">
        <v>3</v>
      </c>
      <c r="C984" s="1"/>
      <c r="D984" s="1">
        <v>3</v>
      </c>
      <c r="F984" s="1">
        <f ca="1">IFERROR(__xludf.DUMMYFUNCTION("""COMPUTED_VALUE"""),8)</f>
        <v>8</v>
      </c>
      <c r="Q984" s="1">
        <v>982</v>
      </c>
      <c r="R984" s="1">
        <v>3731</v>
      </c>
      <c r="S984" s="1"/>
      <c r="T984" s="1">
        <v>3462</v>
      </c>
    </row>
    <row r="985" spans="1:20" ht="15.75" customHeight="1" x14ac:dyDescent="0.35">
      <c r="A985" s="1">
        <v>3248</v>
      </c>
      <c r="B985" s="1">
        <v>3</v>
      </c>
      <c r="C985" s="1"/>
      <c r="D985" s="1">
        <v>1</v>
      </c>
      <c r="F985" s="1">
        <f ca="1">IFERROR(__xludf.DUMMYFUNCTION("""COMPUTED_VALUE"""),8)</f>
        <v>8</v>
      </c>
      <c r="Q985" s="1">
        <v>983</v>
      </c>
      <c r="R985" s="1">
        <v>3550</v>
      </c>
      <c r="S985" s="1"/>
      <c r="T985" s="1">
        <v>3375</v>
      </c>
    </row>
    <row r="986" spans="1:20" ht="15.75" customHeight="1" x14ac:dyDescent="0.35">
      <c r="A986" s="1">
        <v>3249</v>
      </c>
      <c r="B986" s="1">
        <v>2</v>
      </c>
      <c r="C986" s="1"/>
      <c r="D986" s="1">
        <v>4</v>
      </c>
      <c r="F986" s="1">
        <f ca="1">IFERROR(__xludf.DUMMYFUNCTION("""COMPUTED_VALUE"""),1)</f>
        <v>1</v>
      </c>
      <c r="Q986" s="1">
        <v>984</v>
      </c>
      <c r="R986" s="1">
        <v>3260</v>
      </c>
      <c r="S986" s="1"/>
      <c r="T986" s="1">
        <v>3321</v>
      </c>
    </row>
    <row r="987" spans="1:20" ht="15.75" customHeight="1" x14ac:dyDescent="0.35">
      <c r="A987" s="1">
        <v>3250</v>
      </c>
      <c r="B987" s="1">
        <v>2</v>
      </c>
      <c r="C987" s="1"/>
      <c r="D987" s="1">
        <v>1</v>
      </c>
      <c r="F987" s="1">
        <f ca="1">IFERROR(__xludf.DUMMYFUNCTION("""COMPUTED_VALUE"""),8)</f>
        <v>8</v>
      </c>
      <c r="Q987" s="1">
        <v>985</v>
      </c>
      <c r="R987" s="1">
        <v>3634</v>
      </c>
      <c r="S987" s="1"/>
      <c r="T987" s="1">
        <v>3716</v>
      </c>
    </row>
    <row r="988" spans="1:20" ht="15.75" customHeight="1" x14ac:dyDescent="0.35">
      <c r="A988" s="1">
        <v>3251</v>
      </c>
      <c r="B988" s="1">
        <v>2</v>
      </c>
      <c r="C988" s="1"/>
      <c r="D988" s="1">
        <v>1</v>
      </c>
      <c r="F988" s="1">
        <f ca="1">IFERROR(__xludf.DUMMYFUNCTION("""COMPUTED_VALUE"""),7)</f>
        <v>7</v>
      </c>
      <c r="Q988" s="1">
        <v>986</v>
      </c>
      <c r="R988" s="1">
        <v>3462</v>
      </c>
      <c r="S988" s="1"/>
      <c r="T988" s="1">
        <v>3598</v>
      </c>
    </row>
    <row r="989" spans="1:20" ht="15.75" customHeight="1" x14ac:dyDescent="0.35">
      <c r="A989" s="1">
        <v>3252</v>
      </c>
      <c r="B989" s="1">
        <v>2</v>
      </c>
      <c r="C989" s="1"/>
      <c r="D989" s="1">
        <v>2</v>
      </c>
      <c r="F989" s="1">
        <f ca="1">IFERROR(__xludf.DUMMYFUNCTION("""COMPUTED_VALUE"""),1)</f>
        <v>1</v>
      </c>
      <c r="Q989" s="1">
        <v>987</v>
      </c>
      <c r="R989" s="1">
        <v>3375</v>
      </c>
      <c r="S989" s="1"/>
      <c r="T989" s="1">
        <v>3407</v>
      </c>
    </row>
    <row r="990" spans="1:20" ht="15.75" customHeight="1" x14ac:dyDescent="0.35">
      <c r="A990" s="1">
        <v>3253</v>
      </c>
      <c r="B990" s="1">
        <v>2</v>
      </c>
      <c r="C990" s="1"/>
      <c r="D990" s="1">
        <v>2</v>
      </c>
      <c r="F990" s="1">
        <f ca="1">IFERROR(__xludf.DUMMYFUNCTION("""COMPUTED_VALUE"""),1)</f>
        <v>1</v>
      </c>
      <c r="Q990" s="1">
        <v>988</v>
      </c>
      <c r="R990" s="1">
        <v>3321</v>
      </c>
      <c r="S990" s="1"/>
      <c r="T990" s="1">
        <v>3709</v>
      </c>
    </row>
    <row r="991" spans="1:20" ht="15.75" customHeight="1" x14ac:dyDescent="0.35">
      <c r="A991" s="1">
        <v>3254</v>
      </c>
      <c r="B991" s="1">
        <v>2</v>
      </c>
      <c r="C991" s="1"/>
      <c r="D991" s="1">
        <v>8</v>
      </c>
      <c r="F991" s="1">
        <f ca="1">IFERROR(__xludf.DUMMYFUNCTION("""COMPUTED_VALUE"""),7)</f>
        <v>7</v>
      </c>
      <c r="Q991" s="1">
        <v>989</v>
      </c>
      <c r="R991" s="1">
        <v>3716</v>
      </c>
      <c r="S991" s="1"/>
      <c r="T991" s="1">
        <v>3956</v>
      </c>
    </row>
    <row r="992" spans="1:20" ht="15.75" customHeight="1" x14ac:dyDescent="0.35">
      <c r="A992" s="1">
        <v>3255</v>
      </c>
      <c r="B992" s="1">
        <v>3</v>
      </c>
      <c r="C992" s="1"/>
      <c r="D992" s="1">
        <v>1</v>
      </c>
      <c r="F992" s="1">
        <f ca="1">IFERROR(__xludf.DUMMYFUNCTION("""COMPUTED_VALUE"""),1)</f>
        <v>1</v>
      </c>
      <c r="Q992" s="1">
        <v>990</v>
      </c>
      <c r="R992" s="1">
        <v>3598</v>
      </c>
      <c r="S992" s="1"/>
      <c r="T992" s="1">
        <v>4048</v>
      </c>
    </row>
    <row r="993" spans="1:20" ht="15.75" customHeight="1" x14ac:dyDescent="0.35">
      <c r="A993" s="1">
        <v>3256</v>
      </c>
      <c r="B993" s="1">
        <v>3</v>
      </c>
      <c r="C993" s="1"/>
      <c r="D993" s="1">
        <v>1</v>
      </c>
      <c r="F993" s="1">
        <f ca="1">IFERROR(__xludf.DUMMYFUNCTION("""COMPUTED_VALUE"""),1)</f>
        <v>1</v>
      </c>
      <c r="Q993" s="1">
        <v>991</v>
      </c>
      <c r="R993" s="1">
        <v>3407</v>
      </c>
      <c r="S993" s="1"/>
      <c r="T993" s="1">
        <v>3906</v>
      </c>
    </row>
    <row r="994" spans="1:20" ht="15.75" customHeight="1" x14ac:dyDescent="0.35">
      <c r="A994" s="1">
        <v>3257</v>
      </c>
      <c r="B994" s="1">
        <v>3</v>
      </c>
      <c r="C994" s="1"/>
      <c r="D994" s="1">
        <v>7</v>
      </c>
      <c r="F994" s="1">
        <f ca="1">IFERROR(__xludf.DUMMYFUNCTION("""COMPUTED_VALUE"""),5)</f>
        <v>5</v>
      </c>
      <c r="Q994" s="1">
        <v>992</v>
      </c>
      <c r="R994" s="1">
        <v>3709</v>
      </c>
      <c r="S994" s="1"/>
      <c r="T994" s="1">
        <v>4098</v>
      </c>
    </row>
    <row r="995" spans="1:20" ht="15.75" customHeight="1" x14ac:dyDescent="0.35">
      <c r="A995" s="1">
        <v>3258</v>
      </c>
      <c r="B995" s="1">
        <v>3</v>
      </c>
      <c r="C995" s="1"/>
      <c r="D995" s="1">
        <v>1</v>
      </c>
      <c r="F995" s="1">
        <f ca="1">IFERROR(__xludf.DUMMYFUNCTION("""COMPUTED_VALUE"""),2)</f>
        <v>2</v>
      </c>
      <c r="Q995" s="1">
        <v>993</v>
      </c>
      <c r="R995" s="1">
        <v>3956</v>
      </c>
      <c r="S995" s="1"/>
      <c r="T995" s="1">
        <v>3772</v>
      </c>
    </row>
    <row r="996" spans="1:20" ht="15.75" customHeight="1" x14ac:dyDescent="0.35">
      <c r="A996" s="1">
        <v>3259</v>
      </c>
      <c r="B996" s="1">
        <v>3</v>
      </c>
      <c r="C996" s="1"/>
      <c r="D996" s="1">
        <v>1</v>
      </c>
      <c r="F996" s="1">
        <f ca="1">IFERROR(__xludf.DUMMYFUNCTION("""COMPUTED_VALUE"""),2)</f>
        <v>2</v>
      </c>
      <c r="Q996" s="1">
        <v>994</v>
      </c>
      <c r="R996" s="1">
        <v>4048</v>
      </c>
      <c r="S996" s="1"/>
      <c r="T996" s="1">
        <v>3130</v>
      </c>
    </row>
    <row r="997" spans="1:20" ht="15.75" customHeight="1" x14ac:dyDescent="0.35">
      <c r="A997" s="1">
        <v>3260</v>
      </c>
      <c r="B997" s="1">
        <v>3</v>
      </c>
      <c r="C997" s="1"/>
      <c r="D997" s="1">
        <v>1</v>
      </c>
      <c r="F997" s="1">
        <f ca="1">IFERROR(__xludf.DUMMYFUNCTION("""COMPUTED_VALUE"""),8)</f>
        <v>8</v>
      </c>
      <c r="Q997" s="1">
        <v>995</v>
      </c>
      <c r="R997" s="1">
        <v>3906</v>
      </c>
      <c r="S997" s="1"/>
      <c r="T997" s="1">
        <v>3244</v>
      </c>
    </row>
    <row r="998" spans="1:20" ht="15.75" customHeight="1" x14ac:dyDescent="0.35">
      <c r="A998" s="1">
        <v>3261</v>
      </c>
      <c r="B998" s="1">
        <v>3</v>
      </c>
      <c r="C998" s="1"/>
      <c r="D998" s="1">
        <v>8</v>
      </c>
      <c r="F998" s="1">
        <f ca="1">IFERROR(__xludf.DUMMYFUNCTION("""COMPUTED_VALUE"""),1)</f>
        <v>1</v>
      </c>
      <c r="Q998" s="1">
        <v>996</v>
      </c>
      <c r="R998" s="1">
        <v>4098</v>
      </c>
      <c r="S998" s="1"/>
      <c r="T998" s="1">
        <v>3208</v>
      </c>
    </row>
    <row r="999" spans="1:20" ht="15.75" customHeight="1" x14ac:dyDescent="0.35">
      <c r="A999" s="1">
        <v>3262</v>
      </c>
      <c r="B999" s="1">
        <v>3</v>
      </c>
      <c r="C999" s="1"/>
      <c r="D999" s="1">
        <v>1</v>
      </c>
      <c r="F999" s="1">
        <f ca="1">IFERROR(__xludf.DUMMYFUNCTION("""COMPUTED_VALUE"""),8)</f>
        <v>8</v>
      </c>
      <c r="Q999" s="1">
        <v>997</v>
      </c>
      <c r="R999" s="1">
        <v>3772</v>
      </c>
      <c r="S999" s="1"/>
      <c r="T999" s="1">
        <v>3242</v>
      </c>
    </row>
    <row r="1000" spans="1:20" ht="15.75" customHeight="1" x14ac:dyDescent="0.35">
      <c r="A1000" s="1">
        <v>3263</v>
      </c>
      <c r="B1000" s="1">
        <v>3</v>
      </c>
      <c r="C1000" s="1"/>
      <c r="D1000" s="1">
        <v>1</v>
      </c>
      <c r="F1000" s="1">
        <f ca="1">IFERROR(__xludf.DUMMYFUNCTION("""COMPUTED_VALUE"""),3)</f>
        <v>3</v>
      </c>
      <c r="Q1000" s="1">
        <v>998</v>
      </c>
      <c r="R1000" s="1">
        <v>3130</v>
      </c>
      <c r="S1000" s="1"/>
      <c r="T1000" s="1">
        <v>3206</v>
      </c>
    </row>
    <row r="1001" spans="1:20" ht="15.75" customHeight="1" x14ac:dyDescent="0.35">
      <c r="A1001" s="1">
        <v>3264</v>
      </c>
      <c r="B1001" s="1">
        <v>3</v>
      </c>
      <c r="C1001" s="1"/>
      <c r="D1001" s="1">
        <v>8</v>
      </c>
      <c r="F1001" s="1">
        <f ca="1">IFERROR(__xludf.DUMMYFUNCTION("""COMPUTED_VALUE"""),1)</f>
        <v>1</v>
      </c>
      <c r="Q1001" s="1">
        <v>999</v>
      </c>
      <c r="R1001" s="1">
        <v>3244</v>
      </c>
      <c r="S1001" s="1"/>
      <c r="T1001" s="1">
        <v>3284</v>
      </c>
    </row>
    <row r="1002" spans="1:20" ht="15.75" customHeight="1" x14ac:dyDescent="0.35">
      <c r="A1002" s="1">
        <v>3265</v>
      </c>
      <c r="B1002" s="1">
        <v>3</v>
      </c>
      <c r="C1002" s="1"/>
      <c r="D1002" s="1">
        <v>1</v>
      </c>
      <c r="F1002" s="1">
        <f ca="1">IFERROR(__xludf.DUMMYFUNCTION("""COMPUTED_VALUE"""),4)</f>
        <v>4</v>
      </c>
      <c r="Q1002" s="1">
        <v>1000</v>
      </c>
      <c r="R1002" s="1">
        <v>3208</v>
      </c>
      <c r="S1002" s="1"/>
      <c r="T1002" s="1">
        <v>3353</v>
      </c>
    </row>
    <row r="1003" spans="1:20" ht="15.75" customHeight="1" x14ac:dyDescent="0.35">
      <c r="A1003" s="1">
        <v>3266</v>
      </c>
      <c r="B1003" s="1">
        <v>3</v>
      </c>
      <c r="C1003" s="1"/>
      <c r="D1003" s="1">
        <v>1</v>
      </c>
      <c r="F1003" s="1">
        <f ca="1">IFERROR(__xludf.DUMMYFUNCTION("""COMPUTED_VALUE"""),1)</f>
        <v>1</v>
      </c>
      <c r="Q1003" s="1">
        <v>1001</v>
      </c>
      <c r="R1003" s="1">
        <v>3242</v>
      </c>
      <c r="S1003" s="1"/>
      <c r="T1003" s="1">
        <v>3539</v>
      </c>
    </row>
    <row r="1004" spans="1:20" ht="15.75" customHeight="1" x14ac:dyDescent="0.35">
      <c r="A1004" s="1">
        <v>3267</v>
      </c>
      <c r="B1004" s="1">
        <v>4</v>
      </c>
      <c r="C1004" s="1"/>
      <c r="D1004" s="1">
        <v>3</v>
      </c>
      <c r="F1004" s="1">
        <f ca="1">IFERROR(__xludf.DUMMYFUNCTION("""COMPUTED_VALUE"""),1)</f>
        <v>1</v>
      </c>
      <c r="Q1004" s="1">
        <v>1002</v>
      </c>
      <c r="R1004" s="1">
        <v>3206</v>
      </c>
      <c r="S1004" s="1"/>
      <c r="T1004" s="1">
        <v>3400</v>
      </c>
    </row>
    <row r="1005" spans="1:20" ht="15.75" customHeight="1" x14ac:dyDescent="0.35">
      <c r="A1005" s="1">
        <v>3268</v>
      </c>
      <c r="B1005" s="1">
        <v>4</v>
      </c>
      <c r="C1005" s="1"/>
      <c r="D1005" s="1">
        <v>5</v>
      </c>
      <c r="F1005" s="1">
        <f ca="1">IFERROR(__xludf.DUMMYFUNCTION("""COMPUTED_VALUE"""),2)</f>
        <v>2</v>
      </c>
      <c r="Q1005" s="1">
        <v>1003</v>
      </c>
      <c r="R1005" s="1">
        <v>3284</v>
      </c>
      <c r="S1005" s="1"/>
      <c r="T1005" s="1">
        <v>3446</v>
      </c>
    </row>
    <row r="1006" spans="1:20" ht="15.75" customHeight="1" x14ac:dyDescent="0.35">
      <c r="A1006" s="1">
        <v>3269</v>
      </c>
      <c r="B1006" s="1">
        <v>4</v>
      </c>
      <c r="C1006" s="1"/>
      <c r="D1006" s="1">
        <v>2</v>
      </c>
      <c r="F1006" s="1">
        <f ca="1">IFERROR(__xludf.DUMMYFUNCTION("""COMPUTED_VALUE"""),2)</f>
        <v>2</v>
      </c>
      <c r="Q1006" s="1">
        <v>1004</v>
      </c>
      <c r="R1006" s="1">
        <v>3353</v>
      </c>
      <c r="S1006" s="1"/>
      <c r="T1006" s="1">
        <v>3514</v>
      </c>
    </row>
    <row r="1007" spans="1:20" ht="15.75" customHeight="1" x14ac:dyDescent="0.35">
      <c r="A1007" s="1">
        <v>3270</v>
      </c>
      <c r="B1007" s="1">
        <v>4</v>
      </c>
      <c r="C1007" s="1"/>
      <c r="D1007" s="1">
        <v>8</v>
      </c>
      <c r="F1007" s="1">
        <f ca="1">IFERROR(__xludf.DUMMYFUNCTION("""COMPUTED_VALUE"""),8)</f>
        <v>8</v>
      </c>
      <c r="Q1007" s="1">
        <v>1005</v>
      </c>
      <c r="R1007" s="1">
        <v>3539</v>
      </c>
      <c r="S1007" s="1"/>
      <c r="T1007" s="1">
        <v>3451</v>
      </c>
    </row>
    <row r="1008" spans="1:20" ht="15.75" customHeight="1" x14ac:dyDescent="0.35">
      <c r="A1008" s="1">
        <v>3271</v>
      </c>
      <c r="B1008" s="1">
        <v>4</v>
      </c>
      <c r="C1008" s="1"/>
      <c r="D1008" s="1">
        <v>2</v>
      </c>
      <c r="F1008" s="1">
        <f ca="1">IFERROR(__xludf.DUMMYFUNCTION("""COMPUTED_VALUE"""),1)</f>
        <v>1</v>
      </c>
      <c r="Q1008" s="1">
        <v>1006</v>
      </c>
      <c r="R1008" s="1">
        <v>3400</v>
      </c>
      <c r="S1008" s="1"/>
      <c r="T1008" s="1">
        <v>3336</v>
      </c>
    </row>
    <row r="1009" spans="1:20" ht="15.75" customHeight="1" x14ac:dyDescent="0.35">
      <c r="A1009" s="1">
        <v>3272</v>
      </c>
      <c r="B1009" s="1">
        <v>4</v>
      </c>
      <c r="C1009" s="1"/>
      <c r="D1009" s="1">
        <v>8</v>
      </c>
      <c r="F1009" s="1">
        <f ca="1">IFERROR(__xludf.DUMMYFUNCTION("""COMPUTED_VALUE"""),1)</f>
        <v>1</v>
      </c>
      <c r="Q1009" s="1">
        <v>1007</v>
      </c>
      <c r="R1009" s="1">
        <v>3446</v>
      </c>
      <c r="S1009" s="1"/>
      <c r="T1009" s="1">
        <v>3351</v>
      </c>
    </row>
    <row r="1010" spans="1:20" ht="15.75" customHeight="1" x14ac:dyDescent="0.35">
      <c r="A1010" s="1">
        <v>3273</v>
      </c>
      <c r="B1010" s="1">
        <v>5</v>
      </c>
      <c r="C1010" s="1"/>
      <c r="D1010" s="1">
        <v>1</v>
      </c>
      <c r="F1010" s="1">
        <f ca="1">IFERROR(__xludf.DUMMYFUNCTION("""COMPUTED_VALUE"""),7)</f>
        <v>7</v>
      </c>
      <c r="Q1010" s="1">
        <v>1008</v>
      </c>
      <c r="R1010" s="1">
        <v>3514</v>
      </c>
      <c r="S1010" s="1"/>
      <c r="T1010" s="1">
        <v>3597</v>
      </c>
    </row>
    <row r="1011" spans="1:20" ht="15.75" customHeight="1" x14ac:dyDescent="0.35">
      <c r="A1011" s="1">
        <v>3274</v>
      </c>
      <c r="B1011" s="1">
        <v>5</v>
      </c>
      <c r="C1011" s="1"/>
      <c r="D1011" s="1">
        <v>8</v>
      </c>
      <c r="F1011" s="1">
        <f ca="1">IFERROR(__xludf.DUMMYFUNCTION("""COMPUTED_VALUE"""),1)</f>
        <v>1</v>
      </c>
      <c r="Q1011" s="1">
        <v>1009</v>
      </c>
      <c r="R1011" s="1">
        <v>3451</v>
      </c>
      <c r="S1011" s="1"/>
      <c r="T1011" s="1">
        <v>3373</v>
      </c>
    </row>
    <row r="1012" spans="1:20" ht="15.75" customHeight="1" x14ac:dyDescent="0.35">
      <c r="A1012" s="1">
        <v>3275</v>
      </c>
      <c r="B1012" s="1">
        <v>5</v>
      </c>
      <c r="C1012" s="1"/>
      <c r="D1012" s="1">
        <v>3</v>
      </c>
      <c r="F1012" s="1">
        <f ca="1">IFERROR(__xludf.DUMMYFUNCTION("""COMPUTED_VALUE"""),1)</f>
        <v>1</v>
      </c>
      <c r="Q1012" s="1">
        <v>1010</v>
      </c>
      <c r="R1012" s="1">
        <v>3336</v>
      </c>
      <c r="S1012" s="1"/>
      <c r="T1012" s="1">
        <v>3510</v>
      </c>
    </row>
    <row r="1013" spans="1:20" ht="15.75" customHeight="1" x14ac:dyDescent="0.35">
      <c r="A1013" s="1">
        <v>3276</v>
      </c>
      <c r="B1013" s="1">
        <v>5</v>
      </c>
      <c r="C1013" s="1"/>
      <c r="D1013" s="1">
        <v>4</v>
      </c>
      <c r="F1013" s="1">
        <f ca="1">IFERROR(__xludf.DUMMYFUNCTION("""COMPUTED_VALUE"""),1)</f>
        <v>1</v>
      </c>
      <c r="Q1013" s="1">
        <v>1011</v>
      </c>
      <c r="R1013" s="1">
        <v>3351</v>
      </c>
      <c r="S1013" s="1"/>
      <c r="T1013" s="1">
        <v>3474</v>
      </c>
    </row>
    <row r="1014" spans="1:20" ht="15.75" customHeight="1" x14ac:dyDescent="0.35">
      <c r="A1014" s="1">
        <v>3277</v>
      </c>
      <c r="B1014" s="1">
        <v>5</v>
      </c>
      <c r="C1014" s="1"/>
      <c r="D1014" s="1">
        <v>4</v>
      </c>
      <c r="F1014" s="1">
        <f ca="1">IFERROR(__xludf.DUMMYFUNCTION("""COMPUTED_VALUE"""),8)</f>
        <v>8</v>
      </c>
      <c r="Q1014" s="1">
        <v>1012</v>
      </c>
      <c r="R1014" s="1">
        <v>3597</v>
      </c>
      <c r="S1014" s="1"/>
      <c r="T1014" s="1">
        <v>3362</v>
      </c>
    </row>
    <row r="1015" spans="1:20" ht="15.75" customHeight="1" x14ac:dyDescent="0.35">
      <c r="A1015" s="1">
        <v>3278</v>
      </c>
      <c r="B1015" s="1">
        <v>5</v>
      </c>
      <c r="C1015" s="1"/>
      <c r="D1015" s="1">
        <v>8</v>
      </c>
      <c r="F1015" s="1">
        <f ca="1">IFERROR(__xludf.DUMMYFUNCTION("""COMPUTED_VALUE"""),1)</f>
        <v>1</v>
      </c>
      <c r="Q1015" s="1">
        <v>1013</v>
      </c>
      <c r="R1015" s="1">
        <v>3373</v>
      </c>
      <c r="S1015" s="1"/>
      <c r="T1015" s="1">
        <v>3403</v>
      </c>
    </row>
    <row r="1016" spans="1:20" ht="15.75" customHeight="1" x14ac:dyDescent="0.35">
      <c r="A1016" s="1">
        <v>3279</v>
      </c>
      <c r="B1016" s="1">
        <v>4</v>
      </c>
      <c r="C1016" s="1"/>
      <c r="D1016" s="1">
        <v>0</v>
      </c>
      <c r="F1016" s="1">
        <f ca="1">IFERROR(__xludf.DUMMYFUNCTION("""COMPUTED_VALUE"""),1)</f>
        <v>1</v>
      </c>
      <c r="Q1016" s="1">
        <v>1014</v>
      </c>
      <c r="R1016" s="1">
        <v>3510</v>
      </c>
      <c r="S1016" s="1"/>
      <c r="T1016" s="1">
        <v>3430</v>
      </c>
    </row>
    <row r="1017" spans="1:20" ht="15.75" customHeight="1" x14ac:dyDescent="0.35">
      <c r="A1017" s="1">
        <v>3280</v>
      </c>
      <c r="B1017" s="1">
        <v>4</v>
      </c>
      <c r="C1017" s="1"/>
      <c r="D1017" s="1">
        <v>8</v>
      </c>
      <c r="F1017" s="1">
        <f ca="1">IFERROR(__xludf.DUMMYFUNCTION("""COMPUTED_VALUE"""),8)</f>
        <v>8</v>
      </c>
      <c r="Q1017" s="1">
        <v>1015</v>
      </c>
      <c r="R1017" s="1">
        <v>3474</v>
      </c>
      <c r="S1017" s="1"/>
      <c r="T1017" s="1">
        <v>3315</v>
      </c>
    </row>
    <row r="1018" spans="1:20" ht="15.75" customHeight="1" x14ac:dyDescent="0.35">
      <c r="A1018" s="1">
        <v>3281</v>
      </c>
      <c r="B1018" s="1">
        <v>4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3362</v>
      </c>
      <c r="S1018" s="1"/>
      <c r="T1018" s="1">
        <v>3169</v>
      </c>
    </row>
    <row r="1019" spans="1:20" ht="15.75" customHeight="1" x14ac:dyDescent="0.35">
      <c r="A1019" s="1">
        <v>3282</v>
      </c>
      <c r="B1019" s="1">
        <v>3</v>
      </c>
      <c r="C1019" s="1"/>
      <c r="D1019" s="1">
        <v>8</v>
      </c>
      <c r="F1019" s="1">
        <f ca="1">IFERROR(__xludf.DUMMYFUNCTION("""COMPUTED_VALUE"""),1)</f>
        <v>1</v>
      </c>
      <c r="Q1019" s="1">
        <v>1017</v>
      </c>
      <c r="R1019" s="1">
        <v>3403</v>
      </c>
      <c r="S1019" s="1"/>
      <c r="T1019" s="1">
        <v>3081</v>
      </c>
    </row>
    <row r="1020" spans="1:20" ht="15.75" customHeight="1" x14ac:dyDescent="0.35">
      <c r="A1020" s="1">
        <v>3283</v>
      </c>
      <c r="B1020" s="1">
        <v>3</v>
      </c>
      <c r="C1020" s="1"/>
      <c r="D1020" s="1">
        <v>0</v>
      </c>
      <c r="F1020" s="1">
        <f ca="1">IFERROR(__xludf.DUMMYFUNCTION("""COMPUTED_VALUE"""),3)</f>
        <v>3</v>
      </c>
      <c r="Q1020" s="1">
        <v>1018</v>
      </c>
      <c r="R1020" s="1">
        <v>3430</v>
      </c>
      <c r="S1020" s="1"/>
      <c r="T1020" s="1">
        <v>3474</v>
      </c>
    </row>
    <row r="1021" spans="1:20" ht="15.75" customHeight="1" x14ac:dyDescent="0.35">
      <c r="A1021" s="1">
        <v>3284</v>
      </c>
      <c r="B1021" s="1">
        <v>3</v>
      </c>
      <c r="C1021" s="1"/>
      <c r="D1021" s="1">
        <v>0</v>
      </c>
      <c r="F1021" s="1">
        <f ca="1">IFERROR(__xludf.DUMMYFUNCTION("""COMPUTED_VALUE"""),5)</f>
        <v>5</v>
      </c>
      <c r="Q1021" s="1">
        <v>1019</v>
      </c>
      <c r="R1021" s="1">
        <v>3315</v>
      </c>
      <c r="S1021" s="1"/>
      <c r="T1021" s="1">
        <v>3335</v>
      </c>
    </row>
    <row r="1022" spans="1:20" ht="15.75" customHeight="1" x14ac:dyDescent="0.35">
      <c r="A1022" s="1">
        <v>3285</v>
      </c>
      <c r="B1022" s="1">
        <v>3</v>
      </c>
      <c r="C1022" s="1"/>
      <c r="D1022" s="1">
        <v>7</v>
      </c>
      <c r="F1022" s="1">
        <f ca="1">IFERROR(__xludf.DUMMYFUNCTION("""COMPUTED_VALUE"""),2)</f>
        <v>2</v>
      </c>
      <c r="Q1022" s="1">
        <v>1020</v>
      </c>
      <c r="R1022" s="1">
        <v>3169</v>
      </c>
      <c r="S1022" s="1"/>
      <c r="T1022" s="1">
        <v>3536</v>
      </c>
    </row>
    <row r="1023" spans="1:20" ht="15.75" customHeight="1" x14ac:dyDescent="0.35">
      <c r="A1023" s="1">
        <v>3286</v>
      </c>
      <c r="B1023" s="1">
        <v>3</v>
      </c>
      <c r="C1023" s="1"/>
      <c r="D1023" s="1">
        <v>1</v>
      </c>
      <c r="F1023" s="1">
        <f ca="1">IFERROR(__xludf.DUMMYFUNCTION("""COMPUTED_VALUE"""),8)</f>
        <v>8</v>
      </c>
      <c r="Q1023" s="1">
        <v>1021</v>
      </c>
      <c r="R1023" s="1">
        <v>3081</v>
      </c>
      <c r="S1023" s="1"/>
      <c r="T1023" s="1">
        <v>3771</v>
      </c>
    </row>
    <row r="1024" spans="1:20" ht="15.75" customHeight="1" x14ac:dyDescent="0.35">
      <c r="A1024" s="1">
        <v>3287</v>
      </c>
      <c r="B1024" s="1">
        <v>3</v>
      </c>
      <c r="C1024" s="1"/>
      <c r="D1024" s="1">
        <v>1</v>
      </c>
      <c r="F1024" s="1">
        <f ca="1">IFERROR(__xludf.DUMMYFUNCTION("""COMPUTED_VALUE"""),2)</f>
        <v>2</v>
      </c>
      <c r="Q1024" s="1">
        <v>1022</v>
      </c>
      <c r="R1024" s="1">
        <v>3474</v>
      </c>
      <c r="S1024" s="1"/>
      <c r="T1024" s="1">
        <v>4050</v>
      </c>
    </row>
    <row r="1025" spans="1:20" ht="15.75" customHeight="1" x14ac:dyDescent="0.35">
      <c r="A1025" s="1">
        <v>3288</v>
      </c>
      <c r="B1025" s="1">
        <v>3</v>
      </c>
      <c r="C1025" s="1"/>
      <c r="D1025" s="1">
        <v>7</v>
      </c>
      <c r="F1025" s="1">
        <f ca="1">IFERROR(__xludf.DUMMYFUNCTION("""COMPUTED_VALUE"""),8)</f>
        <v>8</v>
      </c>
      <c r="Q1025" s="1">
        <v>1023</v>
      </c>
      <c r="R1025" s="1">
        <v>3335</v>
      </c>
      <c r="S1025" s="1"/>
      <c r="T1025" s="1">
        <v>3937</v>
      </c>
    </row>
    <row r="1026" spans="1:20" ht="15.75" customHeight="1" x14ac:dyDescent="0.35">
      <c r="A1026" s="1">
        <v>3289</v>
      </c>
      <c r="B1026" s="1">
        <v>3</v>
      </c>
      <c r="C1026" s="1"/>
      <c r="D1026" s="1">
        <v>1</v>
      </c>
      <c r="F1026" s="1">
        <f ca="1">IFERROR(__xludf.DUMMYFUNCTION("""COMPUTED_VALUE"""),1)</f>
        <v>1</v>
      </c>
      <c r="Q1026" s="1">
        <v>1024</v>
      </c>
      <c r="R1026" s="1">
        <v>3536</v>
      </c>
      <c r="S1026" s="1"/>
      <c r="T1026" s="1">
        <v>3932</v>
      </c>
    </row>
    <row r="1027" spans="1:20" ht="15.75" customHeight="1" x14ac:dyDescent="0.35">
      <c r="A1027" s="1">
        <v>3290</v>
      </c>
      <c r="B1027" s="1">
        <v>3</v>
      </c>
      <c r="C1027" s="1"/>
      <c r="D1027" s="1">
        <v>1</v>
      </c>
      <c r="F1027" s="1">
        <f ca="1">IFERROR(__xludf.DUMMYFUNCTION("""COMPUTED_VALUE"""),8)</f>
        <v>8</v>
      </c>
      <c r="Q1027" s="1">
        <v>1025</v>
      </c>
      <c r="R1027" s="1">
        <v>3771</v>
      </c>
      <c r="S1027" s="1"/>
      <c r="T1027" s="1">
        <v>4053</v>
      </c>
    </row>
    <row r="1028" spans="1:20" ht="15.75" customHeight="1" x14ac:dyDescent="0.35">
      <c r="A1028" s="1">
        <v>3291</v>
      </c>
      <c r="B1028" s="1">
        <v>3</v>
      </c>
      <c r="C1028" s="1"/>
      <c r="D1028" s="1">
        <v>5</v>
      </c>
      <c r="F1028" s="1">
        <f ca="1">IFERROR(__xludf.DUMMYFUNCTION("""COMPUTED_VALUE"""),3)</f>
        <v>3</v>
      </c>
      <c r="Q1028" s="1">
        <v>1026</v>
      </c>
      <c r="R1028" s="1">
        <v>4050</v>
      </c>
      <c r="S1028" s="1"/>
      <c r="T1028" s="1">
        <v>4192</v>
      </c>
    </row>
    <row r="1029" spans="1:20" ht="15.75" customHeight="1" x14ac:dyDescent="0.35">
      <c r="A1029" s="1">
        <v>3292</v>
      </c>
      <c r="B1029" s="1">
        <v>3</v>
      </c>
      <c r="C1029" s="1"/>
      <c r="D1029" s="1">
        <v>2</v>
      </c>
      <c r="F1029" s="1">
        <f ca="1">IFERROR(__xludf.DUMMYFUNCTION("""COMPUTED_VALUE"""),4)</f>
        <v>4</v>
      </c>
      <c r="Q1029" s="1">
        <v>1027</v>
      </c>
      <c r="R1029" s="1">
        <v>3937</v>
      </c>
      <c r="S1029" s="1"/>
      <c r="T1029" s="1">
        <v>3597</v>
      </c>
    </row>
    <row r="1030" spans="1:20" ht="15.75" customHeight="1" x14ac:dyDescent="0.35">
      <c r="A1030" s="1">
        <v>3293</v>
      </c>
      <c r="B1030" s="1">
        <v>3</v>
      </c>
      <c r="C1030" s="1"/>
      <c r="D1030" s="1">
        <v>2</v>
      </c>
      <c r="F1030" s="1">
        <f ca="1">IFERROR(__xludf.DUMMYFUNCTION("""COMPUTED_VALUE"""),4)</f>
        <v>4</v>
      </c>
      <c r="Q1030" s="1">
        <v>1028</v>
      </c>
      <c r="R1030" s="1">
        <v>3932</v>
      </c>
      <c r="S1030" s="1"/>
      <c r="T1030" s="1">
        <v>3827</v>
      </c>
    </row>
    <row r="1031" spans="1:20" ht="15.75" customHeight="1" x14ac:dyDescent="0.35">
      <c r="A1031" s="1">
        <v>3294</v>
      </c>
      <c r="B1031" s="1">
        <v>4</v>
      </c>
      <c r="C1031" s="1"/>
      <c r="D1031" s="1">
        <v>8</v>
      </c>
      <c r="F1031" s="1">
        <f ca="1">IFERROR(__xludf.DUMMYFUNCTION("""COMPUTED_VALUE"""),8)</f>
        <v>8</v>
      </c>
      <c r="Q1031" s="1">
        <v>1029</v>
      </c>
      <c r="R1031" s="1">
        <v>4053</v>
      </c>
      <c r="S1031" s="1"/>
      <c r="T1031" s="1">
        <v>3558</v>
      </c>
    </row>
    <row r="1032" spans="1:20" ht="15.75" customHeight="1" x14ac:dyDescent="0.35">
      <c r="A1032" s="1">
        <v>3295</v>
      </c>
      <c r="B1032" s="1">
        <v>4</v>
      </c>
      <c r="C1032" s="1"/>
      <c r="D1032" s="1">
        <v>1</v>
      </c>
      <c r="F1032" s="1">
        <f ca="1">IFERROR(__xludf.DUMMYFUNCTION("""COMPUTED_VALUE"""),8)</f>
        <v>8</v>
      </c>
      <c r="Q1032" s="1">
        <v>1030</v>
      </c>
      <c r="R1032" s="1">
        <v>4192</v>
      </c>
      <c r="S1032" s="1"/>
      <c r="T1032" s="1">
        <v>3443</v>
      </c>
    </row>
    <row r="1033" spans="1:20" ht="15.75" customHeight="1" x14ac:dyDescent="0.35">
      <c r="A1033" s="1">
        <v>3296</v>
      </c>
      <c r="B1033" s="1">
        <v>4</v>
      </c>
      <c r="C1033" s="1"/>
      <c r="D1033" s="1">
        <v>8</v>
      </c>
      <c r="F1033" s="1">
        <f ca="1">IFERROR(__xludf.DUMMYFUNCTION("""COMPUTED_VALUE"""),1)</f>
        <v>1</v>
      </c>
      <c r="Q1033" s="1">
        <v>1031</v>
      </c>
      <c r="R1033" s="1">
        <v>3597</v>
      </c>
      <c r="S1033" s="1"/>
      <c r="T1033" s="1">
        <v>3360</v>
      </c>
    </row>
    <row r="1034" spans="1:20" ht="15.75" customHeight="1" x14ac:dyDescent="0.35">
      <c r="A1034" s="1">
        <v>3297</v>
      </c>
      <c r="B1034" s="1">
        <v>3</v>
      </c>
      <c r="C1034" s="1"/>
      <c r="D1034" s="1">
        <v>0</v>
      </c>
      <c r="F1034" s="1">
        <f ca="1">IFERROR(__xludf.DUMMYFUNCTION("""COMPUTED_VALUE"""),8)</f>
        <v>8</v>
      </c>
      <c r="Q1034" s="1">
        <v>1032</v>
      </c>
      <c r="R1034" s="1">
        <v>3827</v>
      </c>
      <c r="S1034" s="1"/>
      <c r="T1034" s="1">
        <v>3646</v>
      </c>
    </row>
    <row r="1035" spans="1:20" ht="15.75" customHeight="1" x14ac:dyDescent="0.35">
      <c r="A1035" s="1">
        <v>3298</v>
      </c>
      <c r="B1035" s="1">
        <v>3</v>
      </c>
      <c r="C1035" s="1"/>
      <c r="D1035" s="1">
        <v>3</v>
      </c>
      <c r="F1035" s="1">
        <f ca="1">IFERROR(__xludf.DUMMYFUNCTION("""COMPUTED_VALUE"""),5)</f>
        <v>5</v>
      </c>
      <c r="Q1035" s="1">
        <v>1033</v>
      </c>
      <c r="R1035" s="1">
        <v>3558</v>
      </c>
      <c r="S1035" s="1"/>
      <c r="T1035" s="1">
        <v>3476</v>
      </c>
    </row>
    <row r="1036" spans="1:20" ht="15.75" customHeight="1" x14ac:dyDescent="0.35">
      <c r="A1036" s="1">
        <v>3299</v>
      </c>
      <c r="B1036" s="1">
        <v>3</v>
      </c>
      <c r="C1036" s="1"/>
      <c r="D1036" s="1">
        <v>1</v>
      </c>
      <c r="F1036" s="1">
        <f ca="1">IFERROR(__xludf.DUMMYFUNCTION("""COMPUTED_VALUE"""),2)</f>
        <v>2</v>
      </c>
      <c r="Q1036" s="1">
        <v>1034</v>
      </c>
      <c r="R1036" s="1">
        <v>3443</v>
      </c>
      <c r="S1036" s="1"/>
      <c r="T1036" s="1">
        <v>3359</v>
      </c>
    </row>
    <row r="1037" spans="1:20" ht="15.75" customHeight="1" x14ac:dyDescent="0.35">
      <c r="A1037" s="1">
        <v>3300</v>
      </c>
      <c r="B1037" s="1">
        <v>2</v>
      </c>
      <c r="C1037" s="1"/>
      <c r="D1037" s="1">
        <v>4</v>
      </c>
      <c r="F1037" s="1">
        <f ca="1">IFERROR(__xludf.DUMMYFUNCTION("""COMPUTED_VALUE"""),2)</f>
        <v>2</v>
      </c>
      <c r="Q1037" s="1">
        <v>1035</v>
      </c>
      <c r="R1037" s="1">
        <v>3360</v>
      </c>
      <c r="S1037" s="1"/>
      <c r="T1037" s="1">
        <v>3135</v>
      </c>
    </row>
    <row r="1038" spans="1:20" ht="15.75" customHeight="1" x14ac:dyDescent="0.35">
      <c r="A1038" s="1">
        <v>3301</v>
      </c>
      <c r="B1038" s="1">
        <v>2</v>
      </c>
      <c r="C1038" s="1"/>
      <c r="D1038" s="1">
        <v>1</v>
      </c>
      <c r="F1038" s="1">
        <f ca="1">IFERROR(__xludf.DUMMYFUNCTION("""COMPUTED_VALUE"""),7)</f>
        <v>7</v>
      </c>
      <c r="Q1038" s="1">
        <v>1036</v>
      </c>
      <c r="R1038" s="1">
        <v>3646</v>
      </c>
      <c r="S1038" s="1"/>
      <c r="T1038" s="1">
        <v>3376</v>
      </c>
    </row>
    <row r="1039" spans="1:20" ht="15.75" customHeight="1" x14ac:dyDescent="0.35">
      <c r="A1039" s="1">
        <v>3302</v>
      </c>
      <c r="B1039" s="1">
        <v>2</v>
      </c>
      <c r="C1039" s="1"/>
      <c r="D1039" s="1">
        <v>1</v>
      </c>
      <c r="F1039" s="1">
        <f ca="1">IFERROR(__xludf.DUMMYFUNCTION("""COMPUTED_VALUE"""),1)</f>
        <v>1</v>
      </c>
      <c r="Q1039" s="1">
        <v>1037</v>
      </c>
      <c r="R1039" s="1">
        <v>3476</v>
      </c>
      <c r="S1039" s="1"/>
      <c r="T1039" s="1">
        <v>3343</v>
      </c>
    </row>
    <row r="1040" spans="1:20" ht="15.75" customHeight="1" x14ac:dyDescent="0.35">
      <c r="A1040" s="1">
        <v>3303</v>
      </c>
      <c r="B1040" s="1">
        <v>2</v>
      </c>
      <c r="C1040" s="1"/>
      <c r="D1040" s="1">
        <v>2</v>
      </c>
      <c r="F1040" s="1">
        <f ca="1">IFERROR(__xludf.DUMMYFUNCTION("""COMPUTED_VALUE"""),1)</f>
        <v>1</v>
      </c>
      <c r="Q1040" s="1">
        <v>1038</v>
      </c>
      <c r="R1040" s="1">
        <v>3359</v>
      </c>
      <c r="S1040" s="1"/>
      <c r="T1040" s="1">
        <v>3484</v>
      </c>
    </row>
    <row r="1041" spans="1:20" ht="15.75" customHeight="1" x14ac:dyDescent="0.35">
      <c r="A1041" s="1">
        <v>3304</v>
      </c>
      <c r="B1041" s="1">
        <v>2</v>
      </c>
      <c r="C1041" s="1"/>
      <c r="D1041" s="1">
        <v>2</v>
      </c>
      <c r="F1041" s="1">
        <f ca="1">IFERROR(__xludf.DUMMYFUNCTION("""COMPUTED_VALUE"""),5)</f>
        <v>5</v>
      </c>
      <c r="Q1041" s="1">
        <v>1039</v>
      </c>
      <c r="R1041" s="1">
        <v>3135</v>
      </c>
      <c r="S1041" s="1"/>
      <c r="T1041" s="1">
        <v>3246</v>
      </c>
    </row>
    <row r="1042" spans="1:20" ht="15.75" customHeight="1" x14ac:dyDescent="0.35">
      <c r="A1042" s="1">
        <v>3305</v>
      </c>
      <c r="B1042" s="1">
        <v>2</v>
      </c>
      <c r="C1042" s="1"/>
      <c r="D1042" s="1">
        <v>8</v>
      </c>
      <c r="F1042" s="1">
        <f ca="1">IFERROR(__xludf.DUMMYFUNCTION("""COMPUTED_VALUE"""),3)</f>
        <v>3</v>
      </c>
      <c r="Q1042" s="1">
        <v>1040</v>
      </c>
      <c r="R1042" s="1">
        <v>3376</v>
      </c>
      <c r="S1042" s="1"/>
      <c r="T1042" s="1">
        <v>3352</v>
      </c>
    </row>
    <row r="1043" spans="1:20" ht="15.75" customHeight="1" x14ac:dyDescent="0.35">
      <c r="A1043" s="1">
        <v>3306</v>
      </c>
      <c r="B1043" s="1">
        <v>3</v>
      </c>
      <c r="C1043" s="1"/>
      <c r="D1043" s="1">
        <v>1</v>
      </c>
      <c r="F1043" s="1">
        <f ca="1">IFERROR(__xludf.DUMMYFUNCTION("""COMPUTED_VALUE"""),2)</f>
        <v>2</v>
      </c>
      <c r="Q1043" s="1">
        <v>1041</v>
      </c>
      <c r="R1043" s="1">
        <v>3343</v>
      </c>
      <c r="S1043" s="1"/>
      <c r="T1043" s="1">
        <v>3214</v>
      </c>
    </row>
    <row r="1044" spans="1:20" ht="15.75" customHeight="1" x14ac:dyDescent="0.35">
      <c r="A1044" s="1">
        <v>3307</v>
      </c>
      <c r="B1044" s="1">
        <v>3</v>
      </c>
      <c r="C1044" s="1"/>
      <c r="D1044" s="1">
        <v>1</v>
      </c>
      <c r="F1044" s="1">
        <f ca="1">IFERROR(__xludf.DUMMYFUNCTION("""COMPUTED_VALUE"""),8)</f>
        <v>8</v>
      </c>
      <c r="Q1044" s="1">
        <v>1042</v>
      </c>
      <c r="R1044" s="1">
        <v>3484</v>
      </c>
      <c r="S1044" s="1"/>
      <c r="T1044" s="1">
        <v>3114</v>
      </c>
    </row>
    <row r="1045" spans="1:20" ht="15.75" customHeight="1" x14ac:dyDescent="0.35">
      <c r="A1045" s="1">
        <v>3308</v>
      </c>
      <c r="B1045" s="1">
        <v>3</v>
      </c>
      <c r="C1045" s="1"/>
      <c r="D1045" s="1">
        <v>7</v>
      </c>
      <c r="F1045" s="1">
        <f ca="1">IFERROR(__xludf.DUMMYFUNCTION("""COMPUTED_VALUE"""),1)</f>
        <v>1</v>
      </c>
      <c r="Q1045" s="1">
        <v>1043</v>
      </c>
      <c r="R1045" s="1">
        <v>3246</v>
      </c>
      <c r="S1045" s="1"/>
      <c r="T1045" s="1">
        <v>3211</v>
      </c>
    </row>
    <row r="1046" spans="1:20" ht="15.75" customHeight="1" x14ac:dyDescent="0.35">
      <c r="A1046" s="1">
        <v>3309</v>
      </c>
      <c r="B1046" s="1">
        <v>3</v>
      </c>
      <c r="C1046" s="1"/>
      <c r="D1046" s="1">
        <v>1</v>
      </c>
      <c r="F1046" s="1">
        <f ca="1">IFERROR(__xludf.DUMMYFUNCTION("""COMPUTED_VALUE"""),8)</f>
        <v>8</v>
      </c>
      <c r="Q1046" s="1">
        <v>1044</v>
      </c>
      <c r="R1046" s="1">
        <v>3352</v>
      </c>
      <c r="S1046" s="1"/>
      <c r="T1046" s="1">
        <v>3097</v>
      </c>
    </row>
    <row r="1047" spans="1:20" ht="15.75" customHeight="1" x14ac:dyDescent="0.35">
      <c r="A1047" s="1">
        <v>3310</v>
      </c>
      <c r="B1047" s="1">
        <v>3</v>
      </c>
      <c r="C1047" s="1"/>
      <c r="D1047" s="1">
        <v>1</v>
      </c>
      <c r="F1047" s="1">
        <f ca="1">IFERROR(__xludf.DUMMYFUNCTION("""COMPUTED_VALUE"""),2)</f>
        <v>2</v>
      </c>
      <c r="Q1047" s="1">
        <v>1045</v>
      </c>
      <c r="R1047" s="1">
        <v>3214</v>
      </c>
      <c r="S1047" s="1"/>
      <c r="T1047" s="1">
        <v>2879</v>
      </c>
    </row>
    <row r="1048" spans="1:20" ht="15.75" customHeight="1" x14ac:dyDescent="0.35">
      <c r="A1048" s="1">
        <v>3311</v>
      </c>
      <c r="B1048" s="1">
        <v>3</v>
      </c>
      <c r="C1048" s="1"/>
      <c r="D1048" s="1">
        <v>1</v>
      </c>
      <c r="F1048" s="1">
        <f ca="1">IFERROR(__xludf.DUMMYFUNCTION("""COMPUTED_VALUE"""),1)</f>
        <v>1</v>
      </c>
      <c r="Q1048" s="1">
        <v>1046</v>
      </c>
      <c r="R1048" s="1">
        <v>3114</v>
      </c>
      <c r="S1048" s="1"/>
      <c r="T1048" s="1">
        <v>3010</v>
      </c>
    </row>
    <row r="1049" spans="1:20" ht="15.75" customHeight="1" x14ac:dyDescent="0.35">
      <c r="A1049" s="1">
        <v>3312</v>
      </c>
      <c r="B1049" s="1">
        <v>3</v>
      </c>
      <c r="C1049" s="1"/>
      <c r="D1049" s="1">
        <v>8</v>
      </c>
      <c r="F1049" s="1">
        <f ca="1">IFERROR(__xludf.DUMMYFUNCTION("""COMPUTED_VALUE"""),4)</f>
        <v>4</v>
      </c>
      <c r="Q1049" s="1">
        <v>1047</v>
      </c>
      <c r="R1049" s="1">
        <v>3211</v>
      </c>
      <c r="S1049" s="1"/>
      <c r="T1049" s="1">
        <v>3060</v>
      </c>
    </row>
    <row r="1050" spans="1:20" ht="15.75" customHeight="1" x14ac:dyDescent="0.35">
      <c r="A1050" s="1">
        <v>3313</v>
      </c>
      <c r="B1050" s="1">
        <v>3</v>
      </c>
      <c r="C1050" s="1"/>
      <c r="D1050" s="1">
        <v>1</v>
      </c>
      <c r="F1050" s="1">
        <f ca="1">IFERROR(__xludf.DUMMYFUNCTION("""COMPUTED_VALUE"""),1)</f>
        <v>1</v>
      </c>
      <c r="Q1050" s="1">
        <v>1048</v>
      </c>
      <c r="R1050" s="1">
        <v>3097</v>
      </c>
      <c r="S1050" s="1"/>
      <c r="T1050" s="1">
        <v>3090</v>
      </c>
    </row>
    <row r="1051" spans="1:20" ht="15.75" customHeight="1" x14ac:dyDescent="0.35">
      <c r="A1051" s="1">
        <v>3314</v>
      </c>
      <c r="B1051" s="1">
        <v>3</v>
      </c>
      <c r="C1051" s="1"/>
      <c r="D1051" s="1">
        <v>1</v>
      </c>
      <c r="F1051" s="1">
        <f ca="1">IFERROR(__xludf.DUMMYFUNCTION("""COMPUTED_VALUE"""),1)</f>
        <v>1</v>
      </c>
      <c r="Q1051" s="1">
        <v>1049</v>
      </c>
      <c r="R1051" s="1">
        <v>2879</v>
      </c>
      <c r="S1051" s="1"/>
      <c r="T1051" s="1">
        <v>3189</v>
      </c>
    </row>
    <row r="1052" spans="1:20" ht="15.75" customHeight="1" x14ac:dyDescent="0.35">
      <c r="A1052" s="1">
        <v>3315</v>
      </c>
      <c r="B1052" s="1">
        <v>3</v>
      </c>
      <c r="C1052" s="1"/>
      <c r="D1052" s="1">
        <v>8</v>
      </c>
      <c r="F1052" s="1">
        <f ca="1">IFERROR(__xludf.DUMMYFUNCTION("""COMPUTED_VALUE"""),2)</f>
        <v>2</v>
      </c>
      <c r="Q1052" s="1">
        <v>1050</v>
      </c>
      <c r="R1052" s="1">
        <v>3010</v>
      </c>
      <c r="S1052" s="1"/>
      <c r="T1052" s="1">
        <v>3115</v>
      </c>
    </row>
    <row r="1053" spans="1:20" ht="15.75" customHeight="1" x14ac:dyDescent="0.35">
      <c r="A1053" s="1">
        <v>3316</v>
      </c>
      <c r="B1053" s="1">
        <v>3</v>
      </c>
      <c r="C1053" s="1"/>
      <c r="D1053" s="1">
        <v>1</v>
      </c>
      <c r="F1053" s="1">
        <f ca="1">IFERROR(__xludf.DUMMYFUNCTION("""COMPUTED_VALUE"""),2)</f>
        <v>2</v>
      </c>
      <c r="Q1053" s="1">
        <v>1051</v>
      </c>
      <c r="R1053" s="1">
        <v>3060</v>
      </c>
      <c r="S1053" s="1"/>
      <c r="T1053" s="1">
        <v>3047</v>
      </c>
    </row>
    <row r="1054" spans="1:20" ht="15.75" customHeight="1" x14ac:dyDescent="0.35">
      <c r="A1054" s="1">
        <v>3317</v>
      </c>
      <c r="B1054" s="1">
        <v>3</v>
      </c>
      <c r="C1054" s="1"/>
      <c r="D1054" s="1">
        <v>1</v>
      </c>
      <c r="F1054" s="1">
        <f ca="1">IFERROR(__xludf.DUMMYFUNCTION("""COMPUTED_VALUE"""),8)</f>
        <v>8</v>
      </c>
      <c r="Q1054" s="1">
        <v>1052</v>
      </c>
      <c r="R1054" s="1">
        <v>3090</v>
      </c>
      <c r="S1054" s="1"/>
      <c r="T1054" s="1">
        <v>3244</v>
      </c>
    </row>
    <row r="1055" spans="1:20" ht="15.75" customHeight="1" x14ac:dyDescent="0.35">
      <c r="A1055" s="1">
        <v>3318</v>
      </c>
      <c r="B1055" s="1">
        <v>4</v>
      </c>
      <c r="C1055" s="1"/>
      <c r="D1055" s="1">
        <v>3</v>
      </c>
      <c r="F1055" s="1">
        <f ca="1">IFERROR(__xludf.DUMMYFUNCTION("""COMPUTED_VALUE"""),1)</f>
        <v>1</v>
      </c>
      <c r="Q1055" s="1">
        <v>1053</v>
      </c>
      <c r="R1055" s="1">
        <v>3189</v>
      </c>
      <c r="S1055" s="1"/>
      <c r="T1055" s="1">
        <v>3172</v>
      </c>
    </row>
    <row r="1056" spans="1:20" ht="15.75" customHeight="1" x14ac:dyDescent="0.35">
      <c r="A1056" s="1">
        <v>3319</v>
      </c>
      <c r="B1056" s="1">
        <v>4</v>
      </c>
      <c r="C1056" s="1"/>
      <c r="D1056" s="1">
        <v>5</v>
      </c>
      <c r="F1056" s="1">
        <f ca="1">IFERROR(__xludf.DUMMYFUNCTION("""COMPUTED_VALUE"""),1)</f>
        <v>1</v>
      </c>
      <c r="Q1056" s="1">
        <v>1054</v>
      </c>
      <c r="R1056" s="1">
        <v>3115</v>
      </c>
      <c r="S1056" s="1"/>
      <c r="T1056" s="1">
        <v>3332</v>
      </c>
    </row>
    <row r="1057" spans="1:20" ht="15.75" customHeight="1" x14ac:dyDescent="0.35">
      <c r="A1057" s="1">
        <v>3320</v>
      </c>
      <c r="B1057" s="1">
        <v>4</v>
      </c>
      <c r="C1057" s="1"/>
      <c r="D1057" s="1">
        <v>2</v>
      </c>
      <c r="F1057" s="1">
        <f ca="1">IFERROR(__xludf.DUMMYFUNCTION("""COMPUTED_VALUE"""),7)</f>
        <v>7</v>
      </c>
      <c r="Q1057" s="1">
        <v>1055</v>
      </c>
      <c r="R1057" s="1">
        <v>3047</v>
      </c>
      <c r="S1057" s="1"/>
      <c r="T1057" s="1">
        <v>3561</v>
      </c>
    </row>
    <row r="1058" spans="1:20" ht="15.75" customHeight="1" x14ac:dyDescent="0.35">
      <c r="A1058" s="1">
        <v>3321</v>
      </c>
      <c r="B1058" s="1">
        <v>4</v>
      </c>
      <c r="C1058" s="1"/>
      <c r="D1058" s="1">
        <v>8</v>
      </c>
      <c r="F1058" s="1">
        <f ca="1">IFERROR(__xludf.DUMMYFUNCTION("""COMPUTED_VALUE"""),1)</f>
        <v>1</v>
      </c>
      <c r="Q1058" s="1">
        <v>1056</v>
      </c>
      <c r="R1058" s="1">
        <v>3244</v>
      </c>
      <c r="S1058" s="1"/>
      <c r="T1058" s="1">
        <v>3769</v>
      </c>
    </row>
    <row r="1059" spans="1:20" ht="15.75" customHeight="1" x14ac:dyDescent="0.35">
      <c r="A1059" s="1">
        <v>3322</v>
      </c>
      <c r="B1059" s="1">
        <v>4</v>
      </c>
      <c r="C1059" s="1"/>
      <c r="D1059" s="1">
        <v>2</v>
      </c>
      <c r="F1059" s="1">
        <f ca="1">IFERROR(__xludf.DUMMYFUNCTION("""COMPUTED_VALUE"""),1)</f>
        <v>1</v>
      </c>
      <c r="Q1059" s="1">
        <v>1057</v>
      </c>
      <c r="R1059" s="1">
        <v>3172</v>
      </c>
      <c r="S1059" s="1"/>
      <c r="T1059" s="1">
        <v>4129</v>
      </c>
    </row>
    <row r="1060" spans="1:20" ht="15.75" customHeight="1" x14ac:dyDescent="0.35">
      <c r="A1060" s="1">
        <v>3323</v>
      </c>
      <c r="B1060" s="1">
        <v>4</v>
      </c>
      <c r="C1060" s="1"/>
      <c r="D1060" s="1">
        <v>8</v>
      </c>
      <c r="F1060" s="1">
        <f ca="1">IFERROR(__xludf.DUMMYFUNCTION("""COMPUTED_VALUE"""),1)</f>
        <v>1</v>
      </c>
      <c r="Q1060" s="1">
        <v>1058</v>
      </c>
      <c r="R1060" s="1">
        <v>3332</v>
      </c>
      <c r="S1060" s="1"/>
      <c r="T1060" s="1">
        <v>4293</v>
      </c>
    </row>
    <row r="1061" spans="1:20" ht="15.75" customHeight="1" x14ac:dyDescent="0.35">
      <c r="A1061" s="1">
        <v>3324</v>
      </c>
      <c r="B1061" s="1">
        <v>5</v>
      </c>
      <c r="C1061" s="1"/>
      <c r="D1061" s="1">
        <v>1</v>
      </c>
      <c r="F1061" s="1">
        <f ca="1">IFERROR(__xludf.DUMMYFUNCTION("""COMPUTED_VALUE"""),8)</f>
        <v>8</v>
      </c>
      <c r="Q1061" s="1">
        <v>1059</v>
      </c>
      <c r="R1061" s="1">
        <v>3561</v>
      </c>
      <c r="S1061" s="1"/>
      <c r="T1061" s="1">
        <v>4226</v>
      </c>
    </row>
    <row r="1062" spans="1:20" ht="15.75" customHeight="1" x14ac:dyDescent="0.35">
      <c r="A1062" s="1">
        <v>3325</v>
      </c>
      <c r="B1062" s="1">
        <v>5</v>
      </c>
      <c r="C1062" s="1"/>
      <c r="D1062" s="1">
        <v>8</v>
      </c>
      <c r="F1062" s="1">
        <f ca="1">IFERROR(__xludf.DUMMYFUNCTION("""COMPUTED_VALUE"""),1)</f>
        <v>1</v>
      </c>
      <c r="Q1062" s="1">
        <v>1060</v>
      </c>
      <c r="R1062" s="1">
        <v>3769</v>
      </c>
      <c r="S1062" s="1"/>
      <c r="T1062" s="1">
        <v>3685</v>
      </c>
    </row>
    <row r="1063" spans="1:20" ht="15.75" customHeight="1" x14ac:dyDescent="0.35">
      <c r="A1063" s="1">
        <v>3326</v>
      </c>
      <c r="B1063" s="1">
        <v>5</v>
      </c>
      <c r="C1063" s="1"/>
      <c r="D1063" s="1">
        <v>3</v>
      </c>
      <c r="F1063" s="1">
        <f ca="1">IFERROR(__xludf.DUMMYFUNCTION("""COMPUTED_VALUE"""),1)</f>
        <v>1</v>
      </c>
      <c r="Q1063" s="1">
        <v>1061</v>
      </c>
      <c r="R1063" s="1">
        <v>4129</v>
      </c>
      <c r="S1063" s="1"/>
      <c r="T1063" s="1">
        <v>3579</v>
      </c>
    </row>
    <row r="1064" spans="1:20" ht="15.75" customHeight="1" x14ac:dyDescent="0.35">
      <c r="A1064" s="1">
        <v>3327</v>
      </c>
      <c r="B1064" s="1">
        <v>5</v>
      </c>
      <c r="C1064" s="1"/>
      <c r="D1064" s="1">
        <v>4</v>
      </c>
      <c r="F1064" s="1">
        <f ca="1">IFERROR(__xludf.DUMMYFUNCTION("""COMPUTED_VALUE"""),8)</f>
        <v>8</v>
      </c>
      <c r="Q1064" s="1">
        <v>1062</v>
      </c>
      <c r="R1064" s="1">
        <v>4293</v>
      </c>
      <c r="S1064" s="1"/>
      <c r="T1064" s="1">
        <v>3687</v>
      </c>
    </row>
    <row r="1065" spans="1:20" ht="15.75" customHeight="1" x14ac:dyDescent="0.35">
      <c r="A1065" s="1">
        <v>3328</v>
      </c>
      <c r="B1065" s="1">
        <v>5</v>
      </c>
      <c r="C1065" s="1"/>
      <c r="D1065" s="1">
        <v>4</v>
      </c>
      <c r="F1065" s="1">
        <f ca="1">IFERROR(__xludf.DUMMYFUNCTION("""COMPUTED_VALUE"""),1)</f>
        <v>1</v>
      </c>
      <c r="Q1065" s="1">
        <v>1063</v>
      </c>
      <c r="R1065" s="1">
        <v>4226</v>
      </c>
      <c r="S1065" s="1"/>
      <c r="T1065" s="1">
        <v>3374</v>
      </c>
    </row>
    <row r="1066" spans="1:20" ht="15.75" customHeight="1" x14ac:dyDescent="0.35">
      <c r="A1066" s="1">
        <v>3329</v>
      </c>
      <c r="B1066" s="1">
        <v>5</v>
      </c>
      <c r="C1066" s="1"/>
      <c r="D1066" s="1">
        <v>8</v>
      </c>
      <c r="F1066" s="1">
        <f ca="1">IFERROR(__xludf.DUMMYFUNCTION("""COMPUTED_VALUE"""),1)</f>
        <v>1</v>
      </c>
      <c r="Q1066" s="1">
        <v>1064</v>
      </c>
      <c r="R1066" s="1">
        <v>3685</v>
      </c>
      <c r="S1066" s="1"/>
      <c r="T1066" s="1">
        <v>3521</v>
      </c>
    </row>
    <row r="1067" spans="1:20" ht="15.75" customHeight="1" x14ac:dyDescent="0.35">
      <c r="A1067" s="1">
        <v>3330</v>
      </c>
      <c r="B1067" s="1">
        <v>4</v>
      </c>
      <c r="C1067" s="1"/>
      <c r="D1067" s="1">
        <v>0</v>
      </c>
      <c r="F1067" s="1">
        <f ca="1">IFERROR(__xludf.DUMMYFUNCTION("""COMPUTED_VALUE"""),3)</f>
        <v>3</v>
      </c>
      <c r="Q1067" s="1">
        <v>1065</v>
      </c>
      <c r="R1067" s="1">
        <v>3579</v>
      </c>
      <c r="S1067" s="1"/>
      <c r="T1067" s="1">
        <v>3528</v>
      </c>
    </row>
    <row r="1068" spans="1:20" ht="15.75" customHeight="1" x14ac:dyDescent="0.35">
      <c r="A1068" s="1">
        <v>3331</v>
      </c>
      <c r="B1068" s="1">
        <v>4</v>
      </c>
      <c r="C1068" s="1"/>
      <c r="D1068" s="1">
        <v>8</v>
      </c>
      <c r="F1068" s="1">
        <f ca="1">IFERROR(__xludf.DUMMYFUNCTION("""COMPUTED_VALUE"""),5)</f>
        <v>5</v>
      </c>
      <c r="Q1068" s="1">
        <v>1066</v>
      </c>
      <c r="R1068" s="1">
        <v>3687</v>
      </c>
      <c r="S1068" s="1"/>
      <c r="T1068" s="1">
        <v>3481</v>
      </c>
    </row>
    <row r="1069" spans="1:20" ht="15.75" customHeight="1" x14ac:dyDescent="0.35">
      <c r="A1069" s="1">
        <v>3332</v>
      </c>
      <c r="B1069" s="1">
        <v>4</v>
      </c>
      <c r="C1069" s="1"/>
      <c r="D1069" s="1">
        <v>1</v>
      </c>
      <c r="F1069" s="1">
        <f ca="1">IFERROR(__xludf.DUMMYFUNCTION("""COMPUTED_VALUE"""),2)</f>
        <v>2</v>
      </c>
      <c r="Q1069" s="1">
        <v>1067</v>
      </c>
      <c r="R1069" s="1">
        <v>3374</v>
      </c>
      <c r="S1069" s="1"/>
      <c r="T1069" s="1">
        <v>3524</v>
      </c>
    </row>
    <row r="1070" spans="1:20" ht="15.75" customHeight="1" x14ac:dyDescent="0.35">
      <c r="A1070" s="1">
        <v>3333</v>
      </c>
      <c r="B1070" s="1">
        <v>3</v>
      </c>
      <c r="C1070" s="1"/>
      <c r="D1070" s="1">
        <v>8</v>
      </c>
      <c r="F1070" s="1">
        <f ca="1">IFERROR(__xludf.DUMMYFUNCTION("""COMPUTED_VALUE"""),8)</f>
        <v>8</v>
      </c>
      <c r="Q1070" s="1">
        <v>1068</v>
      </c>
      <c r="R1070" s="1">
        <v>3521</v>
      </c>
      <c r="S1070" s="1"/>
      <c r="T1070" s="1">
        <v>3380</v>
      </c>
    </row>
    <row r="1071" spans="1:20" ht="15.75" customHeight="1" x14ac:dyDescent="0.35">
      <c r="A1071" s="1">
        <v>3334</v>
      </c>
      <c r="B1071" s="1">
        <v>3</v>
      </c>
      <c r="C1071" s="1"/>
      <c r="D1071" s="1">
        <v>0</v>
      </c>
      <c r="F1071" s="1">
        <f ca="1">IFERROR(__xludf.DUMMYFUNCTION("""COMPUTED_VALUE"""),2)</f>
        <v>2</v>
      </c>
      <c r="Q1071" s="1">
        <v>1069</v>
      </c>
      <c r="R1071" s="1">
        <v>3528</v>
      </c>
      <c r="S1071" s="1"/>
      <c r="T1071" s="1">
        <v>3646</v>
      </c>
    </row>
    <row r="1072" spans="1:20" ht="15.75" customHeight="1" x14ac:dyDescent="0.35">
      <c r="A1072" s="1">
        <v>3335</v>
      </c>
      <c r="B1072" s="1">
        <v>3</v>
      </c>
      <c r="C1072" s="1"/>
      <c r="D1072" s="1">
        <v>0</v>
      </c>
      <c r="F1072" s="1">
        <f ca="1">IFERROR(__xludf.DUMMYFUNCTION("""COMPUTED_VALUE"""),8)</f>
        <v>8</v>
      </c>
      <c r="Q1072" s="1">
        <v>1070</v>
      </c>
      <c r="R1072" s="1">
        <v>3481</v>
      </c>
      <c r="S1072" s="1"/>
      <c r="T1072" s="1">
        <v>3534</v>
      </c>
    </row>
    <row r="1073" spans="1:20" ht="15.75" customHeight="1" x14ac:dyDescent="0.35">
      <c r="A1073" s="1">
        <v>3336</v>
      </c>
      <c r="B1073" s="1">
        <v>3</v>
      </c>
      <c r="C1073" s="1"/>
      <c r="D1073" s="1">
        <v>5</v>
      </c>
      <c r="F1073" s="1">
        <f ca="1">IFERROR(__xludf.DUMMYFUNCTION("""COMPUTED_VALUE"""),1)</f>
        <v>1</v>
      </c>
      <c r="Q1073" s="1">
        <v>1071</v>
      </c>
      <c r="R1073" s="1">
        <v>3524</v>
      </c>
      <c r="S1073" s="1"/>
      <c r="T1073" s="1">
        <v>3479</v>
      </c>
    </row>
    <row r="1074" spans="1:20" ht="15.75" customHeight="1" x14ac:dyDescent="0.35">
      <c r="A1074" s="1">
        <v>3337</v>
      </c>
      <c r="B1074" s="1">
        <v>3</v>
      </c>
      <c r="C1074" s="1"/>
      <c r="D1074" s="1">
        <v>2</v>
      </c>
      <c r="F1074" s="1">
        <f ca="1">IFERROR(__xludf.DUMMYFUNCTION("""COMPUTED_VALUE"""),8)</f>
        <v>8</v>
      </c>
      <c r="Q1074" s="1">
        <v>1072</v>
      </c>
      <c r="R1074" s="1">
        <v>3380</v>
      </c>
      <c r="S1074" s="1"/>
      <c r="T1074" s="1">
        <v>3618</v>
      </c>
    </row>
    <row r="1075" spans="1:20" ht="15.75" customHeight="1" x14ac:dyDescent="0.35">
      <c r="A1075" s="1">
        <v>3338</v>
      </c>
      <c r="B1075" s="1">
        <v>3</v>
      </c>
      <c r="C1075" s="1"/>
      <c r="D1075" s="1">
        <v>2</v>
      </c>
      <c r="F1075" s="1">
        <f ca="1">IFERROR(__xludf.DUMMYFUNCTION("""COMPUTED_VALUE"""),2)</f>
        <v>2</v>
      </c>
      <c r="Q1075" s="1">
        <v>1073</v>
      </c>
      <c r="R1075" s="1">
        <v>3646</v>
      </c>
      <c r="S1075" s="1"/>
      <c r="T1075" s="1">
        <v>3687</v>
      </c>
    </row>
    <row r="1076" spans="1:20" ht="15.75" customHeight="1" x14ac:dyDescent="0.35">
      <c r="A1076" s="1">
        <v>3339</v>
      </c>
      <c r="B1076" s="1">
        <v>3</v>
      </c>
      <c r="C1076" s="1"/>
      <c r="D1076" s="1">
        <v>7</v>
      </c>
      <c r="F1076" s="1">
        <f ca="1">IFERROR(__xludf.DUMMYFUNCTION("""COMPUTED_VALUE"""),8)</f>
        <v>8</v>
      </c>
      <c r="Q1076" s="1">
        <v>1074</v>
      </c>
      <c r="R1076" s="1">
        <v>3534</v>
      </c>
      <c r="S1076" s="1"/>
      <c r="T1076" s="1">
        <v>3628</v>
      </c>
    </row>
    <row r="1077" spans="1:20" ht="15.75" customHeight="1" x14ac:dyDescent="0.35">
      <c r="A1077" s="1">
        <v>3340</v>
      </c>
      <c r="B1077" s="1">
        <v>3</v>
      </c>
      <c r="C1077" s="1"/>
      <c r="D1077" s="1">
        <v>1</v>
      </c>
      <c r="F1077" s="1">
        <f ca="1">IFERROR(__xludf.DUMMYFUNCTION("""COMPUTED_VALUE"""),7)</f>
        <v>7</v>
      </c>
      <c r="Q1077" s="1">
        <v>1075</v>
      </c>
      <c r="R1077" s="1">
        <v>3479</v>
      </c>
      <c r="S1077" s="1"/>
      <c r="T1077" s="1">
        <v>3107</v>
      </c>
    </row>
    <row r="1078" spans="1:20" ht="15.75" customHeight="1" x14ac:dyDescent="0.35">
      <c r="A1078" s="1">
        <v>3341</v>
      </c>
      <c r="B1078" s="1">
        <v>3</v>
      </c>
      <c r="C1078" s="1"/>
      <c r="D1078" s="1">
        <v>1</v>
      </c>
      <c r="F1078" s="1">
        <f ca="1">IFERROR(__xludf.DUMMYFUNCTION("""COMPUTED_VALUE"""),1)</f>
        <v>1</v>
      </c>
      <c r="Q1078" s="1">
        <v>1076</v>
      </c>
      <c r="R1078" s="1">
        <v>3618</v>
      </c>
      <c r="S1078" s="1"/>
      <c r="T1078" s="1">
        <v>3153</v>
      </c>
    </row>
    <row r="1079" spans="1:20" ht="15.75" customHeight="1" x14ac:dyDescent="0.35">
      <c r="A1079" s="1">
        <v>3342</v>
      </c>
      <c r="B1079" s="1">
        <v>3</v>
      </c>
      <c r="C1079" s="1"/>
      <c r="D1079" s="1">
        <v>5</v>
      </c>
      <c r="F1079" s="1">
        <f ca="1">IFERROR(__xludf.DUMMYFUNCTION("""COMPUTED_VALUE"""),3)</f>
        <v>3</v>
      </c>
      <c r="Q1079" s="1">
        <v>1077</v>
      </c>
      <c r="R1079" s="1">
        <v>3687</v>
      </c>
      <c r="S1079" s="1"/>
      <c r="T1079" s="1">
        <v>3067</v>
      </c>
    </row>
    <row r="1080" spans="1:20" ht="15.75" customHeight="1" x14ac:dyDescent="0.35">
      <c r="A1080" s="1">
        <v>3343</v>
      </c>
      <c r="B1080" s="1">
        <v>4</v>
      </c>
      <c r="C1080" s="1"/>
      <c r="D1080" s="1">
        <v>3</v>
      </c>
      <c r="F1080" s="1">
        <f ca="1">IFERROR(__xludf.DUMMYFUNCTION("""COMPUTED_VALUE"""),3)</f>
        <v>3</v>
      </c>
      <c r="Q1080" s="1">
        <v>1078</v>
      </c>
      <c r="R1080" s="1">
        <v>3628</v>
      </c>
      <c r="S1080" s="1"/>
      <c r="T1080" s="1">
        <v>3194</v>
      </c>
    </row>
    <row r="1081" spans="1:20" ht="15.75" customHeight="1" x14ac:dyDescent="0.35">
      <c r="A1081" s="1">
        <v>3344</v>
      </c>
      <c r="B1081" s="1">
        <v>3</v>
      </c>
      <c r="C1081" s="1"/>
      <c r="D1081" s="1">
        <v>2</v>
      </c>
      <c r="F1081" s="1">
        <f ca="1">IFERROR(__xludf.DUMMYFUNCTION("""COMPUTED_VALUE"""),3)</f>
        <v>3</v>
      </c>
      <c r="Q1081" s="1">
        <v>1079</v>
      </c>
      <c r="R1081" s="1">
        <v>3107</v>
      </c>
      <c r="S1081" s="1"/>
      <c r="T1081" s="1">
        <v>3378</v>
      </c>
    </row>
    <row r="1082" spans="1:20" ht="15.75" customHeight="1" x14ac:dyDescent="0.35">
      <c r="A1082" s="1">
        <v>3345</v>
      </c>
      <c r="B1082" s="1">
        <v>4</v>
      </c>
      <c r="C1082" s="1"/>
      <c r="D1082" s="1">
        <v>8</v>
      </c>
      <c r="F1082" s="1">
        <f ca="1">IFERROR(__xludf.DUMMYFUNCTION("""COMPUTED_VALUE"""),8)</f>
        <v>8</v>
      </c>
      <c r="Q1082" s="1">
        <v>1080</v>
      </c>
      <c r="R1082" s="1">
        <v>3153</v>
      </c>
      <c r="S1082" s="1"/>
      <c r="T1082" s="1">
        <v>3572</v>
      </c>
    </row>
    <row r="1083" spans="1:20" ht="15.75" customHeight="1" x14ac:dyDescent="0.35">
      <c r="A1083" s="1">
        <v>3346</v>
      </c>
      <c r="B1083" s="1">
        <v>4</v>
      </c>
      <c r="C1083" s="1"/>
      <c r="D1083" s="1">
        <v>1</v>
      </c>
      <c r="F1083" s="1">
        <f ca="1">IFERROR(__xludf.DUMMYFUNCTION("""COMPUTED_VALUE"""),8)</f>
        <v>8</v>
      </c>
      <c r="Q1083" s="1">
        <v>1081</v>
      </c>
      <c r="R1083" s="1">
        <v>3067</v>
      </c>
      <c r="S1083" s="1"/>
      <c r="T1083" s="1">
        <v>3884</v>
      </c>
    </row>
    <row r="1084" spans="1:20" ht="15.75" customHeight="1" x14ac:dyDescent="0.35">
      <c r="A1084" s="1">
        <v>3347</v>
      </c>
      <c r="B1084" s="1">
        <v>4</v>
      </c>
      <c r="C1084" s="1"/>
      <c r="D1084" s="1">
        <v>8</v>
      </c>
      <c r="F1084" s="1">
        <f ca="1">IFERROR(__xludf.DUMMYFUNCTION("""COMPUTED_VALUE"""),8)</f>
        <v>8</v>
      </c>
      <c r="Q1084" s="1">
        <v>1082</v>
      </c>
      <c r="R1084" s="1">
        <v>3194</v>
      </c>
      <c r="S1084" s="1"/>
      <c r="T1084" s="1">
        <v>3691</v>
      </c>
    </row>
    <row r="1085" spans="1:20" ht="15.75" customHeight="1" x14ac:dyDescent="0.35">
      <c r="A1085" s="1">
        <v>3348</v>
      </c>
      <c r="B1085" s="1">
        <v>3</v>
      </c>
      <c r="C1085" s="1"/>
      <c r="D1085" s="1">
        <v>0</v>
      </c>
      <c r="F1085" s="1">
        <f ca="1">IFERROR(__xludf.DUMMYFUNCTION("""COMPUTED_VALUE"""),8)</f>
        <v>8</v>
      </c>
      <c r="Q1085" s="1">
        <v>1083</v>
      </c>
      <c r="R1085" s="1">
        <v>3378</v>
      </c>
      <c r="S1085" s="1"/>
      <c r="T1085" s="1">
        <v>3587</v>
      </c>
    </row>
    <row r="1086" spans="1:20" ht="15.75" customHeight="1" x14ac:dyDescent="0.35">
      <c r="A1086" s="1">
        <v>3349</v>
      </c>
      <c r="B1086" s="1">
        <v>3</v>
      </c>
      <c r="C1086" s="1"/>
      <c r="D1086" s="1">
        <v>2</v>
      </c>
      <c r="F1086" s="1">
        <f ca="1">IFERROR(__xludf.DUMMYFUNCTION("""COMPUTED_VALUE"""),1)</f>
        <v>1</v>
      </c>
      <c r="Q1086" s="1">
        <v>1084</v>
      </c>
      <c r="R1086" s="1">
        <v>3572</v>
      </c>
      <c r="S1086" s="1"/>
      <c r="T1086" s="1">
        <v>3734</v>
      </c>
    </row>
    <row r="1087" spans="1:20" ht="15.75" customHeight="1" x14ac:dyDescent="0.35">
      <c r="A1087" s="1">
        <v>3350</v>
      </c>
      <c r="B1087" s="1">
        <v>2</v>
      </c>
      <c r="C1087" s="1"/>
      <c r="D1087" s="1">
        <v>1</v>
      </c>
      <c r="F1087" s="1">
        <f ca="1">IFERROR(__xludf.DUMMYFUNCTION("""COMPUTED_VALUE"""),1)</f>
        <v>1</v>
      </c>
      <c r="Q1087" s="1">
        <v>1085</v>
      </c>
      <c r="R1087" s="1">
        <v>3884</v>
      </c>
      <c r="S1087" s="1"/>
      <c r="T1087" s="1">
        <v>3713</v>
      </c>
    </row>
    <row r="1088" spans="1:20" ht="15.75" customHeight="1" x14ac:dyDescent="0.35">
      <c r="A1088" s="1">
        <v>3351</v>
      </c>
      <c r="B1088" s="1">
        <v>2</v>
      </c>
      <c r="C1088" s="1"/>
      <c r="D1088" s="1">
        <v>4</v>
      </c>
      <c r="F1088" s="1">
        <f ca="1">IFERROR(__xludf.DUMMYFUNCTION("""COMPUTED_VALUE"""),8)</f>
        <v>8</v>
      </c>
      <c r="Q1088" s="1">
        <v>1086</v>
      </c>
      <c r="R1088" s="1">
        <v>3691</v>
      </c>
      <c r="S1088" s="1"/>
      <c r="T1088" s="1">
        <v>3810</v>
      </c>
    </row>
    <row r="1089" spans="1:20" ht="15.75" customHeight="1" x14ac:dyDescent="0.35">
      <c r="A1089" s="1">
        <v>3352</v>
      </c>
      <c r="B1089" s="1">
        <v>2</v>
      </c>
      <c r="C1089" s="1"/>
      <c r="D1089" s="1">
        <v>1</v>
      </c>
      <c r="F1089" s="1">
        <f ca="1">IFERROR(__xludf.DUMMYFUNCTION("""COMPUTED_VALUE"""),8)</f>
        <v>8</v>
      </c>
      <c r="Q1089" s="1">
        <v>1087</v>
      </c>
      <c r="R1089" s="1">
        <v>3587</v>
      </c>
      <c r="S1089" s="1"/>
      <c r="T1089" s="1">
        <v>3894</v>
      </c>
    </row>
    <row r="1090" spans="1:20" ht="15.75" customHeight="1" x14ac:dyDescent="0.35">
      <c r="A1090" s="1">
        <v>3353</v>
      </c>
      <c r="B1090" s="1">
        <v>2</v>
      </c>
      <c r="C1090" s="1"/>
      <c r="D1090" s="1">
        <v>1</v>
      </c>
      <c r="F1090" s="1">
        <f ca="1">IFERROR(__xludf.DUMMYFUNCTION("""COMPUTED_VALUE"""),1)</f>
        <v>1</v>
      </c>
      <c r="Q1090" s="1">
        <v>1088</v>
      </c>
      <c r="R1090" s="1">
        <v>3734</v>
      </c>
      <c r="S1090" s="1"/>
      <c r="T1090" s="1">
        <v>3911</v>
      </c>
    </row>
    <row r="1091" spans="1:20" ht="15.75" customHeight="1" x14ac:dyDescent="0.35">
      <c r="A1091" s="1">
        <v>3354</v>
      </c>
      <c r="B1091" s="1">
        <v>2</v>
      </c>
      <c r="C1091" s="1"/>
      <c r="D1091" s="1">
        <v>2</v>
      </c>
      <c r="F1091" s="1">
        <f ca="1">IFERROR(__xludf.DUMMYFUNCTION("""COMPUTED_VALUE"""),2)</f>
        <v>2</v>
      </c>
      <c r="Q1091" s="1">
        <v>1089</v>
      </c>
      <c r="R1091" s="1">
        <v>3713</v>
      </c>
      <c r="S1091" s="1"/>
      <c r="T1091" s="1">
        <v>3737</v>
      </c>
    </row>
    <row r="1092" spans="1:20" ht="15.75" customHeight="1" x14ac:dyDescent="0.35">
      <c r="A1092" s="1">
        <v>3355</v>
      </c>
      <c r="B1092" s="1">
        <v>2</v>
      </c>
      <c r="C1092" s="1"/>
      <c r="D1092" s="1">
        <v>2</v>
      </c>
      <c r="F1092" s="1">
        <f ca="1">IFERROR(__xludf.DUMMYFUNCTION("""COMPUTED_VALUE"""),2)</f>
        <v>2</v>
      </c>
      <c r="Q1092" s="1">
        <v>1090</v>
      </c>
      <c r="R1092" s="1">
        <v>3810</v>
      </c>
      <c r="S1092" s="1"/>
      <c r="T1092" s="1">
        <v>3828</v>
      </c>
    </row>
    <row r="1093" spans="1:20" ht="15.75" customHeight="1" x14ac:dyDescent="0.35">
      <c r="A1093" s="1">
        <v>3356</v>
      </c>
      <c r="B1093" s="1">
        <v>2</v>
      </c>
      <c r="C1093" s="1"/>
      <c r="D1093" s="1">
        <v>8</v>
      </c>
      <c r="F1093" s="1">
        <f ca="1">IFERROR(__xludf.DUMMYFUNCTION("""COMPUTED_VALUE"""),8)</f>
        <v>8</v>
      </c>
      <c r="Q1093" s="1">
        <v>1091</v>
      </c>
      <c r="R1093" s="1">
        <v>3894</v>
      </c>
      <c r="S1093" s="1"/>
      <c r="T1093" s="1">
        <v>3949</v>
      </c>
    </row>
    <row r="1094" spans="1:20" ht="15.75" customHeight="1" x14ac:dyDescent="0.35">
      <c r="A1094" s="1">
        <v>3357</v>
      </c>
      <c r="B1094" s="1">
        <v>3</v>
      </c>
      <c r="C1094" s="1"/>
      <c r="D1094" s="1">
        <v>1</v>
      </c>
      <c r="F1094" s="1">
        <f ca="1">IFERROR(__xludf.DUMMYFUNCTION("""COMPUTED_VALUE"""),2)</f>
        <v>2</v>
      </c>
      <c r="Q1094" s="1">
        <v>1092</v>
      </c>
      <c r="R1094" s="1">
        <v>3911</v>
      </c>
      <c r="S1094" s="1"/>
      <c r="T1094" s="1">
        <v>3982</v>
      </c>
    </row>
    <row r="1095" spans="1:20" ht="15.75" customHeight="1" x14ac:dyDescent="0.35">
      <c r="A1095" s="1">
        <v>3358</v>
      </c>
      <c r="B1095" s="1">
        <v>3</v>
      </c>
      <c r="C1095" s="1"/>
      <c r="D1095" s="1">
        <v>1</v>
      </c>
      <c r="F1095" s="1">
        <f ca="1">IFERROR(__xludf.DUMMYFUNCTION("""COMPUTED_VALUE"""),2)</f>
        <v>2</v>
      </c>
      <c r="Q1095" s="1">
        <v>1093</v>
      </c>
      <c r="R1095" s="1">
        <v>3737</v>
      </c>
      <c r="S1095" s="1"/>
      <c r="T1095" s="1">
        <v>3478</v>
      </c>
    </row>
    <row r="1096" spans="1:20" ht="15.75" customHeight="1" x14ac:dyDescent="0.35">
      <c r="A1096" s="1">
        <v>3359</v>
      </c>
      <c r="B1096" s="1">
        <v>3</v>
      </c>
      <c r="C1096" s="1"/>
      <c r="D1096" s="1">
        <v>7</v>
      </c>
      <c r="F1096" s="1">
        <f ca="1">IFERROR(__xludf.DUMMYFUNCTION("""COMPUTED_VALUE"""),8)</f>
        <v>8</v>
      </c>
      <c r="Q1096" s="1">
        <v>1094</v>
      </c>
      <c r="R1096" s="1">
        <v>3828</v>
      </c>
      <c r="S1096" s="1"/>
      <c r="T1096" s="1">
        <v>3300</v>
      </c>
    </row>
    <row r="1097" spans="1:20" ht="15.75" customHeight="1" x14ac:dyDescent="0.35">
      <c r="A1097" s="1">
        <v>3360</v>
      </c>
      <c r="B1097" s="1">
        <v>3</v>
      </c>
      <c r="C1097" s="1"/>
      <c r="D1097" s="1">
        <v>1</v>
      </c>
      <c r="F1097" s="1">
        <f ca="1">IFERROR(__xludf.DUMMYFUNCTION("""COMPUTED_VALUE"""),1)</f>
        <v>1</v>
      </c>
      <c r="Q1097" s="1">
        <v>1095</v>
      </c>
      <c r="R1097" s="1">
        <v>3949</v>
      </c>
      <c r="S1097" s="1"/>
      <c r="T1097" s="1">
        <v>3472</v>
      </c>
    </row>
    <row r="1098" spans="1:20" ht="15.75" customHeight="1" x14ac:dyDescent="0.35">
      <c r="A1098" s="1">
        <v>3361</v>
      </c>
      <c r="B1098" s="1">
        <v>3</v>
      </c>
      <c r="C1098" s="1"/>
      <c r="D1098" s="1">
        <v>1</v>
      </c>
      <c r="F1098" s="1">
        <f ca="1">IFERROR(__xludf.DUMMYFUNCTION("""COMPUTED_VALUE"""),1)</f>
        <v>1</v>
      </c>
      <c r="Q1098" s="1">
        <v>1096</v>
      </c>
      <c r="R1098" s="1">
        <v>3982</v>
      </c>
      <c r="S1098" s="1"/>
      <c r="T1098" s="1">
        <v>3495</v>
      </c>
    </row>
    <row r="1099" spans="1:20" ht="15.75" customHeight="1" x14ac:dyDescent="0.35">
      <c r="A1099" s="1">
        <v>3362</v>
      </c>
      <c r="B1099" s="1">
        <v>3</v>
      </c>
      <c r="C1099" s="1"/>
      <c r="D1099" s="1">
        <v>1</v>
      </c>
      <c r="F1099" s="1">
        <f ca="1">IFERROR(__xludf.DUMMYFUNCTION("""COMPUTED_VALUE"""),7)</f>
        <v>7</v>
      </c>
      <c r="Q1099" s="1">
        <v>1097</v>
      </c>
      <c r="R1099" s="1">
        <v>3478</v>
      </c>
      <c r="S1099" s="1"/>
      <c r="T1099" s="1">
        <v>3488</v>
      </c>
    </row>
    <row r="1100" spans="1:20" ht="15.75" customHeight="1" x14ac:dyDescent="0.35">
      <c r="A1100" s="1">
        <v>3363</v>
      </c>
      <c r="B1100" s="1">
        <v>3</v>
      </c>
      <c r="C1100" s="1"/>
      <c r="D1100" s="1">
        <v>8</v>
      </c>
      <c r="F1100" s="1">
        <f ca="1">IFERROR(__xludf.DUMMYFUNCTION("""COMPUTED_VALUE"""),1)</f>
        <v>1</v>
      </c>
      <c r="Q1100" s="1">
        <v>1098</v>
      </c>
      <c r="R1100" s="1">
        <v>3300</v>
      </c>
      <c r="S1100" s="1"/>
      <c r="T1100" s="1">
        <v>3357</v>
      </c>
    </row>
    <row r="1101" spans="1:20" ht="15.75" customHeight="1" x14ac:dyDescent="0.35">
      <c r="A1101" s="1">
        <v>3364</v>
      </c>
      <c r="B1101" s="1">
        <v>3</v>
      </c>
      <c r="C1101" s="1"/>
      <c r="D1101" s="1">
        <v>1</v>
      </c>
      <c r="F1101" s="1">
        <f ca="1">IFERROR(__xludf.DUMMYFUNCTION("""COMPUTED_VALUE"""),1)</f>
        <v>1</v>
      </c>
      <c r="Q1101" s="1">
        <v>1099</v>
      </c>
      <c r="R1101" s="1">
        <v>3472</v>
      </c>
      <c r="S1101" s="1"/>
      <c r="T1101" s="1">
        <v>3204</v>
      </c>
    </row>
    <row r="1102" spans="1:20" ht="15.75" customHeight="1" x14ac:dyDescent="0.35">
      <c r="A1102" s="1">
        <v>3365</v>
      </c>
      <c r="B1102" s="1">
        <v>3</v>
      </c>
      <c r="C1102" s="1"/>
      <c r="D1102" s="1">
        <v>1</v>
      </c>
      <c r="F1102" s="1">
        <f ca="1">IFERROR(__xludf.DUMMYFUNCTION("""COMPUTED_VALUE"""),1)</f>
        <v>1</v>
      </c>
      <c r="Q1102" s="1">
        <v>1100</v>
      </c>
      <c r="R1102" s="1">
        <v>3495</v>
      </c>
      <c r="S1102" s="1"/>
      <c r="T1102" s="1">
        <v>3184</v>
      </c>
    </row>
    <row r="1103" spans="1:20" ht="15.75" customHeight="1" x14ac:dyDescent="0.35">
      <c r="A1103" s="1">
        <v>3366</v>
      </c>
      <c r="B1103" s="1">
        <v>3</v>
      </c>
      <c r="C1103" s="1"/>
      <c r="D1103" s="1">
        <v>8</v>
      </c>
      <c r="F1103" s="1">
        <f ca="1">IFERROR(__xludf.DUMMYFUNCTION("""COMPUTED_VALUE"""),8)</f>
        <v>8</v>
      </c>
      <c r="Q1103" s="1">
        <v>1101</v>
      </c>
      <c r="R1103" s="1">
        <v>3488</v>
      </c>
      <c r="S1103" s="1"/>
      <c r="T1103" s="1">
        <v>3219</v>
      </c>
    </row>
    <row r="1104" spans="1:20" ht="15.75" customHeight="1" x14ac:dyDescent="0.35">
      <c r="A1104" s="1">
        <v>3367</v>
      </c>
      <c r="B1104" s="1">
        <v>3</v>
      </c>
      <c r="C1104" s="1"/>
      <c r="D1104" s="1">
        <v>1</v>
      </c>
      <c r="F1104" s="1">
        <f ca="1">IFERROR(__xludf.DUMMYFUNCTION("""COMPUTED_VALUE"""),1)</f>
        <v>1</v>
      </c>
      <c r="Q1104" s="1">
        <v>1102</v>
      </c>
      <c r="R1104" s="1">
        <v>3357</v>
      </c>
      <c r="S1104" s="1"/>
      <c r="T1104" s="1">
        <v>3387</v>
      </c>
    </row>
    <row r="1105" spans="1:20" ht="15.75" customHeight="1" x14ac:dyDescent="0.35">
      <c r="A1105" s="1">
        <v>3368</v>
      </c>
      <c r="B1105" s="1">
        <v>3</v>
      </c>
      <c r="C1105" s="1"/>
      <c r="D1105" s="1">
        <v>1</v>
      </c>
      <c r="F1105" s="1">
        <f ca="1">IFERROR(__xludf.DUMMYFUNCTION("""COMPUTED_VALUE"""),1)</f>
        <v>1</v>
      </c>
      <c r="Q1105" s="1">
        <v>1103</v>
      </c>
      <c r="R1105" s="1">
        <v>3204</v>
      </c>
      <c r="S1105" s="1"/>
      <c r="T1105" s="1">
        <v>3574</v>
      </c>
    </row>
    <row r="1106" spans="1:20" ht="15.75" customHeight="1" x14ac:dyDescent="0.35">
      <c r="A1106" s="1">
        <v>3369</v>
      </c>
      <c r="B1106" s="1">
        <v>4</v>
      </c>
      <c r="C1106" s="1"/>
      <c r="D1106" s="1">
        <v>3</v>
      </c>
      <c r="F1106" s="1">
        <f ca="1">IFERROR(__xludf.DUMMYFUNCTION("""COMPUTED_VALUE"""),8)</f>
        <v>8</v>
      </c>
      <c r="Q1106" s="1">
        <v>1104</v>
      </c>
      <c r="R1106" s="1">
        <v>3184</v>
      </c>
      <c r="S1106" s="1"/>
      <c r="T1106" s="1">
        <v>3946</v>
      </c>
    </row>
    <row r="1107" spans="1:20" ht="15.75" customHeight="1" x14ac:dyDescent="0.35">
      <c r="A1107" s="1">
        <v>3370</v>
      </c>
      <c r="B1107" s="1">
        <v>4</v>
      </c>
      <c r="C1107" s="1"/>
      <c r="D1107" s="1">
        <v>5</v>
      </c>
      <c r="F1107" s="1">
        <f ca="1">IFERROR(__xludf.DUMMYFUNCTION("""COMPUTED_VALUE"""),1)</f>
        <v>1</v>
      </c>
      <c r="Q1107" s="1">
        <v>1105</v>
      </c>
      <c r="R1107" s="1">
        <v>3219</v>
      </c>
      <c r="S1107" s="1"/>
      <c r="T1107" s="1">
        <v>3876</v>
      </c>
    </row>
    <row r="1108" spans="1:20" ht="15.75" customHeight="1" x14ac:dyDescent="0.35">
      <c r="A1108" s="1">
        <v>3371</v>
      </c>
      <c r="B1108" s="1">
        <v>4</v>
      </c>
      <c r="C1108" s="1"/>
      <c r="D1108" s="1">
        <v>2</v>
      </c>
      <c r="F1108" s="1">
        <f ca="1">IFERROR(__xludf.DUMMYFUNCTION("""COMPUTED_VALUE"""),1)</f>
        <v>1</v>
      </c>
      <c r="Q1108" s="1">
        <v>1106</v>
      </c>
      <c r="R1108" s="1">
        <v>3387</v>
      </c>
      <c r="S1108" s="1"/>
      <c r="T1108" s="1">
        <v>3794</v>
      </c>
    </row>
    <row r="1109" spans="1:20" ht="15.75" customHeight="1" x14ac:dyDescent="0.35">
      <c r="A1109" s="1">
        <v>3372</v>
      </c>
      <c r="B1109" s="1">
        <v>4</v>
      </c>
      <c r="C1109" s="1"/>
      <c r="D1109" s="1">
        <v>8</v>
      </c>
      <c r="F1109" s="1">
        <f ca="1">IFERROR(__xludf.DUMMYFUNCTION("""COMPUTED_VALUE"""),3)</f>
        <v>3</v>
      </c>
      <c r="Q1109" s="1">
        <v>1107</v>
      </c>
      <c r="R1109" s="1">
        <v>3574</v>
      </c>
      <c r="S1109" s="1"/>
      <c r="T1109" s="1">
        <v>3854</v>
      </c>
    </row>
    <row r="1110" spans="1:20" ht="15.75" customHeight="1" x14ac:dyDescent="0.35">
      <c r="A1110" s="1">
        <v>3373</v>
      </c>
      <c r="B1110" s="1">
        <v>4</v>
      </c>
      <c r="C1110" s="1"/>
      <c r="D1110" s="1">
        <v>2</v>
      </c>
      <c r="F1110" s="1">
        <f ca="1">IFERROR(__xludf.DUMMYFUNCTION("""COMPUTED_VALUE"""),5)</f>
        <v>5</v>
      </c>
      <c r="Q1110" s="1">
        <v>1108</v>
      </c>
      <c r="R1110" s="1">
        <v>3946</v>
      </c>
      <c r="S1110" s="1"/>
      <c r="T1110" s="1">
        <v>3567</v>
      </c>
    </row>
    <row r="1111" spans="1:20" ht="15.75" customHeight="1" x14ac:dyDescent="0.35">
      <c r="A1111" s="1">
        <v>3374</v>
      </c>
      <c r="B1111" s="1">
        <v>4</v>
      </c>
      <c r="C1111" s="1"/>
      <c r="D1111" s="1">
        <v>8</v>
      </c>
      <c r="F1111" s="1">
        <f ca="1">IFERROR(__xludf.DUMMYFUNCTION("""COMPUTED_VALUE"""),2)</f>
        <v>2</v>
      </c>
      <c r="Q1111" s="1">
        <v>1109</v>
      </c>
      <c r="R1111" s="1">
        <v>3876</v>
      </c>
      <c r="S1111" s="1"/>
      <c r="T1111" s="1">
        <v>3583</v>
      </c>
    </row>
    <row r="1112" spans="1:20" ht="15.75" customHeight="1" x14ac:dyDescent="0.35">
      <c r="A1112" s="1">
        <v>3375</v>
      </c>
      <c r="B1112" s="1">
        <v>5</v>
      </c>
      <c r="C1112" s="1"/>
      <c r="D1112" s="1">
        <v>1</v>
      </c>
      <c r="F1112" s="1">
        <f ca="1">IFERROR(__xludf.DUMMYFUNCTION("""COMPUTED_VALUE"""),8)</f>
        <v>8</v>
      </c>
      <c r="Q1112" s="1">
        <v>1110</v>
      </c>
      <c r="R1112" s="1">
        <v>3794</v>
      </c>
      <c r="S1112" s="1"/>
      <c r="T1112" s="1">
        <v>3816</v>
      </c>
    </row>
    <row r="1113" spans="1:20" ht="15.75" customHeight="1" x14ac:dyDescent="0.35">
      <c r="A1113" s="1">
        <v>3376</v>
      </c>
      <c r="B1113" s="1">
        <v>6</v>
      </c>
      <c r="C1113" s="1"/>
      <c r="D1113" s="1">
        <v>8</v>
      </c>
      <c r="F1113" s="1">
        <f ca="1">IFERROR(__xludf.DUMMYFUNCTION("""COMPUTED_VALUE"""),2)</f>
        <v>2</v>
      </c>
      <c r="Q1113" s="1">
        <v>1111</v>
      </c>
      <c r="R1113" s="1">
        <v>3854</v>
      </c>
      <c r="S1113" s="1"/>
      <c r="T1113" s="1">
        <v>3668</v>
      </c>
    </row>
    <row r="1114" spans="1:20" ht="15.75" customHeight="1" x14ac:dyDescent="0.35">
      <c r="A1114" s="1">
        <v>3377</v>
      </c>
      <c r="B1114" s="1">
        <v>5</v>
      </c>
      <c r="C1114" s="1"/>
      <c r="D1114" s="1">
        <v>2</v>
      </c>
      <c r="F1114" s="1">
        <f ca="1">IFERROR(__xludf.DUMMYFUNCTION("""COMPUTED_VALUE"""),8)</f>
        <v>8</v>
      </c>
      <c r="Q1114" s="1">
        <v>1112</v>
      </c>
      <c r="R1114" s="1">
        <v>3567</v>
      </c>
      <c r="S1114" s="1"/>
      <c r="T1114" s="1">
        <v>3576</v>
      </c>
    </row>
    <row r="1115" spans="1:20" ht="15.75" customHeight="1" x14ac:dyDescent="0.35">
      <c r="A1115" s="1">
        <v>3378</v>
      </c>
      <c r="B1115" s="1">
        <v>5</v>
      </c>
      <c r="C1115" s="1"/>
      <c r="D1115" s="1">
        <v>8</v>
      </c>
      <c r="F1115" s="1">
        <f ca="1">IFERROR(__xludf.DUMMYFUNCTION("""COMPUTED_VALUE"""),1)</f>
        <v>1</v>
      </c>
      <c r="Q1115" s="1">
        <v>1113</v>
      </c>
      <c r="R1115" s="1">
        <v>3583</v>
      </c>
      <c r="S1115" s="1"/>
      <c r="T1115" s="1">
        <v>3478</v>
      </c>
    </row>
    <row r="1116" spans="1:20" ht="15.75" customHeight="1" x14ac:dyDescent="0.35">
      <c r="A1116" s="1">
        <v>3379</v>
      </c>
      <c r="B1116" s="1">
        <v>5</v>
      </c>
      <c r="C1116" s="1"/>
      <c r="D1116" s="1">
        <v>7</v>
      </c>
      <c r="F1116" s="1">
        <f ca="1">IFERROR(__xludf.DUMMYFUNCTION("""COMPUTED_VALUE"""),8)</f>
        <v>8</v>
      </c>
      <c r="Q1116" s="1">
        <v>1114</v>
      </c>
      <c r="R1116" s="1">
        <v>3816</v>
      </c>
      <c r="S1116" s="1"/>
      <c r="T1116" s="1">
        <v>3586</v>
      </c>
    </row>
    <row r="1117" spans="1:20" ht="15.75" customHeight="1" x14ac:dyDescent="0.35">
      <c r="A1117" s="1">
        <v>3380</v>
      </c>
      <c r="B1117" s="1">
        <v>4</v>
      </c>
      <c r="C1117" s="1"/>
      <c r="D1117" s="1">
        <v>1</v>
      </c>
      <c r="F1117" s="1">
        <f ca="1">IFERROR(__xludf.DUMMYFUNCTION("""COMPUTED_VALUE"""),3)</f>
        <v>3</v>
      </c>
      <c r="Q1117" s="1">
        <v>1115</v>
      </c>
      <c r="R1117" s="1">
        <v>3668</v>
      </c>
      <c r="S1117" s="1"/>
      <c r="T1117" s="1">
        <v>3435</v>
      </c>
    </row>
    <row r="1118" spans="1:20" ht="15.75" customHeight="1" x14ac:dyDescent="0.35">
      <c r="A1118" s="1">
        <v>3381</v>
      </c>
      <c r="B1118" s="1">
        <v>4</v>
      </c>
      <c r="C1118" s="1"/>
      <c r="D1118" s="1">
        <v>3</v>
      </c>
      <c r="F1118" s="1">
        <f ca="1">IFERROR(__xludf.DUMMYFUNCTION("""COMPUTED_VALUE"""),4)</f>
        <v>4</v>
      </c>
      <c r="Q1118" s="1">
        <v>1116</v>
      </c>
      <c r="R1118" s="1">
        <v>3576</v>
      </c>
      <c r="S1118" s="1"/>
      <c r="T1118" s="1">
        <v>3332</v>
      </c>
    </row>
    <row r="1119" spans="1:20" ht="15.75" customHeight="1" x14ac:dyDescent="0.35">
      <c r="A1119" s="1">
        <v>3382</v>
      </c>
      <c r="B1119" s="1">
        <v>4</v>
      </c>
      <c r="C1119" s="1"/>
      <c r="D1119" s="1">
        <v>3</v>
      </c>
      <c r="F1119" s="1">
        <f ca="1">IFERROR(__xludf.DUMMYFUNCTION("""COMPUTED_VALUE"""),4)</f>
        <v>4</v>
      </c>
      <c r="Q1119" s="1">
        <v>1117</v>
      </c>
      <c r="R1119" s="1">
        <v>3478</v>
      </c>
      <c r="S1119" s="1"/>
      <c r="T1119" s="1">
        <v>3344</v>
      </c>
    </row>
    <row r="1120" spans="1:20" ht="15.75" customHeight="1" x14ac:dyDescent="0.35">
      <c r="A1120" s="1">
        <v>3383</v>
      </c>
      <c r="B1120" s="1">
        <v>4</v>
      </c>
      <c r="C1120" s="1"/>
      <c r="D1120" s="1">
        <v>3</v>
      </c>
      <c r="F1120" s="1">
        <f ca="1">IFERROR(__xludf.DUMMYFUNCTION("""COMPUTED_VALUE"""),8)</f>
        <v>8</v>
      </c>
      <c r="Q1120" s="1">
        <v>1118</v>
      </c>
      <c r="R1120" s="1">
        <v>3586</v>
      </c>
      <c r="S1120" s="1"/>
      <c r="T1120" s="1">
        <v>3367</v>
      </c>
    </row>
    <row r="1121" spans="1:20" ht="15.75" customHeight="1" x14ac:dyDescent="0.35">
      <c r="A1121" s="1">
        <v>3384</v>
      </c>
      <c r="B1121" s="1">
        <v>3</v>
      </c>
      <c r="C1121" s="1"/>
      <c r="D1121" s="1">
        <v>8</v>
      </c>
      <c r="F1121" s="1">
        <f ca="1">IFERROR(__xludf.DUMMYFUNCTION("""COMPUTED_VALUE"""),8)</f>
        <v>8</v>
      </c>
      <c r="Q1121" s="1">
        <v>1119</v>
      </c>
      <c r="R1121" s="1">
        <v>3435</v>
      </c>
      <c r="S1121" s="1"/>
      <c r="T1121" s="1">
        <v>3482</v>
      </c>
    </row>
    <row r="1122" spans="1:20" ht="15.75" customHeight="1" x14ac:dyDescent="0.35">
      <c r="A1122" s="1">
        <v>3385</v>
      </c>
      <c r="B1122" s="1">
        <v>3</v>
      </c>
      <c r="C1122" s="1"/>
      <c r="D1122" s="1">
        <v>0</v>
      </c>
      <c r="F1122" s="1">
        <f ca="1">IFERROR(__xludf.DUMMYFUNCTION("""COMPUTED_VALUE"""),1)</f>
        <v>1</v>
      </c>
      <c r="Q1122" s="1">
        <v>1120</v>
      </c>
      <c r="R1122" s="1">
        <v>3332</v>
      </c>
      <c r="S1122" s="1"/>
      <c r="T1122" s="1">
        <v>3635</v>
      </c>
    </row>
    <row r="1123" spans="1:20" ht="15.75" customHeight="1" x14ac:dyDescent="0.35">
      <c r="A1123" s="1">
        <v>3386</v>
      </c>
      <c r="B1123" s="1">
        <v>3</v>
      </c>
      <c r="C1123" s="1"/>
      <c r="D1123" s="1">
        <v>8</v>
      </c>
      <c r="F1123" s="1">
        <f ca="1">IFERROR(__xludf.DUMMYFUNCTION("""COMPUTED_VALUE"""),8)</f>
        <v>8</v>
      </c>
      <c r="Q1123" s="1">
        <v>1121</v>
      </c>
      <c r="R1123" s="1">
        <v>3344</v>
      </c>
      <c r="S1123" s="1"/>
      <c r="T1123" s="1">
        <v>3635</v>
      </c>
    </row>
    <row r="1124" spans="1:20" ht="15.75" customHeight="1" x14ac:dyDescent="0.35">
      <c r="A1124" s="1">
        <v>3387</v>
      </c>
      <c r="B1124" s="1">
        <v>3</v>
      </c>
      <c r="C1124" s="1"/>
      <c r="D1124" s="1">
        <v>0</v>
      </c>
      <c r="F1124" s="1">
        <f ca="1">IFERROR(__xludf.DUMMYFUNCTION("""COMPUTED_VALUE"""),5)</f>
        <v>5</v>
      </c>
      <c r="Q1124" s="1">
        <v>1122</v>
      </c>
      <c r="R1124" s="1">
        <v>3367</v>
      </c>
      <c r="S1124" s="1"/>
      <c r="T1124" s="1">
        <v>3652</v>
      </c>
    </row>
    <row r="1125" spans="1:20" ht="15.75" customHeight="1" x14ac:dyDescent="0.35">
      <c r="A1125" s="1">
        <v>3388</v>
      </c>
      <c r="B1125" s="1">
        <v>3</v>
      </c>
      <c r="C1125" s="1"/>
      <c r="D1125" s="1">
        <v>0</v>
      </c>
      <c r="F1125" s="1">
        <f ca="1">IFERROR(__xludf.DUMMYFUNCTION("""COMPUTED_VALUE"""),2)</f>
        <v>2</v>
      </c>
      <c r="Q1125" s="1">
        <v>1123</v>
      </c>
      <c r="R1125" s="1">
        <v>3482</v>
      </c>
      <c r="S1125" s="1"/>
      <c r="T1125" s="1">
        <v>3615</v>
      </c>
    </row>
    <row r="1126" spans="1:20" ht="15.75" customHeight="1" x14ac:dyDescent="0.35">
      <c r="A1126" s="1">
        <v>3389</v>
      </c>
      <c r="B1126" s="1">
        <v>3</v>
      </c>
      <c r="C1126" s="1"/>
      <c r="D1126" s="1">
        <v>8</v>
      </c>
      <c r="F1126" s="1">
        <f ca="1">IFERROR(__xludf.DUMMYFUNCTION("""COMPUTED_VALUE"""),2)</f>
        <v>2</v>
      </c>
      <c r="Q1126" s="1">
        <v>1124</v>
      </c>
      <c r="R1126" s="1">
        <v>3635</v>
      </c>
      <c r="S1126" s="1"/>
      <c r="T1126" s="1">
        <v>3741</v>
      </c>
    </row>
    <row r="1127" spans="1:20" ht="15.75" customHeight="1" x14ac:dyDescent="0.35">
      <c r="A1127" s="1">
        <v>3390</v>
      </c>
      <c r="B1127" s="1">
        <v>3</v>
      </c>
      <c r="C1127" s="1"/>
      <c r="D1127" s="1">
        <v>0</v>
      </c>
      <c r="F1127" s="1">
        <f ca="1">IFERROR(__xludf.DUMMYFUNCTION("""COMPUTED_VALUE"""),7)</f>
        <v>7</v>
      </c>
      <c r="Q1127" s="1">
        <v>1125</v>
      </c>
      <c r="R1127" s="1">
        <v>3635</v>
      </c>
      <c r="S1127" s="1"/>
      <c r="T1127" s="1">
        <v>3924</v>
      </c>
    </row>
    <row r="1128" spans="1:20" ht="15.75" customHeight="1" x14ac:dyDescent="0.35">
      <c r="A1128" s="1">
        <v>3391</v>
      </c>
      <c r="B1128" s="1">
        <v>3</v>
      </c>
      <c r="C1128" s="1"/>
      <c r="D1128" s="1">
        <v>0</v>
      </c>
      <c r="F1128" s="1">
        <f ca="1">IFERROR(__xludf.DUMMYFUNCTION("""COMPUTED_VALUE"""),1)</f>
        <v>1</v>
      </c>
      <c r="Q1128" s="1">
        <v>1126</v>
      </c>
      <c r="R1128" s="1">
        <v>3652</v>
      </c>
      <c r="S1128" s="1"/>
      <c r="T1128" s="1">
        <v>3421</v>
      </c>
    </row>
    <row r="1129" spans="1:20" ht="15.75" customHeight="1" x14ac:dyDescent="0.35">
      <c r="A1129" s="1">
        <v>3392</v>
      </c>
      <c r="B1129" s="1">
        <v>3</v>
      </c>
      <c r="C1129" s="1"/>
      <c r="D1129" s="1">
        <v>8</v>
      </c>
      <c r="F1129" s="1">
        <f ca="1">IFERROR(__xludf.DUMMYFUNCTION("""COMPUTED_VALUE"""),1)</f>
        <v>1</v>
      </c>
      <c r="Q1129" s="1">
        <v>1127</v>
      </c>
      <c r="R1129" s="1">
        <v>3615</v>
      </c>
      <c r="S1129" s="1"/>
      <c r="T1129" s="1">
        <v>3447</v>
      </c>
    </row>
    <row r="1130" spans="1:20" ht="15.75" customHeight="1" x14ac:dyDescent="0.35">
      <c r="A1130" s="1">
        <v>3393</v>
      </c>
      <c r="B1130" s="1">
        <v>3</v>
      </c>
      <c r="C1130" s="1"/>
      <c r="D1130" s="1">
        <v>1</v>
      </c>
      <c r="F1130" s="1">
        <f ca="1">IFERROR(__xludf.DUMMYFUNCTION("""COMPUTED_VALUE"""),5)</f>
        <v>5</v>
      </c>
      <c r="Q1130" s="1">
        <v>1128</v>
      </c>
      <c r="R1130" s="1">
        <v>3741</v>
      </c>
      <c r="S1130" s="1"/>
      <c r="T1130" s="1">
        <v>3611</v>
      </c>
    </row>
    <row r="1131" spans="1:20" ht="15.75" customHeight="1" x14ac:dyDescent="0.35">
      <c r="A1131" s="1">
        <v>3394</v>
      </c>
      <c r="B1131" s="1">
        <v>3</v>
      </c>
      <c r="C1131" s="1"/>
      <c r="D1131" s="1">
        <v>1</v>
      </c>
      <c r="F1131" s="1">
        <f ca="1">IFERROR(__xludf.DUMMYFUNCTION("""COMPUTED_VALUE"""),2)</f>
        <v>2</v>
      </c>
      <c r="Q1131" s="1">
        <v>1129</v>
      </c>
      <c r="R1131" s="1">
        <v>3924</v>
      </c>
      <c r="S1131" s="1"/>
      <c r="T1131" s="1">
        <v>3576</v>
      </c>
    </row>
    <row r="1132" spans="1:20" ht="15.75" customHeight="1" x14ac:dyDescent="0.35">
      <c r="A1132" s="1">
        <v>3395</v>
      </c>
      <c r="B1132" s="1">
        <v>3</v>
      </c>
      <c r="C1132" s="1"/>
      <c r="D1132" s="1">
        <v>8</v>
      </c>
      <c r="F1132" s="1">
        <f ca="1">IFERROR(__xludf.DUMMYFUNCTION("""COMPUTED_VALUE"""),2)</f>
        <v>2</v>
      </c>
      <c r="Q1132" s="1">
        <v>1130</v>
      </c>
      <c r="R1132" s="1">
        <v>3421</v>
      </c>
      <c r="S1132" s="1"/>
      <c r="T1132" s="1">
        <v>3436</v>
      </c>
    </row>
    <row r="1133" spans="1:20" ht="15.75" customHeight="1" x14ac:dyDescent="0.35">
      <c r="A1133" s="1">
        <v>3396</v>
      </c>
      <c r="B1133" s="1">
        <v>4</v>
      </c>
      <c r="C1133" s="1"/>
      <c r="D1133" s="1">
        <v>0</v>
      </c>
      <c r="F1133" s="1">
        <f ca="1">IFERROR(__xludf.DUMMYFUNCTION("""COMPUTED_VALUE"""),8)</f>
        <v>8</v>
      </c>
      <c r="Q1133" s="1">
        <v>1131</v>
      </c>
      <c r="R1133" s="1">
        <v>3447</v>
      </c>
      <c r="S1133" s="1"/>
      <c r="T1133" s="1">
        <v>3395</v>
      </c>
    </row>
    <row r="1134" spans="1:20" ht="15.75" customHeight="1" x14ac:dyDescent="0.35">
      <c r="A1134" s="1">
        <v>3397</v>
      </c>
      <c r="B1134" s="1">
        <v>4</v>
      </c>
      <c r="C1134" s="1"/>
      <c r="D1134" s="1">
        <v>8</v>
      </c>
      <c r="F1134" s="1">
        <f ca="1">IFERROR(__xludf.DUMMYFUNCTION("""COMPUTED_VALUE"""),1)</f>
        <v>1</v>
      </c>
      <c r="Q1134" s="1">
        <v>1132</v>
      </c>
      <c r="R1134" s="1">
        <v>3611</v>
      </c>
      <c r="S1134" s="1"/>
      <c r="T1134" s="1">
        <v>3361</v>
      </c>
    </row>
    <row r="1135" spans="1:20" ht="15.75" customHeight="1" x14ac:dyDescent="0.35">
      <c r="A1135" s="1">
        <v>3398</v>
      </c>
      <c r="B1135" s="1">
        <v>4</v>
      </c>
      <c r="C1135" s="1"/>
      <c r="D1135" s="1">
        <v>1</v>
      </c>
      <c r="F1135" s="1">
        <f ca="1">IFERROR(__xludf.DUMMYFUNCTION("""COMPUTED_VALUE"""),8)</f>
        <v>8</v>
      </c>
      <c r="Q1135" s="1">
        <v>1133</v>
      </c>
      <c r="R1135" s="1">
        <v>3576</v>
      </c>
      <c r="S1135" s="1"/>
      <c r="T1135" s="1">
        <v>3161</v>
      </c>
    </row>
    <row r="1136" spans="1:20" ht="15.75" customHeight="1" x14ac:dyDescent="0.35">
      <c r="A1136" s="1">
        <v>3399</v>
      </c>
      <c r="B1136" s="1">
        <v>3</v>
      </c>
      <c r="C1136" s="1"/>
      <c r="D1136" s="1">
        <v>2</v>
      </c>
      <c r="F1136" s="1">
        <f ca="1">IFERROR(__xludf.DUMMYFUNCTION("""COMPUTED_VALUE"""),3)</f>
        <v>3</v>
      </c>
      <c r="Q1136" s="1">
        <v>1134</v>
      </c>
      <c r="R1136" s="1">
        <v>3436</v>
      </c>
      <c r="S1136" s="1"/>
      <c r="T1136" s="1">
        <v>3241</v>
      </c>
    </row>
    <row r="1137" spans="1:20" ht="15.75" customHeight="1" x14ac:dyDescent="0.35">
      <c r="A1137" s="1">
        <v>3400</v>
      </c>
      <c r="B1137" s="1">
        <v>3</v>
      </c>
      <c r="C1137" s="1"/>
      <c r="D1137" s="1">
        <v>2</v>
      </c>
      <c r="F1137" s="1">
        <f ca="1">IFERROR(__xludf.DUMMYFUNCTION("""COMPUTED_VALUE"""),1)</f>
        <v>1</v>
      </c>
      <c r="Q1137" s="1">
        <v>1135</v>
      </c>
      <c r="R1137" s="1">
        <v>3395</v>
      </c>
      <c r="S1137" s="1"/>
      <c r="T1137" s="1">
        <v>3447</v>
      </c>
    </row>
    <row r="1138" spans="1:20" ht="15.75" customHeight="1" x14ac:dyDescent="0.35">
      <c r="A1138" s="1">
        <v>3401</v>
      </c>
      <c r="B1138" s="1">
        <v>3</v>
      </c>
      <c r="C1138" s="1"/>
      <c r="D1138" s="1">
        <v>8</v>
      </c>
      <c r="F1138" s="1">
        <f ca="1">IFERROR(__xludf.DUMMYFUNCTION("""COMPUTED_VALUE"""),4)</f>
        <v>4</v>
      </c>
      <c r="Q1138" s="1">
        <v>1136</v>
      </c>
      <c r="R1138" s="1">
        <v>3361</v>
      </c>
      <c r="S1138" s="1"/>
      <c r="T1138" s="1">
        <v>3342</v>
      </c>
    </row>
    <row r="1139" spans="1:20" ht="15.75" customHeight="1" x14ac:dyDescent="0.35">
      <c r="A1139" s="1">
        <v>3402</v>
      </c>
      <c r="B1139" s="1">
        <v>2</v>
      </c>
      <c r="C1139" s="1"/>
      <c r="D1139" s="1">
        <v>0</v>
      </c>
      <c r="F1139" s="1">
        <f ca="1">IFERROR(__xludf.DUMMYFUNCTION("""COMPUTED_VALUE"""),1)</f>
        <v>1</v>
      </c>
      <c r="Q1139" s="1">
        <v>1137</v>
      </c>
      <c r="R1139" s="1">
        <v>3161</v>
      </c>
      <c r="S1139" s="1"/>
      <c r="T1139" s="1">
        <v>3408</v>
      </c>
    </row>
    <row r="1140" spans="1:20" ht="15.75" customHeight="1" x14ac:dyDescent="0.35">
      <c r="A1140" s="1">
        <v>3403</v>
      </c>
      <c r="B1140" s="1">
        <v>2</v>
      </c>
      <c r="C1140" s="1"/>
      <c r="D1140" s="1">
        <v>0</v>
      </c>
      <c r="F1140" s="1">
        <f ca="1">IFERROR(__xludf.DUMMYFUNCTION("""COMPUTED_VALUE"""),1)</f>
        <v>1</v>
      </c>
      <c r="Q1140" s="1">
        <v>1138</v>
      </c>
      <c r="R1140" s="1">
        <v>3241</v>
      </c>
      <c r="S1140" s="1"/>
      <c r="T1140" s="1">
        <v>3488</v>
      </c>
    </row>
    <row r="1141" spans="1:20" ht="15.75" customHeight="1" x14ac:dyDescent="0.35">
      <c r="A1141" s="1">
        <v>3404</v>
      </c>
      <c r="B1141" s="1">
        <v>2</v>
      </c>
      <c r="C1141" s="1"/>
      <c r="D1141" s="1">
        <v>0</v>
      </c>
      <c r="F1141" s="1">
        <f ca="1">IFERROR(__xludf.DUMMYFUNCTION("""COMPUTED_VALUE"""),2)</f>
        <v>2</v>
      </c>
      <c r="Q1141" s="1">
        <v>1139</v>
      </c>
      <c r="R1141" s="1">
        <v>3447</v>
      </c>
      <c r="S1141" s="1"/>
      <c r="T1141" s="1">
        <v>3353</v>
      </c>
    </row>
    <row r="1142" spans="1:20" ht="15.75" customHeight="1" x14ac:dyDescent="0.35">
      <c r="A1142" s="1">
        <v>3405</v>
      </c>
      <c r="B1142" s="1">
        <v>2</v>
      </c>
      <c r="C1142" s="1"/>
      <c r="D1142" s="1">
        <v>2</v>
      </c>
      <c r="F1142" s="1">
        <f ca="1">IFERROR(__xludf.DUMMYFUNCTION("""COMPUTED_VALUE"""),2)</f>
        <v>2</v>
      </c>
      <c r="Q1142" s="1">
        <v>1140</v>
      </c>
      <c r="R1142" s="1">
        <v>3342</v>
      </c>
      <c r="S1142" s="1"/>
      <c r="T1142" s="1">
        <v>3374</v>
      </c>
    </row>
    <row r="1143" spans="1:20" ht="15.75" customHeight="1" x14ac:dyDescent="0.35">
      <c r="A1143" s="1">
        <v>3406</v>
      </c>
      <c r="B1143" s="1">
        <v>2</v>
      </c>
      <c r="C1143" s="1"/>
      <c r="D1143" s="1">
        <v>2</v>
      </c>
      <c r="F1143" s="1">
        <f ca="1">IFERROR(__xludf.DUMMYFUNCTION("""COMPUTED_VALUE"""),8)</f>
        <v>8</v>
      </c>
      <c r="Q1143" s="1">
        <v>1141</v>
      </c>
      <c r="R1143" s="1">
        <v>3408</v>
      </c>
      <c r="S1143" s="1"/>
      <c r="T1143" s="1">
        <v>2779</v>
      </c>
    </row>
    <row r="1144" spans="1:20" ht="15.75" customHeight="1" x14ac:dyDescent="0.35">
      <c r="A1144" s="1">
        <v>3407</v>
      </c>
      <c r="B1144" s="1">
        <v>2</v>
      </c>
      <c r="C1144" s="1"/>
      <c r="D1144" s="1">
        <v>8</v>
      </c>
      <c r="F1144" s="1">
        <f ca="1">IFERROR(__xludf.DUMMYFUNCTION("""COMPUTED_VALUE"""),1)</f>
        <v>1</v>
      </c>
      <c r="Q1144" s="1">
        <v>1142</v>
      </c>
      <c r="R1144" s="1">
        <v>3488</v>
      </c>
      <c r="S1144" s="1"/>
      <c r="T1144" s="1">
        <v>2892</v>
      </c>
    </row>
    <row r="1145" spans="1:20" ht="15.75" customHeight="1" x14ac:dyDescent="0.35">
      <c r="A1145" s="1">
        <v>3408</v>
      </c>
      <c r="B1145" s="1">
        <v>3</v>
      </c>
      <c r="C1145" s="1"/>
      <c r="D1145" s="1">
        <v>1</v>
      </c>
      <c r="F1145" s="1">
        <f ca="1">IFERROR(__xludf.DUMMYFUNCTION("""COMPUTED_VALUE"""),1)</f>
        <v>1</v>
      </c>
      <c r="Q1145" s="1">
        <v>1143</v>
      </c>
      <c r="R1145" s="1">
        <v>3353</v>
      </c>
      <c r="S1145" s="1"/>
      <c r="T1145" s="1">
        <v>3072</v>
      </c>
    </row>
    <row r="1146" spans="1:20" ht="15.75" customHeight="1" x14ac:dyDescent="0.35">
      <c r="A1146" s="1">
        <v>3409</v>
      </c>
      <c r="B1146" s="1">
        <v>3</v>
      </c>
      <c r="C1146" s="1"/>
      <c r="D1146" s="1">
        <v>1</v>
      </c>
      <c r="F1146" s="1">
        <f ca="1">IFERROR(__xludf.DUMMYFUNCTION("""COMPUTED_VALUE"""),7)</f>
        <v>7</v>
      </c>
      <c r="Q1146" s="1">
        <v>1144</v>
      </c>
      <c r="R1146" s="1">
        <v>3374</v>
      </c>
      <c r="S1146" s="1"/>
      <c r="T1146" s="1">
        <v>3034</v>
      </c>
    </row>
    <row r="1147" spans="1:20" ht="15.75" customHeight="1" x14ac:dyDescent="0.35">
      <c r="A1147" s="1">
        <v>3410</v>
      </c>
      <c r="B1147" s="1">
        <v>3</v>
      </c>
      <c r="C1147" s="1"/>
      <c r="D1147" s="1">
        <v>7</v>
      </c>
      <c r="F1147" s="1">
        <f ca="1">IFERROR(__xludf.DUMMYFUNCTION("""COMPUTED_VALUE"""),1)</f>
        <v>1</v>
      </c>
      <c r="Q1147" s="1">
        <v>1145</v>
      </c>
      <c r="R1147" s="1">
        <v>2779</v>
      </c>
      <c r="S1147" s="1"/>
      <c r="T1147" s="1">
        <v>3007</v>
      </c>
    </row>
    <row r="1148" spans="1:20" ht="15.75" customHeight="1" x14ac:dyDescent="0.35">
      <c r="A1148" s="1">
        <v>3411</v>
      </c>
      <c r="B1148" s="1">
        <v>3</v>
      </c>
      <c r="C1148" s="1"/>
      <c r="D1148" s="1">
        <v>1</v>
      </c>
      <c r="F1148" s="1">
        <f ca="1">IFERROR(__xludf.DUMMYFUNCTION("""COMPUTED_VALUE"""),1)</f>
        <v>1</v>
      </c>
      <c r="Q1148" s="1">
        <v>1146</v>
      </c>
      <c r="R1148" s="1">
        <v>2892</v>
      </c>
      <c r="S1148" s="1"/>
      <c r="T1148" s="1">
        <v>2876</v>
      </c>
    </row>
    <row r="1149" spans="1:20" ht="15.75" customHeight="1" x14ac:dyDescent="0.35">
      <c r="A1149" s="1">
        <v>3412</v>
      </c>
      <c r="B1149" s="1">
        <v>3</v>
      </c>
      <c r="C1149" s="1"/>
      <c r="D1149" s="1">
        <v>1</v>
      </c>
      <c r="F1149" s="1">
        <f ca="1">IFERROR(__xludf.DUMMYFUNCTION("""COMPUTED_VALUE"""),1)</f>
        <v>1</v>
      </c>
      <c r="Q1149" s="1">
        <v>1147</v>
      </c>
      <c r="R1149" s="1">
        <v>3072</v>
      </c>
      <c r="S1149" s="1"/>
      <c r="T1149" s="1">
        <v>3054</v>
      </c>
    </row>
    <row r="1150" spans="1:20" ht="15.75" customHeight="1" x14ac:dyDescent="0.35">
      <c r="A1150" s="1">
        <v>3413</v>
      </c>
      <c r="B1150" s="1">
        <v>3</v>
      </c>
      <c r="C1150" s="1"/>
      <c r="D1150" s="1">
        <v>1</v>
      </c>
      <c r="F1150" s="1">
        <f ca="1">IFERROR(__xludf.DUMMYFUNCTION("""COMPUTED_VALUE"""),8)</f>
        <v>8</v>
      </c>
      <c r="Q1150" s="1">
        <v>1148</v>
      </c>
      <c r="R1150" s="1">
        <v>3034</v>
      </c>
      <c r="S1150" s="1"/>
      <c r="T1150" s="1">
        <v>3019</v>
      </c>
    </row>
    <row r="1151" spans="1:20" ht="15.75" customHeight="1" x14ac:dyDescent="0.35">
      <c r="A1151" s="1">
        <v>3414</v>
      </c>
      <c r="B1151" s="1">
        <v>3</v>
      </c>
      <c r="C1151" s="1"/>
      <c r="D1151" s="1">
        <v>8</v>
      </c>
      <c r="F1151" s="1">
        <f ca="1">IFERROR(__xludf.DUMMYFUNCTION("""COMPUTED_VALUE"""),1)</f>
        <v>1</v>
      </c>
      <c r="Q1151" s="1">
        <v>1149</v>
      </c>
      <c r="R1151" s="1">
        <v>3007</v>
      </c>
      <c r="S1151" s="1"/>
      <c r="T1151" s="1">
        <v>2961</v>
      </c>
    </row>
    <row r="1152" spans="1:20" ht="15.75" customHeight="1" x14ac:dyDescent="0.35">
      <c r="A1152" s="1">
        <v>3415</v>
      </c>
      <c r="B1152" s="1">
        <v>3</v>
      </c>
      <c r="C1152" s="1"/>
      <c r="D1152" s="1">
        <v>1</v>
      </c>
      <c r="F1152" s="1">
        <f ca="1">IFERROR(__xludf.DUMMYFUNCTION("""COMPUTED_VALUE"""),1)</f>
        <v>1</v>
      </c>
      <c r="Q1152" s="1">
        <v>1150</v>
      </c>
      <c r="R1152" s="1">
        <v>2876</v>
      </c>
      <c r="S1152" s="1"/>
      <c r="T1152" s="1">
        <v>3048</v>
      </c>
    </row>
    <row r="1153" spans="1:20" ht="15.75" customHeight="1" x14ac:dyDescent="0.35">
      <c r="A1153" s="1">
        <v>3416</v>
      </c>
      <c r="B1153" s="1">
        <v>3</v>
      </c>
      <c r="C1153" s="1"/>
      <c r="D1153" s="1">
        <v>1</v>
      </c>
      <c r="F1153" s="1">
        <f ca="1">IFERROR(__xludf.DUMMYFUNCTION("""COMPUTED_VALUE"""),8)</f>
        <v>8</v>
      </c>
      <c r="Q1153" s="1">
        <v>1151</v>
      </c>
      <c r="R1153" s="1">
        <v>3054</v>
      </c>
      <c r="S1153" s="1"/>
      <c r="T1153" s="1">
        <v>3017</v>
      </c>
    </row>
    <row r="1154" spans="1:20" ht="15.75" customHeight="1" x14ac:dyDescent="0.35">
      <c r="A1154" s="1">
        <v>3417</v>
      </c>
      <c r="B1154" s="1">
        <v>3</v>
      </c>
      <c r="C1154" s="1"/>
      <c r="D1154" s="1">
        <v>8</v>
      </c>
      <c r="F1154" s="1">
        <f ca="1">IFERROR(__xludf.DUMMYFUNCTION("""COMPUTED_VALUE"""),1)</f>
        <v>1</v>
      </c>
      <c r="Q1154" s="1">
        <v>1152</v>
      </c>
      <c r="R1154" s="1">
        <v>3019</v>
      </c>
      <c r="S1154" s="1"/>
      <c r="T1154" s="1">
        <v>3072</v>
      </c>
    </row>
    <row r="1155" spans="1:20" ht="15.75" customHeight="1" x14ac:dyDescent="0.35">
      <c r="A1155" s="1">
        <v>3418</v>
      </c>
      <c r="B1155" s="1">
        <v>3</v>
      </c>
      <c r="C1155" s="1"/>
      <c r="D1155" s="1">
        <v>1</v>
      </c>
      <c r="F1155" s="1">
        <f ca="1">IFERROR(__xludf.DUMMYFUNCTION("""COMPUTED_VALUE"""),1)</f>
        <v>1</v>
      </c>
      <c r="Q1155" s="1">
        <v>1153</v>
      </c>
      <c r="R1155" s="1">
        <v>2961</v>
      </c>
      <c r="S1155" s="1"/>
      <c r="T1155" s="1">
        <v>3310</v>
      </c>
    </row>
    <row r="1156" spans="1:20" ht="15.75" customHeight="1" x14ac:dyDescent="0.35">
      <c r="A1156" s="1">
        <v>3419</v>
      </c>
      <c r="B1156" s="1">
        <v>3</v>
      </c>
      <c r="C1156" s="1"/>
      <c r="D1156" s="1">
        <v>1</v>
      </c>
      <c r="F1156" s="1">
        <f ca="1">IFERROR(__xludf.DUMMYFUNCTION("""COMPUTED_VALUE"""),3)</f>
        <v>3</v>
      </c>
      <c r="Q1156" s="1">
        <v>1154</v>
      </c>
      <c r="R1156" s="1">
        <v>3048</v>
      </c>
      <c r="S1156" s="1"/>
      <c r="T1156" s="1">
        <v>3534</v>
      </c>
    </row>
    <row r="1157" spans="1:20" ht="15.75" customHeight="1" x14ac:dyDescent="0.35">
      <c r="A1157" s="1">
        <v>3420</v>
      </c>
      <c r="B1157" s="1">
        <v>4</v>
      </c>
      <c r="C1157" s="1"/>
      <c r="D1157" s="1">
        <v>3</v>
      </c>
      <c r="F1157" s="1">
        <f ca="1">IFERROR(__xludf.DUMMYFUNCTION("""COMPUTED_VALUE"""),5)</f>
        <v>5</v>
      </c>
      <c r="Q1157" s="1">
        <v>1155</v>
      </c>
      <c r="R1157" s="1">
        <v>3017</v>
      </c>
      <c r="S1157" s="1"/>
      <c r="T1157" s="1">
        <v>3521</v>
      </c>
    </row>
    <row r="1158" spans="1:20" ht="15.75" customHeight="1" x14ac:dyDescent="0.35">
      <c r="A1158" s="1">
        <v>3421</v>
      </c>
      <c r="B1158" s="1">
        <v>4</v>
      </c>
      <c r="C1158" s="1"/>
      <c r="D1158" s="1">
        <v>5</v>
      </c>
      <c r="F1158" s="1">
        <f ca="1">IFERROR(__xludf.DUMMYFUNCTION("""COMPUTED_VALUE"""),2)</f>
        <v>2</v>
      </c>
      <c r="Q1158" s="1">
        <v>1156</v>
      </c>
      <c r="R1158" s="1">
        <v>3072</v>
      </c>
      <c r="S1158" s="1"/>
      <c r="T1158" s="1">
        <v>3508</v>
      </c>
    </row>
    <row r="1159" spans="1:20" ht="15.75" customHeight="1" x14ac:dyDescent="0.35">
      <c r="A1159" s="1">
        <v>3422</v>
      </c>
      <c r="B1159" s="1">
        <v>4</v>
      </c>
      <c r="C1159" s="1"/>
      <c r="D1159" s="1">
        <v>2</v>
      </c>
      <c r="F1159" s="1">
        <f ca="1">IFERROR(__xludf.DUMMYFUNCTION("""COMPUTED_VALUE"""),8)</f>
        <v>8</v>
      </c>
      <c r="Q1159" s="1">
        <v>1157</v>
      </c>
      <c r="R1159" s="1">
        <v>3310</v>
      </c>
      <c r="S1159" s="1"/>
      <c r="T1159" s="1">
        <v>3599</v>
      </c>
    </row>
    <row r="1160" spans="1:20" ht="15.75" customHeight="1" x14ac:dyDescent="0.35">
      <c r="A1160" s="1">
        <v>3423</v>
      </c>
      <c r="B1160" s="1">
        <v>4</v>
      </c>
      <c r="C1160" s="1"/>
      <c r="D1160" s="1">
        <v>8</v>
      </c>
      <c r="F1160" s="1">
        <f ca="1">IFERROR(__xludf.DUMMYFUNCTION("""COMPUTED_VALUE"""),2)</f>
        <v>2</v>
      </c>
      <c r="Q1160" s="1">
        <v>1158</v>
      </c>
      <c r="R1160" s="1">
        <v>3534</v>
      </c>
      <c r="S1160" s="1"/>
      <c r="T1160" s="1">
        <v>3412</v>
      </c>
    </row>
    <row r="1161" spans="1:20" ht="15.75" customHeight="1" x14ac:dyDescent="0.35">
      <c r="A1161" s="1">
        <v>3424</v>
      </c>
      <c r="B1161" s="1">
        <v>4</v>
      </c>
      <c r="C1161" s="1"/>
      <c r="D1161" s="1">
        <v>2</v>
      </c>
      <c r="F1161" s="1">
        <f ca="1">IFERROR(__xludf.DUMMYFUNCTION("""COMPUTED_VALUE"""),8)</f>
        <v>8</v>
      </c>
      <c r="Q1161" s="1">
        <v>1159</v>
      </c>
      <c r="R1161" s="1">
        <v>3521</v>
      </c>
      <c r="S1161" s="1"/>
      <c r="T1161" s="1">
        <v>3004</v>
      </c>
    </row>
    <row r="1162" spans="1:20" ht="15.75" customHeight="1" x14ac:dyDescent="0.35">
      <c r="A1162" s="1">
        <v>3425</v>
      </c>
      <c r="B1162" s="1">
        <v>4</v>
      </c>
      <c r="C1162" s="1"/>
      <c r="D1162" s="1">
        <v>8</v>
      </c>
      <c r="F1162" s="1">
        <f ca="1">IFERROR(__xludf.DUMMYFUNCTION("""COMPUTED_VALUE"""),1)</f>
        <v>1</v>
      </c>
      <c r="Q1162" s="1">
        <v>1160</v>
      </c>
      <c r="R1162" s="1">
        <v>3508</v>
      </c>
      <c r="S1162" s="1"/>
      <c r="T1162" s="1">
        <v>3081</v>
      </c>
    </row>
    <row r="1163" spans="1:20" ht="15.75" customHeight="1" x14ac:dyDescent="0.35">
      <c r="A1163" s="1">
        <v>3426</v>
      </c>
      <c r="B1163" s="1">
        <v>5</v>
      </c>
      <c r="C1163" s="1"/>
      <c r="D1163" s="1">
        <v>1</v>
      </c>
      <c r="F1163" s="1">
        <f ca="1">IFERROR(__xludf.DUMMYFUNCTION("""COMPUTED_VALUE"""),8)</f>
        <v>8</v>
      </c>
      <c r="Q1163" s="1">
        <v>1161</v>
      </c>
      <c r="R1163" s="1">
        <v>3599</v>
      </c>
      <c r="S1163" s="1"/>
      <c r="T1163" s="1">
        <v>3001</v>
      </c>
    </row>
    <row r="1164" spans="1:20" ht="15.75" customHeight="1" x14ac:dyDescent="0.35">
      <c r="A1164" s="1">
        <v>3427</v>
      </c>
      <c r="B1164" s="1">
        <v>5</v>
      </c>
      <c r="C1164" s="1"/>
      <c r="D1164" s="1">
        <v>8</v>
      </c>
      <c r="F1164" s="1">
        <f ca="1">IFERROR(__xludf.DUMMYFUNCTION("""COMPUTED_VALUE"""),3)</f>
        <v>3</v>
      </c>
      <c r="Q1164" s="1">
        <v>1162</v>
      </c>
      <c r="R1164" s="1">
        <v>3412</v>
      </c>
      <c r="S1164" s="1"/>
      <c r="T1164" s="1">
        <v>3000</v>
      </c>
    </row>
    <row r="1165" spans="1:20" ht="15.75" customHeight="1" x14ac:dyDescent="0.35">
      <c r="A1165" s="1">
        <v>3428</v>
      </c>
      <c r="B1165" s="1">
        <v>5</v>
      </c>
      <c r="C1165" s="1"/>
      <c r="D1165" s="1">
        <v>3</v>
      </c>
      <c r="F1165" s="1">
        <f ca="1">IFERROR(__xludf.DUMMYFUNCTION("""COMPUTED_VALUE"""),4)</f>
        <v>4</v>
      </c>
      <c r="Q1165" s="1">
        <v>1163</v>
      </c>
      <c r="R1165" s="1">
        <v>3004</v>
      </c>
      <c r="S1165" s="1"/>
      <c r="T1165" s="1">
        <v>3093</v>
      </c>
    </row>
    <row r="1166" spans="1:20" ht="15.75" customHeight="1" x14ac:dyDescent="0.35">
      <c r="A1166" s="1">
        <v>3429</v>
      </c>
      <c r="B1166" s="1">
        <v>5</v>
      </c>
      <c r="C1166" s="1"/>
      <c r="D1166" s="1">
        <v>4</v>
      </c>
      <c r="F1166" s="1">
        <f ca="1">IFERROR(__xludf.DUMMYFUNCTION("""COMPUTED_VALUE"""),4)</f>
        <v>4</v>
      </c>
      <c r="Q1166" s="1">
        <v>1164</v>
      </c>
      <c r="R1166" s="1">
        <v>3081</v>
      </c>
      <c r="S1166" s="1"/>
      <c r="T1166" s="1">
        <v>3066</v>
      </c>
    </row>
    <row r="1167" spans="1:20" ht="15.75" customHeight="1" x14ac:dyDescent="0.35">
      <c r="A1167" s="1">
        <v>3430</v>
      </c>
      <c r="B1167" s="1">
        <v>5</v>
      </c>
      <c r="C1167" s="1"/>
      <c r="D1167" s="1">
        <v>4</v>
      </c>
      <c r="F1167" s="1">
        <f ca="1">IFERROR(__xludf.DUMMYFUNCTION("""COMPUTED_VALUE"""),8)</f>
        <v>8</v>
      </c>
      <c r="Q1167" s="1">
        <v>1165</v>
      </c>
      <c r="R1167" s="1">
        <v>3001</v>
      </c>
      <c r="S1167" s="1"/>
      <c r="T1167" s="1">
        <v>3023</v>
      </c>
    </row>
    <row r="1168" spans="1:20" ht="15.75" customHeight="1" x14ac:dyDescent="0.35">
      <c r="A1168" s="1">
        <v>3431</v>
      </c>
      <c r="B1168" s="1">
        <v>5</v>
      </c>
      <c r="C1168" s="1"/>
      <c r="D1168" s="1">
        <v>8</v>
      </c>
      <c r="F1168" s="1">
        <f ca="1">IFERROR(__xludf.DUMMYFUNCTION("""COMPUTED_VALUE"""),8)</f>
        <v>8</v>
      </c>
      <c r="Q1168" s="1">
        <v>1166</v>
      </c>
      <c r="R1168" s="1">
        <v>3000</v>
      </c>
      <c r="S1168" s="1"/>
      <c r="T1168" s="1">
        <v>2849</v>
      </c>
    </row>
    <row r="1169" spans="1:20" ht="15.75" customHeight="1" x14ac:dyDescent="0.35">
      <c r="A1169" s="1">
        <v>3432</v>
      </c>
      <c r="B1169" s="1">
        <v>4</v>
      </c>
      <c r="C1169" s="1"/>
      <c r="D1169" s="1">
        <v>0</v>
      </c>
      <c r="F1169" s="1">
        <f ca="1">IFERROR(__xludf.DUMMYFUNCTION("""COMPUTED_VALUE"""),1)</f>
        <v>1</v>
      </c>
      <c r="Q1169" s="1">
        <v>1167</v>
      </c>
      <c r="R1169" s="1">
        <v>3093</v>
      </c>
      <c r="S1169" s="1"/>
      <c r="T1169" s="1">
        <v>3101</v>
      </c>
    </row>
    <row r="1170" spans="1:20" ht="15.75" customHeight="1" x14ac:dyDescent="0.35">
      <c r="A1170" s="1">
        <v>3433</v>
      </c>
      <c r="B1170" s="1">
        <v>4</v>
      </c>
      <c r="C1170" s="1"/>
      <c r="D1170" s="1">
        <v>8</v>
      </c>
      <c r="F1170" s="1">
        <f ca="1">IFERROR(__xludf.DUMMYFUNCTION("""COMPUTED_VALUE"""),8)</f>
        <v>8</v>
      </c>
      <c r="Q1170" s="1">
        <v>1168</v>
      </c>
      <c r="R1170" s="1">
        <v>3066</v>
      </c>
      <c r="S1170" s="1"/>
      <c r="T1170" s="1">
        <v>3288</v>
      </c>
    </row>
    <row r="1171" spans="1:20" ht="15.75" customHeight="1" x14ac:dyDescent="0.35">
      <c r="A1171" s="1">
        <v>3434</v>
      </c>
      <c r="B1171" s="1">
        <v>4</v>
      </c>
      <c r="C1171" s="1"/>
      <c r="D1171" s="1">
        <v>1</v>
      </c>
      <c r="F1171" s="1">
        <f ca="1">IFERROR(__xludf.DUMMYFUNCTION("""COMPUTED_VALUE"""),7)</f>
        <v>7</v>
      </c>
      <c r="Q1171" s="1">
        <v>1169</v>
      </c>
      <c r="R1171" s="1">
        <v>3023</v>
      </c>
      <c r="S1171" s="1"/>
      <c r="T1171" s="1">
        <v>3362</v>
      </c>
    </row>
    <row r="1172" spans="1:20" ht="15.75" customHeight="1" x14ac:dyDescent="0.35">
      <c r="A1172" s="1">
        <v>3435</v>
      </c>
      <c r="B1172" s="1">
        <v>3</v>
      </c>
      <c r="C1172" s="1"/>
      <c r="D1172" s="1">
        <v>8</v>
      </c>
      <c r="F1172" s="1">
        <f ca="1">IFERROR(__xludf.DUMMYFUNCTION("""COMPUTED_VALUE"""),1)</f>
        <v>1</v>
      </c>
      <c r="Q1172" s="1">
        <v>1170</v>
      </c>
      <c r="R1172" s="1">
        <v>2849</v>
      </c>
      <c r="S1172" s="1"/>
      <c r="T1172" s="1">
        <v>3319</v>
      </c>
    </row>
    <row r="1173" spans="1:20" ht="15.75" customHeight="1" x14ac:dyDescent="0.35">
      <c r="A1173" s="1">
        <v>3436</v>
      </c>
      <c r="B1173" s="1">
        <v>3</v>
      </c>
      <c r="C1173" s="1"/>
      <c r="D1173" s="1">
        <v>0</v>
      </c>
      <c r="F1173" s="1">
        <f ca="1">IFERROR(__xludf.DUMMYFUNCTION("""COMPUTED_VALUE"""),1)</f>
        <v>1</v>
      </c>
      <c r="Q1173" s="1">
        <v>1171</v>
      </c>
      <c r="R1173" s="1">
        <v>3101</v>
      </c>
      <c r="S1173" s="1"/>
      <c r="T1173" s="1">
        <v>3360</v>
      </c>
    </row>
    <row r="1174" spans="1:20" ht="15.75" customHeight="1" x14ac:dyDescent="0.35">
      <c r="A1174" s="1">
        <v>3437</v>
      </c>
      <c r="B1174" s="1">
        <v>3</v>
      </c>
      <c r="C1174" s="1"/>
      <c r="D1174" s="1">
        <v>0</v>
      </c>
      <c r="F1174" s="1">
        <f ca="1">IFERROR(__xludf.DUMMYFUNCTION("""COMPUTED_VALUE"""),7)</f>
        <v>7</v>
      </c>
      <c r="Q1174" s="1">
        <v>1172</v>
      </c>
      <c r="R1174" s="1">
        <v>3288</v>
      </c>
      <c r="S1174" s="1"/>
      <c r="T1174" s="1">
        <v>3363</v>
      </c>
    </row>
    <row r="1175" spans="1:20" ht="15.75" customHeight="1" x14ac:dyDescent="0.35">
      <c r="A1175" s="1">
        <v>3438</v>
      </c>
      <c r="B1175" s="1">
        <v>3</v>
      </c>
      <c r="C1175" s="1"/>
      <c r="D1175" s="1">
        <v>5</v>
      </c>
      <c r="F1175" s="1">
        <f ca="1">IFERROR(__xludf.DUMMYFUNCTION("""COMPUTED_VALUE"""),1)</f>
        <v>1</v>
      </c>
      <c r="Q1175" s="1">
        <v>1173</v>
      </c>
      <c r="R1175" s="1">
        <v>3362</v>
      </c>
      <c r="S1175" s="1"/>
      <c r="T1175" s="1">
        <v>3403</v>
      </c>
    </row>
    <row r="1176" spans="1:20" ht="15.75" customHeight="1" x14ac:dyDescent="0.35">
      <c r="A1176" s="1">
        <v>3439</v>
      </c>
      <c r="B1176" s="1">
        <v>3</v>
      </c>
      <c r="C1176" s="1"/>
      <c r="D1176" s="1">
        <v>2</v>
      </c>
      <c r="F1176" s="1">
        <f ca="1">IFERROR(__xludf.DUMMYFUNCTION("""COMPUTED_VALUE"""),1)</f>
        <v>1</v>
      </c>
      <c r="Q1176" s="1">
        <v>1174</v>
      </c>
      <c r="R1176" s="1">
        <v>3319</v>
      </c>
      <c r="S1176" s="1"/>
      <c r="T1176" s="1">
        <v>2957</v>
      </c>
    </row>
    <row r="1177" spans="1:20" ht="15.75" customHeight="1" x14ac:dyDescent="0.35">
      <c r="A1177" s="1">
        <v>3440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3360</v>
      </c>
      <c r="S1177" s="1"/>
      <c r="T1177" s="1">
        <v>3104</v>
      </c>
    </row>
    <row r="1178" spans="1:20" ht="15.75" customHeight="1" x14ac:dyDescent="0.35">
      <c r="A1178" s="1">
        <v>3441</v>
      </c>
      <c r="B1178" s="1">
        <v>3</v>
      </c>
      <c r="C1178" s="1"/>
      <c r="D1178" s="1">
        <v>7</v>
      </c>
      <c r="F1178" s="1">
        <f ca="1">IFERROR(__xludf.DUMMYFUNCTION("""COMPUTED_VALUE"""),2)</f>
        <v>2</v>
      </c>
      <c r="Q1178" s="1">
        <v>1176</v>
      </c>
      <c r="R1178" s="1">
        <v>3363</v>
      </c>
      <c r="S1178" s="1"/>
      <c r="T1178" s="1">
        <v>3105</v>
      </c>
    </row>
    <row r="1179" spans="1:20" ht="15.75" customHeight="1" x14ac:dyDescent="0.35">
      <c r="A1179" s="1">
        <v>3442</v>
      </c>
      <c r="B1179" s="1">
        <v>3</v>
      </c>
      <c r="C1179" s="1"/>
      <c r="D1179" s="1">
        <v>1</v>
      </c>
      <c r="F1179" s="1">
        <f ca="1">IFERROR(__xludf.DUMMYFUNCTION("""COMPUTED_VALUE"""),2)</f>
        <v>2</v>
      </c>
      <c r="Q1179" s="1">
        <v>1177</v>
      </c>
      <c r="R1179" s="1">
        <v>3403</v>
      </c>
      <c r="S1179" s="1"/>
      <c r="T1179" s="1">
        <v>3087</v>
      </c>
    </row>
    <row r="1180" spans="1:20" ht="15.75" customHeight="1" x14ac:dyDescent="0.35">
      <c r="A1180" s="1">
        <v>3443</v>
      </c>
      <c r="B1180" s="1">
        <v>3</v>
      </c>
      <c r="C1180" s="1"/>
      <c r="D1180" s="1">
        <v>1</v>
      </c>
      <c r="F1180" s="1">
        <f ca="1">IFERROR(__xludf.DUMMYFUNCTION("""COMPUTED_VALUE"""),8)</f>
        <v>8</v>
      </c>
      <c r="Q1180" s="1">
        <v>1178</v>
      </c>
      <c r="R1180" s="1">
        <v>2957</v>
      </c>
      <c r="S1180" s="1"/>
      <c r="T1180" s="1">
        <v>3067</v>
      </c>
    </row>
    <row r="1181" spans="1:20" ht="15.75" customHeight="1" x14ac:dyDescent="0.35">
      <c r="A1181" s="1">
        <v>3444</v>
      </c>
      <c r="B1181" s="1">
        <v>3</v>
      </c>
      <c r="C1181" s="1"/>
      <c r="D1181" s="1">
        <v>5</v>
      </c>
      <c r="F1181" s="1">
        <f ca="1">IFERROR(__xludf.DUMMYFUNCTION("""COMPUTED_VALUE"""),1)</f>
        <v>1</v>
      </c>
      <c r="Q1181" s="1">
        <v>1179</v>
      </c>
      <c r="R1181" s="1">
        <v>3104</v>
      </c>
      <c r="S1181" s="1"/>
      <c r="T1181" s="1">
        <v>2962</v>
      </c>
    </row>
    <row r="1182" spans="1:20" ht="15.75" customHeight="1" x14ac:dyDescent="0.35">
      <c r="A1182" s="1">
        <v>3445</v>
      </c>
      <c r="B1182" s="1">
        <v>3</v>
      </c>
      <c r="C1182" s="1"/>
      <c r="D1182" s="1">
        <v>2</v>
      </c>
      <c r="F1182" s="1">
        <f ca="1">IFERROR(__xludf.DUMMYFUNCTION("""COMPUTED_VALUE"""),8)</f>
        <v>8</v>
      </c>
      <c r="Q1182" s="1">
        <v>1180</v>
      </c>
      <c r="R1182" s="1">
        <v>3105</v>
      </c>
      <c r="S1182" s="1"/>
      <c r="T1182" s="1">
        <v>3095</v>
      </c>
    </row>
    <row r="1183" spans="1:20" ht="15.75" customHeight="1" x14ac:dyDescent="0.35">
      <c r="A1183" s="1">
        <v>3446</v>
      </c>
      <c r="B1183" s="1">
        <v>3</v>
      </c>
      <c r="C1183" s="1"/>
      <c r="D1183" s="1">
        <v>2</v>
      </c>
      <c r="F1183" s="1">
        <f ca="1">IFERROR(__xludf.DUMMYFUNCTION("""COMPUTED_VALUE"""),3)</f>
        <v>3</v>
      </c>
      <c r="Q1183" s="1">
        <v>1181</v>
      </c>
      <c r="R1183" s="1">
        <v>3087</v>
      </c>
      <c r="S1183" s="1"/>
      <c r="T1183" s="1">
        <v>2956</v>
      </c>
    </row>
    <row r="1184" spans="1:20" ht="15.75" customHeight="1" x14ac:dyDescent="0.35">
      <c r="A1184" s="1">
        <v>3447</v>
      </c>
      <c r="B1184" s="1">
        <v>4</v>
      </c>
      <c r="C1184" s="1"/>
      <c r="D1184" s="1">
        <v>8</v>
      </c>
      <c r="F1184" s="1">
        <f ca="1">IFERROR(__xludf.DUMMYFUNCTION("""COMPUTED_VALUE"""),1)</f>
        <v>1</v>
      </c>
      <c r="Q1184" s="1">
        <v>1182</v>
      </c>
      <c r="R1184" s="1">
        <v>3067</v>
      </c>
      <c r="S1184" s="1"/>
      <c r="T1184" s="1">
        <v>3073</v>
      </c>
    </row>
    <row r="1185" spans="1:20" ht="15.75" customHeight="1" x14ac:dyDescent="0.35">
      <c r="A1185" s="1">
        <v>3448</v>
      </c>
      <c r="B1185" s="1">
        <v>4</v>
      </c>
      <c r="C1185" s="1"/>
      <c r="D1185" s="1">
        <v>1</v>
      </c>
      <c r="F1185" s="1">
        <f ca="1">IFERROR(__xludf.DUMMYFUNCTION("""COMPUTED_VALUE"""),4)</f>
        <v>4</v>
      </c>
      <c r="Q1185" s="1">
        <v>1183</v>
      </c>
      <c r="R1185" s="1">
        <v>2962</v>
      </c>
      <c r="S1185" s="1"/>
      <c r="T1185" s="1">
        <v>3002</v>
      </c>
    </row>
    <row r="1186" spans="1:20" ht="15.75" customHeight="1" x14ac:dyDescent="0.35">
      <c r="A1186" s="1">
        <v>3449</v>
      </c>
      <c r="B1186" s="1">
        <v>4</v>
      </c>
      <c r="C1186" s="1"/>
      <c r="D1186" s="1">
        <v>8</v>
      </c>
      <c r="F1186" s="1">
        <f ca="1">IFERROR(__xludf.DUMMYFUNCTION("""COMPUTED_VALUE"""),1)</f>
        <v>1</v>
      </c>
      <c r="Q1186" s="1">
        <v>1184</v>
      </c>
      <c r="R1186" s="1">
        <v>3095</v>
      </c>
      <c r="S1186" s="1"/>
      <c r="T1186" s="1">
        <v>2972</v>
      </c>
    </row>
    <row r="1187" spans="1:20" ht="15.75" customHeight="1" x14ac:dyDescent="0.35">
      <c r="A1187" s="1">
        <v>3450</v>
      </c>
      <c r="B1187" s="1">
        <v>3</v>
      </c>
      <c r="C1187" s="1"/>
      <c r="D1187" s="1">
        <v>0</v>
      </c>
      <c r="F1187" s="1">
        <f ca="1">IFERROR(__xludf.DUMMYFUNCTION("""COMPUTED_VALUE"""),1)</f>
        <v>1</v>
      </c>
      <c r="Q1187" s="1">
        <v>1185</v>
      </c>
      <c r="R1187" s="1">
        <v>2956</v>
      </c>
      <c r="S1187" s="1"/>
      <c r="T1187" s="1">
        <v>2846</v>
      </c>
    </row>
    <row r="1188" spans="1:20" ht="15.75" customHeight="1" x14ac:dyDescent="0.35">
      <c r="A1188" s="1">
        <v>3451</v>
      </c>
      <c r="B1188" s="1">
        <v>3</v>
      </c>
      <c r="C1188" s="1"/>
      <c r="D1188" s="1">
        <v>3</v>
      </c>
      <c r="F1188" s="1">
        <f ca="1">IFERROR(__xludf.DUMMYFUNCTION("""COMPUTED_VALUE"""),2)</f>
        <v>2</v>
      </c>
      <c r="Q1188" s="1">
        <v>1186</v>
      </c>
      <c r="R1188" s="1">
        <v>3073</v>
      </c>
      <c r="S1188" s="1"/>
      <c r="T1188" s="1">
        <v>3147</v>
      </c>
    </row>
    <row r="1189" spans="1:20" ht="15.75" customHeight="1" x14ac:dyDescent="0.35">
      <c r="A1189" s="1">
        <v>3452</v>
      </c>
      <c r="B1189" s="1">
        <v>3</v>
      </c>
      <c r="C1189" s="1"/>
      <c r="D1189" s="1">
        <v>1</v>
      </c>
      <c r="F1189" s="1">
        <f ca="1">IFERROR(__xludf.DUMMYFUNCTION("""COMPUTED_VALUE"""),2)</f>
        <v>2</v>
      </c>
      <c r="Q1189" s="1">
        <v>1187</v>
      </c>
      <c r="R1189" s="1">
        <v>3002</v>
      </c>
      <c r="S1189" s="1"/>
      <c r="T1189" s="1">
        <v>3379</v>
      </c>
    </row>
    <row r="1190" spans="1:20" ht="15.75" customHeight="1" x14ac:dyDescent="0.35">
      <c r="A1190" s="1">
        <v>3453</v>
      </c>
      <c r="B1190" s="1">
        <v>2</v>
      </c>
      <c r="C1190" s="1"/>
      <c r="D1190" s="1">
        <v>4</v>
      </c>
      <c r="F1190" s="1">
        <f ca="1">IFERROR(__xludf.DUMMYFUNCTION("""COMPUTED_VALUE"""),8)</f>
        <v>8</v>
      </c>
      <c r="Q1190" s="1">
        <v>1188</v>
      </c>
      <c r="R1190" s="1">
        <v>2972</v>
      </c>
      <c r="S1190" s="1"/>
      <c r="T1190" s="1">
        <v>3383</v>
      </c>
    </row>
    <row r="1191" spans="1:20" ht="15.75" customHeight="1" x14ac:dyDescent="0.35">
      <c r="A1191" s="1">
        <v>3454</v>
      </c>
      <c r="B1191" s="1">
        <v>2</v>
      </c>
      <c r="C1191" s="1"/>
      <c r="D1191" s="1">
        <v>1</v>
      </c>
      <c r="F1191" s="1">
        <f ca="1">IFERROR(__xludf.DUMMYFUNCTION("""COMPUTED_VALUE"""),1)</f>
        <v>1</v>
      </c>
      <c r="Q1191" s="1">
        <v>1189</v>
      </c>
      <c r="R1191" s="1">
        <v>2846</v>
      </c>
      <c r="S1191" s="1"/>
      <c r="T1191" s="1">
        <v>3375</v>
      </c>
    </row>
    <row r="1192" spans="1:20" ht="15.75" customHeight="1" x14ac:dyDescent="0.35">
      <c r="A1192" s="1">
        <v>3455</v>
      </c>
      <c r="B1192" s="1">
        <v>2</v>
      </c>
      <c r="C1192" s="1"/>
      <c r="D1192" s="1">
        <v>1</v>
      </c>
      <c r="F1192" s="1">
        <f ca="1">IFERROR(__xludf.DUMMYFUNCTION("""COMPUTED_VALUE"""),1)</f>
        <v>1</v>
      </c>
      <c r="Q1192" s="1">
        <v>1190</v>
      </c>
      <c r="R1192" s="1">
        <v>3147</v>
      </c>
      <c r="S1192" s="1"/>
      <c r="T1192" s="1">
        <v>3334</v>
      </c>
    </row>
    <row r="1193" spans="1:20" ht="15.75" customHeight="1" x14ac:dyDescent="0.35">
      <c r="A1193" s="1">
        <v>3456</v>
      </c>
      <c r="B1193" s="1">
        <v>2</v>
      </c>
      <c r="C1193" s="1"/>
      <c r="D1193" s="1">
        <v>2</v>
      </c>
      <c r="F1193" s="1">
        <f ca="1">IFERROR(__xludf.DUMMYFUNCTION("""COMPUTED_VALUE"""),7)</f>
        <v>7</v>
      </c>
      <c r="Q1193" s="1">
        <v>1191</v>
      </c>
      <c r="R1193" s="1">
        <v>3379</v>
      </c>
      <c r="S1193" s="1"/>
      <c r="T1193" s="1">
        <v>3525</v>
      </c>
    </row>
    <row r="1194" spans="1:20" ht="15.75" customHeight="1" x14ac:dyDescent="0.35">
      <c r="A1194" s="1">
        <v>3457</v>
      </c>
      <c r="B1194" s="1">
        <v>2</v>
      </c>
      <c r="C1194" s="1"/>
      <c r="D1194" s="1">
        <v>2</v>
      </c>
      <c r="F1194" s="1">
        <f ca="1">IFERROR(__xludf.DUMMYFUNCTION("""COMPUTED_VALUE"""),1)</f>
        <v>1</v>
      </c>
      <c r="Q1194" s="1">
        <v>1192</v>
      </c>
      <c r="R1194" s="1">
        <v>3383</v>
      </c>
      <c r="S1194" s="1"/>
      <c r="T1194" s="1">
        <v>3042</v>
      </c>
    </row>
    <row r="1195" spans="1:20" ht="15.75" customHeight="1" x14ac:dyDescent="0.35">
      <c r="A1195" s="1">
        <v>3458</v>
      </c>
      <c r="B1195" s="1">
        <v>2</v>
      </c>
      <c r="C1195" s="1"/>
      <c r="D1195" s="1">
        <v>8</v>
      </c>
      <c r="F1195" s="1">
        <f ca="1">IFERROR(__xludf.DUMMYFUNCTION("""COMPUTED_VALUE"""),1)</f>
        <v>1</v>
      </c>
      <c r="Q1195" s="1">
        <v>1193</v>
      </c>
      <c r="R1195" s="1">
        <v>3375</v>
      </c>
      <c r="S1195" s="1"/>
      <c r="T1195" s="1">
        <v>3238</v>
      </c>
    </row>
    <row r="1196" spans="1:20" ht="15.75" customHeight="1" x14ac:dyDescent="0.35">
      <c r="A1196" s="1">
        <v>3459</v>
      </c>
      <c r="B1196" s="1">
        <v>3</v>
      </c>
      <c r="C1196" s="1"/>
      <c r="D1196" s="1">
        <v>1</v>
      </c>
      <c r="F1196" s="1">
        <f ca="1">IFERROR(__xludf.DUMMYFUNCTION("""COMPUTED_VALUE"""),1)</f>
        <v>1</v>
      </c>
      <c r="Q1196" s="1">
        <v>1194</v>
      </c>
      <c r="R1196" s="1">
        <v>3334</v>
      </c>
      <c r="S1196" s="1"/>
      <c r="T1196" s="1">
        <v>3338</v>
      </c>
    </row>
    <row r="1197" spans="1:20" ht="15.75" customHeight="1" x14ac:dyDescent="0.35">
      <c r="A1197" s="1">
        <v>3460</v>
      </c>
      <c r="B1197" s="1">
        <v>3</v>
      </c>
      <c r="C1197" s="1"/>
      <c r="D1197" s="1">
        <v>1</v>
      </c>
      <c r="F1197" s="1">
        <f ca="1">IFERROR(__xludf.DUMMYFUNCTION("""COMPUTED_VALUE"""),8)</f>
        <v>8</v>
      </c>
      <c r="Q1197" s="1">
        <v>1195</v>
      </c>
      <c r="R1197" s="1">
        <v>3525</v>
      </c>
      <c r="S1197" s="1"/>
      <c r="T1197" s="1">
        <v>3393</v>
      </c>
    </row>
    <row r="1198" spans="1:20" ht="15.75" customHeight="1" x14ac:dyDescent="0.35">
      <c r="A1198" s="1">
        <v>3461</v>
      </c>
      <c r="B1198" s="1">
        <v>3</v>
      </c>
      <c r="C1198" s="1"/>
      <c r="D1198" s="1">
        <v>7</v>
      </c>
      <c r="F1198" s="1">
        <f ca="1">IFERROR(__xludf.DUMMYFUNCTION("""COMPUTED_VALUE"""),1)</f>
        <v>1</v>
      </c>
      <c r="Q1198" s="1">
        <v>1196</v>
      </c>
      <c r="R1198" s="1">
        <v>3042</v>
      </c>
      <c r="S1198" s="1"/>
      <c r="T1198" s="1">
        <v>3414</v>
      </c>
    </row>
    <row r="1199" spans="1:20" ht="15.75" customHeight="1" x14ac:dyDescent="0.35">
      <c r="A1199" s="1">
        <v>3462</v>
      </c>
      <c r="B1199" s="1">
        <v>3</v>
      </c>
      <c r="C1199" s="1"/>
      <c r="D1199" s="1">
        <v>1</v>
      </c>
      <c r="F1199" s="1">
        <f ca="1">IFERROR(__xludf.DUMMYFUNCTION("""COMPUTED_VALUE"""),1)</f>
        <v>1</v>
      </c>
      <c r="Q1199" s="1">
        <v>1197</v>
      </c>
      <c r="R1199" s="1">
        <v>3238</v>
      </c>
      <c r="S1199" s="1"/>
      <c r="T1199" s="1">
        <v>3443</v>
      </c>
    </row>
    <row r="1200" spans="1:20" ht="15.75" customHeight="1" x14ac:dyDescent="0.35">
      <c r="A1200" s="1">
        <v>3463</v>
      </c>
      <c r="B1200" s="1">
        <v>3</v>
      </c>
      <c r="C1200" s="1"/>
      <c r="D1200" s="1">
        <v>1</v>
      </c>
      <c r="F1200" s="1">
        <f ca="1">IFERROR(__xludf.DUMMYFUNCTION("""COMPUTED_VALUE"""),8)</f>
        <v>8</v>
      </c>
      <c r="Q1200" s="1">
        <v>1198</v>
      </c>
      <c r="R1200" s="1">
        <v>3338</v>
      </c>
      <c r="S1200" s="1"/>
      <c r="T1200" s="1">
        <v>3516</v>
      </c>
    </row>
    <row r="1201" spans="1:20" ht="15.75" customHeight="1" x14ac:dyDescent="0.35">
      <c r="A1201" s="1">
        <v>3464</v>
      </c>
      <c r="B1201" s="1">
        <v>3</v>
      </c>
      <c r="C1201" s="1"/>
      <c r="D1201" s="1">
        <v>1</v>
      </c>
      <c r="F1201" s="1">
        <f ca="1">IFERROR(__xludf.DUMMYFUNCTION("""COMPUTED_VALUE"""),1)</f>
        <v>1</v>
      </c>
      <c r="Q1201" s="1">
        <v>1199</v>
      </c>
      <c r="R1201" s="1">
        <v>3393</v>
      </c>
      <c r="S1201" s="1"/>
      <c r="T1201" s="1">
        <v>3129</v>
      </c>
    </row>
    <row r="1202" spans="1:20" ht="15.75" customHeight="1" x14ac:dyDescent="0.35">
      <c r="A1202" s="1">
        <v>3465</v>
      </c>
      <c r="B1202" s="1">
        <v>3</v>
      </c>
      <c r="C1202" s="1"/>
      <c r="D1202" s="1">
        <v>8</v>
      </c>
      <c r="F1202" s="1">
        <f ca="1">IFERROR(__xludf.DUMMYFUNCTION("""COMPUTED_VALUE"""),1)</f>
        <v>1</v>
      </c>
      <c r="Q1202" s="1">
        <v>1200</v>
      </c>
      <c r="R1202" s="1">
        <v>3414</v>
      </c>
      <c r="S1202" s="1"/>
      <c r="T1202" s="1">
        <v>3382</v>
      </c>
    </row>
    <row r="1203" spans="1:20" ht="15.75" customHeight="1" x14ac:dyDescent="0.35">
      <c r="A1203" s="1">
        <v>3466</v>
      </c>
      <c r="B1203" s="1">
        <v>3</v>
      </c>
      <c r="C1203" s="1"/>
      <c r="D1203" s="1">
        <v>1</v>
      </c>
      <c r="F1203" s="1">
        <f ca="1">IFERROR(__xludf.DUMMYFUNCTION("""COMPUTED_VALUE"""),3)</f>
        <v>3</v>
      </c>
      <c r="Q1203" s="1">
        <v>1201</v>
      </c>
      <c r="R1203" s="1">
        <v>3443</v>
      </c>
      <c r="S1203" s="1"/>
      <c r="T1203" s="1">
        <v>3512</v>
      </c>
    </row>
    <row r="1204" spans="1:20" ht="15.75" customHeight="1" x14ac:dyDescent="0.35">
      <c r="A1204" s="1">
        <v>3467</v>
      </c>
      <c r="B1204" s="1">
        <v>3</v>
      </c>
      <c r="C1204" s="1"/>
      <c r="D1204" s="1">
        <v>1</v>
      </c>
      <c r="F1204" s="1">
        <f ca="1">IFERROR(__xludf.DUMMYFUNCTION("""COMPUTED_VALUE"""),6)</f>
        <v>6</v>
      </c>
      <c r="Q1204" s="1">
        <v>1202</v>
      </c>
      <c r="R1204" s="1">
        <v>3516</v>
      </c>
      <c r="S1204" s="1"/>
      <c r="T1204" s="1">
        <v>3409</v>
      </c>
    </row>
    <row r="1205" spans="1:20" ht="15.75" customHeight="1" x14ac:dyDescent="0.35">
      <c r="A1205" s="1">
        <v>3468</v>
      </c>
      <c r="B1205" s="1">
        <v>3</v>
      </c>
      <c r="C1205" s="1"/>
      <c r="D1205" s="1">
        <v>8</v>
      </c>
      <c r="F1205" s="1">
        <f ca="1">IFERROR(__xludf.DUMMYFUNCTION("""COMPUTED_VALUE"""),2)</f>
        <v>2</v>
      </c>
      <c r="Q1205" s="1">
        <v>1203</v>
      </c>
      <c r="R1205" s="1">
        <v>3129</v>
      </c>
      <c r="S1205" s="1"/>
      <c r="T1205" s="1">
        <v>3352</v>
      </c>
    </row>
    <row r="1206" spans="1:20" ht="15.75" customHeight="1" x14ac:dyDescent="0.35">
      <c r="A1206" s="1">
        <v>3469</v>
      </c>
      <c r="B1206" s="1">
        <v>3</v>
      </c>
      <c r="C1206" s="1"/>
      <c r="D1206" s="1">
        <v>1</v>
      </c>
      <c r="F1206" s="1">
        <f ca="1">IFERROR(__xludf.DUMMYFUNCTION("""COMPUTED_VALUE"""),8)</f>
        <v>8</v>
      </c>
      <c r="Q1206" s="1">
        <v>1204</v>
      </c>
      <c r="R1206" s="1">
        <v>3382</v>
      </c>
      <c r="S1206" s="1"/>
      <c r="T1206" s="1">
        <v>3378</v>
      </c>
    </row>
    <row r="1207" spans="1:20" ht="15.75" customHeight="1" x14ac:dyDescent="0.35">
      <c r="A1207" s="1">
        <v>3470</v>
      </c>
      <c r="B1207" s="1">
        <v>3</v>
      </c>
      <c r="C1207" s="1"/>
      <c r="D1207" s="1">
        <v>1</v>
      </c>
      <c r="F1207" s="1">
        <f ca="1">IFERROR(__xludf.DUMMYFUNCTION("""COMPUTED_VALUE"""),2)</f>
        <v>2</v>
      </c>
      <c r="Q1207" s="1">
        <v>1205</v>
      </c>
      <c r="R1207" s="1">
        <v>3512</v>
      </c>
      <c r="S1207" s="1"/>
      <c r="T1207" s="1">
        <v>3321</v>
      </c>
    </row>
    <row r="1208" spans="1:20" ht="15.75" customHeight="1" x14ac:dyDescent="0.35">
      <c r="A1208" s="1">
        <v>3471</v>
      </c>
      <c r="B1208" s="1">
        <v>4</v>
      </c>
      <c r="C1208" s="1"/>
      <c r="D1208" s="1">
        <v>3</v>
      </c>
      <c r="F1208" s="1">
        <f ca="1">IFERROR(__xludf.DUMMYFUNCTION("""COMPUTED_VALUE"""),8)</f>
        <v>8</v>
      </c>
      <c r="Q1208" s="1">
        <v>1206</v>
      </c>
      <c r="R1208" s="1">
        <v>3409</v>
      </c>
      <c r="S1208" s="1"/>
      <c r="T1208" s="1">
        <v>3423</v>
      </c>
    </row>
    <row r="1209" spans="1:20" ht="15.75" customHeight="1" x14ac:dyDescent="0.35">
      <c r="A1209" s="1">
        <v>3472</v>
      </c>
      <c r="B1209" s="1">
        <v>4</v>
      </c>
      <c r="C1209" s="1"/>
      <c r="D1209" s="1">
        <v>5</v>
      </c>
      <c r="F1209" s="1">
        <f ca="1">IFERROR(__xludf.DUMMYFUNCTION("""COMPUTED_VALUE"""),2)</f>
        <v>2</v>
      </c>
      <c r="Q1209" s="1">
        <v>1207</v>
      </c>
      <c r="R1209" s="1">
        <v>3352</v>
      </c>
      <c r="S1209" s="1"/>
      <c r="T1209" s="1">
        <v>3001</v>
      </c>
    </row>
    <row r="1210" spans="1:20" ht="15.75" customHeight="1" x14ac:dyDescent="0.35">
      <c r="A1210" s="1">
        <v>3473</v>
      </c>
      <c r="B1210" s="1">
        <v>4</v>
      </c>
      <c r="C1210" s="1"/>
      <c r="D1210" s="1">
        <v>2</v>
      </c>
      <c r="F1210" s="1">
        <f ca="1">IFERROR(__xludf.DUMMYFUNCTION("""COMPUTED_VALUE"""),8)</f>
        <v>8</v>
      </c>
      <c r="Q1210" s="1">
        <v>1208</v>
      </c>
      <c r="R1210" s="1">
        <v>3378</v>
      </c>
      <c r="S1210" s="1"/>
      <c r="T1210" s="1">
        <v>2850</v>
      </c>
    </row>
    <row r="1211" spans="1:20" ht="15.75" customHeight="1" x14ac:dyDescent="0.35">
      <c r="A1211" s="1">
        <v>3474</v>
      </c>
      <c r="B1211" s="1">
        <v>4</v>
      </c>
      <c r="C1211" s="1"/>
      <c r="D1211" s="1">
        <v>8</v>
      </c>
      <c r="F1211" s="1">
        <f ca="1">IFERROR(__xludf.DUMMYFUNCTION("""COMPUTED_VALUE"""),1)</f>
        <v>1</v>
      </c>
      <c r="Q1211" s="1">
        <v>1209</v>
      </c>
      <c r="R1211" s="1">
        <v>3321</v>
      </c>
      <c r="S1211" s="1"/>
      <c r="T1211" s="1">
        <v>2998</v>
      </c>
    </row>
    <row r="1212" spans="1:20" ht="15.75" customHeight="1" x14ac:dyDescent="0.35">
      <c r="A1212" s="1">
        <v>3475</v>
      </c>
      <c r="B1212" s="1">
        <v>4</v>
      </c>
      <c r="C1212" s="1"/>
      <c r="D1212" s="1">
        <v>2</v>
      </c>
      <c r="F1212" s="1">
        <f ca="1">IFERROR(__xludf.DUMMYFUNCTION("""COMPUTED_VALUE"""),8)</f>
        <v>8</v>
      </c>
      <c r="Q1212" s="1">
        <v>1210</v>
      </c>
      <c r="R1212" s="1">
        <v>3423</v>
      </c>
      <c r="S1212" s="1"/>
      <c r="T1212" s="1">
        <v>2990</v>
      </c>
    </row>
    <row r="1213" spans="1:20" ht="15.75" customHeight="1" x14ac:dyDescent="0.35">
      <c r="A1213" s="1">
        <v>3476</v>
      </c>
      <c r="B1213" s="1">
        <v>4</v>
      </c>
      <c r="C1213" s="1"/>
      <c r="D1213" s="1">
        <v>8</v>
      </c>
      <c r="F1213" s="1">
        <f ca="1">IFERROR(__xludf.DUMMYFUNCTION("""COMPUTED_VALUE"""),8)</f>
        <v>8</v>
      </c>
      <c r="Q1213" s="1">
        <v>1211</v>
      </c>
      <c r="R1213" s="1">
        <v>3001</v>
      </c>
      <c r="S1213" s="1"/>
      <c r="T1213" s="1">
        <v>3129</v>
      </c>
    </row>
    <row r="1214" spans="1:20" ht="15.75" customHeight="1" x14ac:dyDescent="0.35">
      <c r="A1214" s="1">
        <v>3477</v>
      </c>
      <c r="B1214" s="1">
        <v>5</v>
      </c>
      <c r="C1214" s="1"/>
      <c r="D1214" s="1">
        <v>1</v>
      </c>
      <c r="F1214" s="1">
        <f ca="1">IFERROR(__xludf.DUMMYFUNCTION("""COMPUTED_VALUE"""),1)</f>
        <v>1</v>
      </c>
      <c r="Q1214" s="1">
        <v>1212</v>
      </c>
      <c r="R1214" s="1">
        <v>2850</v>
      </c>
      <c r="S1214" s="1"/>
      <c r="T1214" s="1">
        <v>3094</v>
      </c>
    </row>
    <row r="1215" spans="1:20" ht="15.75" customHeight="1" x14ac:dyDescent="0.35">
      <c r="A1215" s="1">
        <v>3478</v>
      </c>
      <c r="B1215" s="1">
        <v>5</v>
      </c>
      <c r="C1215" s="1"/>
      <c r="D1215" s="1">
        <v>8</v>
      </c>
      <c r="F1215" s="1">
        <f ca="1">IFERROR(__xludf.DUMMYFUNCTION("""COMPUTED_VALUE"""),2)</f>
        <v>2</v>
      </c>
      <c r="Q1215" s="1">
        <v>1213</v>
      </c>
      <c r="R1215" s="1">
        <v>2998</v>
      </c>
      <c r="S1215" s="1"/>
      <c r="T1215" s="1">
        <v>3294</v>
      </c>
    </row>
    <row r="1216" spans="1:20" ht="15.75" customHeight="1" x14ac:dyDescent="0.35">
      <c r="A1216" s="1">
        <v>3479</v>
      </c>
      <c r="B1216" s="1">
        <v>5</v>
      </c>
      <c r="C1216" s="1"/>
      <c r="D1216" s="1">
        <v>3</v>
      </c>
      <c r="F1216" s="1">
        <f ca="1">IFERROR(__xludf.DUMMYFUNCTION("""COMPUTED_VALUE"""),8)</f>
        <v>8</v>
      </c>
      <c r="Q1216" s="1">
        <v>1214</v>
      </c>
      <c r="R1216" s="1">
        <v>2990</v>
      </c>
      <c r="S1216" s="1"/>
      <c r="T1216" s="1">
        <v>2987</v>
      </c>
    </row>
    <row r="1217" spans="1:20" ht="15.75" customHeight="1" x14ac:dyDescent="0.35">
      <c r="A1217" s="1">
        <v>3480</v>
      </c>
      <c r="B1217" s="1">
        <v>5</v>
      </c>
      <c r="C1217" s="1"/>
      <c r="D1217" s="1">
        <v>4</v>
      </c>
      <c r="F1217" s="1">
        <f ca="1">IFERROR(__xludf.DUMMYFUNCTION("""COMPUTED_VALUE"""),1)</f>
        <v>1</v>
      </c>
      <c r="Q1217" s="1">
        <v>1215</v>
      </c>
      <c r="R1217" s="1">
        <v>3129</v>
      </c>
      <c r="S1217" s="1"/>
      <c r="T1217" s="1">
        <v>3058</v>
      </c>
    </row>
    <row r="1218" spans="1:20" ht="15.75" customHeight="1" x14ac:dyDescent="0.35">
      <c r="A1218" s="1">
        <v>3481</v>
      </c>
      <c r="B1218" s="1">
        <v>5</v>
      </c>
      <c r="C1218" s="1"/>
      <c r="D1218" s="1">
        <v>4</v>
      </c>
      <c r="F1218" s="1">
        <f ca="1">IFERROR(__xludf.DUMMYFUNCTION("""COMPUTED_VALUE"""),1)</f>
        <v>1</v>
      </c>
      <c r="Q1218" s="1">
        <v>1216</v>
      </c>
      <c r="R1218" s="1">
        <v>3094</v>
      </c>
      <c r="S1218" s="1"/>
      <c r="T1218" s="1">
        <v>3162</v>
      </c>
    </row>
    <row r="1219" spans="1:20" ht="15.75" customHeight="1" x14ac:dyDescent="0.35">
      <c r="A1219" s="1">
        <v>3482</v>
      </c>
      <c r="B1219" s="1">
        <v>5</v>
      </c>
      <c r="C1219" s="1"/>
      <c r="D1219" s="1">
        <v>8</v>
      </c>
      <c r="F1219" s="1">
        <f ca="1">IFERROR(__xludf.DUMMYFUNCTION("""COMPUTED_VALUE"""),8)</f>
        <v>8</v>
      </c>
      <c r="Q1219" s="1">
        <v>1217</v>
      </c>
      <c r="R1219" s="1">
        <v>3294</v>
      </c>
      <c r="S1219" s="1"/>
      <c r="T1219" s="1">
        <v>3180</v>
      </c>
    </row>
    <row r="1220" spans="1:20" ht="15.75" customHeight="1" x14ac:dyDescent="0.35">
      <c r="A1220" s="1">
        <v>3483</v>
      </c>
      <c r="B1220" s="1">
        <v>4</v>
      </c>
      <c r="C1220" s="1"/>
      <c r="D1220" s="1">
        <v>0</v>
      </c>
      <c r="F1220" s="1">
        <f ca="1">IFERROR(__xludf.DUMMYFUNCTION("""COMPUTED_VALUE"""),2)</f>
        <v>2</v>
      </c>
      <c r="Q1220" s="1">
        <v>1218</v>
      </c>
      <c r="R1220" s="1">
        <v>2987</v>
      </c>
      <c r="S1220" s="1"/>
      <c r="T1220" s="1">
        <v>3211</v>
      </c>
    </row>
    <row r="1221" spans="1:20" ht="15.75" customHeight="1" x14ac:dyDescent="0.35">
      <c r="A1221" s="1">
        <v>3484</v>
      </c>
      <c r="B1221" s="1">
        <v>4</v>
      </c>
      <c r="C1221" s="1"/>
      <c r="D1221" s="1">
        <v>8</v>
      </c>
      <c r="F1221" s="1">
        <f ca="1">IFERROR(__xludf.DUMMYFUNCTION("""COMPUTED_VALUE"""),2)</f>
        <v>2</v>
      </c>
      <c r="Q1221" s="1">
        <v>1219</v>
      </c>
      <c r="R1221" s="1">
        <v>3058</v>
      </c>
      <c r="S1221" s="1"/>
      <c r="T1221" s="1">
        <v>3487</v>
      </c>
    </row>
    <row r="1222" spans="1:20" ht="15.75" customHeight="1" x14ac:dyDescent="0.35">
      <c r="A1222" s="1">
        <v>3485</v>
      </c>
      <c r="B1222" s="1">
        <v>4</v>
      </c>
      <c r="C1222" s="1"/>
      <c r="D1222" s="1">
        <v>1</v>
      </c>
      <c r="F1222" s="1">
        <f ca="1">IFERROR(__xludf.DUMMYFUNCTION("""COMPUTED_VALUE"""),8)</f>
        <v>8</v>
      </c>
      <c r="Q1222" s="1">
        <v>1220</v>
      </c>
      <c r="R1222" s="1">
        <v>3162</v>
      </c>
      <c r="S1222" s="1"/>
      <c r="T1222" s="1">
        <v>3663</v>
      </c>
    </row>
    <row r="1223" spans="1:20" ht="15.75" customHeight="1" x14ac:dyDescent="0.35">
      <c r="A1223" s="1">
        <v>3486</v>
      </c>
      <c r="B1223" s="1">
        <v>3</v>
      </c>
      <c r="C1223" s="1"/>
      <c r="D1223" s="1">
        <v>8</v>
      </c>
      <c r="F1223" s="1">
        <f ca="1">IFERROR(__xludf.DUMMYFUNCTION("""COMPUTED_VALUE"""),1)</f>
        <v>1</v>
      </c>
      <c r="Q1223" s="1">
        <v>1221</v>
      </c>
      <c r="R1223" s="1">
        <v>3180</v>
      </c>
      <c r="S1223" s="1"/>
      <c r="T1223" s="1">
        <v>3553</v>
      </c>
    </row>
    <row r="1224" spans="1:20" ht="15.75" customHeight="1" x14ac:dyDescent="0.35">
      <c r="A1224" s="1">
        <v>3487</v>
      </c>
      <c r="B1224" s="1">
        <v>3</v>
      </c>
      <c r="C1224" s="1"/>
      <c r="D1224" s="1">
        <v>0</v>
      </c>
      <c r="F1224" s="1">
        <f ca="1">IFERROR(__xludf.DUMMYFUNCTION("""COMPUTED_VALUE"""),1)</f>
        <v>1</v>
      </c>
      <c r="Q1224" s="1">
        <v>1222</v>
      </c>
      <c r="R1224" s="1">
        <v>3211</v>
      </c>
      <c r="S1224" s="1"/>
      <c r="T1224" s="1">
        <v>3568</v>
      </c>
    </row>
    <row r="1225" spans="1:20" ht="15.75" customHeight="1" x14ac:dyDescent="0.35">
      <c r="A1225" s="1">
        <v>3488</v>
      </c>
      <c r="B1225" s="1">
        <v>3</v>
      </c>
      <c r="C1225" s="1"/>
      <c r="D1225" s="1">
        <v>0</v>
      </c>
      <c r="F1225" s="1">
        <f ca="1">IFERROR(__xludf.DUMMYFUNCTION("""COMPUTED_VALUE"""),7)</f>
        <v>7</v>
      </c>
      <c r="Q1225" s="1">
        <v>1223</v>
      </c>
      <c r="R1225" s="1">
        <v>3487</v>
      </c>
      <c r="S1225" s="1"/>
      <c r="T1225" s="1">
        <v>3742</v>
      </c>
    </row>
    <row r="1226" spans="1:20" ht="15.75" customHeight="1" x14ac:dyDescent="0.35">
      <c r="A1226" s="1">
        <v>3489</v>
      </c>
      <c r="B1226" s="1">
        <v>3</v>
      </c>
      <c r="C1226" s="1"/>
      <c r="D1226" s="1">
        <v>7</v>
      </c>
      <c r="F1226" s="1">
        <f ca="1">IFERROR(__xludf.DUMMYFUNCTION("""COMPUTED_VALUE"""),1)</f>
        <v>1</v>
      </c>
      <c r="Q1226" s="1">
        <v>1224</v>
      </c>
      <c r="R1226" s="1">
        <v>3663</v>
      </c>
      <c r="S1226" s="1"/>
      <c r="T1226" s="1">
        <v>3978</v>
      </c>
    </row>
    <row r="1227" spans="1:20" ht="15.75" customHeight="1" x14ac:dyDescent="0.35">
      <c r="A1227" s="1">
        <v>3490</v>
      </c>
      <c r="B1227" s="1">
        <v>3</v>
      </c>
      <c r="C1227" s="1"/>
      <c r="D1227" s="1">
        <v>1</v>
      </c>
      <c r="F1227" s="1">
        <f ca="1">IFERROR(__xludf.DUMMYFUNCTION("""COMPUTED_VALUE"""),1)</f>
        <v>1</v>
      </c>
      <c r="Q1227" s="1">
        <v>1225</v>
      </c>
      <c r="R1227" s="1">
        <v>3553</v>
      </c>
      <c r="S1227" s="1"/>
      <c r="T1227" s="1">
        <v>3532</v>
      </c>
    </row>
    <row r="1228" spans="1:20" ht="15.75" customHeight="1" x14ac:dyDescent="0.35">
      <c r="A1228" s="1">
        <v>3491</v>
      </c>
      <c r="B1228" s="1">
        <v>3</v>
      </c>
      <c r="C1228" s="1"/>
      <c r="D1228" s="1">
        <v>1</v>
      </c>
      <c r="F1228" s="1">
        <f ca="1">IFERROR(__xludf.DUMMYFUNCTION("""COMPUTED_VALUE"""),1)</f>
        <v>1</v>
      </c>
      <c r="Q1228" s="1">
        <v>1226</v>
      </c>
      <c r="R1228" s="1">
        <v>3568</v>
      </c>
      <c r="S1228" s="1"/>
      <c r="T1228" s="1">
        <v>3643</v>
      </c>
    </row>
    <row r="1229" spans="1:20" ht="15.75" customHeight="1" x14ac:dyDescent="0.35">
      <c r="A1229" s="1">
        <v>3492</v>
      </c>
      <c r="B1229" s="1">
        <v>3</v>
      </c>
      <c r="C1229" s="1"/>
      <c r="D1229" s="1">
        <v>7</v>
      </c>
      <c r="F1229" s="1">
        <f ca="1">IFERROR(__xludf.DUMMYFUNCTION("""COMPUTED_VALUE"""),8)</f>
        <v>8</v>
      </c>
      <c r="Q1229" s="1">
        <v>1227</v>
      </c>
      <c r="R1229" s="1">
        <v>3742</v>
      </c>
      <c r="S1229" s="1"/>
      <c r="T1229" s="1">
        <v>3650</v>
      </c>
    </row>
    <row r="1230" spans="1:20" ht="15.75" customHeight="1" x14ac:dyDescent="0.35">
      <c r="A1230" s="1">
        <v>3493</v>
      </c>
      <c r="B1230" s="1">
        <v>3</v>
      </c>
      <c r="C1230" s="1"/>
      <c r="D1230" s="1">
        <v>1</v>
      </c>
      <c r="F1230" s="1">
        <f ca="1">IFERROR(__xludf.DUMMYFUNCTION("""COMPUTED_VALUE"""),1)</f>
        <v>1</v>
      </c>
      <c r="Q1230" s="1">
        <v>1228</v>
      </c>
      <c r="R1230" s="1">
        <v>3978</v>
      </c>
      <c r="S1230" s="1"/>
      <c r="T1230" s="1">
        <v>3736</v>
      </c>
    </row>
    <row r="1231" spans="1:20" ht="15.75" customHeight="1" x14ac:dyDescent="0.35">
      <c r="A1231" s="1">
        <v>3494</v>
      </c>
      <c r="B1231" s="1">
        <v>3</v>
      </c>
      <c r="C1231" s="1"/>
      <c r="D1231" s="1">
        <v>1</v>
      </c>
      <c r="F1231" s="1">
        <f ca="1">IFERROR(__xludf.DUMMYFUNCTION("""COMPUTED_VALUE"""),8)</f>
        <v>8</v>
      </c>
      <c r="Q1231" s="1">
        <v>1229</v>
      </c>
      <c r="R1231" s="1">
        <v>3532</v>
      </c>
      <c r="S1231" s="1"/>
      <c r="T1231" s="1">
        <v>3754</v>
      </c>
    </row>
    <row r="1232" spans="1:20" ht="15.75" customHeight="1" x14ac:dyDescent="0.35">
      <c r="A1232" s="1">
        <v>3495</v>
      </c>
      <c r="B1232" s="1">
        <v>3</v>
      </c>
      <c r="C1232" s="1"/>
      <c r="D1232" s="1">
        <v>5</v>
      </c>
      <c r="F1232" s="1">
        <f ca="1">IFERROR(__xludf.DUMMYFUNCTION("""COMPUTED_VALUE"""),2)</f>
        <v>2</v>
      </c>
      <c r="Q1232" s="1">
        <v>1230</v>
      </c>
      <c r="R1232" s="1">
        <v>3643</v>
      </c>
      <c r="S1232" s="1"/>
      <c r="T1232" s="1">
        <v>3865</v>
      </c>
    </row>
    <row r="1233" spans="1:20" ht="15.75" customHeight="1" x14ac:dyDescent="0.35">
      <c r="A1233" s="1">
        <v>3496</v>
      </c>
      <c r="B1233" s="1">
        <v>3</v>
      </c>
      <c r="C1233" s="1"/>
      <c r="D1233" s="1">
        <v>2</v>
      </c>
      <c r="F1233" s="1">
        <f ca="1">IFERROR(__xludf.DUMMYFUNCTION("""COMPUTED_VALUE"""),1)</f>
        <v>1</v>
      </c>
      <c r="Q1233" s="1">
        <v>1231</v>
      </c>
      <c r="R1233" s="1">
        <v>3650</v>
      </c>
      <c r="S1233" s="1"/>
      <c r="T1233" s="1">
        <v>3804</v>
      </c>
    </row>
    <row r="1234" spans="1:20" ht="15.75" customHeight="1" x14ac:dyDescent="0.35">
      <c r="A1234" s="1">
        <v>3497</v>
      </c>
      <c r="B1234" s="1">
        <v>3</v>
      </c>
      <c r="C1234" s="1"/>
      <c r="D1234" s="1">
        <v>2</v>
      </c>
      <c r="F1234" s="1">
        <f ca="1">IFERROR(__xludf.DUMMYFUNCTION("""COMPUTED_VALUE"""),4)</f>
        <v>4</v>
      </c>
      <c r="Q1234" s="1">
        <v>1232</v>
      </c>
      <c r="R1234" s="1">
        <v>3736</v>
      </c>
      <c r="S1234" s="1"/>
      <c r="T1234" s="1">
        <v>3392</v>
      </c>
    </row>
    <row r="1235" spans="1:20" ht="15.75" customHeight="1" x14ac:dyDescent="0.35">
      <c r="A1235" s="1">
        <v>3498</v>
      </c>
      <c r="B1235" s="1">
        <v>4</v>
      </c>
      <c r="C1235" s="1"/>
      <c r="D1235" s="1">
        <v>8</v>
      </c>
      <c r="F1235" s="1">
        <f ca="1">IFERROR(__xludf.DUMMYFUNCTION("""COMPUTED_VALUE"""),1)</f>
        <v>1</v>
      </c>
      <c r="Q1235" s="1">
        <v>1233</v>
      </c>
      <c r="R1235" s="1">
        <v>3754</v>
      </c>
      <c r="S1235" s="1"/>
      <c r="T1235" s="1">
        <v>3340</v>
      </c>
    </row>
    <row r="1236" spans="1:20" ht="15.75" customHeight="1" x14ac:dyDescent="0.35">
      <c r="A1236" s="1">
        <v>3499</v>
      </c>
      <c r="B1236" s="1">
        <v>4</v>
      </c>
      <c r="C1236" s="1"/>
      <c r="D1236" s="1">
        <v>1</v>
      </c>
      <c r="F1236" s="1">
        <f ca="1">IFERROR(__xludf.DUMMYFUNCTION("""COMPUTED_VALUE"""),1)</f>
        <v>1</v>
      </c>
      <c r="Q1236" s="1">
        <v>1234</v>
      </c>
      <c r="R1236" s="1">
        <v>3865</v>
      </c>
      <c r="S1236" s="1"/>
      <c r="T1236" s="1">
        <v>3455</v>
      </c>
    </row>
    <row r="1237" spans="1:20" ht="15.75" customHeight="1" x14ac:dyDescent="0.35">
      <c r="A1237" s="1">
        <v>3500</v>
      </c>
      <c r="B1237" s="1">
        <v>4</v>
      </c>
      <c r="C1237" s="1"/>
      <c r="D1237" s="1">
        <v>8</v>
      </c>
      <c r="F1237" s="1">
        <f ca="1">IFERROR(__xludf.DUMMYFUNCTION("""COMPUTED_VALUE"""),2)</f>
        <v>2</v>
      </c>
      <c r="Q1237" s="1">
        <v>1235</v>
      </c>
      <c r="R1237" s="1">
        <v>3804</v>
      </c>
      <c r="S1237" s="1"/>
      <c r="T1237" s="1">
        <v>3484</v>
      </c>
    </row>
    <row r="1238" spans="1:20" ht="15.75" customHeight="1" x14ac:dyDescent="0.35">
      <c r="A1238" s="1">
        <v>3501</v>
      </c>
      <c r="B1238" s="1">
        <v>3</v>
      </c>
      <c r="C1238" s="1"/>
      <c r="D1238" s="1">
        <v>0</v>
      </c>
      <c r="F1238" s="1">
        <f ca="1">IFERROR(__xludf.DUMMYFUNCTION("""COMPUTED_VALUE"""),2)</f>
        <v>2</v>
      </c>
      <c r="Q1238" s="1">
        <v>1236</v>
      </c>
      <c r="R1238" s="1">
        <v>3392</v>
      </c>
      <c r="S1238" s="1"/>
      <c r="T1238" s="1">
        <v>3491</v>
      </c>
    </row>
    <row r="1239" spans="1:20" ht="15.75" customHeight="1" x14ac:dyDescent="0.35">
      <c r="A1239" s="1">
        <v>3502</v>
      </c>
      <c r="B1239" s="1">
        <v>3</v>
      </c>
      <c r="C1239" s="1"/>
      <c r="D1239" s="1">
        <v>3</v>
      </c>
      <c r="F1239" s="1">
        <f ca="1">IFERROR(__xludf.DUMMYFUNCTION("""COMPUTED_VALUE"""),8)</f>
        <v>8</v>
      </c>
      <c r="Q1239" s="1">
        <v>1237</v>
      </c>
      <c r="R1239" s="1">
        <v>3340</v>
      </c>
      <c r="S1239" s="1"/>
      <c r="T1239" s="1">
        <v>3537</v>
      </c>
    </row>
    <row r="1240" spans="1:20" ht="15.75" customHeight="1" x14ac:dyDescent="0.35">
      <c r="A1240" s="1">
        <v>3503</v>
      </c>
      <c r="B1240" s="1">
        <v>3</v>
      </c>
      <c r="C1240" s="1"/>
      <c r="D1240" s="1">
        <v>1</v>
      </c>
      <c r="F1240" s="1">
        <f ca="1">IFERROR(__xludf.DUMMYFUNCTION("""COMPUTED_VALUE"""),1)</f>
        <v>1</v>
      </c>
      <c r="Q1240" s="1">
        <v>1238</v>
      </c>
      <c r="R1240" s="1">
        <v>3455</v>
      </c>
      <c r="S1240" s="1"/>
      <c r="T1240" s="1">
        <v>3340</v>
      </c>
    </row>
    <row r="1241" spans="1:20" ht="15.75" customHeight="1" x14ac:dyDescent="0.35">
      <c r="A1241" s="1">
        <v>3504</v>
      </c>
      <c r="B1241" s="1">
        <v>2</v>
      </c>
      <c r="C1241" s="1"/>
      <c r="D1241" s="1">
        <v>4</v>
      </c>
      <c r="F1241" s="1">
        <f ca="1">IFERROR(__xludf.DUMMYFUNCTION("""COMPUTED_VALUE"""),1)</f>
        <v>1</v>
      </c>
      <c r="Q1241" s="1">
        <v>1239</v>
      </c>
      <c r="R1241" s="1">
        <v>3484</v>
      </c>
      <c r="S1241" s="1"/>
      <c r="T1241" s="1">
        <v>3590</v>
      </c>
    </row>
    <row r="1242" spans="1:20" ht="15.75" customHeight="1" x14ac:dyDescent="0.35">
      <c r="A1242" s="1">
        <v>3505</v>
      </c>
      <c r="B1242" s="1">
        <v>2</v>
      </c>
      <c r="C1242" s="1"/>
      <c r="D1242" s="1">
        <v>1</v>
      </c>
      <c r="F1242" s="1">
        <f ca="1">IFERROR(__xludf.DUMMYFUNCTION("""COMPUTED_VALUE"""),7)</f>
        <v>7</v>
      </c>
      <c r="Q1242" s="1">
        <v>1240</v>
      </c>
      <c r="R1242" s="1">
        <v>3491</v>
      </c>
      <c r="S1242" s="1"/>
      <c r="T1242" s="1">
        <v>3155</v>
      </c>
    </row>
    <row r="1243" spans="1:20" ht="15.75" customHeight="1" x14ac:dyDescent="0.35">
      <c r="A1243" s="1">
        <v>3506</v>
      </c>
      <c r="B1243" s="1">
        <v>2</v>
      </c>
      <c r="C1243" s="1"/>
      <c r="D1243" s="1">
        <v>1</v>
      </c>
      <c r="F1243" s="1">
        <f ca="1">IFERROR(__xludf.DUMMYFUNCTION("""COMPUTED_VALUE"""),1)</f>
        <v>1</v>
      </c>
      <c r="Q1243" s="1">
        <v>1241</v>
      </c>
      <c r="R1243" s="1">
        <v>3537</v>
      </c>
      <c r="S1243" s="1"/>
      <c r="T1243" s="1">
        <v>3143</v>
      </c>
    </row>
    <row r="1244" spans="1:20" ht="15.75" customHeight="1" x14ac:dyDescent="0.35">
      <c r="A1244" s="1">
        <v>3507</v>
      </c>
      <c r="B1244" s="1">
        <v>2</v>
      </c>
      <c r="C1244" s="1"/>
      <c r="D1244" s="1">
        <v>2</v>
      </c>
      <c r="F1244" s="1">
        <f ca="1">IFERROR(__xludf.DUMMYFUNCTION("""COMPUTED_VALUE"""),1)</f>
        <v>1</v>
      </c>
      <c r="Q1244" s="1">
        <v>1242</v>
      </c>
      <c r="R1244" s="1">
        <v>3340</v>
      </c>
      <c r="S1244" s="1"/>
      <c r="T1244" s="1">
        <v>3091</v>
      </c>
    </row>
    <row r="1245" spans="1:20" ht="15.75" customHeight="1" x14ac:dyDescent="0.35">
      <c r="A1245" s="1">
        <v>3508</v>
      </c>
      <c r="B1245" s="1">
        <v>2</v>
      </c>
      <c r="C1245" s="1"/>
      <c r="D1245" s="1">
        <v>2</v>
      </c>
      <c r="F1245" s="1">
        <f ca="1">IFERROR(__xludf.DUMMYFUNCTION("""COMPUTED_VALUE"""),1)</f>
        <v>1</v>
      </c>
      <c r="Q1245" s="1">
        <v>1243</v>
      </c>
      <c r="R1245" s="1">
        <v>3590</v>
      </c>
      <c r="S1245" s="1"/>
      <c r="T1245" s="1">
        <v>3249</v>
      </c>
    </row>
    <row r="1246" spans="1:20" ht="15.75" customHeight="1" x14ac:dyDescent="0.35">
      <c r="A1246" s="1">
        <v>3509</v>
      </c>
      <c r="B1246" s="1">
        <v>2</v>
      </c>
      <c r="C1246" s="1"/>
      <c r="D1246" s="1">
        <v>8</v>
      </c>
      <c r="F1246" s="1">
        <f ca="1">IFERROR(__xludf.DUMMYFUNCTION("""COMPUTED_VALUE"""),8)</f>
        <v>8</v>
      </c>
      <c r="Q1246" s="1">
        <v>1244</v>
      </c>
      <c r="R1246" s="1">
        <v>3155</v>
      </c>
      <c r="S1246" s="1"/>
      <c r="T1246" s="1">
        <v>3218</v>
      </c>
    </row>
    <row r="1247" spans="1:20" ht="15.75" customHeight="1" x14ac:dyDescent="0.35">
      <c r="A1247" s="1">
        <v>3510</v>
      </c>
      <c r="B1247" s="1">
        <v>3</v>
      </c>
      <c r="C1247" s="1"/>
      <c r="D1247" s="1">
        <v>1</v>
      </c>
      <c r="F1247" s="1">
        <f ca="1">IFERROR(__xludf.DUMMYFUNCTION("""COMPUTED_VALUE"""),1)</f>
        <v>1</v>
      </c>
      <c r="Q1247" s="1">
        <v>1245</v>
      </c>
      <c r="R1247" s="1">
        <v>3143</v>
      </c>
      <c r="S1247" s="1"/>
      <c r="T1247" s="1">
        <v>3235</v>
      </c>
    </row>
    <row r="1248" spans="1:20" ht="15.75" customHeight="1" x14ac:dyDescent="0.35">
      <c r="A1248" s="1">
        <v>3511</v>
      </c>
      <c r="B1248" s="1">
        <v>3</v>
      </c>
      <c r="C1248" s="1"/>
      <c r="D1248" s="1">
        <v>1</v>
      </c>
      <c r="F1248" s="1">
        <f ca="1">IFERROR(__xludf.DUMMYFUNCTION("""COMPUTED_VALUE"""),1)</f>
        <v>1</v>
      </c>
      <c r="Q1248" s="1">
        <v>1246</v>
      </c>
      <c r="R1248" s="1">
        <v>3091</v>
      </c>
      <c r="S1248" s="1"/>
      <c r="T1248" s="1">
        <v>3362</v>
      </c>
    </row>
    <row r="1249" spans="1:20" ht="15.75" customHeight="1" x14ac:dyDescent="0.35">
      <c r="A1249" s="1">
        <v>3512</v>
      </c>
      <c r="B1249" s="1">
        <v>3</v>
      </c>
      <c r="C1249" s="1"/>
      <c r="D1249" s="1">
        <v>7</v>
      </c>
      <c r="F1249" s="1">
        <f ca="1">IFERROR(__xludf.DUMMYFUNCTION("""COMPUTED_VALUE"""),8)</f>
        <v>8</v>
      </c>
      <c r="Q1249" s="1">
        <v>1247</v>
      </c>
      <c r="R1249" s="1">
        <v>3249</v>
      </c>
      <c r="S1249" s="1"/>
      <c r="T1249" s="1">
        <v>3153</v>
      </c>
    </row>
    <row r="1250" spans="1:20" ht="15.75" customHeight="1" x14ac:dyDescent="0.35">
      <c r="A1250" s="1">
        <v>3513</v>
      </c>
      <c r="B1250" s="1">
        <v>3</v>
      </c>
      <c r="C1250" s="1"/>
      <c r="D1250" s="1">
        <v>1</v>
      </c>
      <c r="F1250" s="1">
        <f ca="1">IFERROR(__xludf.DUMMYFUNCTION("""COMPUTED_VALUE"""),1)</f>
        <v>1</v>
      </c>
      <c r="Q1250" s="1">
        <v>1248</v>
      </c>
      <c r="R1250" s="1">
        <v>3218</v>
      </c>
      <c r="S1250" s="1"/>
      <c r="T1250" s="1">
        <v>3257</v>
      </c>
    </row>
    <row r="1251" spans="1:20" ht="15.75" customHeight="1" x14ac:dyDescent="0.35">
      <c r="A1251" s="1">
        <v>3514</v>
      </c>
      <c r="B1251" s="1">
        <v>3</v>
      </c>
      <c r="C1251" s="1"/>
      <c r="D1251" s="1">
        <v>1</v>
      </c>
      <c r="F1251" s="1">
        <f ca="1">IFERROR(__xludf.DUMMYFUNCTION("""COMPUTED_VALUE"""),1)</f>
        <v>1</v>
      </c>
      <c r="Q1251" s="1">
        <v>1249</v>
      </c>
      <c r="R1251" s="1">
        <v>3235</v>
      </c>
      <c r="S1251" s="1"/>
      <c r="T1251" s="1">
        <v>3357</v>
      </c>
    </row>
    <row r="1252" spans="1:20" ht="15.75" customHeight="1" x14ac:dyDescent="0.35">
      <c r="A1252" s="1">
        <v>3515</v>
      </c>
      <c r="B1252" s="1">
        <v>3</v>
      </c>
      <c r="C1252" s="1"/>
      <c r="D1252" s="1">
        <v>1</v>
      </c>
      <c r="F1252" s="1">
        <f ca="1">IFERROR(__xludf.DUMMYFUNCTION("""COMPUTED_VALUE"""),3)</f>
        <v>3</v>
      </c>
      <c r="Q1252" s="1">
        <v>1250</v>
      </c>
      <c r="R1252" s="1">
        <v>3362</v>
      </c>
      <c r="S1252" s="1"/>
      <c r="T1252" s="1">
        <v>3244</v>
      </c>
    </row>
    <row r="1253" spans="1:20" ht="15.75" customHeight="1" x14ac:dyDescent="0.35">
      <c r="A1253" s="1">
        <v>3516</v>
      </c>
      <c r="B1253" s="1">
        <v>3</v>
      </c>
      <c r="C1253" s="1"/>
      <c r="D1253" s="1">
        <v>8</v>
      </c>
      <c r="F1253" s="1">
        <f ca="1">IFERROR(__xludf.DUMMYFUNCTION("""COMPUTED_VALUE"""),5)</f>
        <v>5</v>
      </c>
      <c r="Q1253" s="1">
        <v>1251</v>
      </c>
      <c r="R1253" s="1">
        <v>3153</v>
      </c>
      <c r="S1253" s="1"/>
      <c r="T1253" s="1">
        <v>3207</v>
      </c>
    </row>
    <row r="1254" spans="1:20" ht="15.75" customHeight="1" x14ac:dyDescent="0.35">
      <c r="A1254" s="1">
        <v>3517</v>
      </c>
      <c r="B1254" s="1">
        <v>3</v>
      </c>
      <c r="C1254" s="1"/>
      <c r="D1254" s="1">
        <v>1</v>
      </c>
      <c r="F1254" s="1">
        <f ca="1">IFERROR(__xludf.DUMMYFUNCTION("""COMPUTED_VALUE"""),2)</f>
        <v>2</v>
      </c>
      <c r="Q1254" s="1">
        <v>1252</v>
      </c>
      <c r="R1254" s="1">
        <v>3257</v>
      </c>
      <c r="S1254" s="1"/>
      <c r="T1254" s="1">
        <v>3364</v>
      </c>
    </row>
    <row r="1255" spans="1:20" ht="15.75" customHeight="1" x14ac:dyDescent="0.35">
      <c r="A1255" s="1">
        <v>3518</v>
      </c>
      <c r="B1255" s="1">
        <v>3</v>
      </c>
      <c r="C1255" s="1"/>
      <c r="D1255" s="1">
        <v>1</v>
      </c>
      <c r="F1255" s="1">
        <f ca="1">IFERROR(__xludf.DUMMYFUNCTION("""COMPUTED_VALUE"""),8)</f>
        <v>8</v>
      </c>
      <c r="Q1255" s="1">
        <v>1253</v>
      </c>
      <c r="R1255" s="1">
        <v>3357</v>
      </c>
      <c r="S1255" s="1"/>
      <c r="T1255" s="1">
        <v>3600</v>
      </c>
    </row>
    <row r="1256" spans="1:20" ht="15.75" customHeight="1" x14ac:dyDescent="0.35">
      <c r="A1256" s="1">
        <v>3519</v>
      </c>
      <c r="B1256" s="1">
        <v>3</v>
      </c>
      <c r="C1256" s="1"/>
      <c r="D1256" s="1">
        <v>8</v>
      </c>
      <c r="F1256" s="1">
        <f ca="1">IFERROR(__xludf.DUMMYFUNCTION("""COMPUTED_VALUE"""),2)</f>
        <v>2</v>
      </c>
      <c r="Q1256" s="1">
        <v>1254</v>
      </c>
      <c r="R1256" s="1">
        <v>3244</v>
      </c>
      <c r="S1256" s="1"/>
      <c r="T1256" s="1">
        <v>3679</v>
      </c>
    </row>
    <row r="1257" spans="1:20" ht="15.75" customHeight="1" x14ac:dyDescent="0.35">
      <c r="A1257" s="1">
        <v>3520</v>
      </c>
      <c r="B1257" s="1">
        <v>3</v>
      </c>
      <c r="C1257" s="1"/>
      <c r="D1257" s="1">
        <v>1</v>
      </c>
      <c r="F1257" s="1">
        <f ca="1">IFERROR(__xludf.DUMMYFUNCTION("""COMPUTED_VALUE"""),8)</f>
        <v>8</v>
      </c>
      <c r="Q1257" s="1">
        <v>1255</v>
      </c>
      <c r="R1257" s="1">
        <v>3207</v>
      </c>
      <c r="S1257" s="1"/>
      <c r="T1257" s="1">
        <v>3722</v>
      </c>
    </row>
    <row r="1258" spans="1:20" ht="15.75" customHeight="1" x14ac:dyDescent="0.35">
      <c r="A1258" s="1">
        <v>3521</v>
      </c>
      <c r="B1258" s="1">
        <v>3</v>
      </c>
      <c r="C1258" s="1"/>
      <c r="D1258" s="1">
        <v>1</v>
      </c>
      <c r="F1258" s="1">
        <f ca="1">IFERROR(__xludf.DUMMYFUNCTION("""COMPUTED_VALUE"""),1)</f>
        <v>1</v>
      </c>
      <c r="Q1258" s="1">
        <v>1256</v>
      </c>
      <c r="R1258" s="1">
        <v>3364</v>
      </c>
      <c r="S1258" s="1"/>
      <c r="T1258" s="1">
        <v>3594</v>
      </c>
    </row>
    <row r="1259" spans="1:20" ht="15.75" customHeight="1" x14ac:dyDescent="0.35">
      <c r="A1259" s="1">
        <v>3522</v>
      </c>
      <c r="B1259" s="1">
        <v>4</v>
      </c>
      <c r="C1259" s="1"/>
      <c r="D1259" s="1">
        <v>3</v>
      </c>
      <c r="F1259" s="1">
        <f ca="1">IFERROR(__xludf.DUMMYFUNCTION("""COMPUTED_VALUE"""),8)</f>
        <v>8</v>
      </c>
      <c r="Q1259" s="1">
        <v>1257</v>
      </c>
      <c r="R1259" s="1">
        <v>3600</v>
      </c>
      <c r="S1259" s="1"/>
      <c r="T1259" s="1">
        <v>3563</v>
      </c>
    </row>
    <row r="1260" spans="1:20" ht="15.75" customHeight="1" x14ac:dyDescent="0.35">
      <c r="A1260" s="1">
        <v>3523</v>
      </c>
      <c r="B1260" s="1">
        <v>5</v>
      </c>
      <c r="C1260" s="1"/>
      <c r="D1260" s="1">
        <v>6</v>
      </c>
      <c r="F1260" s="1">
        <f ca="1">IFERROR(__xludf.DUMMYFUNCTION("""COMPUTED_VALUE"""),3)</f>
        <v>3</v>
      </c>
      <c r="Q1260" s="1">
        <v>1258</v>
      </c>
      <c r="R1260" s="1">
        <v>3679</v>
      </c>
      <c r="S1260" s="1"/>
      <c r="T1260" s="1">
        <v>3122</v>
      </c>
    </row>
    <row r="1261" spans="1:20" ht="15.75" customHeight="1" x14ac:dyDescent="0.35">
      <c r="A1261" s="1">
        <v>3524</v>
      </c>
      <c r="B1261" s="1">
        <v>4</v>
      </c>
      <c r="C1261" s="1"/>
      <c r="D1261" s="1">
        <v>2</v>
      </c>
      <c r="F1261" s="1">
        <f ca="1">IFERROR(__xludf.DUMMYFUNCTION("""COMPUTED_VALUE"""),4)</f>
        <v>4</v>
      </c>
      <c r="Q1261" s="1">
        <v>1259</v>
      </c>
      <c r="R1261" s="1">
        <v>3722</v>
      </c>
      <c r="S1261" s="1"/>
      <c r="T1261" s="1">
        <v>3273</v>
      </c>
    </row>
    <row r="1262" spans="1:20" ht="15.75" customHeight="1" x14ac:dyDescent="0.35">
      <c r="A1262" s="1">
        <v>3525</v>
      </c>
      <c r="B1262" s="1">
        <v>4</v>
      </c>
      <c r="C1262" s="1"/>
      <c r="D1262" s="1">
        <v>8</v>
      </c>
      <c r="F1262" s="1">
        <f ca="1">IFERROR(__xludf.DUMMYFUNCTION("""COMPUTED_VALUE"""),4)</f>
        <v>4</v>
      </c>
      <c r="Q1262" s="1">
        <v>1260</v>
      </c>
      <c r="R1262" s="1">
        <v>3594</v>
      </c>
      <c r="S1262" s="1"/>
      <c r="T1262" s="1">
        <v>3406</v>
      </c>
    </row>
    <row r="1263" spans="1:20" ht="15.75" customHeight="1" x14ac:dyDescent="0.35">
      <c r="A1263" s="1">
        <v>3526</v>
      </c>
      <c r="B1263" s="1">
        <v>4</v>
      </c>
      <c r="C1263" s="1"/>
      <c r="D1263" s="1">
        <v>2</v>
      </c>
      <c r="F1263" s="1">
        <f ca="1">IFERROR(__xludf.DUMMYFUNCTION("""COMPUTED_VALUE"""),8)</f>
        <v>8</v>
      </c>
      <c r="Q1263" s="1">
        <v>1261</v>
      </c>
      <c r="R1263" s="1">
        <v>3563</v>
      </c>
      <c r="S1263" s="1"/>
      <c r="T1263" s="1">
        <v>3231</v>
      </c>
    </row>
    <row r="1264" spans="1:20" ht="15.75" customHeight="1" x14ac:dyDescent="0.35">
      <c r="A1264" s="1">
        <v>3527</v>
      </c>
      <c r="B1264" s="1">
        <v>5</v>
      </c>
      <c r="C1264" s="1"/>
      <c r="D1264" s="1">
        <v>8</v>
      </c>
      <c r="F1264" s="1">
        <f ca="1">IFERROR(__xludf.DUMMYFUNCTION("""COMPUTED_VALUE"""),8)</f>
        <v>8</v>
      </c>
      <c r="Q1264" s="1">
        <v>1262</v>
      </c>
      <c r="R1264" s="1">
        <v>3122</v>
      </c>
      <c r="S1264" s="1"/>
      <c r="T1264" s="1">
        <v>3257</v>
      </c>
    </row>
    <row r="1265" spans="1:20" ht="15.75" customHeight="1" x14ac:dyDescent="0.35">
      <c r="A1265" s="1">
        <v>3528</v>
      </c>
      <c r="B1265" s="1">
        <v>5</v>
      </c>
      <c r="C1265" s="1"/>
      <c r="D1265" s="1">
        <v>2</v>
      </c>
      <c r="F1265" s="1">
        <f ca="1">IFERROR(__xludf.DUMMYFUNCTION("""COMPUTED_VALUE"""),1)</f>
        <v>1</v>
      </c>
      <c r="Q1265" s="1">
        <v>1263</v>
      </c>
      <c r="R1265" s="1">
        <v>3273</v>
      </c>
      <c r="S1265" s="1"/>
      <c r="T1265" s="1">
        <v>3447</v>
      </c>
    </row>
    <row r="1266" spans="1:20" ht="15.75" customHeight="1" x14ac:dyDescent="0.35">
      <c r="A1266" s="1">
        <v>3529</v>
      </c>
      <c r="B1266" s="1">
        <v>5</v>
      </c>
      <c r="C1266" s="1"/>
      <c r="D1266" s="1">
        <v>8</v>
      </c>
      <c r="F1266" s="1">
        <f ca="1">IFERROR(__xludf.DUMMYFUNCTION("""COMPUTED_VALUE"""),8)</f>
        <v>8</v>
      </c>
      <c r="Q1266" s="1">
        <v>1264</v>
      </c>
      <c r="R1266" s="1">
        <v>3406</v>
      </c>
      <c r="S1266" s="1"/>
      <c r="T1266" s="1">
        <v>3359</v>
      </c>
    </row>
    <row r="1267" spans="1:20" ht="15.75" customHeight="1" x14ac:dyDescent="0.35">
      <c r="A1267" s="1">
        <v>3530</v>
      </c>
      <c r="B1267" s="1">
        <v>5</v>
      </c>
      <c r="C1267" s="1"/>
      <c r="D1267" s="1">
        <v>1</v>
      </c>
      <c r="F1267" s="1">
        <f ca="1">IFERROR(__xludf.DUMMYFUNCTION("""COMPUTED_VALUE"""),7)</f>
        <v>7</v>
      </c>
      <c r="Q1267" s="1">
        <v>1265</v>
      </c>
      <c r="R1267" s="1">
        <v>3231</v>
      </c>
      <c r="S1267" s="1"/>
      <c r="T1267" s="1">
        <v>3062</v>
      </c>
    </row>
    <row r="1268" spans="1:20" ht="15.75" customHeight="1" x14ac:dyDescent="0.35">
      <c r="A1268" s="1">
        <v>3531</v>
      </c>
      <c r="B1268" s="1">
        <v>5</v>
      </c>
      <c r="C1268" s="1"/>
      <c r="D1268" s="1">
        <v>8</v>
      </c>
      <c r="F1268" s="1">
        <f ca="1">IFERROR(__xludf.DUMMYFUNCTION("""COMPUTED_VALUE"""),1)</f>
        <v>1</v>
      </c>
      <c r="Q1268" s="1">
        <v>1266</v>
      </c>
      <c r="R1268" s="1">
        <v>3257</v>
      </c>
      <c r="S1268" s="1"/>
      <c r="T1268" s="1">
        <v>3093</v>
      </c>
    </row>
    <row r="1269" spans="1:20" ht="15.75" customHeight="1" x14ac:dyDescent="0.35">
      <c r="A1269" s="1">
        <v>3532</v>
      </c>
      <c r="B1269" s="1">
        <v>5</v>
      </c>
      <c r="C1269" s="1"/>
      <c r="D1269" s="1">
        <v>8</v>
      </c>
      <c r="F1269" s="1">
        <f ca="1">IFERROR(__xludf.DUMMYFUNCTION("""COMPUTED_VALUE"""),1)</f>
        <v>1</v>
      </c>
      <c r="Q1269" s="1">
        <v>1267</v>
      </c>
      <c r="R1269" s="1">
        <v>3447</v>
      </c>
      <c r="S1269" s="1"/>
      <c r="T1269" s="1">
        <v>3183</v>
      </c>
    </row>
    <row r="1270" spans="1:20" ht="15.75" customHeight="1" x14ac:dyDescent="0.35">
      <c r="A1270" s="1">
        <v>3533</v>
      </c>
      <c r="B1270" s="1">
        <v>4</v>
      </c>
      <c r="C1270" s="1"/>
      <c r="D1270" s="1">
        <v>1</v>
      </c>
      <c r="F1270" s="1">
        <f ca="1">IFERROR(__xludf.DUMMYFUNCTION("""COMPUTED_VALUE"""),7)</f>
        <v>7</v>
      </c>
      <c r="Q1270" s="1">
        <v>1268</v>
      </c>
      <c r="R1270" s="1">
        <v>3359</v>
      </c>
      <c r="S1270" s="1"/>
      <c r="T1270" s="1">
        <v>3220</v>
      </c>
    </row>
    <row r="1271" spans="1:20" ht="15.75" customHeight="1" x14ac:dyDescent="0.35">
      <c r="A1271" s="1">
        <v>3534</v>
      </c>
      <c r="B1271" s="1">
        <v>4</v>
      </c>
      <c r="C1271" s="1"/>
      <c r="D1271" s="1">
        <v>2</v>
      </c>
      <c r="F1271" s="1">
        <f ca="1">IFERROR(__xludf.DUMMYFUNCTION("""COMPUTED_VALUE"""),1)</f>
        <v>1</v>
      </c>
      <c r="Q1271" s="1">
        <v>1269</v>
      </c>
      <c r="R1271" s="1">
        <v>3062</v>
      </c>
      <c r="S1271" s="1"/>
      <c r="T1271" s="1">
        <v>3174</v>
      </c>
    </row>
    <row r="1272" spans="1:20" ht="15.75" customHeight="1" x14ac:dyDescent="0.35">
      <c r="A1272" s="1">
        <v>3535</v>
      </c>
      <c r="B1272" s="1">
        <v>4</v>
      </c>
      <c r="C1272" s="1"/>
      <c r="D1272" s="1">
        <v>8</v>
      </c>
      <c r="F1272" s="1">
        <f ca="1">IFERROR(__xludf.DUMMYFUNCTION("""COMPUTED_VALUE"""),1)</f>
        <v>1</v>
      </c>
      <c r="Q1272" s="1">
        <v>1270</v>
      </c>
      <c r="R1272" s="1">
        <v>3093</v>
      </c>
      <c r="S1272" s="1"/>
      <c r="T1272" s="1">
        <v>3224</v>
      </c>
    </row>
    <row r="1273" spans="1:20" ht="15.75" customHeight="1" x14ac:dyDescent="0.35">
      <c r="A1273" s="1">
        <v>3536</v>
      </c>
      <c r="B1273" s="1">
        <v>4</v>
      </c>
      <c r="C1273" s="1"/>
      <c r="D1273" s="1">
        <v>1</v>
      </c>
      <c r="F1273" s="1">
        <f ca="1">IFERROR(__xludf.DUMMYFUNCTION("""COMPUTED_VALUE"""),5)</f>
        <v>5</v>
      </c>
      <c r="Q1273" s="1">
        <v>1271</v>
      </c>
      <c r="R1273" s="1">
        <v>3183</v>
      </c>
      <c r="S1273" s="1"/>
      <c r="T1273" s="1">
        <v>3247</v>
      </c>
    </row>
    <row r="1274" spans="1:20" ht="15.75" customHeight="1" x14ac:dyDescent="0.35">
      <c r="A1274" s="1">
        <v>3537</v>
      </c>
      <c r="B1274" s="1">
        <v>3</v>
      </c>
      <c r="C1274" s="1"/>
      <c r="D1274" s="1">
        <v>1</v>
      </c>
      <c r="F1274" s="1">
        <f ca="1">IFERROR(__xludf.DUMMYFUNCTION("""COMPUTED_VALUE"""),2)</f>
        <v>2</v>
      </c>
      <c r="Q1274" s="1">
        <v>1272</v>
      </c>
      <c r="R1274" s="1">
        <v>3220</v>
      </c>
      <c r="S1274" s="1"/>
      <c r="T1274" s="1">
        <v>3372</v>
      </c>
    </row>
    <row r="1275" spans="1:20" ht="15.75" customHeight="1" x14ac:dyDescent="0.35">
      <c r="A1275" s="1">
        <v>3538</v>
      </c>
      <c r="B1275" s="1">
        <v>3</v>
      </c>
      <c r="C1275" s="1"/>
      <c r="D1275" s="1">
        <v>8</v>
      </c>
      <c r="F1275" s="1">
        <f ca="1">IFERROR(__xludf.DUMMYFUNCTION("""COMPUTED_VALUE"""),2)</f>
        <v>2</v>
      </c>
      <c r="Q1275" s="1">
        <v>1273</v>
      </c>
      <c r="R1275" s="1">
        <v>3174</v>
      </c>
      <c r="S1275" s="1"/>
      <c r="T1275" s="1">
        <v>3060</v>
      </c>
    </row>
    <row r="1276" spans="1:20" ht="15.75" customHeight="1" x14ac:dyDescent="0.35">
      <c r="A1276" s="1">
        <v>3539</v>
      </c>
      <c r="B1276" s="1">
        <v>3</v>
      </c>
      <c r="C1276" s="1"/>
      <c r="D1276" s="1">
        <v>0</v>
      </c>
      <c r="F1276" s="1">
        <f ca="1">IFERROR(__xludf.DUMMYFUNCTION("""COMPUTED_VALUE"""),8)</f>
        <v>8</v>
      </c>
      <c r="Q1276" s="1">
        <v>1274</v>
      </c>
      <c r="R1276" s="1">
        <v>3224</v>
      </c>
      <c r="S1276" s="1"/>
      <c r="T1276" s="1">
        <v>2908</v>
      </c>
    </row>
    <row r="1277" spans="1:20" ht="15.75" customHeight="1" x14ac:dyDescent="0.35">
      <c r="A1277" s="1">
        <v>3540</v>
      </c>
      <c r="B1277" s="1">
        <v>3</v>
      </c>
      <c r="C1277" s="1"/>
      <c r="D1277" s="1">
        <v>2</v>
      </c>
      <c r="F1277" s="1">
        <f ca="1">IFERROR(__xludf.DUMMYFUNCTION("""COMPUTED_VALUE"""),1)</f>
        <v>1</v>
      </c>
      <c r="Q1277" s="1">
        <v>1275</v>
      </c>
      <c r="R1277" s="1">
        <v>3247</v>
      </c>
      <c r="S1277" s="1"/>
      <c r="T1277" s="1">
        <v>2962</v>
      </c>
    </row>
    <row r="1278" spans="1:20" ht="15.75" customHeight="1" x14ac:dyDescent="0.35">
      <c r="A1278" s="1">
        <v>3541</v>
      </c>
      <c r="B1278" s="1">
        <v>3</v>
      </c>
      <c r="C1278" s="1"/>
      <c r="D1278" s="1">
        <v>2</v>
      </c>
      <c r="F1278" s="1">
        <f ca="1">IFERROR(__xludf.DUMMYFUNCTION("""COMPUTED_VALUE"""),8)</f>
        <v>8</v>
      </c>
      <c r="Q1278" s="1">
        <v>1276</v>
      </c>
      <c r="R1278" s="1">
        <v>3372</v>
      </c>
      <c r="S1278" s="1"/>
      <c r="T1278" s="1">
        <v>2972</v>
      </c>
    </row>
    <row r="1279" spans="1:20" ht="15.75" customHeight="1" x14ac:dyDescent="0.35">
      <c r="A1279" s="1">
        <v>3542</v>
      </c>
      <c r="B1279" s="1">
        <v>4</v>
      </c>
      <c r="C1279" s="1"/>
      <c r="D1279" s="1">
        <v>8</v>
      </c>
      <c r="F1279" s="1">
        <f ca="1">IFERROR(__xludf.DUMMYFUNCTION("""COMPUTED_VALUE"""),3)</f>
        <v>3</v>
      </c>
      <c r="Q1279" s="1">
        <v>1277</v>
      </c>
      <c r="R1279" s="1">
        <v>3060</v>
      </c>
      <c r="S1279" s="1"/>
      <c r="T1279" s="1">
        <v>3164</v>
      </c>
    </row>
    <row r="1280" spans="1:20" ht="15.75" customHeight="1" x14ac:dyDescent="0.35">
      <c r="A1280" s="1">
        <v>3543</v>
      </c>
      <c r="B1280" s="1">
        <v>3</v>
      </c>
      <c r="C1280" s="1"/>
      <c r="D1280" s="1">
        <v>1</v>
      </c>
      <c r="F1280" s="1">
        <f ca="1">IFERROR(__xludf.DUMMYFUNCTION("""COMPUTED_VALUE"""),1)</f>
        <v>1</v>
      </c>
      <c r="Q1280" s="1">
        <v>1278</v>
      </c>
      <c r="R1280" s="1">
        <v>2908</v>
      </c>
      <c r="S1280" s="1"/>
      <c r="T1280" s="1">
        <v>3189</v>
      </c>
    </row>
    <row r="1281" spans="1:20" ht="15.75" customHeight="1" x14ac:dyDescent="0.35">
      <c r="A1281" s="1">
        <v>3544</v>
      </c>
      <c r="B1281" s="1">
        <v>3</v>
      </c>
      <c r="C1281" s="1"/>
      <c r="D1281" s="1">
        <v>1</v>
      </c>
      <c r="F1281" s="1">
        <f ca="1">IFERROR(__xludf.DUMMYFUNCTION("""COMPUTED_VALUE"""),4)</f>
        <v>4</v>
      </c>
      <c r="Q1281" s="1">
        <v>1279</v>
      </c>
      <c r="R1281" s="1">
        <v>2962</v>
      </c>
      <c r="S1281" s="1"/>
      <c r="T1281" s="1">
        <v>3316</v>
      </c>
    </row>
    <row r="1282" spans="1:20" ht="15.75" customHeight="1" x14ac:dyDescent="0.35">
      <c r="A1282" s="1">
        <v>3545</v>
      </c>
      <c r="B1282" s="1">
        <v>2</v>
      </c>
      <c r="C1282" s="1"/>
      <c r="D1282" s="1">
        <v>7</v>
      </c>
      <c r="F1282" s="1">
        <f ca="1">IFERROR(__xludf.DUMMYFUNCTION("""COMPUTED_VALUE"""),1)</f>
        <v>1</v>
      </c>
      <c r="Q1282" s="1">
        <v>1280</v>
      </c>
      <c r="R1282" s="1">
        <v>2972</v>
      </c>
      <c r="S1282" s="1"/>
      <c r="T1282" s="1">
        <v>2899</v>
      </c>
    </row>
    <row r="1283" spans="1:20" ht="15.75" customHeight="1" x14ac:dyDescent="0.35">
      <c r="A1283" s="1">
        <v>3546</v>
      </c>
      <c r="B1283" s="1">
        <v>3</v>
      </c>
      <c r="C1283" s="1"/>
      <c r="D1283" s="1">
        <v>1</v>
      </c>
      <c r="F1283" s="1">
        <f ca="1">IFERROR(__xludf.DUMMYFUNCTION("""COMPUTED_VALUE"""),1)</f>
        <v>1</v>
      </c>
      <c r="Q1283" s="1">
        <v>1281</v>
      </c>
      <c r="R1283" s="1">
        <v>3164</v>
      </c>
      <c r="S1283" s="1"/>
      <c r="T1283" s="1">
        <v>2949</v>
      </c>
    </row>
    <row r="1284" spans="1:20" ht="15.75" customHeight="1" x14ac:dyDescent="0.35">
      <c r="A1284" s="1">
        <v>3547</v>
      </c>
      <c r="B1284" s="1">
        <v>3</v>
      </c>
      <c r="C1284" s="1"/>
      <c r="D1284" s="1">
        <v>1</v>
      </c>
      <c r="F1284" s="1">
        <f ca="1">IFERROR(__xludf.DUMMYFUNCTION("""COMPUTED_VALUE"""),2)</f>
        <v>2</v>
      </c>
      <c r="Q1284" s="1">
        <v>1282</v>
      </c>
      <c r="R1284" s="1">
        <v>3189</v>
      </c>
      <c r="S1284" s="1"/>
      <c r="T1284" s="1">
        <v>3002</v>
      </c>
    </row>
    <row r="1285" spans="1:20" ht="15.75" customHeight="1" x14ac:dyDescent="0.35">
      <c r="A1285" s="1">
        <v>3548</v>
      </c>
      <c r="B1285" s="1">
        <v>3</v>
      </c>
      <c r="C1285" s="1"/>
      <c r="D1285" s="1">
        <v>1</v>
      </c>
      <c r="F1285" s="1">
        <f ca="1">IFERROR(__xludf.DUMMYFUNCTION("""COMPUTED_VALUE"""),2)</f>
        <v>2</v>
      </c>
      <c r="Q1285" s="1">
        <v>1283</v>
      </c>
      <c r="R1285" s="1">
        <v>3316</v>
      </c>
      <c r="S1285" s="1"/>
      <c r="T1285" s="1">
        <v>2940</v>
      </c>
    </row>
    <row r="1286" spans="1:20" ht="15.75" customHeight="1" x14ac:dyDescent="0.35">
      <c r="A1286" s="1">
        <v>3549</v>
      </c>
      <c r="B1286" s="1">
        <v>4</v>
      </c>
      <c r="C1286" s="1"/>
      <c r="D1286" s="1">
        <v>8</v>
      </c>
      <c r="F1286" s="1">
        <f ca="1">IFERROR(__xludf.DUMMYFUNCTION("""COMPUTED_VALUE"""),8)</f>
        <v>8</v>
      </c>
      <c r="Q1286" s="1">
        <v>1284</v>
      </c>
      <c r="R1286" s="1">
        <v>2899</v>
      </c>
      <c r="S1286" s="1"/>
      <c r="T1286" s="1">
        <v>2999</v>
      </c>
    </row>
    <row r="1287" spans="1:20" ht="15.75" customHeight="1" x14ac:dyDescent="0.35">
      <c r="A1287" s="1">
        <v>3550</v>
      </c>
      <c r="B1287" s="1">
        <v>4</v>
      </c>
      <c r="C1287" s="1"/>
      <c r="D1287" s="1">
        <v>1</v>
      </c>
      <c r="F1287" s="1">
        <f ca="1">IFERROR(__xludf.DUMMYFUNCTION("""COMPUTED_VALUE"""),1)</f>
        <v>1</v>
      </c>
      <c r="Q1287" s="1">
        <v>1285</v>
      </c>
      <c r="R1287" s="1">
        <v>2949</v>
      </c>
      <c r="S1287" s="1"/>
      <c r="T1287" s="1">
        <v>3262</v>
      </c>
    </row>
    <row r="1288" spans="1:20" ht="15.75" customHeight="1" x14ac:dyDescent="0.35">
      <c r="A1288" s="1">
        <v>3551</v>
      </c>
      <c r="B1288" s="1">
        <v>4</v>
      </c>
      <c r="C1288" s="1"/>
      <c r="D1288" s="1">
        <v>8</v>
      </c>
      <c r="F1288" s="1">
        <f ca="1">IFERROR(__xludf.DUMMYFUNCTION("""COMPUTED_VALUE"""),1)</f>
        <v>1</v>
      </c>
      <c r="Q1288" s="1">
        <v>1286</v>
      </c>
      <c r="R1288" s="1">
        <v>3002</v>
      </c>
      <c r="S1288" s="1"/>
      <c r="T1288" s="1">
        <v>3449</v>
      </c>
    </row>
    <row r="1289" spans="1:20" ht="15.75" customHeight="1" x14ac:dyDescent="0.35">
      <c r="A1289" s="1">
        <v>3552</v>
      </c>
      <c r="B1289" s="1">
        <v>4</v>
      </c>
      <c r="C1289" s="1"/>
      <c r="D1289" s="1">
        <v>0</v>
      </c>
      <c r="F1289" s="1">
        <f ca="1">IFERROR(__xludf.DUMMYFUNCTION("""COMPUTED_VALUE"""),7)</f>
        <v>7</v>
      </c>
      <c r="Q1289" s="1">
        <v>1287</v>
      </c>
      <c r="R1289" s="1">
        <v>2940</v>
      </c>
      <c r="S1289" s="1"/>
      <c r="T1289" s="1">
        <v>3637</v>
      </c>
    </row>
    <row r="1290" spans="1:20" ht="15.75" customHeight="1" x14ac:dyDescent="0.35">
      <c r="A1290" s="1">
        <v>3553</v>
      </c>
      <c r="B1290" s="1">
        <v>2</v>
      </c>
      <c r="C1290" s="1"/>
      <c r="D1290" s="1">
        <v>2</v>
      </c>
      <c r="F1290" s="1">
        <f ca="1">IFERROR(__xludf.DUMMYFUNCTION("""COMPUTED_VALUE"""),1)</f>
        <v>1</v>
      </c>
      <c r="Q1290" s="1">
        <v>1288</v>
      </c>
      <c r="R1290" s="1">
        <v>2999</v>
      </c>
      <c r="S1290" s="1"/>
      <c r="T1290" s="1">
        <v>3739</v>
      </c>
    </row>
    <row r="1291" spans="1:20" ht="15.75" customHeight="1" x14ac:dyDescent="0.35">
      <c r="A1291" s="1">
        <v>3554</v>
      </c>
      <c r="B1291" s="1">
        <v>2</v>
      </c>
      <c r="C1291" s="1"/>
      <c r="D1291" s="1">
        <v>1</v>
      </c>
      <c r="F1291" s="1">
        <f ca="1">IFERROR(__xludf.DUMMYFUNCTION("""COMPUTED_VALUE"""),1)</f>
        <v>1</v>
      </c>
      <c r="Q1291" s="1">
        <v>1289</v>
      </c>
      <c r="R1291" s="1">
        <v>3262</v>
      </c>
      <c r="S1291" s="1"/>
      <c r="T1291" s="1">
        <v>3710</v>
      </c>
    </row>
    <row r="1292" spans="1:20" ht="15.75" customHeight="1" x14ac:dyDescent="0.35">
      <c r="A1292" s="1">
        <v>3555</v>
      </c>
      <c r="B1292" s="1">
        <v>2</v>
      </c>
      <c r="C1292" s="1"/>
      <c r="D1292" s="1">
        <v>4</v>
      </c>
      <c r="F1292" s="1">
        <f ca="1">IFERROR(__xludf.DUMMYFUNCTION("""COMPUTED_VALUE"""),1)</f>
        <v>1</v>
      </c>
      <c r="Q1292" s="1">
        <v>1290</v>
      </c>
      <c r="R1292" s="1">
        <v>3449</v>
      </c>
      <c r="S1292" s="1"/>
      <c r="T1292" s="1">
        <v>3819</v>
      </c>
    </row>
    <row r="1293" spans="1:20" ht="15.75" customHeight="1" x14ac:dyDescent="0.35">
      <c r="A1293" s="1">
        <v>3556</v>
      </c>
      <c r="B1293" s="1">
        <v>2</v>
      </c>
      <c r="C1293" s="1"/>
      <c r="D1293" s="1">
        <v>1</v>
      </c>
      <c r="F1293" s="1">
        <f ca="1">IFERROR(__xludf.DUMMYFUNCTION("""COMPUTED_VALUE"""),8)</f>
        <v>8</v>
      </c>
      <c r="Q1293" s="1">
        <v>1291</v>
      </c>
      <c r="R1293" s="1">
        <v>3637</v>
      </c>
      <c r="S1293" s="1"/>
      <c r="T1293" s="1">
        <v>3335</v>
      </c>
    </row>
    <row r="1294" spans="1:20" ht="15.75" customHeight="1" x14ac:dyDescent="0.35">
      <c r="A1294" s="1">
        <v>3557</v>
      </c>
      <c r="B1294" s="1">
        <v>2</v>
      </c>
      <c r="C1294" s="1"/>
      <c r="D1294" s="1">
        <v>1</v>
      </c>
      <c r="F1294" s="1">
        <f ca="1">IFERROR(__xludf.DUMMYFUNCTION("""COMPUTED_VALUE"""),1)</f>
        <v>1</v>
      </c>
      <c r="Q1294" s="1">
        <v>1292</v>
      </c>
      <c r="R1294" s="1">
        <v>3739</v>
      </c>
      <c r="S1294" s="1"/>
      <c r="T1294" s="1">
        <v>3410</v>
      </c>
    </row>
    <row r="1295" spans="1:20" ht="15.75" customHeight="1" x14ac:dyDescent="0.35">
      <c r="A1295" s="1">
        <v>3558</v>
      </c>
      <c r="B1295" s="1">
        <v>2</v>
      </c>
      <c r="C1295" s="1"/>
      <c r="D1295" s="1">
        <v>2</v>
      </c>
      <c r="F1295" s="1">
        <f ca="1">IFERROR(__xludf.DUMMYFUNCTION("""COMPUTED_VALUE"""),1)</f>
        <v>1</v>
      </c>
      <c r="Q1295" s="1">
        <v>1293</v>
      </c>
      <c r="R1295" s="1">
        <v>3710</v>
      </c>
      <c r="S1295" s="1"/>
      <c r="T1295" s="1">
        <v>3449</v>
      </c>
    </row>
    <row r="1296" spans="1:20" ht="15.75" customHeight="1" x14ac:dyDescent="0.35">
      <c r="A1296" s="1">
        <v>3559</v>
      </c>
      <c r="B1296" s="1">
        <v>2</v>
      </c>
      <c r="C1296" s="1"/>
      <c r="D1296" s="1">
        <v>2</v>
      </c>
      <c r="F1296" s="1">
        <f ca="1">IFERROR(__xludf.DUMMYFUNCTION("""COMPUTED_VALUE"""),8)</f>
        <v>8</v>
      </c>
      <c r="Q1296" s="1">
        <v>1294</v>
      </c>
      <c r="R1296" s="1">
        <v>3819</v>
      </c>
      <c r="S1296" s="1"/>
      <c r="T1296" s="1">
        <v>3513</v>
      </c>
    </row>
    <row r="1297" spans="1:20" ht="15.75" customHeight="1" x14ac:dyDescent="0.35">
      <c r="A1297" s="1">
        <v>3560</v>
      </c>
      <c r="B1297" s="1">
        <v>2</v>
      </c>
      <c r="C1297" s="1"/>
      <c r="D1297" s="1">
        <v>8</v>
      </c>
      <c r="F1297" s="1">
        <f ca="1">IFERROR(__xludf.DUMMYFUNCTION("""COMPUTED_VALUE"""),1)</f>
        <v>1</v>
      </c>
      <c r="Q1297" s="1">
        <v>1295</v>
      </c>
      <c r="R1297" s="1">
        <v>3335</v>
      </c>
      <c r="S1297" s="1"/>
      <c r="T1297" s="1">
        <v>3616</v>
      </c>
    </row>
    <row r="1298" spans="1:20" ht="15.75" customHeight="1" x14ac:dyDescent="0.35">
      <c r="A1298" s="1">
        <v>3561</v>
      </c>
      <c r="B1298" s="1">
        <v>3</v>
      </c>
      <c r="C1298" s="1"/>
      <c r="D1298" s="1">
        <v>1</v>
      </c>
      <c r="F1298" s="1">
        <f ca="1">IFERROR(__xludf.DUMMYFUNCTION("""COMPUTED_VALUE"""),1)</f>
        <v>1</v>
      </c>
      <c r="Q1298" s="1">
        <v>1296</v>
      </c>
      <c r="R1298" s="1">
        <v>3410</v>
      </c>
      <c r="S1298" s="1"/>
      <c r="T1298" s="1">
        <v>3714</v>
      </c>
    </row>
    <row r="1299" spans="1:20" ht="15.75" customHeight="1" x14ac:dyDescent="0.35">
      <c r="A1299" s="1">
        <v>3562</v>
      </c>
      <c r="B1299" s="1">
        <v>3</v>
      </c>
      <c r="C1299" s="1"/>
      <c r="D1299" s="1">
        <v>1</v>
      </c>
      <c r="F1299" s="1">
        <f ca="1">IFERROR(__xludf.DUMMYFUNCTION("""COMPUTED_VALUE"""),3)</f>
        <v>3</v>
      </c>
      <c r="Q1299" s="1">
        <v>1297</v>
      </c>
      <c r="R1299" s="1">
        <v>3449</v>
      </c>
      <c r="S1299" s="1"/>
      <c r="T1299" s="1">
        <v>3608</v>
      </c>
    </row>
    <row r="1300" spans="1:20" ht="15.75" customHeight="1" x14ac:dyDescent="0.35">
      <c r="A1300" s="1">
        <v>3563</v>
      </c>
      <c r="B1300" s="1">
        <v>3</v>
      </c>
      <c r="C1300" s="1"/>
      <c r="D1300" s="1">
        <v>7</v>
      </c>
      <c r="F1300" s="1">
        <f ca="1">IFERROR(__xludf.DUMMYFUNCTION("""COMPUTED_VALUE"""),5)</f>
        <v>5</v>
      </c>
      <c r="Q1300" s="1">
        <v>1298</v>
      </c>
      <c r="R1300" s="1">
        <v>3513</v>
      </c>
      <c r="S1300" s="1"/>
      <c r="T1300" s="1">
        <v>3128</v>
      </c>
    </row>
    <row r="1301" spans="1:20" ht="15.75" customHeight="1" x14ac:dyDescent="0.35">
      <c r="A1301" s="1">
        <v>3564</v>
      </c>
      <c r="B1301" s="1">
        <v>3</v>
      </c>
      <c r="C1301" s="1"/>
      <c r="D1301" s="1">
        <v>1</v>
      </c>
      <c r="F1301" s="1">
        <f ca="1">IFERROR(__xludf.DUMMYFUNCTION("""COMPUTED_VALUE"""),2)</f>
        <v>2</v>
      </c>
      <c r="Q1301" s="1">
        <v>1299</v>
      </c>
      <c r="R1301" s="1">
        <v>3616</v>
      </c>
      <c r="S1301" s="1"/>
      <c r="T1301" s="1">
        <v>3198</v>
      </c>
    </row>
    <row r="1302" spans="1:20" ht="15.75" customHeight="1" x14ac:dyDescent="0.35">
      <c r="A1302" s="1">
        <v>3565</v>
      </c>
      <c r="B1302" s="1">
        <v>3</v>
      </c>
      <c r="C1302" s="1"/>
      <c r="D1302" s="1">
        <v>1</v>
      </c>
      <c r="F1302" s="1">
        <f ca="1">IFERROR(__xludf.DUMMYFUNCTION("""COMPUTED_VALUE"""),8)</f>
        <v>8</v>
      </c>
      <c r="Q1302" s="1">
        <v>1300</v>
      </c>
      <c r="R1302" s="1">
        <v>3714</v>
      </c>
      <c r="S1302" s="1"/>
      <c r="T1302" s="1">
        <v>3407</v>
      </c>
    </row>
    <row r="1303" spans="1:20" ht="15.75" customHeight="1" x14ac:dyDescent="0.35">
      <c r="A1303" s="1">
        <v>3566</v>
      </c>
      <c r="B1303" s="1">
        <v>3</v>
      </c>
      <c r="C1303" s="1"/>
      <c r="D1303" s="1">
        <v>1</v>
      </c>
      <c r="F1303" s="1">
        <f ca="1">IFERROR(__xludf.DUMMYFUNCTION("""COMPUTED_VALUE"""),2)</f>
        <v>2</v>
      </c>
      <c r="Q1303" s="1">
        <v>1301</v>
      </c>
      <c r="R1303" s="1">
        <v>3608</v>
      </c>
      <c r="S1303" s="1"/>
      <c r="T1303" s="1">
        <v>3469</v>
      </c>
    </row>
    <row r="1304" spans="1:20" ht="15.75" customHeight="1" x14ac:dyDescent="0.35">
      <c r="A1304" s="1">
        <v>3567</v>
      </c>
      <c r="B1304" s="1">
        <v>3</v>
      </c>
      <c r="C1304" s="1"/>
      <c r="D1304" s="1">
        <v>8</v>
      </c>
      <c r="F1304" s="1">
        <f ca="1">IFERROR(__xludf.DUMMYFUNCTION("""COMPUTED_VALUE"""),8)</f>
        <v>8</v>
      </c>
      <c r="Q1304" s="1">
        <v>1302</v>
      </c>
      <c r="R1304" s="1">
        <v>3128</v>
      </c>
      <c r="S1304" s="1"/>
      <c r="T1304" s="1">
        <v>3572</v>
      </c>
    </row>
    <row r="1305" spans="1:20" ht="15.75" customHeight="1" x14ac:dyDescent="0.35">
      <c r="A1305" s="1">
        <v>3568</v>
      </c>
      <c r="B1305" s="1">
        <v>3</v>
      </c>
      <c r="C1305" s="1"/>
      <c r="D1305" s="1">
        <v>1</v>
      </c>
      <c r="F1305" s="1">
        <f ca="1">IFERROR(__xludf.DUMMYFUNCTION("""COMPUTED_VALUE"""),1)</f>
        <v>1</v>
      </c>
      <c r="Q1305" s="1">
        <v>1303</v>
      </c>
      <c r="R1305" s="1">
        <v>3198</v>
      </c>
      <c r="S1305" s="1"/>
      <c r="T1305" s="1">
        <v>3639</v>
      </c>
    </row>
    <row r="1306" spans="1:20" ht="15.75" customHeight="1" x14ac:dyDescent="0.35">
      <c r="A1306" s="1">
        <v>3569</v>
      </c>
      <c r="B1306" s="1">
        <v>3</v>
      </c>
      <c r="C1306" s="1"/>
      <c r="D1306" s="1">
        <v>1</v>
      </c>
      <c r="F1306" s="1">
        <f ca="1">IFERROR(__xludf.DUMMYFUNCTION("""COMPUTED_VALUE"""),8)</f>
        <v>8</v>
      </c>
      <c r="Q1306" s="1">
        <v>1304</v>
      </c>
      <c r="R1306" s="1">
        <v>3407</v>
      </c>
      <c r="S1306" s="1"/>
      <c r="T1306" s="1">
        <v>3517</v>
      </c>
    </row>
    <row r="1307" spans="1:20" ht="15.75" customHeight="1" x14ac:dyDescent="0.35">
      <c r="A1307" s="1">
        <v>3570</v>
      </c>
      <c r="B1307" s="1">
        <v>3</v>
      </c>
      <c r="C1307" s="1"/>
      <c r="D1307" s="1">
        <v>8</v>
      </c>
      <c r="F1307" s="1">
        <f ca="1">IFERROR(__xludf.DUMMYFUNCTION("""COMPUTED_VALUE"""),3)</f>
        <v>3</v>
      </c>
      <c r="Q1307" s="1">
        <v>1305</v>
      </c>
      <c r="R1307" s="1">
        <v>3469</v>
      </c>
      <c r="S1307" s="1"/>
      <c r="T1307" s="1">
        <v>3537</v>
      </c>
    </row>
    <row r="1308" spans="1:20" ht="15.75" customHeight="1" x14ac:dyDescent="0.35">
      <c r="A1308" s="1">
        <v>3571</v>
      </c>
      <c r="B1308" s="1">
        <v>3</v>
      </c>
      <c r="C1308" s="1"/>
      <c r="D1308" s="1">
        <v>1</v>
      </c>
      <c r="F1308" s="1">
        <f ca="1">IFERROR(__xludf.DUMMYFUNCTION("""COMPUTED_VALUE"""),4)</f>
        <v>4</v>
      </c>
      <c r="Q1308" s="1">
        <v>1306</v>
      </c>
      <c r="R1308" s="1">
        <v>3572</v>
      </c>
      <c r="S1308" s="1"/>
      <c r="T1308" s="1">
        <v>3216</v>
      </c>
    </row>
    <row r="1309" spans="1:20" ht="15.75" customHeight="1" x14ac:dyDescent="0.35">
      <c r="A1309" s="1">
        <v>3572</v>
      </c>
      <c r="B1309" s="1">
        <v>3</v>
      </c>
      <c r="C1309" s="1"/>
      <c r="D1309" s="1">
        <v>1</v>
      </c>
      <c r="F1309" s="1">
        <f ca="1">IFERROR(__xludf.DUMMYFUNCTION("""COMPUTED_VALUE"""),5)</f>
        <v>5</v>
      </c>
      <c r="Q1309" s="1">
        <v>1307</v>
      </c>
      <c r="R1309" s="1">
        <v>3639</v>
      </c>
      <c r="S1309" s="1"/>
      <c r="T1309" s="1">
        <v>3163</v>
      </c>
    </row>
    <row r="1310" spans="1:20" ht="15.75" customHeight="1" x14ac:dyDescent="0.35">
      <c r="A1310" s="1">
        <v>3573</v>
      </c>
      <c r="B1310" s="1">
        <v>4</v>
      </c>
      <c r="C1310" s="1"/>
      <c r="D1310" s="1">
        <v>3</v>
      </c>
      <c r="F1310" s="1">
        <f ca="1">IFERROR(__xludf.DUMMYFUNCTION("""COMPUTED_VALUE"""),8)</f>
        <v>8</v>
      </c>
      <c r="Q1310" s="1">
        <v>1308</v>
      </c>
      <c r="R1310" s="1">
        <v>3517</v>
      </c>
      <c r="S1310" s="1"/>
      <c r="T1310" s="1">
        <v>3059</v>
      </c>
    </row>
    <row r="1311" spans="1:20" ht="15.75" customHeight="1" x14ac:dyDescent="0.35">
      <c r="A1311" s="1">
        <v>3574</v>
      </c>
      <c r="B1311" s="1">
        <v>4</v>
      </c>
      <c r="C1311" s="1"/>
      <c r="D1311" s="1">
        <v>5</v>
      </c>
      <c r="F1311" s="1">
        <f ca="1">IFERROR(__xludf.DUMMYFUNCTION("""COMPUTED_VALUE"""),8)</f>
        <v>8</v>
      </c>
      <c r="Q1311" s="1">
        <v>1309</v>
      </c>
      <c r="R1311" s="1">
        <v>3537</v>
      </c>
      <c r="S1311" s="1"/>
      <c r="T1311" s="1">
        <v>3116</v>
      </c>
    </row>
    <row r="1312" spans="1:20" ht="15.75" customHeight="1" x14ac:dyDescent="0.35">
      <c r="A1312" s="1">
        <v>3575</v>
      </c>
      <c r="B1312" s="1">
        <v>4</v>
      </c>
      <c r="C1312" s="1"/>
      <c r="D1312" s="1">
        <v>2</v>
      </c>
      <c r="F1312" s="1">
        <f ca="1">IFERROR(__xludf.DUMMYFUNCTION("""COMPUTED_VALUE"""),1)</f>
        <v>1</v>
      </c>
      <c r="Q1312" s="1">
        <v>1310</v>
      </c>
      <c r="R1312" s="1">
        <v>3216</v>
      </c>
      <c r="S1312" s="1"/>
      <c r="T1312" s="1">
        <v>3140</v>
      </c>
    </row>
    <row r="1313" spans="1:20" ht="15.75" customHeight="1" x14ac:dyDescent="0.35">
      <c r="A1313" s="1">
        <v>3576</v>
      </c>
      <c r="B1313" s="1">
        <v>4</v>
      </c>
      <c r="C1313" s="1"/>
      <c r="D1313" s="1">
        <v>8</v>
      </c>
      <c r="F1313" s="1">
        <f ca="1">IFERROR(__xludf.DUMMYFUNCTION("""COMPUTED_VALUE"""),8)</f>
        <v>8</v>
      </c>
      <c r="Q1313" s="1">
        <v>1311</v>
      </c>
      <c r="R1313" s="1">
        <v>3163</v>
      </c>
      <c r="S1313" s="1"/>
      <c r="T1313" s="1">
        <v>3287</v>
      </c>
    </row>
    <row r="1314" spans="1:20" ht="15.75" customHeight="1" x14ac:dyDescent="0.35">
      <c r="A1314" s="1">
        <v>3577</v>
      </c>
      <c r="B1314" s="1">
        <v>4</v>
      </c>
      <c r="C1314" s="1"/>
      <c r="D1314" s="1">
        <v>2</v>
      </c>
      <c r="F1314" s="1">
        <f ca="1">IFERROR(__xludf.DUMMYFUNCTION("""COMPUTED_VALUE"""),5)</f>
        <v>5</v>
      </c>
      <c r="Q1314" s="1">
        <v>1312</v>
      </c>
      <c r="R1314" s="1">
        <v>3059</v>
      </c>
      <c r="S1314" s="1"/>
      <c r="T1314" s="1">
        <v>3377</v>
      </c>
    </row>
    <row r="1315" spans="1:20" ht="15.75" customHeight="1" x14ac:dyDescent="0.35">
      <c r="A1315" s="1">
        <v>3578</v>
      </c>
      <c r="B1315" s="1">
        <v>4</v>
      </c>
      <c r="C1315" s="1"/>
      <c r="D1315" s="1">
        <v>8</v>
      </c>
      <c r="F1315" s="1">
        <f ca="1">IFERROR(__xludf.DUMMYFUNCTION("""COMPUTED_VALUE"""),2)</f>
        <v>2</v>
      </c>
      <c r="Q1315" s="1">
        <v>1313</v>
      </c>
      <c r="R1315" s="1">
        <v>3116</v>
      </c>
      <c r="S1315" s="1"/>
      <c r="T1315" s="1">
        <v>3004</v>
      </c>
    </row>
    <row r="1316" spans="1:20" ht="15.75" customHeight="1" x14ac:dyDescent="0.35">
      <c r="A1316" s="1">
        <v>3579</v>
      </c>
      <c r="B1316" s="1">
        <v>5</v>
      </c>
      <c r="C1316" s="1"/>
      <c r="D1316" s="1">
        <v>1</v>
      </c>
      <c r="F1316" s="1">
        <f ca="1">IFERROR(__xludf.DUMMYFUNCTION("""COMPUTED_VALUE"""),3)</f>
        <v>3</v>
      </c>
      <c r="Q1316" s="1">
        <v>1314</v>
      </c>
      <c r="R1316" s="1">
        <v>3140</v>
      </c>
      <c r="S1316" s="1"/>
      <c r="T1316" s="1">
        <v>3102</v>
      </c>
    </row>
    <row r="1317" spans="1:20" ht="15.75" customHeight="1" x14ac:dyDescent="0.35">
      <c r="A1317" s="1">
        <v>3580</v>
      </c>
      <c r="B1317" s="1">
        <v>5</v>
      </c>
      <c r="C1317" s="1"/>
      <c r="D1317" s="1">
        <v>8</v>
      </c>
      <c r="F1317" s="1">
        <f ca="1">IFERROR(__xludf.DUMMYFUNCTION("""COMPUTED_VALUE"""),6)</f>
        <v>6</v>
      </c>
      <c r="Q1317" s="1">
        <v>1315</v>
      </c>
      <c r="R1317" s="1">
        <v>3287</v>
      </c>
      <c r="S1317" s="1"/>
      <c r="T1317" s="1">
        <v>3050</v>
      </c>
    </row>
    <row r="1318" spans="1:20" ht="15.75" customHeight="1" x14ac:dyDescent="0.35">
      <c r="A1318" s="1">
        <v>3581</v>
      </c>
      <c r="B1318" s="1">
        <v>5</v>
      </c>
      <c r="C1318" s="1"/>
      <c r="D1318" s="1">
        <v>3</v>
      </c>
      <c r="F1318" s="1">
        <f ca="1">IFERROR(__xludf.DUMMYFUNCTION("""COMPUTED_VALUE"""),1)</f>
        <v>1</v>
      </c>
      <c r="Q1318" s="1">
        <v>1316</v>
      </c>
      <c r="R1318" s="1">
        <v>3377</v>
      </c>
      <c r="S1318" s="1"/>
      <c r="T1318" s="1">
        <v>3095</v>
      </c>
    </row>
    <row r="1319" spans="1:20" ht="15.75" customHeight="1" x14ac:dyDescent="0.35">
      <c r="A1319" s="1">
        <v>3582</v>
      </c>
      <c r="B1319" s="1">
        <v>5</v>
      </c>
      <c r="C1319" s="1"/>
      <c r="D1319" s="1">
        <v>4</v>
      </c>
      <c r="F1319" s="1">
        <f ca="1">IFERROR(__xludf.DUMMYFUNCTION("""COMPUTED_VALUE"""),1)</f>
        <v>1</v>
      </c>
      <c r="Q1319" s="1">
        <v>1317</v>
      </c>
      <c r="R1319" s="1">
        <v>3004</v>
      </c>
      <c r="S1319" s="1"/>
      <c r="T1319" s="1">
        <v>3164</v>
      </c>
    </row>
    <row r="1320" spans="1:20" ht="15.75" customHeight="1" x14ac:dyDescent="0.35">
      <c r="A1320" s="1">
        <v>3583</v>
      </c>
      <c r="B1320" s="1">
        <v>5</v>
      </c>
      <c r="C1320" s="1"/>
      <c r="D1320" s="1">
        <v>4</v>
      </c>
      <c r="F1320" s="1">
        <f ca="1">IFERROR(__xludf.DUMMYFUNCTION("""COMPUTED_VALUE"""),5)</f>
        <v>5</v>
      </c>
      <c r="Q1320" s="1">
        <v>1318</v>
      </c>
      <c r="R1320" s="1">
        <v>3102</v>
      </c>
      <c r="S1320" s="1"/>
      <c r="T1320" s="1">
        <v>3556</v>
      </c>
    </row>
    <row r="1321" spans="1:20" ht="15.75" customHeight="1" x14ac:dyDescent="0.35">
      <c r="A1321" s="1">
        <v>3584</v>
      </c>
      <c r="B1321" s="1">
        <v>5</v>
      </c>
      <c r="C1321" s="1"/>
      <c r="D1321" s="1">
        <v>8</v>
      </c>
      <c r="F1321" s="1">
        <f ca="1">IFERROR(__xludf.DUMMYFUNCTION("""COMPUTED_VALUE"""),2)</f>
        <v>2</v>
      </c>
      <c r="Q1321" s="1">
        <v>1319</v>
      </c>
      <c r="R1321" s="1">
        <v>3050</v>
      </c>
      <c r="S1321" s="1"/>
      <c r="T1321" s="1">
        <v>3797</v>
      </c>
    </row>
    <row r="1322" spans="1:20" ht="15.75" customHeight="1" x14ac:dyDescent="0.35">
      <c r="A1322" s="1">
        <v>3585</v>
      </c>
      <c r="B1322" s="1">
        <v>4</v>
      </c>
      <c r="C1322" s="1"/>
      <c r="D1322" s="1">
        <v>0</v>
      </c>
      <c r="F1322" s="1">
        <f ca="1">IFERROR(__xludf.DUMMYFUNCTION("""COMPUTED_VALUE"""),2)</f>
        <v>2</v>
      </c>
      <c r="Q1322" s="1">
        <v>1320</v>
      </c>
      <c r="R1322" s="1">
        <v>3095</v>
      </c>
      <c r="S1322" s="1"/>
      <c r="T1322" s="1">
        <v>3876</v>
      </c>
    </row>
    <row r="1323" spans="1:20" ht="15.75" customHeight="1" x14ac:dyDescent="0.35">
      <c r="A1323" s="1">
        <v>3586</v>
      </c>
      <c r="B1323" s="1">
        <v>4</v>
      </c>
      <c r="C1323" s="1"/>
      <c r="D1323" s="1">
        <v>8</v>
      </c>
      <c r="F1323" s="1">
        <f ca="1">IFERROR(__xludf.DUMMYFUNCTION("""COMPUTED_VALUE"""),8)</f>
        <v>8</v>
      </c>
      <c r="Q1323" s="1">
        <v>1321</v>
      </c>
      <c r="R1323" s="1">
        <v>3164</v>
      </c>
      <c r="S1323" s="1"/>
      <c r="T1323" s="1">
        <v>3912</v>
      </c>
    </row>
    <row r="1324" spans="1:20" ht="15.75" customHeight="1" x14ac:dyDescent="0.35">
      <c r="A1324" s="1">
        <v>3587</v>
      </c>
      <c r="B1324" s="1">
        <v>4</v>
      </c>
      <c r="C1324" s="1"/>
      <c r="D1324" s="1">
        <v>1</v>
      </c>
      <c r="F1324" s="1">
        <f ca="1">IFERROR(__xludf.DUMMYFUNCTION("""COMPUTED_VALUE"""),1)</f>
        <v>1</v>
      </c>
      <c r="Q1324" s="1">
        <v>1322</v>
      </c>
      <c r="R1324" s="1">
        <v>3556</v>
      </c>
      <c r="S1324" s="1"/>
      <c r="T1324" s="1">
        <v>3858</v>
      </c>
    </row>
    <row r="1325" spans="1:20" ht="15.75" customHeight="1" x14ac:dyDescent="0.35">
      <c r="A1325" s="1">
        <v>3588</v>
      </c>
      <c r="B1325" s="1">
        <v>3</v>
      </c>
      <c r="C1325" s="1"/>
      <c r="D1325" s="1">
        <v>8</v>
      </c>
      <c r="F1325" s="1">
        <f ca="1">IFERROR(__xludf.DUMMYFUNCTION("""COMPUTED_VALUE"""),8)</f>
        <v>8</v>
      </c>
      <c r="Q1325" s="1">
        <v>1323</v>
      </c>
      <c r="R1325" s="1">
        <v>3797</v>
      </c>
      <c r="S1325" s="1"/>
      <c r="T1325" s="1">
        <v>3939</v>
      </c>
    </row>
    <row r="1326" spans="1:20" ht="15.75" customHeight="1" x14ac:dyDescent="0.35">
      <c r="A1326" s="1">
        <v>3589</v>
      </c>
      <c r="B1326" s="1">
        <v>3</v>
      </c>
      <c r="C1326" s="1"/>
      <c r="D1326" s="1">
        <v>0</v>
      </c>
      <c r="F1326" s="1">
        <f ca="1">IFERROR(__xludf.DUMMYFUNCTION("""COMPUTED_VALUE"""),2)</f>
        <v>2</v>
      </c>
      <c r="Q1326" s="1">
        <v>1324</v>
      </c>
      <c r="R1326" s="1">
        <v>3876</v>
      </c>
      <c r="S1326" s="1"/>
      <c r="T1326" s="1">
        <v>3377</v>
      </c>
    </row>
    <row r="1327" spans="1:20" ht="15.75" customHeight="1" x14ac:dyDescent="0.35">
      <c r="A1327" s="1">
        <v>3590</v>
      </c>
      <c r="B1327" s="1">
        <v>3</v>
      </c>
      <c r="C1327" s="1"/>
      <c r="D1327" s="1">
        <v>0</v>
      </c>
      <c r="F1327" s="1">
        <f ca="1">IFERROR(__xludf.DUMMYFUNCTION("""COMPUTED_VALUE"""),1)</f>
        <v>1</v>
      </c>
      <c r="Q1327" s="1">
        <v>1325</v>
      </c>
      <c r="R1327" s="1">
        <v>3912</v>
      </c>
      <c r="S1327" s="1"/>
      <c r="T1327" s="1">
        <v>3510</v>
      </c>
    </row>
    <row r="1328" spans="1:20" ht="15.75" customHeight="1" x14ac:dyDescent="0.35">
      <c r="A1328" s="1">
        <v>3591</v>
      </c>
      <c r="B1328" s="1">
        <v>3</v>
      </c>
      <c r="C1328" s="1"/>
      <c r="D1328" s="1">
        <v>7</v>
      </c>
      <c r="F1328" s="1">
        <f ca="1">IFERROR(__xludf.DUMMYFUNCTION("""COMPUTED_VALUE"""),4)</f>
        <v>4</v>
      </c>
      <c r="Q1328" s="1">
        <v>1326</v>
      </c>
      <c r="R1328" s="1">
        <v>3858</v>
      </c>
      <c r="S1328" s="1"/>
      <c r="T1328" s="1">
        <v>3611</v>
      </c>
    </row>
    <row r="1329" spans="1:20" ht="15.75" customHeight="1" x14ac:dyDescent="0.35">
      <c r="A1329" s="1">
        <v>3592</v>
      </c>
      <c r="B1329" s="1">
        <v>3</v>
      </c>
      <c r="C1329" s="1"/>
      <c r="D1329" s="1">
        <v>1</v>
      </c>
      <c r="F1329" s="1">
        <f ca="1">IFERROR(__xludf.DUMMYFUNCTION("""COMPUTED_VALUE"""),1)</f>
        <v>1</v>
      </c>
      <c r="Q1329" s="1">
        <v>1327</v>
      </c>
      <c r="R1329" s="1">
        <v>3939</v>
      </c>
      <c r="S1329" s="1"/>
      <c r="T1329" s="1">
        <v>3626</v>
      </c>
    </row>
    <row r="1330" spans="1:20" ht="15.75" customHeight="1" x14ac:dyDescent="0.35">
      <c r="A1330" s="1">
        <v>3593</v>
      </c>
      <c r="B1330" s="1">
        <v>3</v>
      </c>
      <c r="C1330" s="1"/>
      <c r="D1330" s="1">
        <v>1</v>
      </c>
      <c r="F1330" s="1">
        <f ca="1">IFERROR(__xludf.DUMMYFUNCTION("""COMPUTED_VALUE"""),1)</f>
        <v>1</v>
      </c>
      <c r="Q1330" s="1">
        <v>1328</v>
      </c>
      <c r="R1330" s="1">
        <v>3377</v>
      </c>
      <c r="S1330" s="1"/>
      <c r="T1330" s="1">
        <v>3684</v>
      </c>
    </row>
    <row r="1331" spans="1:20" ht="15.75" customHeight="1" x14ac:dyDescent="0.35">
      <c r="A1331" s="1">
        <v>3594</v>
      </c>
      <c r="B1331" s="1">
        <v>3</v>
      </c>
      <c r="C1331" s="1"/>
      <c r="D1331" s="1">
        <v>7</v>
      </c>
      <c r="F1331" s="1">
        <f ca="1">IFERROR(__xludf.DUMMYFUNCTION("""COMPUTED_VALUE"""),2)</f>
        <v>2</v>
      </c>
      <c r="Q1331" s="1">
        <v>1329</v>
      </c>
      <c r="R1331" s="1">
        <v>3510</v>
      </c>
      <c r="S1331" s="1"/>
      <c r="T1331" s="1">
        <v>3700</v>
      </c>
    </row>
    <row r="1332" spans="1:20" ht="15.75" customHeight="1" x14ac:dyDescent="0.35">
      <c r="A1332" s="1">
        <v>3595</v>
      </c>
      <c r="B1332" s="1">
        <v>3</v>
      </c>
      <c r="C1332" s="1"/>
      <c r="D1332" s="1">
        <v>1</v>
      </c>
      <c r="F1332" s="1">
        <f ca="1">IFERROR(__xludf.DUMMYFUNCTION("""COMPUTED_VALUE"""),2)</f>
        <v>2</v>
      </c>
      <c r="Q1332" s="1">
        <v>1330</v>
      </c>
      <c r="R1332" s="1">
        <v>3611</v>
      </c>
      <c r="S1332" s="1"/>
      <c r="T1332" s="1">
        <v>3609</v>
      </c>
    </row>
    <row r="1333" spans="1:20" ht="15.75" customHeight="1" x14ac:dyDescent="0.35">
      <c r="A1333" s="1">
        <v>3596</v>
      </c>
      <c r="B1333" s="1">
        <v>3</v>
      </c>
      <c r="C1333" s="1"/>
      <c r="D1333" s="1">
        <v>1</v>
      </c>
      <c r="F1333" s="1">
        <f ca="1">IFERROR(__xludf.DUMMYFUNCTION("""COMPUTED_VALUE"""),8)</f>
        <v>8</v>
      </c>
      <c r="Q1333" s="1">
        <v>1331</v>
      </c>
      <c r="R1333" s="1">
        <v>3626</v>
      </c>
      <c r="S1333" s="1"/>
      <c r="T1333" s="1">
        <v>3225</v>
      </c>
    </row>
    <row r="1334" spans="1:20" ht="15.75" customHeight="1" x14ac:dyDescent="0.35">
      <c r="A1334" s="1">
        <v>3597</v>
      </c>
      <c r="B1334" s="1">
        <v>3</v>
      </c>
      <c r="C1334" s="1"/>
      <c r="D1334" s="1">
        <v>5</v>
      </c>
      <c r="F1334" s="1">
        <f ca="1">IFERROR(__xludf.DUMMYFUNCTION("""COMPUTED_VALUE"""),1)</f>
        <v>1</v>
      </c>
      <c r="Q1334" s="1">
        <v>1332</v>
      </c>
      <c r="R1334" s="1">
        <v>3684</v>
      </c>
      <c r="S1334" s="1"/>
      <c r="T1334" s="1">
        <v>3219</v>
      </c>
    </row>
    <row r="1335" spans="1:20" ht="15.75" customHeight="1" x14ac:dyDescent="0.35">
      <c r="A1335" s="1">
        <v>3598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3700</v>
      </c>
      <c r="S1335" s="1"/>
      <c r="T1335" s="1">
        <v>3488</v>
      </c>
    </row>
    <row r="1336" spans="1:20" ht="15.75" customHeight="1" x14ac:dyDescent="0.35">
      <c r="A1336" s="1">
        <v>3599</v>
      </c>
      <c r="B1336" s="1">
        <v>3</v>
      </c>
      <c r="C1336" s="1"/>
      <c r="D1336" s="1">
        <v>2</v>
      </c>
      <c r="F1336" s="1">
        <f ca="1">IFERROR(__xludf.DUMMYFUNCTION("""COMPUTED_VALUE"""),7)</f>
        <v>7</v>
      </c>
      <c r="Q1336" s="1">
        <v>1334</v>
      </c>
      <c r="R1336" s="1">
        <v>3609</v>
      </c>
      <c r="S1336" s="1"/>
      <c r="T1336" s="1">
        <v>3692</v>
      </c>
    </row>
    <row r="1337" spans="1:20" ht="15.75" customHeight="1" x14ac:dyDescent="0.35">
      <c r="A1337" s="1">
        <v>3600</v>
      </c>
      <c r="B1337" s="1">
        <v>4</v>
      </c>
      <c r="C1337" s="1"/>
      <c r="D1337" s="1">
        <v>8</v>
      </c>
      <c r="F1337" s="1">
        <f ca="1">IFERROR(__xludf.DUMMYFUNCTION("""COMPUTED_VALUE"""),1)</f>
        <v>1</v>
      </c>
      <c r="Q1337" s="1">
        <v>1335</v>
      </c>
      <c r="R1337" s="1">
        <v>3225</v>
      </c>
      <c r="S1337" s="1"/>
      <c r="T1337" s="1">
        <v>3761</v>
      </c>
    </row>
    <row r="1338" spans="1:20" ht="15.75" customHeight="1" x14ac:dyDescent="0.35">
      <c r="A1338" s="1">
        <v>3601</v>
      </c>
      <c r="B1338" s="1">
        <v>4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3219</v>
      </c>
      <c r="S1338" s="1"/>
      <c r="T1338" s="1">
        <v>3762</v>
      </c>
    </row>
    <row r="1339" spans="1:20" ht="15.75" customHeight="1" x14ac:dyDescent="0.35">
      <c r="A1339" s="1">
        <v>3602</v>
      </c>
      <c r="B1339" s="1">
        <v>4</v>
      </c>
      <c r="C1339" s="1"/>
      <c r="D1339" s="1">
        <v>8</v>
      </c>
      <c r="F1339" s="1">
        <f ca="1">IFERROR(__xludf.DUMMYFUNCTION("""COMPUTED_VALUE"""),1)</f>
        <v>1</v>
      </c>
      <c r="Q1339" s="1">
        <v>1337</v>
      </c>
      <c r="R1339" s="1">
        <v>3488</v>
      </c>
      <c r="S1339" s="1"/>
      <c r="T1339" s="1">
        <v>3618</v>
      </c>
    </row>
    <row r="1340" spans="1:20" ht="15.75" customHeight="1" x14ac:dyDescent="0.35">
      <c r="A1340" s="1">
        <v>3603</v>
      </c>
      <c r="B1340" s="1">
        <v>3</v>
      </c>
      <c r="C1340" s="1"/>
      <c r="D1340" s="1">
        <v>0</v>
      </c>
      <c r="F1340" s="1">
        <f ca="1">IFERROR(__xludf.DUMMYFUNCTION("""COMPUTED_VALUE"""),8)</f>
        <v>8</v>
      </c>
      <c r="Q1340" s="1">
        <v>1338</v>
      </c>
      <c r="R1340" s="1">
        <v>3692</v>
      </c>
      <c r="S1340" s="1"/>
      <c r="T1340" s="1">
        <v>3777</v>
      </c>
    </row>
    <row r="1341" spans="1:20" ht="15.75" customHeight="1" x14ac:dyDescent="0.35">
      <c r="A1341" s="1">
        <v>3604</v>
      </c>
      <c r="B1341" s="1">
        <v>3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3761</v>
      </c>
      <c r="S1341" s="1"/>
      <c r="T1341" s="1">
        <v>3333</v>
      </c>
    </row>
    <row r="1342" spans="1:20" ht="15.75" customHeight="1" x14ac:dyDescent="0.35">
      <c r="A1342" s="1">
        <v>3605</v>
      </c>
      <c r="B1342" s="1">
        <v>3</v>
      </c>
      <c r="C1342" s="1"/>
      <c r="D1342" s="1">
        <v>1</v>
      </c>
      <c r="F1342" s="1">
        <f ca="1">IFERROR(__xludf.DUMMYFUNCTION("""COMPUTED_VALUE"""),1)</f>
        <v>1</v>
      </c>
      <c r="Q1342" s="1">
        <v>1340</v>
      </c>
      <c r="R1342" s="1">
        <v>3762</v>
      </c>
      <c r="S1342" s="1"/>
      <c r="T1342" s="1">
        <v>3301</v>
      </c>
    </row>
    <row r="1343" spans="1:20" ht="15.75" customHeight="1" x14ac:dyDescent="0.35">
      <c r="A1343" s="1">
        <v>3606</v>
      </c>
      <c r="B1343" s="1">
        <v>2</v>
      </c>
      <c r="C1343" s="1"/>
      <c r="D1343" s="1">
        <v>4</v>
      </c>
      <c r="F1343" s="1">
        <f ca="1">IFERROR(__xludf.DUMMYFUNCTION("""COMPUTED_VALUE"""),8)</f>
        <v>8</v>
      </c>
      <c r="Q1343" s="1">
        <v>1341</v>
      </c>
      <c r="R1343" s="1">
        <v>3618</v>
      </c>
      <c r="S1343" s="1"/>
      <c r="T1343" s="1">
        <v>3495</v>
      </c>
    </row>
    <row r="1344" spans="1:20" ht="15.75" customHeight="1" x14ac:dyDescent="0.35">
      <c r="A1344" s="1">
        <v>3607</v>
      </c>
      <c r="B1344" s="1">
        <v>2</v>
      </c>
      <c r="C1344" s="1"/>
      <c r="D1344" s="1">
        <v>1</v>
      </c>
      <c r="F1344" s="1">
        <f ca="1">IFERROR(__xludf.DUMMYFUNCTION("""COMPUTED_VALUE"""),1)</f>
        <v>1</v>
      </c>
      <c r="Q1344" s="1">
        <v>1342</v>
      </c>
      <c r="R1344" s="1">
        <v>3777</v>
      </c>
      <c r="S1344" s="1"/>
      <c r="T1344" s="1">
        <v>3614</v>
      </c>
    </row>
    <row r="1345" spans="1:20" ht="15.75" customHeight="1" x14ac:dyDescent="0.35">
      <c r="A1345" s="1">
        <v>3608</v>
      </c>
      <c r="B1345" s="1">
        <v>2</v>
      </c>
      <c r="C1345" s="1"/>
      <c r="D1345" s="1">
        <v>1</v>
      </c>
      <c r="F1345" s="1">
        <f ca="1">IFERROR(__xludf.DUMMYFUNCTION("""COMPUTED_VALUE"""),1)</f>
        <v>1</v>
      </c>
      <c r="Q1345" s="1">
        <v>1343</v>
      </c>
      <c r="R1345" s="1">
        <v>3333</v>
      </c>
      <c r="S1345" s="1"/>
      <c r="T1345" s="1">
        <v>3682</v>
      </c>
    </row>
    <row r="1346" spans="1:20" ht="15.75" customHeight="1" x14ac:dyDescent="0.35">
      <c r="A1346" s="1">
        <v>3609</v>
      </c>
      <c r="B1346" s="1">
        <v>2</v>
      </c>
      <c r="C1346" s="1"/>
      <c r="D1346" s="1">
        <v>2</v>
      </c>
      <c r="F1346" s="1">
        <f ca="1">IFERROR(__xludf.DUMMYFUNCTION("""COMPUTED_VALUE"""),3)</f>
        <v>3</v>
      </c>
      <c r="Q1346" s="1">
        <v>1344</v>
      </c>
      <c r="R1346" s="1">
        <v>3301</v>
      </c>
      <c r="S1346" s="1"/>
      <c r="T1346" s="1">
        <v>3805</v>
      </c>
    </row>
    <row r="1347" spans="1:20" ht="15.75" customHeight="1" x14ac:dyDescent="0.35">
      <c r="A1347" s="1">
        <v>3610</v>
      </c>
      <c r="B1347" s="1">
        <v>2</v>
      </c>
      <c r="C1347" s="1"/>
      <c r="D1347" s="1">
        <v>2</v>
      </c>
      <c r="F1347" s="1">
        <f ca="1">IFERROR(__xludf.DUMMYFUNCTION("""COMPUTED_VALUE"""),5)</f>
        <v>5</v>
      </c>
      <c r="Q1347" s="1">
        <v>1345</v>
      </c>
      <c r="R1347" s="1">
        <v>3495</v>
      </c>
      <c r="S1347" s="1"/>
      <c r="T1347" s="1">
        <v>3976</v>
      </c>
    </row>
    <row r="1348" spans="1:20" ht="15.75" customHeight="1" x14ac:dyDescent="0.35">
      <c r="A1348" s="1">
        <v>3611</v>
      </c>
      <c r="B1348" s="1">
        <v>2</v>
      </c>
      <c r="C1348" s="1"/>
      <c r="D1348" s="1">
        <v>8</v>
      </c>
      <c r="F1348" s="1">
        <f ca="1">IFERROR(__xludf.DUMMYFUNCTION("""COMPUTED_VALUE"""),2)</f>
        <v>2</v>
      </c>
      <c r="Q1348" s="1">
        <v>1346</v>
      </c>
      <c r="R1348" s="1">
        <v>3614</v>
      </c>
      <c r="S1348" s="1"/>
      <c r="T1348" s="1">
        <v>3639</v>
      </c>
    </row>
    <row r="1349" spans="1:20" ht="15.75" customHeight="1" x14ac:dyDescent="0.35">
      <c r="A1349" s="1">
        <v>3612</v>
      </c>
      <c r="B1349" s="1">
        <v>3</v>
      </c>
      <c r="C1349" s="1"/>
      <c r="D1349" s="1">
        <v>1</v>
      </c>
      <c r="F1349" s="1">
        <f ca="1">IFERROR(__xludf.DUMMYFUNCTION("""COMPUTED_VALUE"""),8)</f>
        <v>8</v>
      </c>
      <c r="Q1349" s="1">
        <v>1347</v>
      </c>
      <c r="R1349" s="1">
        <v>3682</v>
      </c>
      <c r="S1349" s="1"/>
      <c r="T1349" s="1">
        <v>3680</v>
      </c>
    </row>
    <row r="1350" spans="1:20" ht="15.75" customHeight="1" x14ac:dyDescent="0.35">
      <c r="A1350" s="1">
        <v>3613</v>
      </c>
      <c r="B1350" s="1">
        <v>3</v>
      </c>
      <c r="C1350" s="1"/>
      <c r="D1350" s="1">
        <v>1</v>
      </c>
      <c r="F1350" s="1">
        <f ca="1">IFERROR(__xludf.DUMMYFUNCTION("""COMPUTED_VALUE"""),2)</f>
        <v>2</v>
      </c>
      <c r="Q1350" s="1">
        <v>1348</v>
      </c>
      <c r="R1350" s="1">
        <v>3805</v>
      </c>
      <c r="S1350" s="1"/>
      <c r="T1350" s="1">
        <v>3731</v>
      </c>
    </row>
    <row r="1351" spans="1:20" ht="15.75" customHeight="1" x14ac:dyDescent="0.35">
      <c r="A1351" s="1">
        <v>3614</v>
      </c>
      <c r="B1351" s="1">
        <v>3</v>
      </c>
      <c r="C1351" s="1"/>
      <c r="D1351" s="1">
        <v>7</v>
      </c>
      <c r="F1351" s="1">
        <f ca="1">IFERROR(__xludf.DUMMYFUNCTION("""COMPUTED_VALUE"""),8)</f>
        <v>8</v>
      </c>
      <c r="Q1351" s="1">
        <v>1349</v>
      </c>
      <c r="R1351" s="1">
        <v>3976</v>
      </c>
      <c r="S1351" s="1"/>
      <c r="T1351" s="1">
        <v>3750</v>
      </c>
    </row>
    <row r="1352" spans="1:20" ht="15.75" customHeight="1" x14ac:dyDescent="0.35">
      <c r="A1352" s="1">
        <v>3615</v>
      </c>
      <c r="B1352" s="1">
        <v>3</v>
      </c>
      <c r="C1352" s="1"/>
      <c r="D1352" s="1">
        <v>1</v>
      </c>
      <c r="F1352" s="1">
        <f ca="1">IFERROR(__xludf.DUMMYFUNCTION("""COMPUTED_VALUE"""),1)</f>
        <v>1</v>
      </c>
      <c r="Q1352" s="1">
        <v>1350</v>
      </c>
      <c r="R1352" s="1">
        <v>3639</v>
      </c>
      <c r="S1352" s="1"/>
      <c r="T1352" s="1">
        <v>3817</v>
      </c>
    </row>
    <row r="1353" spans="1:20" ht="15.75" customHeight="1" x14ac:dyDescent="0.35">
      <c r="A1353" s="1">
        <v>3616</v>
      </c>
      <c r="B1353" s="1">
        <v>3</v>
      </c>
      <c r="C1353" s="1"/>
      <c r="D1353" s="1">
        <v>1</v>
      </c>
      <c r="F1353" s="1">
        <f ca="1">IFERROR(__xludf.DUMMYFUNCTION("""COMPUTED_VALUE"""),8)</f>
        <v>8</v>
      </c>
      <c r="Q1353" s="1">
        <v>1351</v>
      </c>
      <c r="R1353" s="1">
        <v>3680</v>
      </c>
      <c r="S1353" s="1"/>
      <c r="T1353" s="1">
        <v>3982</v>
      </c>
    </row>
    <row r="1354" spans="1:20" ht="15.75" customHeight="1" x14ac:dyDescent="0.35">
      <c r="A1354" s="1">
        <v>3617</v>
      </c>
      <c r="B1354" s="1">
        <v>3</v>
      </c>
      <c r="C1354" s="1"/>
      <c r="D1354" s="1">
        <v>1</v>
      </c>
      <c r="F1354" s="1">
        <f ca="1">IFERROR(__xludf.DUMMYFUNCTION("""COMPUTED_VALUE"""),3)</f>
        <v>3</v>
      </c>
      <c r="Q1354" s="1">
        <v>1352</v>
      </c>
      <c r="R1354" s="1">
        <v>3731</v>
      </c>
      <c r="S1354" s="1"/>
      <c r="T1354" s="1">
        <v>4227</v>
      </c>
    </row>
    <row r="1355" spans="1:20" ht="15.75" customHeight="1" x14ac:dyDescent="0.35">
      <c r="A1355" s="1">
        <v>3618</v>
      </c>
      <c r="B1355" s="1">
        <v>3</v>
      </c>
      <c r="C1355" s="1"/>
      <c r="D1355" s="1">
        <v>8</v>
      </c>
      <c r="F1355" s="1">
        <f ca="1">IFERROR(__xludf.DUMMYFUNCTION("""COMPUTED_VALUE"""),4)</f>
        <v>4</v>
      </c>
      <c r="Q1355" s="1">
        <v>1353</v>
      </c>
      <c r="R1355" s="1">
        <v>3750</v>
      </c>
      <c r="S1355" s="1"/>
      <c r="T1355" s="1">
        <v>4198</v>
      </c>
    </row>
    <row r="1356" spans="1:20" ht="15.75" customHeight="1" x14ac:dyDescent="0.35">
      <c r="A1356" s="1">
        <v>3619</v>
      </c>
      <c r="B1356" s="1">
        <v>3</v>
      </c>
      <c r="C1356" s="1"/>
      <c r="D1356" s="1">
        <v>1</v>
      </c>
      <c r="F1356" s="1">
        <f ca="1">IFERROR(__xludf.DUMMYFUNCTION("""COMPUTED_VALUE"""),4)</f>
        <v>4</v>
      </c>
      <c r="Q1356" s="1">
        <v>1354</v>
      </c>
      <c r="R1356" s="1">
        <v>3817</v>
      </c>
      <c r="S1356" s="1"/>
      <c r="T1356" s="1">
        <v>4242</v>
      </c>
    </row>
    <row r="1357" spans="1:20" ht="15.75" customHeight="1" x14ac:dyDescent="0.35">
      <c r="A1357" s="1">
        <v>3620</v>
      </c>
      <c r="B1357" s="1">
        <v>3</v>
      </c>
      <c r="C1357" s="1"/>
      <c r="D1357" s="1">
        <v>1</v>
      </c>
      <c r="F1357" s="1">
        <f ca="1">IFERROR(__xludf.DUMMYFUNCTION("""COMPUTED_VALUE"""),8)</f>
        <v>8</v>
      </c>
      <c r="Q1357" s="1">
        <v>1355</v>
      </c>
      <c r="R1357" s="1">
        <v>3982</v>
      </c>
      <c r="S1357" s="1"/>
      <c r="T1357" s="1">
        <v>4295</v>
      </c>
    </row>
    <row r="1358" spans="1:20" ht="15.75" customHeight="1" x14ac:dyDescent="0.35">
      <c r="A1358" s="1">
        <v>3621</v>
      </c>
      <c r="B1358" s="1">
        <v>3</v>
      </c>
      <c r="C1358" s="1"/>
      <c r="D1358" s="1">
        <v>8</v>
      </c>
      <c r="F1358" s="1">
        <f ca="1">IFERROR(__xludf.DUMMYFUNCTION("""COMPUTED_VALUE"""),8)</f>
        <v>8</v>
      </c>
      <c r="Q1358" s="1">
        <v>1356</v>
      </c>
      <c r="R1358" s="1">
        <v>4227</v>
      </c>
      <c r="S1358" s="1"/>
      <c r="T1358" s="1">
        <v>4381</v>
      </c>
    </row>
    <row r="1359" spans="1:20" ht="15.75" customHeight="1" x14ac:dyDescent="0.35">
      <c r="A1359" s="1">
        <v>3622</v>
      </c>
      <c r="B1359" s="1">
        <v>3</v>
      </c>
      <c r="C1359" s="1"/>
      <c r="D1359" s="1">
        <v>1</v>
      </c>
      <c r="F1359" s="1">
        <f ca="1">IFERROR(__xludf.DUMMYFUNCTION("""COMPUTED_VALUE"""),1)</f>
        <v>1</v>
      </c>
      <c r="Q1359" s="1">
        <v>1357</v>
      </c>
      <c r="R1359" s="1">
        <v>4198</v>
      </c>
      <c r="S1359" s="1"/>
      <c r="T1359" s="1">
        <v>3864</v>
      </c>
    </row>
    <row r="1360" spans="1:20" ht="15.75" customHeight="1" x14ac:dyDescent="0.35">
      <c r="A1360" s="1">
        <v>3623</v>
      </c>
      <c r="B1360" s="1">
        <v>3</v>
      </c>
      <c r="C1360" s="1"/>
      <c r="D1360" s="1">
        <v>1</v>
      </c>
      <c r="F1360" s="1">
        <f ca="1">IFERROR(__xludf.DUMMYFUNCTION("""COMPUTED_VALUE"""),8)</f>
        <v>8</v>
      </c>
      <c r="Q1360" s="1">
        <v>1358</v>
      </c>
      <c r="R1360" s="1">
        <v>4242</v>
      </c>
      <c r="S1360" s="1"/>
      <c r="T1360" s="1">
        <v>4041</v>
      </c>
    </row>
    <row r="1361" spans="1:20" ht="15.75" customHeight="1" x14ac:dyDescent="0.35">
      <c r="A1361" s="1">
        <v>3624</v>
      </c>
      <c r="B1361" s="1">
        <v>4</v>
      </c>
      <c r="C1361" s="1"/>
      <c r="D1361" s="1">
        <v>3</v>
      </c>
      <c r="F1361" s="1">
        <f ca="1">IFERROR(__xludf.DUMMYFUNCTION("""COMPUTED_VALUE"""),7)</f>
        <v>7</v>
      </c>
      <c r="Q1361" s="1">
        <v>1359</v>
      </c>
      <c r="R1361" s="1">
        <v>4295</v>
      </c>
      <c r="S1361" s="1"/>
      <c r="T1361" s="1">
        <v>4150</v>
      </c>
    </row>
    <row r="1362" spans="1:20" ht="15.75" customHeight="1" x14ac:dyDescent="0.35">
      <c r="A1362" s="1">
        <v>3625</v>
      </c>
      <c r="B1362" s="1">
        <v>4</v>
      </c>
      <c r="C1362" s="1"/>
      <c r="D1362" s="1">
        <v>5</v>
      </c>
      <c r="F1362" s="1">
        <f ca="1">IFERROR(__xludf.DUMMYFUNCTION("""COMPUTED_VALUE"""),1)</f>
        <v>1</v>
      </c>
      <c r="Q1362" s="1">
        <v>1360</v>
      </c>
      <c r="R1362" s="1">
        <v>4381</v>
      </c>
      <c r="S1362" s="1"/>
      <c r="T1362" s="1">
        <v>4020</v>
      </c>
    </row>
    <row r="1363" spans="1:20" ht="15.75" customHeight="1" x14ac:dyDescent="0.35">
      <c r="A1363" s="1">
        <v>3626</v>
      </c>
      <c r="B1363" s="1">
        <v>4</v>
      </c>
      <c r="C1363" s="1"/>
      <c r="D1363" s="1">
        <v>2</v>
      </c>
      <c r="F1363" s="1">
        <f ca="1">IFERROR(__xludf.DUMMYFUNCTION("""COMPUTED_VALUE"""),1)</f>
        <v>1</v>
      </c>
      <c r="Q1363" s="1">
        <v>1361</v>
      </c>
      <c r="R1363" s="1">
        <v>3864</v>
      </c>
      <c r="S1363" s="1"/>
      <c r="T1363" s="1">
        <v>3995</v>
      </c>
    </row>
    <row r="1364" spans="1:20" ht="15.75" customHeight="1" x14ac:dyDescent="0.35">
      <c r="A1364" s="1">
        <v>3627</v>
      </c>
      <c r="B1364" s="1">
        <v>4</v>
      </c>
      <c r="C1364" s="1"/>
      <c r="D1364" s="1">
        <v>8</v>
      </c>
      <c r="F1364" s="1">
        <f ca="1">IFERROR(__xludf.DUMMYFUNCTION("""COMPUTED_VALUE"""),7)</f>
        <v>7</v>
      </c>
      <c r="Q1364" s="1">
        <v>1362</v>
      </c>
      <c r="R1364" s="1">
        <v>4041</v>
      </c>
      <c r="S1364" s="1"/>
      <c r="T1364" s="1">
        <v>4087</v>
      </c>
    </row>
    <row r="1365" spans="1:20" ht="15.75" customHeight="1" x14ac:dyDescent="0.35">
      <c r="A1365" s="1">
        <v>3628</v>
      </c>
      <c r="B1365" s="1">
        <v>4</v>
      </c>
      <c r="C1365" s="1"/>
      <c r="D1365" s="1">
        <v>2</v>
      </c>
      <c r="F1365" s="1">
        <f ca="1">IFERROR(__xludf.DUMMYFUNCTION("""COMPUTED_VALUE"""),1)</f>
        <v>1</v>
      </c>
      <c r="Q1365" s="1">
        <v>1363</v>
      </c>
      <c r="R1365" s="1">
        <v>4150</v>
      </c>
      <c r="S1365" s="1"/>
      <c r="T1365" s="1">
        <v>4038</v>
      </c>
    </row>
    <row r="1366" spans="1:20" ht="15.75" customHeight="1" x14ac:dyDescent="0.35">
      <c r="A1366" s="1">
        <v>3629</v>
      </c>
      <c r="B1366" s="1">
        <v>4</v>
      </c>
      <c r="C1366" s="1"/>
      <c r="D1366" s="1">
        <v>8</v>
      </c>
      <c r="F1366" s="1">
        <f ca="1">IFERROR(__xludf.DUMMYFUNCTION("""COMPUTED_VALUE"""),1)</f>
        <v>1</v>
      </c>
      <c r="Q1366" s="1">
        <v>1364</v>
      </c>
      <c r="R1366" s="1">
        <v>4020</v>
      </c>
      <c r="S1366" s="1"/>
      <c r="T1366" s="1">
        <v>3742</v>
      </c>
    </row>
    <row r="1367" spans="1:20" ht="15.75" customHeight="1" x14ac:dyDescent="0.35">
      <c r="A1367" s="1">
        <v>3630</v>
      </c>
      <c r="B1367" s="1">
        <v>5</v>
      </c>
      <c r="C1367" s="1"/>
      <c r="D1367" s="1">
        <v>1</v>
      </c>
      <c r="F1367" s="1">
        <f ca="1">IFERROR(__xludf.DUMMYFUNCTION("""COMPUTED_VALUE"""),5)</f>
        <v>5</v>
      </c>
      <c r="Q1367" s="1">
        <v>1365</v>
      </c>
      <c r="R1367" s="1">
        <v>3995</v>
      </c>
      <c r="S1367" s="1"/>
      <c r="T1367" s="1">
        <v>3726</v>
      </c>
    </row>
    <row r="1368" spans="1:20" ht="15.75" customHeight="1" x14ac:dyDescent="0.35">
      <c r="A1368" s="1">
        <v>3631</v>
      </c>
      <c r="B1368" s="1">
        <v>5</v>
      </c>
      <c r="C1368" s="1"/>
      <c r="D1368" s="1">
        <v>8</v>
      </c>
      <c r="F1368" s="1">
        <f ca="1">IFERROR(__xludf.DUMMYFUNCTION("""COMPUTED_VALUE"""),3)</f>
        <v>3</v>
      </c>
      <c r="Q1368" s="1">
        <v>1366</v>
      </c>
      <c r="R1368" s="1">
        <v>4087</v>
      </c>
      <c r="S1368" s="1"/>
      <c r="T1368" s="1">
        <v>4033</v>
      </c>
    </row>
    <row r="1369" spans="1:20" ht="15.75" customHeight="1" x14ac:dyDescent="0.35">
      <c r="A1369" s="1">
        <v>3632</v>
      </c>
      <c r="B1369" s="1">
        <v>5</v>
      </c>
      <c r="C1369" s="1"/>
      <c r="D1369" s="1">
        <v>3</v>
      </c>
      <c r="F1369" s="1">
        <f ca="1">IFERROR(__xludf.DUMMYFUNCTION("""COMPUTED_VALUE"""),2)</f>
        <v>2</v>
      </c>
      <c r="Q1369" s="1">
        <v>1367</v>
      </c>
      <c r="R1369" s="1">
        <v>4038</v>
      </c>
      <c r="S1369" s="1"/>
      <c r="T1369" s="1">
        <v>4176</v>
      </c>
    </row>
    <row r="1370" spans="1:20" ht="15.75" customHeight="1" x14ac:dyDescent="0.35">
      <c r="A1370" s="1">
        <v>3633</v>
      </c>
      <c r="B1370" s="1">
        <v>5</v>
      </c>
      <c r="C1370" s="1"/>
      <c r="D1370" s="1">
        <v>4</v>
      </c>
      <c r="F1370" s="1">
        <f ca="1">IFERROR(__xludf.DUMMYFUNCTION("""COMPUTED_VALUE"""),8)</f>
        <v>8</v>
      </c>
      <c r="Q1370" s="1">
        <v>1368</v>
      </c>
      <c r="R1370" s="1">
        <v>3742</v>
      </c>
      <c r="S1370" s="1"/>
      <c r="T1370" s="1">
        <v>4187</v>
      </c>
    </row>
    <row r="1371" spans="1:20" ht="15.75" customHeight="1" x14ac:dyDescent="0.35">
      <c r="A1371" s="1">
        <v>3634</v>
      </c>
      <c r="B1371" s="1">
        <v>6</v>
      </c>
      <c r="C1371" s="1"/>
      <c r="D1371" s="1">
        <v>5</v>
      </c>
      <c r="F1371" s="1">
        <f ca="1">IFERROR(__xludf.DUMMYFUNCTION("""COMPUTED_VALUE"""),1)</f>
        <v>1</v>
      </c>
      <c r="Q1371" s="1">
        <v>1369</v>
      </c>
      <c r="R1371" s="1">
        <v>3726</v>
      </c>
      <c r="S1371" s="1"/>
      <c r="T1371" s="1">
        <v>4146</v>
      </c>
    </row>
    <row r="1372" spans="1:20" ht="15.75" customHeight="1" x14ac:dyDescent="0.35">
      <c r="A1372" s="1">
        <v>3635</v>
      </c>
      <c r="B1372" s="1">
        <v>5</v>
      </c>
      <c r="C1372" s="1"/>
      <c r="D1372" s="1">
        <v>8</v>
      </c>
      <c r="F1372" s="1">
        <f ca="1">IFERROR(__xludf.DUMMYFUNCTION("""COMPUTED_VALUE"""),8)</f>
        <v>8</v>
      </c>
      <c r="Q1372" s="1">
        <v>1370</v>
      </c>
      <c r="R1372" s="1">
        <v>4033</v>
      </c>
      <c r="S1372" s="1"/>
      <c r="T1372" s="1">
        <v>4230</v>
      </c>
    </row>
    <row r="1373" spans="1:20" ht="15.75" customHeight="1" x14ac:dyDescent="0.35">
      <c r="A1373" s="1">
        <v>3636</v>
      </c>
      <c r="B1373" s="1">
        <v>4</v>
      </c>
      <c r="C1373" s="1"/>
      <c r="D1373" s="1">
        <v>0</v>
      </c>
      <c r="F1373" s="1">
        <f ca="1">IFERROR(__xludf.DUMMYFUNCTION("""COMPUTED_VALUE"""),1)</f>
        <v>1</v>
      </c>
      <c r="Q1373" s="1">
        <v>1371</v>
      </c>
      <c r="R1373" s="1">
        <v>4176</v>
      </c>
      <c r="S1373" s="1"/>
      <c r="T1373" s="1">
        <v>4129</v>
      </c>
    </row>
    <row r="1374" spans="1:20" ht="15.75" customHeight="1" x14ac:dyDescent="0.35">
      <c r="A1374" s="1">
        <v>3637</v>
      </c>
      <c r="B1374" s="1">
        <v>4</v>
      </c>
      <c r="C1374" s="1"/>
      <c r="D1374" s="1">
        <v>8</v>
      </c>
      <c r="F1374" s="1">
        <f ca="1">IFERROR(__xludf.DUMMYFUNCTION("""COMPUTED_VALUE"""),1)</f>
        <v>1</v>
      </c>
      <c r="Q1374" s="1">
        <v>1372</v>
      </c>
      <c r="R1374" s="1">
        <v>4187</v>
      </c>
      <c r="S1374" s="1"/>
      <c r="T1374" s="1">
        <v>3857</v>
      </c>
    </row>
    <row r="1375" spans="1:20" ht="15.75" customHeight="1" x14ac:dyDescent="0.35">
      <c r="A1375" s="1">
        <v>3638</v>
      </c>
      <c r="B1375" s="1">
        <v>4</v>
      </c>
      <c r="C1375" s="1"/>
      <c r="D1375" s="1">
        <v>1</v>
      </c>
      <c r="F1375" s="1">
        <f ca="1">IFERROR(__xludf.DUMMYFUNCTION("""COMPUTED_VALUE"""),5)</f>
        <v>5</v>
      </c>
      <c r="Q1375" s="1">
        <v>1373</v>
      </c>
      <c r="R1375" s="1">
        <v>4146</v>
      </c>
      <c r="S1375" s="1"/>
      <c r="T1375" s="1">
        <v>3728</v>
      </c>
    </row>
    <row r="1376" spans="1:20" ht="15.75" customHeight="1" x14ac:dyDescent="0.35">
      <c r="A1376" s="1">
        <v>3639</v>
      </c>
      <c r="B1376" s="1">
        <v>3</v>
      </c>
      <c r="C1376" s="1"/>
      <c r="D1376" s="1">
        <v>8</v>
      </c>
      <c r="F1376" s="1">
        <f ca="1">IFERROR(__xludf.DUMMYFUNCTION("""COMPUTED_VALUE"""),1)</f>
        <v>1</v>
      </c>
      <c r="Q1376" s="1">
        <v>1374</v>
      </c>
      <c r="R1376" s="1">
        <v>4230</v>
      </c>
      <c r="S1376" s="1"/>
      <c r="T1376" s="1">
        <v>3687</v>
      </c>
    </row>
    <row r="1377" spans="1:20" ht="15.75" customHeight="1" x14ac:dyDescent="0.35">
      <c r="A1377" s="1">
        <v>3640</v>
      </c>
      <c r="B1377" s="1">
        <v>3</v>
      </c>
      <c r="C1377" s="1"/>
      <c r="D1377" s="1">
        <v>0</v>
      </c>
      <c r="F1377" s="1">
        <f ca="1">IFERROR(__xludf.DUMMYFUNCTION("""COMPUTED_VALUE"""),1)</f>
        <v>1</v>
      </c>
      <c r="Q1377" s="1">
        <v>1375</v>
      </c>
      <c r="R1377" s="1">
        <v>4129</v>
      </c>
      <c r="S1377" s="1"/>
      <c r="T1377" s="1">
        <v>3453</v>
      </c>
    </row>
    <row r="1378" spans="1:20" ht="15.75" customHeight="1" x14ac:dyDescent="0.35">
      <c r="A1378" s="1">
        <v>3641</v>
      </c>
      <c r="B1378" s="1">
        <v>3</v>
      </c>
      <c r="C1378" s="1"/>
      <c r="D1378" s="1">
        <v>0</v>
      </c>
      <c r="F1378" s="1">
        <f ca="1">IFERROR(__xludf.DUMMYFUNCTION("""COMPUTED_VALUE"""),1)</f>
        <v>1</v>
      </c>
      <c r="Q1378" s="1">
        <v>1376</v>
      </c>
      <c r="R1378" s="1">
        <v>3857</v>
      </c>
      <c r="S1378" s="1"/>
      <c r="T1378" s="1">
        <v>3573</v>
      </c>
    </row>
    <row r="1379" spans="1:20" ht="15.75" customHeight="1" x14ac:dyDescent="0.35">
      <c r="A1379" s="1">
        <v>3642</v>
      </c>
      <c r="B1379" s="1">
        <v>3</v>
      </c>
      <c r="C1379" s="1"/>
      <c r="D1379" s="1">
        <v>5</v>
      </c>
      <c r="F1379" s="1">
        <f ca="1">IFERROR(__xludf.DUMMYFUNCTION("""COMPUTED_VALUE"""),2)</f>
        <v>2</v>
      </c>
      <c r="Q1379" s="1">
        <v>1377</v>
      </c>
      <c r="R1379" s="1">
        <v>3728</v>
      </c>
      <c r="S1379" s="1"/>
      <c r="T1379" s="1">
        <v>3691</v>
      </c>
    </row>
    <row r="1380" spans="1:20" ht="15.75" customHeight="1" x14ac:dyDescent="0.35">
      <c r="A1380" s="1">
        <v>3643</v>
      </c>
      <c r="B1380" s="1">
        <v>3</v>
      </c>
      <c r="C1380" s="1"/>
      <c r="D1380" s="1">
        <v>2</v>
      </c>
      <c r="F1380" s="1">
        <f ca="1">IFERROR(__xludf.DUMMYFUNCTION("""COMPUTED_VALUE"""),5)</f>
        <v>5</v>
      </c>
      <c r="Q1380" s="1">
        <v>1378</v>
      </c>
      <c r="R1380" s="1">
        <v>3687</v>
      </c>
      <c r="S1380" s="1"/>
      <c r="T1380" s="1">
        <v>3822</v>
      </c>
    </row>
    <row r="1381" spans="1:20" ht="15.75" customHeight="1" x14ac:dyDescent="0.35">
      <c r="A1381" s="1">
        <v>3644</v>
      </c>
      <c r="B1381" s="1">
        <v>4</v>
      </c>
      <c r="C1381" s="1"/>
      <c r="D1381" s="1">
        <v>3</v>
      </c>
      <c r="F1381" s="1">
        <f ca="1">IFERROR(__xludf.DUMMYFUNCTION("""COMPUTED_VALUE"""),1)</f>
        <v>1</v>
      </c>
      <c r="Q1381" s="1">
        <v>1379</v>
      </c>
      <c r="R1381" s="1">
        <v>3453</v>
      </c>
      <c r="S1381" s="1"/>
      <c r="T1381" s="1">
        <v>3599</v>
      </c>
    </row>
    <row r="1382" spans="1:20" ht="15.75" customHeight="1" x14ac:dyDescent="0.35">
      <c r="A1382" s="1">
        <v>3645</v>
      </c>
      <c r="B1382" s="1">
        <v>3</v>
      </c>
      <c r="C1382" s="1"/>
      <c r="D1382" s="1">
        <v>6</v>
      </c>
      <c r="F1382" s="1">
        <f ca="1">IFERROR(__xludf.DUMMYFUNCTION("""COMPUTED_VALUE"""),2)</f>
        <v>2</v>
      </c>
      <c r="Q1382" s="1">
        <v>1380</v>
      </c>
      <c r="R1382" s="1">
        <v>3573</v>
      </c>
      <c r="S1382" s="1"/>
      <c r="T1382" s="1">
        <v>3562</v>
      </c>
    </row>
    <row r="1383" spans="1:20" ht="15.75" customHeight="1" x14ac:dyDescent="0.35">
      <c r="A1383" s="1">
        <v>3646</v>
      </c>
      <c r="B1383" s="1">
        <v>3</v>
      </c>
      <c r="C1383" s="1"/>
      <c r="D1383" s="1">
        <v>1</v>
      </c>
      <c r="F1383" s="1">
        <f ca="1">IFERROR(__xludf.DUMMYFUNCTION("""COMPUTED_VALUE"""),2)</f>
        <v>2</v>
      </c>
      <c r="Q1383" s="1">
        <v>1381</v>
      </c>
      <c r="R1383" s="1">
        <v>3691</v>
      </c>
      <c r="S1383" s="1"/>
      <c r="T1383" s="1">
        <v>3496</v>
      </c>
    </row>
    <row r="1384" spans="1:20" ht="15.75" customHeight="1" x14ac:dyDescent="0.35">
      <c r="A1384" s="1">
        <v>3647</v>
      </c>
      <c r="B1384" s="1">
        <v>2</v>
      </c>
      <c r="C1384" s="1"/>
      <c r="D1384" s="1">
        <v>1</v>
      </c>
      <c r="F1384" s="1">
        <f ca="1">IFERROR(__xludf.DUMMYFUNCTION("""COMPUTED_VALUE"""),8)</f>
        <v>8</v>
      </c>
      <c r="Q1384" s="1">
        <v>1382</v>
      </c>
      <c r="R1384" s="1">
        <v>3822</v>
      </c>
      <c r="S1384" s="1"/>
      <c r="T1384" s="1">
        <v>3515</v>
      </c>
    </row>
    <row r="1385" spans="1:20" ht="15.75" customHeight="1" x14ac:dyDescent="0.35">
      <c r="A1385" s="1">
        <v>3648</v>
      </c>
      <c r="B1385" s="1">
        <v>3</v>
      </c>
      <c r="C1385" s="1"/>
      <c r="D1385" s="1">
        <v>5</v>
      </c>
      <c r="F1385" s="1">
        <f ca="1">IFERROR(__xludf.DUMMYFUNCTION("""COMPUTED_VALUE"""),1)</f>
        <v>1</v>
      </c>
      <c r="Q1385" s="1">
        <v>1383</v>
      </c>
      <c r="R1385" s="1">
        <v>3599</v>
      </c>
      <c r="S1385" s="1"/>
      <c r="T1385" s="1">
        <v>3627</v>
      </c>
    </row>
    <row r="1386" spans="1:20" ht="15.75" customHeight="1" x14ac:dyDescent="0.35">
      <c r="A1386" s="1">
        <v>3649</v>
      </c>
      <c r="B1386" s="1">
        <v>3</v>
      </c>
      <c r="C1386" s="1"/>
      <c r="D1386" s="1">
        <v>2</v>
      </c>
      <c r="F1386" s="1">
        <f ca="1">IFERROR(__xludf.DUMMYFUNCTION("""COMPUTED_VALUE"""),1)</f>
        <v>1</v>
      </c>
      <c r="Q1386" s="1">
        <v>1384</v>
      </c>
      <c r="R1386" s="1">
        <v>3562</v>
      </c>
      <c r="S1386" s="1"/>
      <c r="T1386" s="1">
        <v>3797</v>
      </c>
    </row>
    <row r="1387" spans="1:20" ht="15.75" customHeight="1" x14ac:dyDescent="0.35">
      <c r="A1387" s="1">
        <v>3650</v>
      </c>
      <c r="B1387" s="1">
        <v>3</v>
      </c>
      <c r="C1387" s="1"/>
      <c r="D1387" s="1">
        <v>2</v>
      </c>
      <c r="F1387" s="1">
        <f ca="1">IFERROR(__xludf.DUMMYFUNCTION("""COMPUTED_VALUE"""),8)</f>
        <v>8</v>
      </c>
      <c r="Q1387" s="1">
        <v>1385</v>
      </c>
      <c r="R1387" s="1">
        <v>3496</v>
      </c>
      <c r="S1387" s="1"/>
      <c r="T1387" s="1">
        <v>3904</v>
      </c>
    </row>
    <row r="1388" spans="1:20" ht="15.75" customHeight="1" x14ac:dyDescent="0.35">
      <c r="A1388" s="1">
        <v>3651</v>
      </c>
      <c r="B1388" s="1">
        <v>4</v>
      </c>
      <c r="C1388" s="1"/>
      <c r="D1388" s="1">
        <v>8</v>
      </c>
      <c r="F1388" s="1">
        <f ca="1">IFERROR(__xludf.DUMMYFUNCTION("""COMPUTED_VALUE"""),8)</f>
        <v>8</v>
      </c>
      <c r="Q1388" s="1">
        <v>1386</v>
      </c>
      <c r="R1388" s="1">
        <v>3515</v>
      </c>
      <c r="S1388" s="1"/>
      <c r="T1388" s="1">
        <v>3923</v>
      </c>
    </row>
    <row r="1389" spans="1:20" ht="15.75" customHeight="1" x14ac:dyDescent="0.35">
      <c r="A1389" s="1">
        <v>3652</v>
      </c>
      <c r="B1389" s="1">
        <v>4</v>
      </c>
      <c r="C1389" s="1"/>
      <c r="D1389" s="1">
        <v>1</v>
      </c>
      <c r="F1389" s="1">
        <f ca="1">IFERROR(__xludf.DUMMYFUNCTION("""COMPUTED_VALUE"""),8)</f>
        <v>8</v>
      </c>
      <c r="Q1389" s="1">
        <v>1387</v>
      </c>
      <c r="R1389" s="1">
        <v>3627</v>
      </c>
      <c r="S1389" s="1"/>
      <c r="T1389" s="1">
        <v>3982</v>
      </c>
    </row>
    <row r="1390" spans="1:20" ht="15.75" customHeight="1" x14ac:dyDescent="0.35">
      <c r="A1390" s="1">
        <v>3653</v>
      </c>
      <c r="B1390" s="1">
        <v>4</v>
      </c>
      <c r="C1390" s="1"/>
      <c r="D1390" s="1">
        <v>8</v>
      </c>
      <c r="F1390" s="1">
        <f ca="1">IFERROR(__xludf.DUMMYFUNCTION("""COMPUTED_VALUE"""),2)</f>
        <v>2</v>
      </c>
      <c r="Q1390" s="1">
        <v>1388</v>
      </c>
      <c r="R1390" s="1">
        <v>3797</v>
      </c>
      <c r="S1390" s="1"/>
      <c r="T1390" s="1">
        <v>4089</v>
      </c>
    </row>
    <row r="1391" spans="1:20" ht="15.75" customHeight="1" x14ac:dyDescent="0.35">
      <c r="A1391" s="1">
        <v>3654</v>
      </c>
      <c r="B1391" s="1">
        <v>3</v>
      </c>
      <c r="C1391" s="1"/>
      <c r="D1391" s="1">
        <v>0</v>
      </c>
      <c r="F1391" s="1">
        <f ca="1">IFERROR(__xludf.DUMMYFUNCTION("""COMPUTED_VALUE"""),3)</f>
        <v>3</v>
      </c>
      <c r="Q1391" s="1">
        <v>1389</v>
      </c>
      <c r="R1391" s="1">
        <v>3904</v>
      </c>
      <c r="S1391" s="1"/>
      <c r="T1391" s="1">
        <v>4169</v>
      </c>
    </row>
    <row r="1392" spans="1:20" ht="15.75" customHeight="1" x14ac:dyDescent="0.35">
      <c r="A1392" s="1">
        <v>3655</v>
      </c>
      <c r="B1392" s="1">
        <v>3</v>
      </c>
      <c r="C1392" s="1"/>
      <c r="D1392" s="1">
        <v>2</v>
      </c>
      <c r="F1392" s="1">
        <f ca="1">IFERROR(__xludf.DUMMYFUNCTION("""COMPUTED_VALUE"""),3)</f>
        <v>3</v>
      </c>
      <c r="Q1392" s="1">
        <v>1390</v>
      </c>
      <c r="R1392" s="1">
        <v>3923</v>
      </c>
      <c r="S1392" s="1"/>
      <c r="T1392" s="1">
        <v>3699</v>
      </c>
    </row>
    <row r="1393" spans="1:20" ht="15.75" customHeight="1" x14ac:dyDescent="0.35">
      <c r="A1393" s="1">
        <v>3656</v>
      </c>
      <c r="B1393" s="1">
        <v>2</v>
      </c>
      <c r="C1393" s="1"/>
      <c r="D1393" s="1">
        <v>1</v>
      </c>
      <c r="F1393" s="1">
        <f ca="1">IFERROR(__xludf.DUMMYFUNCTION("""COMPUTED_VALUE"""),3)</f>
        <v>3</v>
      </c>
      <c r="Q1393" s="1">
        <v>1391</v>
      </c>
      <c r="R1393" s="1">
        <v>3982</v>
      </c>
      <c r="S1393" s="1"/>
      <c r="T1393" s="1">
        <v>3713</v>
      </c>
    </row>
    <row r="1394" spans="1:20" ht="15.75" customHeight="1" x14ac:dyDescent="0.35">
      <c r="A1394" s="1">
        <v>3657</v>
      </c>
      <c r="B1394" s="1">
        <v>2</v>
      </c>
      <c r="C1394" s="1"/>
      <c r="D1394" s="1">
        <v>4</v>
      </c>
      <c r="F1394" s="1">
        <f ca="1">IFERROR(__xludf.DUMMYFUNCTION("""COMPUTED_VALUE"""),3)</f>
        <v>3</v>
      </c>
      <c r="Q1394" s="1">
        <v>1392</v>
      </c>
      <c r="R1394" s="1">
        <v>4089</v>
      </c>
      <c r="S1394" s="1"/>
      <c r="T1394" s="1">
        <v>3901</v>
      </c>
    </row>
    <row r="1395" spans="1:20" ht="15.75" customHeight="1" x14ac:dyDescent="0.35">
      <c r="A1395" s="1">
        <v>3658</v>
      </c>
      <c r="B1395" s="1">
        <v>2</v>
      </c>
      <c r="C1395" s="1"/>
      <c r="D1395" s="1">
        <v>1</v>
      </c>
      <c r="F1395" s="1">
        <f ca="1">IFERROR(__xludf.DUMMYFUNCTION("""COMPUTED_VALUE"""),8)</f>
        <v>8</v>
      </c>
      <c r="Q1395" s="1">
        <v>1393</v>
      </c>
      <c r="R1395" s="1">
        <v>4169</v>
      </c>
      <c r="S1395" s="1"/>
      <c r="T1395" s="1">
        <v>3931</v>
      </c>
    </row>
    <row r="1396" spans="1:20" ht="15.75" customHeight="1" x14ac:dyDescent="0.35">
      <c r="A1396" s="1">
        <v>3659</v>
      </c>
      <c r="B1396" s="1">
        <v>2</v>
      </c>
      <c r="C1396" s="1"/>
      <c r="D1396" s="1">
        <v>1</v>
      </c>
      <c r="F1396" s="1">
        <f ca="1">IFERROR(__xludf.DUMMYFUNCTION("""COMPUTED_VALUE"""),2)</f>
        <v>2</v>
      </c>
      <c r="Q1396" s="1">
        <v>1394</v>
      </c>
      <c r="R1396" s="1">
        <v>3699</v>
      </c>
      <c r="S1396" s="1"/>
      <c r="T1396" s="1">
        <v>3902</v>
      </c>
    </row>
    <row r="1397" spans="1:20" ht="15.75" customHeight="1" x14ac:dyDescent="0.35">
      <c r="A1397" s="1">
        <v>3660</v>
      </c>
      <c r="B1397" s="1">
        <v>2</v>
      </c>
      <c r="C1397" s="1"/>
      <c r="D1397" s="1">
        <v>2</v>
      </c>
      <c r="F1397" s="1">
        <f ca="1">IFERROR(__xludf.DUMMYFUNCTION("""COMPUTED_VALUE"""),8)</f>
        <v>8</v>
      </c>
      <c r="Q1397" s="1">
        <v>1395</v>
      </c>
      <c r="R1397" s="1">
        <v>3713</v>
      </c>
      <c r="S1397" s="1"/>
      <c r="T1397" s="1">
        <v>3960</v>
      </c>
    </row>
    <row r="1398" spans="1:20" ht="15.75" customHeight="1" x14ac:dyDescent="0.35">
      <c r="A1398" s="1">
        <v>3661</v>
      </c>
      <c r="B1398" s="1">
        <v>2</v>
      </c>
      <c r="C1398" s="1"/>
      <c r="D1398" s="1">
        <v>2</v>
      </c>
      <c r="F1398" s="1">
        <f ca="1">IFERROR(__xludf.DUMMYFUNCTION("""COMPUTED_VALUE"""),3)</f>
        <v>3</v>
      </c>
      <c r="Q1398" s="1">
        <v>1396</v>
      </c>
      <c r="R1398" s="1">
        <v>3901</v>
      </c>
      <c r="S1398" s="1"/>
      <c r="T1398" s="1">
        <v>3766</v>
      </c>
    </row>
    <row r="1399" spans="1:20" ht="15.75" customHeight="1" x14ac:dyDescent="0.35">
      <c r="A1399" s="1">
        <v>3662</v>
      </c>
      <c r="B1399" s="1">
        <v>2</v>
      </c>
      <c r="C1399" s="1"/>
      <c r="D1399" s="1">
        <v>8</v>
      </c>
      <c r="F1399" s="1">
        <f ca="1">IFERROR(__xludf.DUMMYFUNCTION("""COMPUTED_VALUE"""),3)</f>
        <v>3</v>
      </c>
      <c r="Q1399" s="1">
        <v>1397</v>
      </c>
      <c r="R1399" s="1">
        <v>3931</v>
      </c>
      <c r="S1399" s="1"/>
      <c r="T1399" s="1">
        <v>3401</v>
      </c>
    </row>
    <row r="1400" spans="1:20" ht="15.75" customHeight="1" x14ac:dyDescent="0.35">
      <c r="A1400" s="1">
        <v>3663</v>
      </c>
      <c r="B1400" s="1">
        <v>3</v>
      </c>
      <c r="C1400" s="1"/>
      <c r="D1400" s="1">
        <v>1</v>
      </c>
      <c r="F1400" s="1">
        <f ca="1">IFERROR(__xludf.DUMMYFUNCTION("""COMPUTED_VALUE"""),8)</f>
        <v>8</v>
      </c>
      <c r="Q1400" s="1">
        <v>1398</v>
      </c>
      <c r="R1400" s="1">
        <v>3902</v>
      </c>
      <c r="S1400" s="1"/>
      <c r="T1400" s="1">
        <v>3523</v>
      </c>
    </row>
    <row r="1401" spans="1:20" ht="15.75" customHeight="1" x14ac:dyDescent="0.35">
      <c r="A1401" s="1">
        <v>3664</v>
      </c>
      <c r="B1401" s="1">
        <v>3</v>
      </c>
      <c r="C1401" s="1"/>
      <c r="D1401" s="1">
        <v>1</v>
      </c>
      <c r="F1401" s="1">
        <f ca="1">IFERROR(__xludf.DUMMYFUNCTION("""COMPUTED_VALUE"""),8)</f>
        <v>8</v>
      </c>
      <c r="Q1401" s="1">
        <v>1399</v>
      </c>
      <c r="R1401" s="1">
        <v>3960</v>
      </c>
      <c r="S1401" s="1"/>
      <c r="T1401" s="1">
        <v>3732</v>
      </c>
    </row>
    <row r="1402" spans="1:20" ht="15.75" customHeight="1" x14ac:dyDescent="0.35">
      <c r="A1402" s="1">
        <v>3665</v>
      </c>
      <c r="B1402" s="1">
        <v>3</v>
      </c>
      <c r="C1402" s="1"/>
      <c r="D1402" s="1">
        <v>7</v>
      </c>
      <c r="F1402" s="1">
        <f ca="1">IFERROR(__xludf.DUMMYFUNCTION("""COMPUTED_VALUE"""),1)</f>
        <v>1</v>
      </c>
      <c r="Q1402" s="1">
        <v>1400</v>
      </c>
      <c r="R1402" s="1">
        <v>3766</v>
      </c>
      <c r="S1402" s="1"/>
      <c r="T1402" s="1">
        <v>3847</v>
      </c>
    </row>
    <row r="1403" spans="1:20" ht="15.75" customHeight="1" x14ac:dyDescent="0.35">
      <c r="A1403" s="1">
        <v>3666</v>
      </c>
      <c r="B1403" s="1">
        <v>3</v>
      </c>
      <c r="C1403" s="1"/>
      <c r="D1403" s="1">
        <v>1</v>
      </c>
      <c r="F1403" s="1">
        <f ca="1">IFERROR(__xludf.DUMMYFUNCTION("""COMPUTED_VALUE"""),2)</f>
        <v>2</v>
      </c>
      <c r="Q1403" s="1">
        <v>1401</v>
      </c>
      <c r="R1403" s="1">
        <v>3401</v>
      </c>
      <c r="S1403" s="1"/>
      <c r="T1403" s="1">
        <v>3718</v>
      </c>
    </row>
    <row r="1404" spans="1:20" ht="15.75" customHeight="1" x14ac:dyDescent="0.35">
      <c r="A1404" s="1">
        <v>3667</v>
      </c>
      <c r="B1404" s="1">
        <v>3</v>
      </c>
      <c r="C1404" s="1"/>
      <c r="D1404" s="1">
        <v>1</v>
      </c>
      <c r="F1404" s="1">
        <f ca="1">IFERROR(__xludf.DUMMYFUNCTION("""COMPUTED_VALUE"""),8)</f>
        <v>8</v>
      </c>
      <c r="Q1404" s="1">
        <v>1402</v>
      </c>
      <c r="R1404" s="1">
        <v>3523</v>
      </c>
      <c r="S1404" s="1"/>
      <c r="T1404" s="1">
        <v>3777</v>
      </c>
    </row>
    <row r="1405" spans="1:20" ht="15.75" customHeight="1" x14ac:dyDescent="0.35">
      <c r="A1405" s="1">
        <v>3668</v>
      </c>
      <c r="B1405" s="1">
        <v>3</v>
      </c>
      <c r="C1405" s="1"/>
      <c r="D1405" s="1">
        <v>1</v>
      </c>
      <c r="F1405" s="1">
        <f ca="1">IFERROR(__xludf.DUMMYFUNCTION("""COMPUTED_VALUE"""),1)</f>
        <v>1</v>
      </c>
      <c r="Q1405" s="1">
        <v>1403</v>
      </c>
      <c r="R1405" s="1">
        <v>3732</v>
      </c>
      <c r="S1405" s="1"/>
      <c r="T1405" s="1">
        <v>3667</v>
      </c>
    </row>
    <row r="1406" spans="1:20" ht="15.75" customHeight="1" x14ac:dyDescent="0.35">
      <c r="A1406" s="1">
        <v>3669</v>
      </c>
      <c r="B1406" s="1">
        <v>3</v>
      </c>
      <c r="C1406" s="1"/>
      <c r="D1406" s="1">
        <v>8</v>
      </c>
      <c r="F1406" s="1">
        <f ca="1">IFERROR(__xludf.DUMMYFUNCTION("""COMPUTED_VALUE"""),1)</f>
        <v>1</v>
      </c>
      <c r="Q1406" s="1">
        <v>1404</v>
      </c>
      <c r="R1406" s="1">
        <v>3847</v>
      </c>
      <c r="S1406" s="1"/>
      <c r="T1406" s="1">
        <v>3731</v>
      </c>
    </row>
    <row r="1407" spans="1:20" ht="15.75" customHeight="1" x14ac:dyDescent="0.35">
      <c r="A1407" s="1">
        <v>3670</v>
      </c>
      <c r="B1407" s="1">
        <v>3</v>
      </c>
      <c r="C1407" s="1"/>
      <c r="D1407" s="1">
        <v>1</v>
      </c>
      <c r="F1407" s="1">
        <f ca="1">IFERROR(__xludf.DUMMYFUNCTION("""COMPUTED_VALUE"""),8)</f>
        <v>8</v>
      </c>
      <c r="Q1407" s="1">
        <v>1405</v>
      </c>
      <c r="R1407" s="1">
        <v>3718</v>
      </c>
      <c r="S1407" s="1"/>
      <c r="T1407" s="1">
        <v>3446</v>
      </c>
    </row>
    <row r="1408" spans="1:20" ht="15.75" customHeight="1" x14ac:dyDescent="0.35">
      <c r="A1408" s="1">
        <v>3671</v>
      </c>
      <c r="B1408" s="1">
        <v>3</v>
      </c>
      <c r="C1408" s="1"/>
      <c r="D1408" s="1">
        <v>1</v>
      </c>
      <c r="F1408" s="1">
        <f ca="1">IFERROR(__xludf.DUMMYFUNCTION("""COMPUTED_VALUE"""),1)</f>
        <v>1</v>
      </c>
      <c r="Q1408" s="1">
        <v>1406</v>
      </c>
      <c r="R1408" s="1">
        <v>3777</v>
      </c>
      <c r="S1408" s="1"/>
      <c r="T1408" s="1">
        <v>3439</v>
      </c>
    </row>
    <row r="1409" spans="1:20" ht="15.75" customHeight="1" x14ac:dyDescent="0.35">
      <c r="A1409" s="1">
        <v>3672</v>
      </c>
      <c r="B1409" s="1">
        <v>3</v>
      </c>
      <c r="C1409" s="1"/>
      <c r="D1409" s="1">
        <v>8</v>
      </c>
      <c r="F1409" s="1">
        <f ca="1">IFERROR(__xludf.DUMMYFUNCTION("""COMPUTED_VALUE"""),8)</f>
        <v>8</v>
      </c>
      <c r="Q1409" s="1">
        <v>1407</v>
      </c>
      <c r="R1409" s="1">
        <v>3667</v>
      </c>
      <c r="S1409" s="1"/>
      <c r="T1409" s="1">
        <v>3551</v>
      </c>
    </row>
    <row r="1410" spans="1:20" ht="15.75" customHeight="1" x14ac:dyDescent="0.35">
      <c r="A1410" s="1">
        <v>3673</v>
      </c>
      <c r="B1410" s="1">
        <v>3</v>
      </c>
      <c r="C1410" s="1"/>
      <c r="D1410" s="1">
        <v>1</v>
      </c>
      <c r="F1410" s="1">
        <f ca="1">IFERROR(__xludf.DUMMYFUNCTION("""COMPUTED_VALUE"""),1)</f>
        <v>1</v>
      </c>
      <c r="Q1410" s="1">
        <v>1408</v>
      </c>
      <c r="R1410" s="1">
        <v>3731</v>
      </c>
      <c r="S1410" s="1"/>
      <c r="T1410" s="1">
        <v>3709</v>
      </c>
    </row>
    <row r="1411" spans="1:20" ht="15.75" customHeight="1" x14ac:dyDescent="0.35">
      <c r="A1411" s="1">
        <v>3674</v>
      </c>
      <c r="B1411" s="1">
        <v>3</v>
      </c>
      <c r="C1411" s="1"/>
      <c r="D1411" s="1">
        <v>1</v>
      </c>
      <c r="F1411" s="1">
        <f ca="1">IFERROR(__xludf.DUMMYFUNCTION("""COMPUTED_VALUE"""),8)</f>
        <v>8</v>
      </c>
      <c r="Q1411" s="1">
        <v>1409</v>
      </c>
      <c r="R1411" s="1">
        <v>3446</v>
      </c>
      <c r="S1411" s="1"/>
      <c r="T1411" s="1">
        <v>3687</v>
      </c>
    </row>
    <row r="1412" spans="1:20" ht="15.75" customHeight="1" x14ac:dyDescent="0.35">
      <c r="A1412" s="1">
        <v>3675</v>
      </c>
      <c r="B1412" s="1">
        <v>4</v>
      </c>
      <c r="C1412" s="1"/>
      <c r="D1412" s="1">
        <v>3</v>
      </c>
      <c r="F1412" s="1">
        <f ca="1">IFERROR(__xludf.DUMMYFUNCTION("""COMPUTED_VALUE"""),1)</f>
        <v>1</v>
      </c>
      <c r="Q1412" s="1">
        <v>1410</v>
      </c>
      <c r="R1412" s="1">
        <v>3439</v>
      </c>
      <c r="S1412" s="1"/>
      <c r="T1412" s="1">
        <v>3744</v>
      </c>
    </row>
    <row r="1413" spans="1:20" ht="15.75" customHeight="1" x14ac:dyDescent="0.35">
      <c r="A1413" s="1">
        <v>3676</v>
      </c>
      <c r="B1413" s="1">
        <v>4</v>
      </c>
      <c r="C1413" s="1"/>
      <c r="D1413" s="1">
        <v>5</v>
      </c>
      <c r="F1413" s="1">
        <f ca="1">IFERROR(__xludf.DUMMYFUNCTION("""COMPUTED_VALUE"""),1)</f>
        <v>1</v>
      </c>
      <c r="Q1413" s="1">
        <v>1411</v>
      </c>
      <c r="R1413" s="1">
        <v>3551</v>
      </c>
      <c r="S1413" s="1"/>
      <c r="T1413" s="1">
        <v>3919</v>
      </c>
    </row>
    <row r="1414" spans="1:20" ht="15.75" customHeight="1" x14ac:dyDescent="0.35">
      <c r="A1414" s="1">
        <v>3677</v>
      </c>
      <c r="B1414" s="1">
        <v>4</v>
      </c>
      <c r="C1414" s="1"/>
      <c r="D1414" s="1">
        <v>2</v>
      </c>
      <c r="F1414" s="1">
        <f ca="1">IFERROR(__xludf.DUMMYFUNCTION("""COMPUTED_VALUE"""),8)</f>
        <v>8</v>
      </c>
      <c r="Q1414" s="1">
        <v>1412</v>
      </c>
      <c r="R1414" s="1">
        <v>3709</v>
      </c>
      <c r="S1414" s="1"/>
      <c r="T1414" s="1">
        <v>3562</v>
      </c>
    </row>
    <row r="1415" spans="1:20" ht="15.75" customHeight="1" x14ac:dyDescent="0.35">
      <c r="A1415" s="1">
        <v>3678</v>
      </c>
      <c r="B1415" s="1">
        <v>4</v>
      </c>
      <c r="C1415" s="1"/>
      <c r="D1415" s="1">
        <v>8</v>
      </c>
      <c r="F1415" s="1">
        <f ca="1">IFERROR(__xludf.DUMMYFUNCTION("""COMPUTED_VALUE"""),8)</f>
        <v>8</v>
      </c>
      <c r="Q1415" s="1">
        <v>1413</v>
      </c>
      <c r="R1415" s="1">
        <v>3687</v>
      </c>
      <c r="S1415" s="1"/>
      <c r="T1415" s="1">
        <v>3617</v>
      </c>
    </row>
    <row r="1416" spans="1:20" ht="15.75" customHeight="1" x14ac:dyDescent="0.35">
      <c r="A1416" s="1">
        <v>3679</v>
      </c>
      <c r="B1416" s="1">
        <v>4</v>
      </c>
      <c r="C1416" s="1"/>
      <c r="D1416" s="1">
        <v>2</v>
      </c>
      <c r="F1416" s="1">
        <f ca="1">IFERROR(__xludf.DUMMYFUNCTION("""COMPUTED_VALUE"""),1)</f>
        <v>1</v>
      </c>
      <c r="Q1416" s="1">
        <v>1414</v>
      </c>
      <c r="R1416" s="1">
        <v>3744</v>
      </c>
      <c r="S1416" s="1"/>
      <c r="T1416" s="1">
        <v>3434</v>
      </c>
    </row>
    <row r="1417" spans="1:20" ht="15.75" customHeight="1" x14ac:dyDescent="0.35">
      <c r="A1417" s="1">
        <v>3680</v>
      </c>
      <c r="B1417" s="1">
        <v>4</v>
      </c>
      <c r="C1417" s="1"/>
      <c r="D1417" s="1">
        <v>8</v>
      </c>
      <c r="F1417" s="1">
        <f ca="1">IFERROR(__xludf.DUMMYFUNCTION("""COMPUTED_VALUE"""),2)</f>
        <v>2</v>
      </c>
      <c r="Q1417" s="1">
        <v>1415</v>
      </c>
      <c r="R1417" s="1">
        <v>3919</v>
      </c>
      <c r="S1417" s="1"/>
      <c r="T1417" s="1">
        <v>3422</v>
      </c>
    </row>
    <row r="1418" spans="1:20" ht="15.75" customHeight="1" x14ac:dyDescent="0.35">
      <c r="A1418" s="1">
        <v>3681</v>
      </c>
      <c r="B1418" s="1">
        <v>5</v>
      </c>
      <c r="C1418" s="1"/>
      <c r="D1418" s="1">
        <v>1</v>
      </c>
      <c r="F1418" s="1">
        <f ca="1">IFERROR(__xludf.DUMMYFUNCTION("""COMPUTED_VALUE"""),2)</f>
        <v>2</v>
      </c>
      <c r="Q1418" s="1">
        <v>1416</v>
      </c>
      <c r="R1418" s="1">
        <v>3562</v>
      </c>
      <c r="S1418" s="1"/>
      <c r="T1418" s="1">
        <v>3490</v>
      </c>
    </row>
    <row r="1419" spans="1:20" ht="15.75" customHeight="1" x14ac:dyDescent="0.35">
      <c r="A1419" s="1">
        <v>3682</v>
      </c>
      <c r="B1419" s="1">
        <v>5</v>
      </c>
      <c r="C1419" s="1"/>
      <c r="D1419" s="1">
        <v>8</v>
      </c>
      <c r="F1419" s="1">
        <f ca="1">IFERROR(__xludf.DUMMYFUNCTION("""COMPUTED_VALUE"""),8)</f>
        <v>8</v>
      </c>
      <c r="Q1419" s="1">
        <v>1417</v>
      </c>
      <c r="R1419" s="1">
        <v>3617</v>
      </c>
      <c r="S1419" s="1"/>
      <c r="T1419" s="1">
        <v>3582</v>
      </c>
    </row>
    <row r="1420" spans="1:20" ht="15.75" customHeight="1" x14ac:dyDescent="0.35">
      <c r="A1420" s="1">
        <v>3683</v>
      </c>
      <c r="B1420" s="1">
        <v>5</v>
      </c>
      <c r="C1420" s="1"/>
      <c r="D1420" s="1">
        <v>3</v>
      </c>
      <c r="F1420" s="1">
        <f ca="1">IFERROR(__xludf.DUMMYFUNCTION("""COMPUTED_VALUE"""),2)</f>
        <v>2</v>
      </c>
      <c r="Q1420" s="1">
        <v>1418</v>
      </c>
      <c r="R1420" s="1">
        <v>3434</v>
      </c>
      <c r="S1420" s="1"/>
      <c r="T1420" s="1">
        <v>3873</v>
      </c>
    </row>
    <row r="1421" spans="1:20" ht="15.75" customHeight="1" x14ac:dyDescent="0.35">
      <c r="A1421" s="1">
        <v>3684</v>
      </c>
      <c r="B1421" s="1">
        <v>5</v>
      </c>
      <c r="C1421" s="1"/>
      <c r="D1421" s="1">
        <v>4</v>
      </c>
      <c r="F1421" s="1">
        <f ca="1">IFERROR(__xludf.DUMMYFUNCTION("""COMPUTED_VALUE"""),2)</f>
        <v>2</v>
      </c>
      <c r="Q1421" s="1">
        <v>1419</v>
      </c>
      <c r="R1421" s="1">
        <v>3422</v>
      </c>
      <c r="S1421" s="1"/>
      <c r="T1421" s="1">
        <v>3794</v>
      </c>
    </row>
    <row r="1422" spans="1:20" ht="15.75" customHeight="1" x14ac:dyDescent="0.35">
      <c r="A1422" s="1">
        <v>3685</v>
      </c>
      <c r="B1422" s="1">
        <v>5</v>
      </c>
      <c r="C1422" s="1"/>
      <c r="D1422" s="1">
        <v>4</v>
      </c>
      <c r="F1422" s="1">
        <f ca="1">IFERROR(__xludf.DUMMYFUNCTION("""COMPUTED_VALUE"""),8)</f>
        <v>8</v>
      </c>
      <c r="Q1422" s="1">
        <v>1420</v>
      </c>
      <c r="R1422" s="1">
        <v>3490</v>
      </c>
      <c r="S1422" s="1"/>
      <c r="T1422" s="1">
        <v>3787</v>
      </c>
    </row>
    <row r="1423" spans="1:20" ht="15.75" customHeight="1" x14ac:dyDescent="0.35">
      <c r="A1423" s="1">
        <v>3686</v>
      </c>
      <c r="B1423" s="1">
        <v>5</v>
      </c>
      <c r="C1423" s="1"/>
      <c r="D1423" s="1">
        <v>8</v>
      </c>
      <c r="F1423" s="1">
        <f ca="1">IFERROR(__xludf.DUMMYFUNCTION("""COMPUTED_VALUE"""),1)</f>
        <v>1</v>
      </c>
      <c r="Q1423" s="1">
        <v>1421</v>
      </c>
      <c r="R1423" s="1">
        <v>3582</v>
      </c>
      <c r="S1423" s="1"/>
      <c r="T1423" s="1">
        <v>3750</v>
      </c>
    </row>
    <row r="1424" spans="1:20" ht="15.75" customHeight="1" x14ac:dyDescent="0.35">
      <c r="A1424" s="1">
        <v>3687</v>
      </c>
      <c r="B1424" s="1">
        <v>4</v>
      </c>
      <c r="C1424" s="1"/>
      <c r="D1424" s="1">
        <v>0</v>
      </c>
      <c r="F1424" s="1">
        <f ca="1">IFERROR(__xludf.DUMMYFUNCTION("""COMPUTED_VALUE"""),1)</f>
        <v>1</v>
      </c>
      <c r="Q1424" s="1">
        <v>1422</v>
      </c>
      <c r="R1424" s="1">
        <v>3873</v>
      </c>
      <c r="S1424" s="1"/>
      <c r="T1424" s="1">
        <v>3889</v>
      </c>
    </row>
    <row r="1425" spans="1:20" ht="15.75" customHeight="1" x14ac:dyDescent="0.35">
      <c r="A1425" s="1">
        <v>3688</v>
      </c>
      <c r="B1425" s="1">
        <v>4</v>
      </c>
      <c r="C1425" s="1"/>
      <c r="D1425" s="1">
        <v>8</v>
      </c>
      <c r="F1425" s="1">
        <f ca="1">IFERROR(__xludf.DUMMYFUNCTION("""COMPUTED_VALUE"""),7)</f>
        <v>7</v>
      </c>
      <c r="Q1425" s="1">
        <v>1423</v>
      </c>
      <c r="R1425" s="1">
        <v>3794</v>
      </c>
      <c r="S1425" s="1"/>
      <c r="T1425" s="1">
        <v>3566</v>
      </c>
    </row>
    <row r="1426" spans="1:20" ht="15.75" customHeight="1" x14ac:dyDescent="0.35">
      <c r="A1426" s="1">
        <v>3689</v>
      </c>
      <c r="B1426" s="1">
        <v>4</v>
      </c>
      <c r="C1426" s="1"/>
      <c r="D1426" s="1">
        <v>1</v>
      </c>
      <c r="F1426" s="1">
        <f ca="1">IFERROR(__xludf.DUMMYFUNCTION("""COMPUTED_VALUE"""),1)</f>
        <v>1</v>
      </c>
      <c r="Q1426" s="1">
        <v>1424</v>
      </c>
      <c r="R1426" s="1">
        <v>3787</v>
      </c>
      <c r="S1426" s="1"/>
      <c r="T1426" s="1">
        <v>3580</v>
      </c>
    </row>
    <row r="1427" spans="1:20" ht="15.75" customHeight="1" x14ac:dyDescent="0.35">
      <c r="A1427" s="1">
        <v>3690</v>
      </c>
      <c r="B1427" s="1">
        <v>3</v>
      </c>
      <c r="C1427" s="1"/>
      <c r="D1427" s="1">
        <v>8</v>
      </c>
      <c r="F1427" s="1">
        <f ca="1">IFERROR(__xludf.DUMMYFUNCTION("""COMPUTED_VALUE"""),1)</f>
        <v>1</v>
      </c>
      <c r="Q1427" s="1">
        <v>1425</v>
      </c>
      <c r="R1427" s="1">
        <v>3750</v>
      </c>
      <c r="S1427" s="1"/>
      <c r="T1427" s="1">
        <v>3675</v>
      </c>
    </row>
    <row r="1428" spans="1:20" ht="15.75" customHeight="1" x14ac:dyDescent="0.35">
      <c r="A1428" s="1">
        <v>3691</v>
      </c>
      <c r="B1428" s="1">
        <v>3</v>
      </c>
      <c r="C1428" s="1"/>
      <c r="D1428" s="1">
        <v>0</v>
      </c>
      <c r="F1428" s="1">
        <f ca="1">IFERROR(__xludf.DUMMYFUNCTION("""COMPUTED_VALUE"""),1)</f>
        <v>1</v>
      </c>
      <c r="Q1428" s="1">
        <v>1426</v>
      </c>
      <c r="R1428" s="1">
        <v>3889</v>
      </c>
      <c r="S1428" s="1"/>
      <c r="T1428" s="1">
        <v>3739</v>
      </c>
    </row>
    <row r="1429" spans="1:20" ht="15.75" customHeight="1" x14ac:dyDescent="0.35">
      <c r="A1429" s="1">
        <v>3692</v>
      </c>
      <c r="B1429" s="1">
        <v>3</v>
      </c>
      <c r="C1429" s="1"/>
      <c r="D1429" s="1">
        <v>0</v>
      </c>
      <c r="F1429" s="1">
        <f ca="1">IFERROR(__xludf.DUMMYFUNCTION("""COMPUTED_VALUE"""),8)</f>
        <v>8</v>
      </c>
      <c r="Q1429" s="1">
        <v>1427</v>
      </c>
      <c r="R1429" s="1">
        <v>3566</v>
      </c>
      <c r="S1429" s="1"/>
      <c r="T1429" s="1">
        <v>3674</v>
      </c>
    </row>
    <row r="1430" spans="1:20" ht="15.75" customHeight="1" x14ac:dyDescent="0.35">
      <c r="A1430" s="1">
        <v>3693</v>
      </c>
      <c r="B1430" s="1">
        <v>3</v>
      </c>
      <c r="C1430" s="1"/>
      <c r="D1430" s="1">
        <v>7</v>
      </c>
      <c r="F1430" s="1">
        <f ca="1">IFERROR(__xludf.DUMMYFUNCTION("""COMPUTED_VALUE"""),1)</f>
        <v>1</v>
      </c>
      <c r="Q1430" s="1">
        <v>1428</v>
      </c>
      <c r="R1430" s="1">
        <v>3580</v>
      </c>
      <c r="S1430" s="1"/>
      <c r="T1430" s="1">
        <v>3714</v>
      </c>
    </row>
    <row r="1431" spans="1:20" ht="15.75" customHeight="1" x14ac:dyDescent="0.35">
      <c r="A1431" s="1">
        <v>3694</v>
      </c>
      <c r="B1431" s="1">
        <v>3</v>
      </c>
      <c r="C1431" s="1"/>
      <c r="D1431" s="1">
        <v>1</v>
      </c>
      <c r="F1431" s="1">
        <f ca="1">IFERROR(__xludf.DUMMYFUNCTION("""COMPUTED_VALUE"""),1)</f>
        <v>1</v>
      </c>
      <c r="Q1431" s="1">
        <v>1429</v>
      </c>
      <c r="R1431" s="1">
        <v>3675</v>
      </c>
      <c r="S1431" s="1"/>
      <c r="T1431" s="1">
        <v>3664</v>
      </c>
    </row>
    <row r="1432" spans="1:20" ht="15.75" customHeight="1" x14ac:dyDescent="0.35">
      <c r="A1432" s="1">
        <v>3695</v>
      </c>
      <c r="B1432" s="1">
        <v>3</v>
      </c>
      <c r="C1432" s="1"/>
      <c r="D1432" s="1">
        <v>1</v>
      </c>
      <c r="F1432" s="1">
        <f ca="1">IFERROR(__xludf.DUMMYFUNCTION("""COMPUTED_VALUE"""),8)</f>
        <v>8</v>
      </c>
      <c r="Q1432" s="1">
        <v>1430</v>
      </c>
      <c r="R1432" s="1">
        <v>3739</v>
      </c>
      <c r="S1432" s="1"/>
      <c r="T1432" s="1">
        <v>3438</v>
      </c>
    </row>
    <row r="1433" spans="1:20" ht="15.75" customHeight="1" x14ac:dyDescent="0.35">
      <c r="A1433" s="1">
        <v>3696</v>
      </c>
      <c r="B1433" s="1">
        <v>3</v>
      </c>
      <c r="C1433" s="1"/>
      <c r="D1433" s="1">
        <v>7</v>
      </c>
      <c r="F1433" s="1">
        <f ca="1">IFERROR(__xludf.DUMMYFUNCTION("""COMPUTED_VALUE"""),1)</f>
        <v>1</v>
      </c>
      <c r="Q1433" s="1">
        <v>1431</v>
      </c>
      <c r="R1433" s="1">
        <v>3674</v>
      </c>
      <c r="S1433" s="1"/>
      <c r="T1433" s="1">
        <v>3596</v>
      </c>
    </row>
    <row r="1434" spans="1:20" ht="15.75" customHeight="1" x14ac:dyDescent="0.35">
      <c r="A1434" s="1">
        <v>3697</v>
      </c>
      <c r="B1434" s="1">
        <v>3</v>
      </c>
      <c r="C1434" s="1"/>
      <c r="D1434" s="1">
        <v>1</v>
      </c>
      <c r="F1434" s="1">
        <f ca="1">IFERROR(__xludf.DUMMYFUNCTION("""COMPUTED_VALUE"""),1)</f>
        <v>1</v>
      </c>
      <c r="Q1434" s="1">
        <v>1432</v>
      </c>
      <c r="R1434" s="1">
        <v>3714</v>
      </c>
      <c r="S1434" s="1"/>
      <c r="T1434" s="1">
        <v>3962</v>
      </c>
    </row>
    <row r="1435" spans="1:20" ht="15.75" customHeight="1" x14ac:dyDescent="0.35">
      <c r="A1435" s="1">
        <v>3698</v>
      </c>
      <c r="B1435" s="1">
        <v>3</v>
      </c>
      <c r="C1435" s="1"/>
      <c r="D1435" s="1">
        <v>1</v>
      </c>
      <c r="F1435" s="1">
        <f ca="1">IFERROR(__xludf.DUMMYFUNCTION("""COMPUTED_VALUE"""),3)</f>
        <v>3</v>
      </c>
      <c r="Q1435" s="1">
        <v>1433</v>
      </c>
      <c r="R1435" s="1">
        <v>3664</v>
      </c>
      <c r="S1435" s="1"/>
      <c r="T1435" s="1">
        <v>4006</v>
      </c>
    </row>
    <row r="1436" spans="1:20" ht="15.75" customHeight="1" x14ac:dyDescent="0.35">
      <c r="A1436" s="1">
        <v>3699</v>
      </c>
      <c r="B1436" s="1">
        <v>3</v>
      </c>
      <c r="C1436" s="1"/>
      <c r="D1436" s="1">
        <v>5</v>
      </c>
      <c r="F1436" s="1">
        <f ca="1">IFERROR(__xludf.DUMMYFUNCTION("""COMPUTED_VALUE"""),5)</f>
        <v>5</v>
      </c>
      <c r="Q1436" s="1">
        <v>1434</v>
      </c>
      <c r="R1436" s="1">
        <v>3438</v>
      </c>
      <c r="S1436" s="1"/>
      <c r="T1436" s="1">
        <v>4109</v>
      </c>
    </row>
    <row r="1437" spans="1:20" ht="15.75" customHeight="1" x14ac:dyDescent="0.35">
      <c r="A1437" s="1">
        <v>3700</v>
      </c>
      <c r="B1437" s="1">
        <v>4</v>
      </c>
      <c r="C1437" s="1"/>
      <c r="D1437" s="1">
        <v>3</v>
      </c>
      <c r="F1437" s="1">
        <f ca="1">IFERROR(__xludf.DUMMYFUNCTION("""COMPUTED_VALUE"""),2)</f>
        <v>2</v>
      </c>
      <c r="Q1437" s="1">
        <v>1435</v>
      </c>
      <c r="R1437" s="1">
        <v>3596</v>
      </c>
      <c r="S1437" s="1"/>
      <c r="T1437" s="1">
        <v>4045</v>
      </c>
    </row>
    <row r="1438" spans="1:20" ht="15.75" customHeight="1" x14ac:dyDescent="0.35">
      <c r="A1438" s="1">
        <v>3701</v>
      </c>
      <c r="B1438" s="1">
        <v>3</v>
      </c>
      <c r="C1438" s="1"/>
      <c r="D1438" s="1">
        <v>2</v>
      </c>
      <c r="F1438" s="1">
        <f ca="1">IFERROR(__xludf.DUMMYFUNCTION("""COMPUTED_VALUE"""),8)</f>
        <v>8</v>
      </c>
      <c r="Q1438" s="1">
        <v>1436</v>
      </c>
      <c r="R1438" s="1">
        <v>3962</v>
      </c>
      <c r="S1438" s="1"/>
      <c r="T1438" s="1">
        <v>4066</v>
      </c>
    </row>
    <row r="1439" spans="1:20" ht="15.75" customHeight="1" x14ac:dyDescent="0.35">
      <c r="A1439" s="1">
        <v>3702</v>
      </c>
      <c r="B1439" s="1">
        <v>4</v>
      </c>
      <c r="C1439" s="1"/>
      <c r="D1439" s="1">
        <v>8</v>
      </c>
      <c r="F1439" s="1">
        <f ca="1">IFERROR(__xludf.DUMMYFUNCTION("""COMPUTED_VALUE"""),2)</f>
        <v>2</v>
      </c>
      <c r="Q1439" s="1">
        <v>1437</v>
      </c>
      <c r="R1439" s="1">
        <v>4006</v>
      </c>
      <c r="S1439" s="1"/>
      <c r="T1439" s="1">
        <v>4272</v>
      </c>
    </row>
    <row r="1440" spans="1:20" ht="15.75" customHeight="1" x14ac:dyDescent="0.35">
      <c r="A1440" s="1">
        <v>3703</v>
      </c>
      <c r="B1440" s="1">
        <v>4</v>
      </c>
      <c r="C1440" s="1"/>
      <c r="D1440" s="1">
        <v>1</v>
      </c>
      <c r="F1440" s="1">
        <f ca="1">IFERROR(__xludf.DUMMYFUNCTION("""COMPUTED_VALUE"""),8)</f>
        <v>8</v>
      </c>
      <c r="Q1440" s="1">
        <v>1438</v>
      </c>
      <c r="R1440" s="1">
        <v>4109</v>
      </c>
      <c r="S1440" s="1"/>
      <c r="T1440" s="1">
        <v>3742</v>
      </c>
    </row>
    <row r="1441" spans="1:20" ht="15.75" customHeight="1" x14ac:dyDescent="0.35">
      <c r="A1441" s="1">
        <v>3704</v>
      </c>
      <c r="B1441" s="1">
        <v>4</v>
      </c>
      <c r="C1441" s="1"/>
      <c r="D1441" s="1">
        <v>8</v>
      </c>
      <c r="F1441" s="1">
        <f ca="1">IFERROR(__xludf.DUMMYFUNCTION("""COMPUTED_VALUE"""),1)</f>
        <v>1</v>
      </c>
      <c r="Q1441" s="1">
        <v>1439</v>
      </c>
      <c r="R1441" s="1">
        <v>4045</v>
      </c>
      <c r="S1441" s="1"/>
      <c r="T1441" s="1">
        <v>3765</v>
      </c>
    </row>
    <row r="1442" spans="1:20" ht="15.75" customHeight="1" x14ac:dyDescent="0.35">
      <c r="A1442" s="1">
        <v>3705</v>
      </c>
      <c r="B1442" s="1">
        <v>3</v>
      </c>
      <c r="C1442" s="1"/>
      <c r="D1442" s="1">
        <v>1</v>
      </c>
      <c r="F1442" s="1">
        <f ca="1">IFERROR(__xludf.DUMMYFUNCTION("""COMPUTED_VALUE"""),8)</f>
        <v>8</v>
      </c>
      <c r="Q1442" s="1">
        <v>1440</v>
      </c>
      <c r="R1442" s="1">
        <v>4066</v>
      </c>
      <c r="S1442" s="1"/>
      <c r="T1442" s="1">
        <v>3796</v>
      </c>
    </row>
    <row r="1443" spans="1:20" ht="15.75" customHeight="1" x14ac:dyDescent="0.35">
      <c r="A1443" s="1">
        <v>3706</v>
      </c>
      <c r="B1443" s="1">
        <v>3</v>
      </c>
      <c r="C1443" s="1"/>
      <c r="D1443" s="1">
        <v>1</v>
      </c>
      <c r="F1443" s="1">
        <f ca="1">IFERROR(__xludf.DUMMYFUNCTION("""COMPUTED_VALUE"""),3)</f>
        <v>3</v>
      </c>
      <c r="Q1443" s="1">
        <v>1441</v>
      </c>
      <c r="R1443" s="1">
        <v>4272</v>
      </c>
      <c r="S1443" s="1"/>
      <c r="T1443" s="1">
        <v>3696</v>
      </c>
    </row>
    <row r="1444" spans="1:20" ht="15.75" customHeight="1" x14ac:dyDescent="0.35">
      <c r="A1444" s="1">
        <v>3707</v>
      </c>
      <c r="B1444" s="1">
        <v>3</v>
      </c>
      <c r="C1444" s="1"/>
      <c r="D1444" s="1">
        <v>5</v>
      </c>
      <c r="F1444" s="1">
        <f ca="1">IFERROR(__xludf.DUMMYFUNCTION("""COMPUTED_VALUE"""),4)</f>
        <v>4</v>
      </c>
      <c r="Q1444" s="1">
        <v>1442</v>
      </c>
      <c r="R1444" s="1">
        <v>3742</v>
      </c>
      <c r="S1444" s="1"/>
      <c r="T1444" s="1">
        <v>3847</v>
      </c>
    </row>
    <row r="1445" spans="1:20" ht="15.75" customHeight="1" x14ac:dyDescent="0.35">
      <c r="A1445" s="1">
        <v>3708</v>
      </c>
      <c r="B1445" s="1">
        <v>2</v>
      </c>
      <c r="C1445" s="1"/>
      <c r="D1445" s="1">
        <v>1</v>
      </c>
      <c r="F1445" s="1">
        <f ca="1">IFERROR(__xludf.DUMMYFUNCTION("""COMPUTED_VALUE"""),4)</f>
        <v>4</v>
      </c>
      <c r="Q1445" s="1">
        <v>1443</v>
      </c>
      <c r="R1445" s="1">
        <v>3765</v>
      </c>
      <c r="S1445" s="1"/>
      <c r="T1445" s="1">
        <v>3790</v>
      </c>
    </row>
    <row r="1446" spans="1:20" ht="15.75" customHeight="1" x14ac:dyDescent="0.35">
      <c r="A1446" s="1">
        <v>3709</v>
      </c>
      <c r="B1446" s="1">
        <v>2</v>
      </c>
      <c r="C1446" s="1"/>
      <c r="D1446" s="1">
        <v>1</v>
      </c>
      <c r="F1446" s="1">
        <f ca="1">IFERROR(__xludf.DUMMYFUNCTION("""COMPUTED_VALUE"""),8)</f>
        <v>8</v>
      </c>
      <c r="Q1446" s="1">
        <v>1444</v>
      </c>
      <c r="R1446" s="1">
        <v>3796</v>
      </c>
      <c r="S1446" s="1"/>
      <c r="T1446" s="1">
        <v>3916</v>
      </c>
    </row>
    <row r="1447" spans="1:20" ht="15.75" customHeight="1" x14ac:dyDescent="0.35">
      <c r="A1447" s="1">
        <v>3710</v>
      </c>
      <c r="B1447" s="1">
        <v>2</v>
      </c>
      <c r="C1447" s="1"/>
      <c r="D1447" s="1">
        <v>1</v>
      </c>
      <c r="F1447" s="1">
        <f ca="1">IFERROR(__xludf.DUMMYFUNCTION("""COMPUTED_VALUE"""),8)</f>
        <v>8</v>
      </c>
      <c r="Q1447" s="1">
        <v>1445</v>
      </c>
      <c r="R1447" s="1">
        <v>3696</v>
      </c>
      <c r="S1447" s="1"/>
      <c r="T1447" s="1">
        <v>3476</v>
      </c>
    </row>
    <row r="1448" spans="1:20" ht="15.75" customHeight="1" x14ac:dyDescent="0.35">
      <c r="A1448" s="1">
        <v>3711</v>
      </c>
      <c r="B1448" s="1">
        <v>2</v>
      </c>
      <c r="C1448" s="1"/>
      <c r="D1448" s="1">
        <v>2</v>
      </c>
      <c r="F1448" s="1">
        <f ca="1">IFERROR(__xludf.DUMMYFUNCTION("""COMPUTED_VALUE"""),1)</f>
        <v>1</v>
      </c>
      <c r="Q1448" s="1">
        <v>1446</v>
      </c>
      <c r="R1448" s="1">
        <v>3847</v>
      </c>
      <c r="S1448" s="1"/>
      <c r="T1448" s="1">
        <v>3445</v>
      </c>
    </row>
    <row r="1449" spans="1:20" ht="15.75" customHeight="1" x14ac:dyDescent="0.35">
      <c r="A1449" s="1">
        <v>3712</v>
      </c>
      <c r="B1449" s="1">
        <v>2</v>
      </c>
      <c r="C1449" s="1"/>
      <c r="D1449" s="1">
        <v>5</v>
      </c>
      <c r="F1449" s="1">
        <f ca="1">IFERROR(__xludf.DUMMYFUNCTION("""COMPUTED_VALUE"""),8)</f>
        <v>8</v>
      </c>
      <c r="Q1449" s="1">
        <v>1447</v>
      </c>
      <c r="R1449" s="1">
        <v>3790</v>
      </c>
      <c r="S1449" s="1"/>
      <c r="T1449" s="1">
        <v>3360</v>
      </c>
    </row>
    <row r="1450" spans="1:20" ht="15.75" customHeight="1" x14ac:dyDescent="0.35">
      <c r="A1450" s="1">
        <v>3713</v>
      </c>
      <c r="B1450" s="1">
        <v>2</v>
      </c>
      <c r="C1450" s="1"/>
      <c r="D1450" s="1">
        <v>1</v>
      </c>
      <c r="F1450" s="1">
        <f ca="1">IFERROR(__xludf.DUMMYFUNCTION("""COMPUTED_VALUE"""),7)</f>
        <v>7</v>
      </c>
      <c r="Q1450" s="1">
        <v>1448</v>
      </c>
      <c r="R1450" s="1">
        <v>3916</v>
      </c>
      <c r="S1450" s="1"/>
      <c r="T1450" s="1">
        <v>3427</v>
      </c>
    </row>
    <row r="1451" spans="1:20" ht="15.75" customHeight="1" x14ac:dyDescent="0.35">
      <c r="A1451" s="1">
        <v>3714</v>
      </c>
      <c r="B1451" s="1">
        <v>3</v>
      </c>
      <c r="C1451" s="1"/>
      <c r="D1451" s="1">
        <v>2</v>
      </c>
      <c r="F1451" s="1">
        <f ca="1">IFERROR(__xludf.DUMMYFUNCTION("""COMPUTED_VALUE"""),1)</f>
        <v>1</v>
      </c>
      <c r="Q1451" s="1">
        <v>1449</v>
      </c>
      <c r="R1451" s="1">
        <v>3476</v>
      </c>
      <c r="S1451" s="1"/>
      <c r="T1451" s="1">
        <v>3440</v>
      </c>
    </row>
    <row r="1452" spans="1:20" ht="15.75" customHeight="1" x14ac:dyDescent="0.35">
      <c r="A1452" s="1">
        <v>3715</v>
      </c>
      <c r="B1452" s="1">
        <v>3</v>
      </c>
      <c r="C1452" s="1"/>
      <c r="D1452" s="1">
        <v>2</v>
      </c>
      <c r="F1452" s="1">
        <f ca="1">IFERROR(__xludf.DUMMYFUNCTION("""COMPUTED_VALUE"""),1)</f>
        <v>1</v>
      </c>
      <c r="Q1452" s="1">
        <v>1450</v>
      </c>
      <c r="R1452" s="1">
        <v>3445</v>
      </c>
      <c r="S1452" s="1"/>
      <c r="T1452" s="1">
        <v>3595</v>
      </c>
    </row>
    <row r="1453" spans="1:20" ht="15.75" customHeight="1" x14ac:dyDescent="0.35">
      <c r="A1453" s="1">
        <v>3716</v>
      </c>
      <c r="B1453" s="1">
        <v>3</v>
      </c>
      <c r="C1453" s="1"/>
      <c r="D1453" s="1">
        <v>8</v>
      </c>
      <c r="F1453" s="1">
        <f ca="1">IFERROR(__xludf.DUMMYFUNCTION("""COMPUTED_VALUE"""),7)</f>
        <v>7</v>
      </c>
      <c r="Q1453" s="1">
        <v>1451</v>
      </c>
      <c r="R1453" s="1">
        <v>3360</v>
      </c>
      <c r="S1453" s="1"/>
      <c r="T1453" s="1">
        <v>3617</v>
      </c>
    </row>
    <row r="1454" spans="1:20" ht="15.75" customHeight="1" x14ac:dyDescent="0.35">
      <c r="A1454" s="1">
        <v>3717</v>
      </c>
      <c r="B1454" s="1">
        <v>3</v>
      </c>
      <c r="C1454" s="1"/>
      <c r="D1454" s="1">
        <v>1</v>
      </c>
      <c r="F1454" s="1">
        <f ca="1">IFERROR(__xludf.DUMMYFUNCTION("""COMPUTED_VALUE"""),1)</f>
        <v>1</v>
      </c>
      <c r="Q1454" s="1">
        <v>1452</v>
      </c>
      <c r="R1454" s="1">
        <v>3427</v>
      </c>
      <c r="S1454" s="1"/>
      <c r="T1454" s="1">
        <v>3772</v>
      </c>
    </row>
    <row r="1455" spans="1:20" ht="15.75" customHeight="1" x14ac:dyDescent="0.35">
      <c r="A1455" s="1">
        <v>3718</v>
      </c>
      <c r="B1455" s="1">
        <v>3</v>
      </c>
      <c r="C1455" s="1"/>
      <c r="D1455" s="1">
        <v>1</v>
      </c>
      <c r="F1455" s="1">
        <f ca="1">IFERROR(__xludf.DUMMYFUNCTION("""COMPUTED_VALUE"""),1)</f>
        <v>1</v>
      </c>
      <c r="Q1455" s="1">
        <v>1453</v>
      </c>
      <c r="R1455" s="1">
        <v>3440</v>
      </c>
      <c r="S1455" s="1"/>
      <c r="T1455" s="1">
        <v>3697</v>
      </c>
    </row>
    <row r="1456" spans="1:20" ht="15.75" customHeight="1" x14ac:dyDescent="0.35">
      <c r="A1456" s="1">
        <v>3719</v>
      </c>
      <c r="B1456" s="1">
        <v>3</v>
      </c>
      <c r="C1456" s="1"/>
      <c r="D1456" s="1">
        <v>8</v>
      </c>
      <c r="F1456" s="1">
        <f ca="1">IFERROR(__xludf.DUMMYFUNCTION("""COMPUTED_VALUE"""),5)</f>
        <v>5</v>
      </c>
      <c r="Q1456" s="1">
        <v>1454</v>
      </c>
      <c r="R1456" s="1">
        <v>3595</v>
      </c>
      <c r="S1456" s="1"/>
      <c r="T1456" s="1">
        <v>4001</v>
      </c>
    </row>
    <row r="1457" spans="1:20" ht="15.75" customHeight="1" x14ac:dyDescent="0.35">
      <c r="A1457" s="1">
        <v>3720</v>
      </c>
      <c r="B1457" s="1">
        <v>3</v>
      </c>
      <c r="C1457" s="1"/>
      <c r="D1457" s="1">
        <v>0</v>
      </c>
      <c r="F1457" s="1">
        <f ca="1">IFERROR(__xludf.DUMMYFUNCTION("""COMPUTED_VALUE"""),2)</f>
        <v>2</v>
      </c>
      <c r="Q1457" s="1">
        <v>1455</v>
      </c>
      <c r="R1457" s="1">
        <v>3617</v>
      </c>
      <c r="S1457" s="1"/>
      <c r="T1457" s="1">
        <v>4195</v>
      </c>
    </row>
    <row r="1458" spans="1:20" ht="15.75" customHeight="1" x14ac:dyDescent="0.35">
      <c r="A1458" s="1">
        <v>3721</v>
      </c>
      <c r="B1458" s="1">
        <v>3</v>
      </c>
      <c r="C1458" s="1"/>
      <c r="D1458" s="1">
        <v>0</v>
      </c>
      <c r="F1458" s="1">
        <f ca="1">IFERROR(__xludf.DUMMYFUNCTION("""COMPUTED_VALUE"""),2)</f>
        <v>2</v>
      </c>
      <c r="Q1458" s="1">
        <v>1456</v>
      </c>
      <c r="R1458" s="1">
        <v>3772</v>
      </c>
      <c r="S1458" s="1"/>
      <c r="T1458" s="1">
        <v>3715</v>
      </c>
    </row>
    <row r="1459" spans="1:20" ht="15.75" customHeight="1" x14ac:dyDescent="0.35">
      <c r="A1459" s="1">
        <v>3722</v>
      </c>
      <c r="B1459" s="1">
        <v>3</v>
      </c>
      <c r="C1459" s="1"/>
      <c r="D1459" s="1">
        <v>8</v>
      </c>
      <c r="F1459" s="1">
        <f ca="1">IFERROR(__xludf.DUMMYFUNCTION("""COMPUTED_VALUE"""),8)</f>
        <v>8</v>
      </c>
      <c r="Q1459" s="1">
        <v>1457</v>
      </c>
      <c r="R1459" s="1">
        <v>3697</v>
      </c>
      <c r="S1459" s="1"/>
      <c r="T1459" s="1">
        <v>3647</v>
      </c>
    </row>
    <row r="1460" spans="1:20" ht="15.75" customHeight="1" x14ac:dyDescent="0.35">
      <c r="A1460" s="1">
        <v>3723</v>
      </c>
      <c r="B1460" s="1">
        <v>3</v>
      </c>
      <c r="C1460" s="1"/>
      <c r="D1460" s="1">
        <v>0</v>
      </c>
      <c r="F1460" s="1">
        <f ca="1">IFERROR(__xludf.DUMMYFUNCTION("""COMPUTED_VALUE"""),1)</f>
        <v>1</v>
      </c>
      <c r="Q1460" s="1">
        <v>1458</v>
      </c>
      <c r="R1460" s="1">
        <v>4001</v>
      </c>
      <c r="S1460" s="1"/>
      <c r="T1460" s="1">
        <v>3832</v>
      </c>
    </row>
    <row r="1461" spans="1:20" ht="15.75" customHeight="1" x14ac:dyDescent="0.35">
      <c r="A1461" s="1">
        <v>3724</v>
      </c>
      <c r="B1461" s="1">
        <v>3</v>
      </c>
      <c r="C1461" s="1"/>
      <c r="D1461" s="1">
        <v>8</v>
      </c>
      <c r="F1461" s="1">
        <f ca="1">IFERROR(__xludf.DUMMYFUNCTION("""COMPUTED_VALUE"""),8)</f>
        <v>8</v>
      </c>
      <c r="Q1461" s="1">
        <v>1459</v>
      </c>
      <c r="R1461" s="1">
        <v>4195</v>
      </c>
      <c r="S1461" s="1"/>
      <c r="T1461" s="1">
        <v>3971</v>
      </c>
    </row>
    <row r="1462" spans="1:20" ht="15.75" customHeight="1" x14ac:dyDescent="0.35">
      <c r="A1462" s="1">
        <v>3725</v>
      </c>
      <c r="B1462" s="1">
        <v>4</v>
      </c>
      <c r="C1462" s="1"/>
      <c r="D1462" s="1">
        <v>2</v>
      </c>
      <c r="F1462" s="1">
        <f ca="1">IFERROR(__xludf.DUMMYFUNCTION("""COMPUTED_VALUE"""),3)</f>
        <v>3</v>
      </c>
      <c r="Q1462" s="1">
        <v>1460</v>
      </c>
      <c r="R1462" s="1">
        <v>3715</v>
      </c>
      <c r="S1462" s="1"/>
      <c r="T1462" s="1">
        <v>3892</v>
      </c>
    </row>
    <row r="1463" spans="1:20" ht="15.75" customHeight="1" x14ac:dyDescent="0.35">
      <c r="A1463" s="1">
        <v>3726</v>
      </c>
      <c r="B1463" s="1">
        <v>4</v>
      </c>
      <c r="C1463" s="1"/>
      <c r="D1463" s="1">
        <v>3</v>
      </c>
      <c r="F1463" s="1">
        <f ca="1">IFERROR(__xludf.DUMMYFUNCTION("""COMPUTED_VALUE"""),1)</f>
        <v>1</v>
      </c>
      <c r="Q1463" s="1">
        <v>1461</v>
      </c>
      <c r="R1463" s="1">
        <v>3647</v>
      </c>
      <c r="S1463" s="1"/>
      <c r="T1463" s="1">
        <v>3978</v>
      </c>
    </row>
    <row r="1464" spans="1:20" ht="15.75" customHeight="1" x14ac:dyDescent="0.35">
      <c r="A1464" s="1">
        <v>3727</v>
      </c>
      <c r="B1464" s="1">
        <v>4</v>
      </c>
      <c r="C1464" s="1"/>
      <c r="D1464" s="1">
        <v>3</v>
      </c>
      <c r="F1464" s="1">
        <f ca="1">IFERROR(__xludf.DUMMYFUNCTION("""COMPUTED_VALUE"""),4)</f>
        <v>4</v>
      </c>
      <c r="Q1464" s="1">
        <v>1462</v>
      </c>
      <c r="R1464" s="1">
        <v>3832</v>
      </c>
      <c r="S1464" s="1"/>
      <c r="T1464" s="1">
        <v>4045</v>
      </c>
    </row>
    <row r="1465" spans="1:20" ht="15.75" customHeight="1" x14ac:dyDescent="0.35">
      <c r="A1465" s="1">
        <v>3728</v>
      </c>
      <c r="B1465" s="1">
        <v>4</v>
      </c>
      <c r="C1465" s="1"/>
      <c r="D1465" s="1">
        <v>3</v>
      </c>
      <c r="F1465" s="1">
        <f ca="1">IFERROR(__xludf.DUMMYFUNCTION("""COMPUTED_VALUE"""),1)</f>
        <v>1</v>
      </c>
      <c r="Q1465" s="1">
        <v>1463</v>
      </c>
      <c r="R1465" s="1">
        <v>3971</v>
      </c>
      <c r="S1465" s="1"/>
      <c r="T1465" s="1">
        <v>3866</v>
      </c>
    </row>
    <row r="1466" spans="1:20" ht="15.75" customHeight="1" x14ac:dyDescent="0.35">
      <c r="A1466" s="1">
        <v>3729</v>
      </c>
      <c r="B1466" s="1">
        <v>4</v>
      </c>
      <c r="C1466" s="1"/>
      <c r="D1466" s="1">
        <v>3</v>
      </c>
      <c r="F1466" s="1">
        <f ca="1">IFERROR(__xludf.DUMMYFUNCTION("""COMPUTED_VALUE"""),1)</f>
        <v>1</v>
      </c>
      <c r="Q1466" s="1">
        <v>1464</v>
      </c>
      <c r="R1466" s="1">
        <v>3892</v>
      </c>
      <c r="S1466" s="1"/>
      <c r="T1466" s="1">
        <v>3922</v>
      </c>
    </row>
    <row r="1467" spans="1:20" ht="15.75" customHeight="1" x14ac:dyDescent="0.35">
      <c r="A1467" s="1">
        <v>3730</v>
      </c>
      <c r="B1467" s="1">
        <v>4</v>
      </c>
      <c r="C1467" s="1"/>
      <c r="D1467" s="1">
        <v>8</v>
      </c>
      <c r="F1467" s="1">
        <f ca="1">IFERROR(__xludf.DUMMYFUNCTION("""COMPUTED_VALUE"""),2)</f>
        <v>2</v>
      </c>
      <c r="Q1467" s="1">
        <v>1465</v>
      </c>
      <c r="R1467" s="1">
        <v>3978</v>
      </c>
      <c r="S1467" s="1"/>
      <c r="T1467" s="1">
        <v>4268</v>
      </c>
    </row>
    <row r="1468" spans="1:20" ht="15.75" customHeight="1" x14ac:dyDescent="0.35">
      <c r="A1468" s="1">
        <v>3731</v>
      </c>
      <c r="B1468" s="1">
        <v>5</v>
      </c>
      <c r="C1468" s="1"/>
      <c r="D1468" s="1">
        <v>2</v>
      </c>
      <c r="F1468" s="1">
        <f ca="1">IFERROR(__xludf.DUMMYFUNCTION("""COMPUTED_VALUE"""),2)</f>
        <v>2</v>
      </c>
      <c r="Q1468" s="1">
        <v>1466</v>
      </c>
      <c r="R1468" s="1">
        <v>4045</v>
      </c>
      <c r="S1468" s="1"/>
      <c r="T1468" s="1">
        <v>4269</v>
      </c>
    </row>
    <row r="1469" spans="1:20" ht="15.75" customHeight="1" x14ac:dyDescent="0.35">
      <c r="A1469" s="1">
        <v>3732</v>
      </c>
      <c r="B1469" s="1">
        <v>5</v>
      </c>
      <c r="C1469" s="1"/>
      <c r="D1469" s="1">
        <v>8</v>
      </c>
      <c r="F1469" s="1">
        <f ca="1">IFERROR(__xludf.DUMMYFUNCTION("""COMPUTED_VALUE"""),8)</f>
        <v>8</v>
      </c>
      <c r="Q1469" s="1">
        <v>1467</v>
      </c>
      <c r="R1469" s="1">
        <v>3866</v>
      </c>
      <c r="S1469" s="1"/>
      <c r="T1469" s="1">
        <v>4489</v>
      </c>
    </row>
    <row r="1470" spans="1:20" ht="15.75" customHeight="1" x14ac:dyDescent="0.35">
      <c r="A1470" s="1">
        <v>3733</v>
      </c>
      <c r="B1470" s="1">
        <v>5</v>
      </c>
      <c r="C1470" s="1"/>
      <c r="D1470" s="1">
        <v>3</v>
      </c>
      <c r="F1470" s="1">
        <f ca="1">IFERROR(__xludf.DUMMYFUNCTION("""COMPUTED_VALUE"""),1)</f>
        <v>1</v>
      </c>
      <c r="Q1470" s="1">
        <v>1468</v>
      </c>
      <c r="R1470" s="1">
        <v>3922</v>
      </c>
      <c r="S1470" s="1"/>
      <c r="T1470" s="1">
        <v>4374</v>
      </c>
    </row>
    <row r="1471" spans="1:20" ht="15.75" customHeight="1" x14ac:dyDescent="0.35">
      <c r="A1471" s="1">
        <v>3734</v>
      </c>
      <c r="B1471" s="1">
        <v>5</v>
      </c>
      <c r="C1471" s="1"/>
      <c r="D1471" s="1">
        <v>3</v>
      </c>
      <c r="F1471" s="1">
        <f ca="1">IFERROR(__xludf.DUMMYFUNCTION("""COMPUTED_VALUE"""),1)</f>
        <v>1</v>
      </c>
      <c r="Q1471" s="1">
        <v>1469</v>
      </c>
      <c r="R1471" s="1">
        <v>4268</v>
      </c>
      <c r="S1471" s="1"/>
      <c r="T1471" s="1">
        <v>4194</v>
      </c>
    </row>
    <row r="1472" spans="1:20" ht="15.75" customHeight="1" x14ac:dyDescent="0.35">
      <c r="A1472" s="1">
        <v>3735</v>
      </c>
      <c r="B1472" s="1">
        <v>5</v>
      </c>
      <c r="C1472" s="1"/>
      <c r="D1472" s="1">
        <v>8</v>
      </c>
      <c r="F1472" s="1">
        <f ca="1">IFERROR(__xludf.DUMMYFUNCTION("""COMPUTED_VALUE"""),7)</f>
        <v>7</v>
      </c>
      <c r="Q1472" s="1">
        <v>1470</v>
      </c>
      <c r="R1472" s="1">
        <v>4269</v>
      </c>
      <c r="S1472" s="1"/>
      <c r="T1472" s="1">
        <v>4256</v>
      </c>
    </row>
    <row r="1473" spans="1:20" ht="15.75" customHeight="1" x14ac:dyDescent="0.35">
      <c r="A1473" s="1">
        <v>3736</v>
      </c>
      <c r="B1473" s="1">
        <v>5</v>
      </c>
      <c r="C1473" s="1"/>
      <c r="D1473" s="1">
        <v>8</v>
      </c>
      <c r="F1473" s="1">
        <f ca="1">IFERROR(__xludf.DUMMYFUNCTION("""COMPUTED_VALUE"""),1)</f>
        <v>1</v>
      </c>
      <c r="Q1473" s="1">
        <v>1471</v>
      </c>
      <c r="R1473" s="1">
        <v>4489</v>
      </c>
      <c r="S1473" s="1"/>
      <c r="T1473" s="1">
        <v>3975</v>
      </c>
    </row>
    <row r="1474" spans="1:20" ht="15.75" customHeight="1" x14ac:dyDescent="0.35">
      <c r="A1474" s="1">
        <v>3737</v>
      </c>
      <c r="B1474" s="1">
        <v>4</v>
      </c>
      <c r="C1474" s="1"/>
      <c r="D1474" s="1">
        <v>1</v>
      </c>
      <c r="F1474" s="1">
        <f ca="1">IFERROR(__xludf.DUMMYFUNCTION("""COMPUTED_VALUE"""),1)</f>
        <v>1</v>
      </c>
      <c r="Q1474" s="1">
        <v>1472</v>
      </c>
      <c r="R1474" s="1">
        <v>4374</v>
      </c>
      <c r="S1474" s="1"/>
      <c r="T1474" s="1">
        <v>3945</v>
      </c>
    </row>
    <row r="1475" spans="1:20" ht="15.75" customHeight="1" x14ac:dyDescent="0.35">
      <c r="A1475" s="1">
        <v>3738</v>
      </c>
      <c r="B1475" s="1">
        <v>4</v>
      </c>
      <c r="C1475" s="1"/>
      <c r="D1475" s="1">
        <v>2</v>
      </c>
      <c r="F1475" s="1">
        <f ca="1">IFERROR(__xludf.DUMMYFUNCTION("""COMPUTED_VALUE"""),1)</f>
        <v>1</v>
      </c>
      <c r="Q1475" s="1">
        <v>1473</v>
      </c>
      <c r="R1475" s="1">
        <v>4194</v>
      </c>
      <c r="S1475" s="1"/>
      <c r="T1475" s="1">
        <v>3804</v>
      </c>
    </row>
    <row r="1476" spans="1:20" ht="15.75" customHeight="1" x14ac:dyDescent="0.35">
      <c r="A1476" s="1">
        <v>3739</v>
      </c>
      <c r="B1476" s="1">
        <v>4</v>
      </c>
      <c r="C1476" s="1"/>
      <c r="D1476" s="1">
        <v>8</v>
      </c>
      <c r="F1476" s="1">
        <f ca="1">IFERROR(__xludf.DUMMYFUNCTION("""COMPUTED_VALUE"""),8)</f>
        <v>8</v>
      </c>
      <c r="Q1476" s="1">
        <v>1474</v>
      </c>
      <c r="R1476" s="1">
        <v>4256</v>
      </c>
      <c r="S1476" s="1"/>
      <c r="T1476" s="1">
        <v>3844</v>
      </c>
    </row>
    <row r="1477" spans="1:20" ht="15.75" customHeight="1" x14ac:dyDescent="0.35">
      <c r="A1477" s="1">
        <v>3740</v>
      </c>
      <c r="B1477" s="1">
        <v>4</v>
      </c>
      <c r="C1477" s="1"/>
      <c r="D1477" s="1">
        <v>1</v>
      </c>
      <c r="F1477" s="1">
        <f ca="1">IFERROR(__xludf.DUMMYFUNCTION("""COMPUTED_VALUE"""),1)</f>
        <v>1</v>
      </c>
      <c r="Q1477" s="1">
        <v>1475</v>
      </c>
      <c r="R1477" s="1">
        <v>3975</v>
      </c>
      <c r="S1477" s="1"/>
      <c r="T1477" s="1">
        <v>3779</v>
      </c>
    </row>
    <row r="1478" spans="1:20" ht="15.75" customHeight="1" x14ac:dyDescent="0.35">
      <c r="A1478" s="1">
        <v>3741</v>
      </c>
      <c r="B1478" s="1">
        <v>3</v>
      </c>
      <c r="C1478" s="1"/>
      <c r="D1478" s="1">
        <v>1</v>
      </c>
      <c r="F1478" s="1">
        <f ca="1">IFERROR(__xludf.DUMMYFUNCTION("""COMPUTED_VALUE"""),1)</f>
        <v>1</v>
      </c>
      <c r="Q1478" s="1">
        <v>1476</v>
      </c>
      <c r="R1478" s="1">
        <v>3945</v>
      </c>
      <c r="S1478" s="1"/>
      <c r="T1478" s="1">
        <v>3909</v>
      </c>
    </row>
    <row r="1479" spans="1:20" ht="15.75" customHeight="1" x14ac:dyDescent="0.35">
      <c r="A1479" s="1">
        <v>3742</v>
      </c>
      <c r="B1479" s="1">
        <v>3</v>
      </c>
      <c r="C1479" s="1"/>
      <c r="D1479" s="1">
        <v>8</v>
      </c>
      <c r="F1479" s="1">
        <f ca="1">IFERROR(__xludf.DUMMYFUNCTION("""COMPUTED_VALUE"""),8)</f>
        <v>8</v>
      </c>
      <c r="Q1479" s="1">
        <v>1477</v>
      </c>
      <c r="R1479" s="1">
        <v>3804</v>
      </c>
      <c r="S1479" s="1"/>
      <c r="T1479" s="1">
        <v>4359</v>
      </c>
    </row>
    <row r="1480" spans="1:20" ht="15.75" customHeight="1" x14ac:dyDescent="0.35">
      <c r="A1480" s="1">
        <v>3743</v>
      </c>
      <c r="B1480" s="1">
        <v>3</v>
      </c>
      <c r="C1480" s="1"/>
      <c r="D1480" s="1">
        <v>0</v>
      </c>
      <c r="F1480" s="1">
        <f ca="1">IFERROR(__xludf.DUMMYFUNCTION("""COMPUTED_VALUE"""),1)</f>
        <v>1</v>
      </c>
      <c r="Q1480" s="1">
        <v>1478</v>
      </c>
      <c r="R1480" s="1">
        <v>3844</v>
      </c>
      <c r="S1480" s="1"/>
      <c r="T1480" s="1">
        <v>3977</v>
      </c>
    </row>
    <row r="1481" spans="1:20" ht="15.75" customHeight="1" x14ac:dyDescent="0.35">
      <c r="A1481" s="1">
        <v>3744</v>
      </c>
      <c r="B1481" s="1">
        <v>3</v>
      </c>
      <c r="C1481" s="1"/>
      <c r="D1481" s="1">
        <v>1</v>
      </c>
      <c r="F1481" s="1">
        <f ca="1">IFERROR(__xludf.DUMMYFUNCTION("""COMPUTED_VALUE"""),1)</f>
        <v>1</v>
      </c>
      <c r="Q1481" s="1">
        <v>1479</v>
      </c>
      <c r="R1481" s="1">
        <v>3779</v>
      </c>
      <c r="S1481" s="1"/>
      <c r="T1481" s="1">
        <v>4122</v>
      </c>
    </row>
    <row r="1482" spans="1:20" ht="15.75" customHeight="1" x14ac:dyDescent="0.35">
      <c r="A1482" s="1">
        <v>3745</v>
      </c>
      <c r="B1482" s="1">
        <v>3</v>
      </c>
      <c r="C1482" s="1"/>
      <c r="D1482" s="1">
        <v>8</v>
      </c>
      <c r="F1482" s="1">
        <f ca="1">IFERROR(__xludf.DUMMYFUNCTION("""COMPUTED_VALUE"""),3)</f>
        <v>3</v>
      </c>
      <c r="Q1482" s="1">
        <v>1480</v>
      </c>
      <c r="R1482" s="1">
        <v>3909</v>
      </c>
      <c r="S1482" s="1"/>
      <c r="T1482" s="1">
        <v>4196</v>
      </c>
    </row>
    <row r="1483" spans="1:20" ht="15.75" customHeight="1" x14ac:dyDescent="0.35">
      <c r="A1483" s="1">
        <v>3746</v>
      </c>
      <c r="B1483" s="1">
        <v>4</v>
      </c>
      <c r="C1483" s="1"/>
      <c r="D1483" s="1">
        <v>1</v>
      </c>
      <c r="F1483" s="1">
        <f ca="1">IFERROR(__xludf.DUMMYFUNCTION("""COMPUTED_VALUE"""),5)</f>
        <v>5</v>
      </c>
      <c r="Q1483" s="1">
        <v>1481</v>
      </c>
      <c r="R1483" s="1">
        <v>4359</v>
      </c>
      <c r="S1483" s="1"/>
      <c r="T1483" s="1">
        <v>4042</v>
      </c>
    </row>
    <row r="1484" spans="1:20" ht="15.75" customHeight="1" x14ac:dyDescent="0.35">
      <c r="A1484" s="1">
        <v>3747</v>
      </c>
      <c r="B1484" s="1">
        <v>3</v>
      </c>
      <c r="C1484" s="1"/>
      <c r="D1484" s="1">
        <v>0</v>
      </c>
      <c r="F1484" s="1">
        <f ca="1">IFERROR(__xludf.DUMMYFUNCTION("""COMPUTED_VALUE"""),2)</f>
        <v>2</v>
      </c>
      <c r="Q1484" s="1">
        <v>1482</v>
      </c>
      <c r="R1484" s="1">
        <v>3977</v>
      </c>
      <c r="S1484" s="1"/>
      <c r="T1484" s="1">
        <v>4392</v>
      </c>
    </row>
    <row r="1485" spans="1:20" ht="15.75" customHeight="1" x14ac:dyDescent="0.35">
      <c r="A1485" s="1">
        <v>3748</v>
      </c>
      <c r="B1485" s="1">
        <v>3</v>
      </c>
      <c r="C1485" s="1"/>
      <c r="D1485" s="1">
        <v>8</v>
      </c>
      <c r="F1485" s="1">
        <f ca="1">IFERROR(__xludf.DUMMYFUNCTION("""COMPUTED_VALUE"""),8)</f>
        <v>8</v>
      </c>
      <c r="Q1485" s="1">
        <v>1483</v>
      </c>
      <c r="R1485" s="1">
        <v>4122</v>
      </c>
      <c r="S1485" s="1"/>
      <c r="T1485" s="1">
        <v>4355</v>
      </c>
    </row>
    <row r="1486" spans="1:20" ht="15.75" customHeight="1" x14ac:dyDescent="0.35">
      <c r="A1486" s="1">
        <v>3749</v>
      </c>
      <c r="B1486" s="1">
        <v>3</v>
      </c>
      <c r="C1486" s="1"/>
      <c r="D1486" s="1">
        <v>1</v>
      </c>
      <c r="F1486" s="1">
        <f ca="1">IFERROR(__xludf.DUMMYFUNCTION("""COMPUTED_VALUE"""),2)</f>
        <v>2</v>
      </c>
      <c r="Q1486" s="1">
        <v>1484</v>
      </c>
      <c r="R1486" s="1">
        <v>4196</v>
      </c>
      <c r="S1486" s="1"/>
      <c r="T1486" s="1">
        <v>4529</v>
      </c>
    </row>
    <row r="1487" spans="1:20" ht="15.75" customHeight="1" x14ac:dyDescent="0.35">
      <c r="A1487" s="1">
        <v>3750</v>
      </c>
      <c r="B1487" s="1">
        <v>3</v>
      </c>
      <c r="C1487" s="1"/>
      <c r="D1487" s="1">
        <v>1</v>
      </c>
      <c r="F1487" s="1">
        <f ca="1">IFERROR(__xludf.DUMMYFUNCTION("""COMPUTED_VALUE"""),8)</f>
        <v>8</v>
      </c>
      <c r="Q1487" s="1">
        <v>1485</v>
      </c>
      <c r="R1487" s="1">
        <v>4042</v>
      </c>
      <c r="S1487" s="1"/>
      <c r="T1487" s="1">
        <v>4858</v>
      </c>
    </row>
    <row r="1488" spans="1:20" ht="15.75" customHeight="1" x14ac:dyDescent="0.35">
      <c r="A1488" s="1">
        <v>3751</v>
      </c>
      <c r="B1488" s="1">
        <v>3</v>
      </c>
      <c r="C1488" s="1"/>
      <c r="D1488" s="1">
        <v>8</v>
      </c>
      <c r="F1488" s="1">
        <f ca="1">IFERROR(__xludf.DUMMYFUNCTION("""COMPUTED_VALUE"""),1)</f>
        <v>1</v>
      </c>
      <c r="Q1488" s="1">
        <v>1486</v>
      </c>
      <c r="R1488" s="1">
        <v>4392</v>
      </c>
      <c r="S1488" s="1"/>
      <c r="T1488" s="1">
        <v>4801</v>
      </c>
    </row>
    <row r="1489" spans="1:20" ht="15.75" customHeight="1" x14ac:dyDescent="0.35">
      <c r="A1489" s="1">
        <v>3752</v>
      </c>
      <c r="B1489" s="1">
        <v>4</v>
      </c>
      <c r="C1489" s="1"/>
      <c r="D1489" s="1">
        <v>0</v>
      </c>
      <c r="F1489" s="1">
        <f ca="1">IFERROR(__xludf.DUMMYFUNCTION("""COMPUTED_VALUE"""),8)</f>
        <v>8</v>
      </c>
      <c r="Q1489" s="1">
        <v>1487</v>
      </c>
      <c r="R1489" s="1">
        <v>4355</v>
      </c>
      <c r="S1489" s="1"/>
      <c r="T1489" s="1">
        <v>4757</v>
      </c>
    </row>
    <row r="1490" spans="1:20" ht="15.75" customHeight="1" x14ac:dyDescent="0.35">
      <c r="A1490" s="1">
        <v>3753</v>
      </c>
      <c r="B1490" s="1">
        <v>4</v>
      </c>
      <c r="C1490" s="1"/>
      <c r="D1490" s="1">
        <v>8</v>
      </c>
      <c r="F1490" s="1">
        <f ca="1">IFERROR(__xludf.DUMMYFUNCTION("""COMPUTED_VALUE"""),3)</f>
        <v>3</v>
      </c>
      <c r="Q1490" s="1">
        <v>1488</v>
      </c>
      <c r="R1490" s="1">
        <v>4529</v>
      </c>
      <c r="S1490" s="1"/>
      <c r="T1490" s="1">
        <v>4586</v>
      </c>
    </row>
    <row r="1491" spans="1:20" ht="15.75" customHeight="1" x14ac:dyDescent="0.35">
      <c r="A1491" s="1">
        <v>3754</v>
      </c>
      <c r="B1491" s="1">
        <v>4</v>
      </c>
      <c r="C1491" s="1"/>
      <c r="D1491" s="1">
        <v>1</v>
      </c>
      <c r="F1491" s="1">
        <f ca="1">IFERROR(__xludf.DUMMYFUNCTION("""COMPUTED_VALUE"""),4)</f>
        <v>4</v>
      </c>
      <c r="Q1491" s="1">
        <v>1489</v>
      </c>
      <c r="R1491" s="1">
        <v>4858</v>
      </c>
      <c r="S1491" s="1"/>
      <c r="T1491" s="1">
        <v>4172</v>
      </c>
    </row>
    <row r="1492" spans="1:20" ht="15.75" customHeight="1" x14ac:dyDescent="0.35">
      <c r="A1492" s="1">
        <v>3755</v>
      </c>
      <c r="B1492" s="1">
        <v>3</v>
      </c>
      <c r="C1492" s="1"/>
      <c r="D1492" s="1">
        <v>2</v>
      </c>
      <c r="F1492" s="1">
        <f ca="1">IFERROR(__xludf.DUMMYFUNCTION("""COMPUTED_VALUE"""),4)</f>
        <v>4</v>
      </c>
      <c r="Q1492" s="1">
        <v>1490</v>
      </c>
      <c r="R1492" s="1">
        <v>4801</v>
      </c>
      <c r="S1492" s="1"/>
      <c r="T1492" s="1">
        <v>4354</v>
      </c>
    </row>
    <row r="1493" spans="1:20" ht="15.75" customHeight="1" x14ac:dyDescent="0.35">
      <c r="A1493" s="1">
        <v>3756</v>
      </c>
      <c r="B1493" s="1">
        <v>3</v>
      </c>
      <c r="C1493" s="1"/>
      <c r="D1493" s="1">
        <v>2</v>
      </c>
      <c r="F1493" s="1">
        <f ca="1">IFERROR(__xludf.DUMMYFUNCTION("""COMPUTED_VALUE"""),8)</f>
        <v>8</v>
      </c>
      <c r="Q1493" s="1">
        <v>1491</v>
      </c>
      <c r="R1493" s="1">
        <v>4757</v>
      </c>
      <c r="S1493" s="1"/>
      <c r="T1493" s="1">
        <v>4440</v>
      </c>
    </row>
    <row r="1494" spans="1:20" ht="15.75" customHeight="1" x14ac:dyDescent="0.35">
      <c r="A1494" s="1">
        <v>3757</v>
      </c>
      <c r="B1494" s="1">
        <v>3</v>
      </c>
      <c r="C1494" s="1"/>
      <c r="D1494" s="1">
        <v>8</v>
      </c>
      <c r="F1494" s="1">
        <f ca="1">IFERROR(__xludf.DUMMYFUNCTION("""COMPUTED_VALUE"""),8)</f>
        <v>8</v>
      </c>
      <c r="Q1494" s="1">
        <v>1492</v>
      </c>
      <c r="R1494" s="1">
        <v>4586</v>
      </c>
      <c r="S1494" s="1"/>
      <c r="T1494" s="1">
        <v>4447</v>
      </c>
    </row>
    <row r="1495" spans="1:20" ht="15.75" customHeight="1" x14ac:dyDescent="0.35">
      <c r="A1495" s="1">
        <v>3758</v>
      </c>
      <c r="B1495" s="1">
        <v>2</v>
      </c>
      <c r="C1495" s="1"/>
      <c r="D1495" s="1">
        <v>0</v>
      </c>
      <c r="F1495" s="1">
        <f ca="1">IFERROR(__xludf.DUMMYFUNCTION("""COMPUTED_VALUE"""),1)</f>
        <v>1</v>
      </c>
      <c r="Q1495" s="1">
        <v>1493</v>
      </c>
      <c r="R1495" s="1">
        <v>4172</v>
      </c>
      <c r="S1495" s="1"/>
      <c r="T1495" s="1">
        <v>4229</v>
      </c>
    </row>
    <row r="1496" spans="1:20" ht="15.75" customHeight="1" x14ac:dyDescent="0.35">
      <c r="A1496" s="1">
        <v>3759</v>
      </c>
      <c r="B1496" s="1">
        <v>2</v>
      </c>
      <c r="C1496" s="1"/>
      <c r="D1496" s="1">
        <v>0</v>
      </c>
      <c r="F1496" s="1">
        <f ca="1">IFERROR(__xludf.DUMMYFUNCTION("""COMPUTED_VALUE"""),8)</f>
        <v>8</v>
      </c>
      <c r="Q1496" s="1">
        <v>1494</v>
      </c>
      <c r="R1496" s="1">
        <v>4354</v>
      </c>
      <c r="S1496" s="1"/>
      <c r="T1496" s="1">
        <v>4366</v>
      </c>
    </row>
    <row r="1497" spans="1:20" ht="15.75" customHeight="1" x14ac:dyDescent="0.35">
      <c r="A1497" s="1">
        <v>3760</v>
      </c>
      <c r="B1497" s="1">
        <v>2</v>
      </c>
      <c r="C1497" s="1"/>
      <c r="D1497" s="1">
        <v>0</v>
      </c>
      <c r="F1497" s="1">
        <f ca="1">IFERROR(__xludf.DUMMYFUNCTION("""COMPUTED_VALUE"""),6)</f>
        <v>6</v>
      </c>
      <c r="Q1497" s="1">
        <v>1495</v>
      </c>
      <c r="R1497" s="1">
        <v>4440</v>
      </c>
      <c r="S1497" s="1"/>
      <c r="T1497" s="1">
        <v>4320</v>
      </c>
    </row>
    <row r="1498" spans="1:20" ht="15.75" customHeight="1" x14ac:dyDescent="0.35">
      <c r="A1498" s="1">
        <v>3761</v>
      </c>
      <c r="B1498" s="1">
        <v>2</v>
      </c>
      <c r="C1498" s="1"/>
      <c r="D1498" s="1">
        <v>2</v>
      </c>
      <c r="F1498" s="1">
        <f ca="1">IFERROR(__xludf.DUMMYFUNCTION("""COMPUTED_VALUE"""),1)</f>
        <v>1</v>
      </c>
      <c r="Q1498" s="1">
        <v>1496</v>
      </c>
      <c r="R1498" s="1">
        <v>4447</v>
      </c>
      <c r="S1498" s="1"/>
      <c r="T1498" s="1">
        <v>4036</v>
      </c>
    </row>
    <row r="1499" spans="1:20" ht="15.75" customHeight="1" x14ac:dyDescent="0.35">
      <c r="A1499" s="1">
        <v>3762</v>
      </c>
      <c r="B1499" s="1">
        <v>2</v>
      </c>
      <c r="C1499" s="1"/>
      <c r="D1499" s="1">
        <v>2</v>
      </c>
      <c r="F1499" s="1">
        <f ca="1">IFERROR(__xludf.DUMMYFUNCTION("""COMPUTED_VALUE"""),2)</f>
        <v>2</v>
      </c>
      <c r="Q1499" s="1">
        <v>1497</v>
      </c>
      <c r="R1499" s="1">
        <v>4229</v>
      </c>
      <c r="S1499" s="1"/>
      <c r="T1499" s="1">
        <v>4202</v>
      </c>
    </row>
    <row r="1500" spans="1:20" ht="15.75" customHeight="1" x14ac:dyDescent="0.35">
      <c r="A1500" s="1">
        <v>3763</v>
      </c>
      <c r="B1500" s="1">
        <v>2</v>
      </c>
      <c r="C1500" s="1"/>
      <c r="D1500" s="1">
        <v>8</v>
      </c>
      <c r="F1500" s="1">
        <f ca="1">IFERROR(__xludf.DUMMYFUNCTION("""COMPUTED_VALUE"""),7)</f>
        <v>7</v>
      </c>
      <c r="Q1500" s="1">
        <v>1498</v>
      </c>
      <c r="R1500" s="1">
        <v>4366</v>
      </c>
      <c r="S1500" s="1"/>
      <c r="T1500" s="1">
        <v>4253</v>
      </c>
    </row>
    <row r="1501" spans="1:20" ht="15.75" customHeight="1" x14ac:dyDescent="0.35">
      <c r="A1501" s="1">
        <v>3764</v>
      </c>
      <c r="B1501" s="1">
        <v>3</v>
      </c>
      <c r="C1501" s="1"/>
      <c r="D1501" s="1">
        <v>1</v>
      </c>
      <c r="F1501" s="1">
        <f ca="1">IFERROR(__xludf.DUMMYFUNCTION("""COMPUTED_VALUE"""),1)</f>
        <v>1</v>
      </c>
      <c r="Q1501" s="1">
        <v>1499</v>
      </c>
      <c r="R1501" s="1">
        <v>4320</v>
      </c>
      <c r="S1501" s="1"/>
      <c r="T1501" s="1">
        <v>4306</v>
      </c>
    </row>
    <row r="1502" spans="1:20" ht="15.75" customHeight="1" x14ac:dyDescent="0.35">
      <c r="A1502" s="1">
        <v>3765</v>
      </c>
      <c r="B1502" s="1">
        <v>3</v>
      </c>
      <c r="C1502" s="1"/>
      <c r="D1502" s="1">
        <v>1</v>
      </c>
      <c r="F1502" s="1">
        <f ca="1">IFERROR(__xludf.DUMMYFUNCTION("""COMPUTED_VALUE"""),1)</f>
        <v>1</v>
      </c>
      <c r="Q1502" s="1">
        <v>1500</v>
      </c>
      <c r="R1502" s="1">
        <v>4036</v>
      </c>
      <c r="S1502" s="1"/>
      <c r="T1502" s="1">
        <v>4393</v>
      </c>
    </row>
    <row r="1503" spans="1:20" ht="15.75" customHeight="1" x14ac:dyDescent="0.35">
      <c r="A1503" s="1">
        <v>3766</v>
      </c>
      <c r="B1503" s="1">
        <v>3</v>
      </c>
      <c r="C1503" s="1"/>
      <c r="D1503" s="1">
        <v>7</v>
      </c>
      <c r="F1503" s="1">
        <f ca="1">IFERROR(__xludf.DUMMYFUNCTION("""COMPUTED_VALUE"""),5)</f>
        <v>5</v>
      </c>
      <c r="Q1503" s="1">
        <v>1501</v>
      </c>
      <c r="R1503" s="1">
        <v>4202</v>
      </c>
      <c r="S1503" s="1"/>
      <c r="T1503" s="1">
        <v>4364</v>
      </c>
    </row>
    <row r="1504" spans="1:20" ht="15.75" customHeight="1" x14ac:dyDescent="0.35">
      <c r="A1504" s="1">
        <v>3767</v>
      </c>
      <c r="B1504" s="1">
        <v>3</v>
      </c>
      <c r="C1504" s="1"/>
      <c r="D1504" s="1">
        <v>1</v>
      </c>
      <c r="F1504" s="1">
        <f ca="1">IFERROR(__xludf.DUMMYFUNCTION("""COMPUTED_VALUE"""),2)</f>
        <v>2</v>
      </c>
      <c r="Q1504" s="1">
        <v>1502</v>
      </c>
      <c r="R1504" s="1">
        <v>4253</v>
      </c>
      <c r="S1504" s="1"/>
      <c r="T1504" s="1">
        <v>4470</v>
      </c>
    </row>
    <row r="1505" spans="1:20" ht="15.75" customHeight="1" x14ac:dyDescent="0.35">
      <c r="A1505" s="1">
        <v>3768</v>
      </c>
      <c r="B1505" s="1">
        <v>3</v>
      </c>
      <c r="C1505" s="1"/>
      <c r="D1505" s="1">
        <v>1</v>
      </c>
      <c r="F1505" s="1">
        <f ca="1">IFERROR(__xludf.DUMMYFUNCTION("""COMPUTED_VALUE"""),2)</f>
        <v>2</v>
      </c>
      <c r="Q1505" s="1">
        <v>1503</v>
      </c>
      <c r="R1505" s="1">
        <v>4306</v>
      </c>
      <c r="S1505" s="1"/>
      <c r="T1505" s="1">
        <v>4656</v>
      </c>
    </row>
    <row r="1506" spans="1:20" ht="15.75" customHeight="1" x14ac:dyDescent="0.35">
      <c r="A1506" s="1">
        <v>3769</v>
      </c>
      <c r="B1506" s="1">
        <v>3</v>
      </c>
      <c r="C1506" s="1"/>
      <c r="D1506" s="1">
        <v>1</v>
      </c>
      <c r="F1506" s="1">
        <f ca="1">IFERROR(__xludf.DUMMYFUNCTION("""COMPUTED_VALUE"""),8)</f>
        <v>8</v>
      </c>
      <c r="Q1506" s="1">
        <v>1504</v>
      </c>
      <c r="R1506" s="1">
        <v>4393</v>
      </c>
      <c r="S1506" s="1"/>
      <c r="T1506" s="1">
        <v>4302</v>
      </c>
    </row>
    <row r="1507" spans="1:20" ht="15.75" customHeight="1" x14ac:dyDescent="0.35">
      <c r="A1507" s="1">
        <v>3770</v>
      </c>
      <c r="B1507" s="1">
        <v>3</v>
      </c>
      <c r="C1507" s="1"/>
      <c r="D1507" s="1">
        <v>8</v>
      </c>
      <c r="F1507" s="1">
        <f ca="1">IFERROR(__xludf.DUMMYFUNCTION("""COMPUTED_VALUE"""),1)</f>
        <v>1</v>
      </c>
      <c r="Q1507" s="1">
        <v>1505</v>
      </c>
      <c r="R1507" s="1">
        <v>4364</v>
      </c>
      <c r="S1507" s="1"/>
      <c r="T1507" s="1">
        <v>4486</v>
      </c>
    </row>
    <row r="1508" spans="1:20" ht="15.75" customHeight="1" x14ac:dyDescent="0.35">
      <c r="A1508" s="1">
        <v>3771</v>
      </c>
      <c r="B1508" s="1">
        <v>3</v>
      </c>
      <c r="C1508" s="1"/>
      <c r="D1508" s="1">
        <v>1</v>
      </c>
      <c r="F1508" s="1">
        <f ca="1">IFERROR(__xludf.DUMMYFUNCTION("""COMPUTED_VALUE"""),8)</f>
        <v>8</v>
      </c>
      <c r="Q1508" s="1">
        <v>1506</v>
      </c>
      <c r="R1508" s="1">
        <v>4470</v>
      </c>
      <c r="S1508" s="1"/>
      <c r="T1508" s="1">
        <v>4446</v>
      </c>
    </row>
    <row r="1509" spans="1:20" ht="15.75" customHeight="1" x14ac:dyDescent="0.35">
      <c r="A1509" s="1">
        <v>3772</v>
      </c>
      <c r="B1509" s="1">
        <v>3</v>
      </c>
      <c r="C1509" s="1"/>
      <c r="D1509" s="1">
        <v>1</v>
      </c>
      <c r="F1509" s="1">
        <f ca="1">IFERROR(__xludf.DUMMYFUNCTION("""COMPUTED_VALUE"""),3)</f>
        <v>3</v>
      </c>
      <c r="Q1509" s="1">
        <v>1507</v>
      </c>
      <c r="R1509" s="1">
        <v>4656</v>
      </c>
      <c r="S1509" s="1"/>
      <c r="T1509" s="1">
        <v>4516</v>
      </c>
    </row>
    <row r="1510" spans="1:20" ht="15.75" customHeight="1" x14ac:dyDescent="0.35">
      <c r="A1510" s="1">
        <v>3773</v>
      </c>
      <c r="B1510" s="1">
        <v>3</v>
      </c>
      <c r="C1510" s="1"/>
      <c r="D1510" s="1">
        <v>8</v>
      </c>
      <c r="F1510" s="1">
        <f ca="1">IFERROR(__xludf.DUMMYFUNCTION("""COMPUTED_VALUE"""),1)</f>
        <v>1</v>
      </c>
      <c r="Q1510" s="1">
        <v>1508</v>
      </c>
      <c r="R1510" s="1">
        <v>4302</v>
      </c>
      <c r="S1510" s="1"/>
      <c r="T1510" s="1">
        <v>4729</v>
      </c>
    </row>
    <row r="1511" spans="1:20" ht="15.75" customHeight="1" x14ac:dyDescent="0.35">
      <c r="A1511" s="1">
        <v>3774</v>
      </c>
      <c r="B1511" s="1">
        <v>3</v>
      </c>
      <c r="C1511" s="1"/>
      <c r="D1511" s="1">
        <v>1</v>
      </c>
      <c r="F1511" s="1">
        <f ca="1">IFERROR(__xludf.DUMMYFUNCTION("""COMPUTED_VALUE"""),4)</f>
        <v>4</v>
      </c>
      <c r="Q1511" s="1">
        <v>1509</v>
      </c>
      <c r="R1511" s="1">
        <v>4486</v>
      </c>
      <c r="S1511" s="1"/>
      <c r="T1511" s="1">
        <v>4800</v>
      </c>
    </row>
    <row r="1512" spans="1:20" ht="15.75" customHeight="1" x14ac:dyDescent="0.35">
      <c r="A1512" s="1">
        <v>3775</v>
      </c>
      <c r="B1512" s="1">
        <v>3</v>
      </c>
      <c r="C1512" s="1"/>
      <c r="D1512" s="1">
        <v>1</v>
      </c>
      <c r="F1512" s="1">
        <f ca="1">IFERROR(__xludf.DUMMYFUNCTION("""COMPUTED_VALUE"""),1)</f>
        <v>1</v>
      </c>
      <c r="Q1512" s="1">
        <v>1510</v>
      </c>
      <c r="R1512" s="1">
        <v>4446</v>
      </c>
      <c r="S1512" s="1"/>
      <c r="T1512" s="1">
        <v>4945</v>
      </c>
    </row>
    <row r="1513" spans="1:20" ht="15.75" customHeight="1" x14ac:dyDescent="0.35">
      <c r="A1513" s="1">
        <v>3776</v>
      </c>
      <c r="B1513" s="1">
        <v>4</v>
      </c>
      <c r="C1513" s="1"/>
      <c r="D1513" s="1">
        <v>3</v>
      </c>
      <c r="F1513" s="1">
        <f ca="1">IFERROR(__xludf.DUMMYFUNCTION("""COMPUTED_VALUE"""),1)</f>
        <v>1</v>
      </c>
      <c r="Q1513" s="1">
        <v>1511</v>
      </c>
      <c r="R1513" s="1">
        <v>4516</v>
      </c>
      <c r="S1513" s="1"/>
      <c r="T1513" s="1">
        <v>4547</v>
      </c>
    </row>
    <row r="1514" spans="1:20" ht="15.75" customHeight="1" x14ac:dyDescent="0.35">
      <c r="A1514" s="1">
        <v>3777</v>
      </c>
      <c r="B1514" s="1">
        <v>4</v>
      </c>
      <c r="C1514" s="1"/>
      <c r="D1514" s="1">
        <v>5</v>
      </c>
      <c r="F1514" s="1">
        <f ca="1">IFERROR(__xludf.DUMMYFUNCTION("""COMPUTED_VALUE"""),2)</f>
        <v>2</v>
      </c>
      <c r="Q1514" s="1">
        <v>1512</v>
      </c>
      <c r="R1514" s="1">
        <v>4729</v>
      </c>
      <c r="S1514" s="1"/>
      <c r="T1514" s="1">
        <v>4539</v>
      </c>
    </row>
    <row r="1515" spans="1:20" ht="15.75" customHeight="1" x14ac:dyDescent="0.35">
      <c r="A1515" s="1">
        <v>3778</v>
      </c>
      <c r="B1515" s="1">
        <v>4</v>
      </c>
      <c r="C1515" s="1"/>
      <c r="D1515" s="1">
        <v>2</v>
      </c>
      <c r="F1515" s="1">
        <f ca="1">IFERROR(__xludf.DUMMYFUNCTION("""COMPUTED_VALUE"""),2)</f>
        <v>2</v>
      </c>
      <c r="Q1515" s="1">
        <v>1513</v>
      </c>
      <c r="R1515" s="1">
        <v>4800</v>
      </c>
      <c r="S1515" s="1"/>
      <c r="T1515" s="1">
        <v>4627</v>
      </c>
    </row>
    <row r="1516" spans="1:20" ht="15.75" customHeight="1" x14ac:dyDescent="0.35">
      <c r="A1516" s="1">
        <v>3779</v>
      </c>
      <c r="B1516" s="1">
        <v>4</v>
      </c>
      <c r="C1516" s="1"/>
      <c r="D1516" s="1">
        <v>8</v>
      </c>
      <c r="F1516" s="1">
        <f ca="1">IFERROR(__xludf.DUMMYFUNCTION("""COMPUTED_VALUE"""),8)</f>
        <v>8</v>
      </c>
      <c r="Q1516" s="1">
        <v>1514</v>
      </c>
      <c r="R1516" s="1">
        <v>4945</v>
      </c>
      <c r="S1516" s="1"/>
      <c r="T1516" s="1">
        <v>4464</v>
      </c>
    </row>
    <row r="1517" spans="1:20" ht="15.75" customHeight="1" x14ac:dyDescent="0.35">
      <c r="A1517" s="1">
        <v>3780</v>
      </c>
      <c r="B1517" s="1">
        <v>4</v>
      </c>
      <c r="C1517" s="1"/>
      <c r="D1517" s="1">
        <v>2</v>
      </c>
      <c r="F1517" s="1">
        <f ca="1">IFERROR(__xludf.DUMMYFUNCTION("""COMPUTED_VALUE"""),1)</f>
        <v>1</v>
      </c>
      <c r="Q1517" s="1">
        <v>1515</v>
      </c>
      <c r="R1517" s="1">
        <v>4547</v>
      </c>
      <c r="S1517" s="1"/>
      <c r="T1517" s="1">
        <v>4751</v>
      </c>
    </row>
    <row r="1518" spans="1:20" ht="15.75" customHeight="1" x14ac:dyDescent="0.35">
      <c r="A1518" s="1">
        <v>3781</v>
      </c>
      <c r="B1518" s="1">
        <v>4</v>
      </c>
      <c r="C1518" s="1"/>
      <c r="D1518" s="1">
        <v>8</v>
      </c>
      <c r="F1518" s="1">
        <f ca="1">IFERROR(__xludf.DUMMYFUNCTION("""COMPUTED_VALUE"""),1)</f>
        <v>1</v>
      </c>
      <c r="Q1518" s="1">
        <v>1516</v>
      </c>
      <c r="R1518" s="1">
        <v>4539</v>
      </c>
      <c r="S1518" s="1"/>
      <c r="T1518" s="1">
        <v>4810</v>
      </c>
    </row>
    <row r="1519" spans="1:20" ht="15.75" customHeight="1" x14ac:dyDescent="0.35">
      <c r="A1519" s="1">
        <v>3782</v>
      </c>
      <c r="B1519" s="1">
        <v>5</v>
      </c>
      <c r="C1519" s="1"/>
      <c r="D1519" s="1">
        <v>1</v>
      </c>
      <c r="F1519" s="1">
        <f ca="1">IFERROR(__xludf.DUMMYFUNCTION("""COMPUTED_VALUE"""),7)</f>
        <v>7</v>
      </c>
      <c r="Q1519" s="1">
        <v>1517</v>
      </c>
      <c r="R1519" s="1">
        <v>4627</v>
      </c>
      <c r="S1519" s="1"/>
      <c r="T1519" s="1">
        <v>4582</v>
      </c>
    </row>
    <row r="1520" spans="1:20" ht="15.75" customHeight="1" x14ac:dyDescent="0.35">
      <c r="A1520" s="1">
        <v>3783</v>
      </c>
      <c r="B1520" s="1">
        <v>5</v>
      </c>
      <c r="C1520" s="1"/>
      <c r="D1520" s="1">
        <v>8</v>
      </c>
      <c r="F1520" s="1">
        <f ca="1">IFERROR(__xludf.DUMMYFUNCTION("""COMPUTED_VALUE"""),1)</f>
        <v>1</v>
      </c>
      <c r="Q1520" s="1">
        <v>1518</v>
      </c>
      <c r="R1520" s="1">
        <v>4464</v>
      </c>
      <c r="S1520" s="1"/>
      <c r="T1520" s="1">
        <v>4701</v>
      </c>
    </row>
    <row r="1521" spans="1:20" ht="15.75" customHeight="1" x14ac:dyDescent="0.35">
      <c r="A1521" s="1">
        <v>3784</v>
      </c>
      <c r="B1521" s="1">
        <v>5</v>
      </c>
      <c r="C1521" s="1"/>
      <c r="D1521" s="1">
        <v>3</v>
      </c>
      <c r="F1521" s="1">
        <f ca="1">IFERROR(__xludf.DUMMYFUNCTION("""COMPUTED_VALUE"""),1)</f>
        <v>1</v>
      </c>
      <c r="Q1521" s="1">
        <v>1519</v>
      </c>
      <c r="R1521" s="1">
        <v>4751</v>
      </c>
      <c r="S1521" s="1"/>
      <c r="T1521" s="1">
        <v>4720</v>
      </c>
    </row>
    <row r="1522" spans="1:20" ht="15.75" customHeight="1" x14ac:dyDescent="0.35">
      <c r="A1522" s="1">
        <v>3785</v>
      </c>
      <c r="B1522" s="1">
        <v>5</v>
      </c>
      <c r="C1522" s="1"/>
      <c r="D1522" s="1">
        <v>4</v>
      </c>
      <c r="F1522" s="1">
        <f ca="1">IFERROR(__xludf.DUMMYFUNCTION("""COMPUTED_VALUE"""),1)</f>
        <v>1</v>
      </c>
      <c r="Q1522" s="1">
        <v>1520</v>
      </c>
      <c r="R1522" s="1">
        <v>4810</v>
      </c>
      <c r="S1522" s="1"/>
      <c r="T1522" s="1">
        <v>4702</v>
      </c>
    </row>
    <row r="1523" spans="1:20" ht="15.75" customHeight="1" x14ac:dyDescent="0.35">
      <c r="A1523" s="1">
        <v>3786</v>
      </c>
      <c r="B1523" s="1">
        <v>5</v>
      </c>
      <c r="C1523" s="1"/>
      <c r="D1523" s="1">
        <v>4</v>
      </c>
      <c r="F1523" s="1">
        <f ca="1">IFERROR(__xludf.DUMMYFUNCTION("""COMPUTED_VALUE"""),8)</f>
        <v>8</v>
      </c>
      <c r="Q1523" s="1">
        <v>1521</v>
      </c>
      <c r="R1523" s="1">
        <v>4582</v>
      </c>
      <c r="S1523" s="1"/>
      <c r="T1523" s="1">
        <v>4686</v>
      </c>
    </row>
    <row r="1524" spans="1:20" ht="15.75" customHeight="1" x14ac:dyDescent="0.35">
      <c r="A1524" s="1">
        <v>3787</v>
      </c>
      <c r="B1524" s="1">
        <v>5</v>
      </c>
      <c r="C1524" s="1"/>
      <c r="D1524" s="1">
        <v>8</v>
      </c>
      <c r="F1524" s="1">
        <f ca="1">IFERROR(__xludf.DUMMYFUNCTION("""COMPUTED_VALUE"""),1)</f>
        <v>1</v>
      </c>
      <c r="Q1524" s="1">
        <v>1522</v>
      </c>
      <c r="R1524" s="1">
        <v>4701</v>
      </c>
      <c r="S1524" s="1"/>
      <c r="T1524" s="1">
        <v>4640</v>
      </c>
    </row>
    <row r="1525" spans="1:20" ht="15.75" customHeight="1" x14ac:dyDescent="0.35">
      <c r="A1525" s="1">
        <v>3788</v>
      </c>
      <c r="B1525" s="1">
        <v>4</v>
      </c>
      <c r="C1525" s="1"/>
      <c r="D1525" s="1">
        <v>0</v>
      </c>
      <c r="F1525" s="1">
        <f ca="1">IFERROR(__xludf.DUMMYFUNCTION("""COMPUTED_VALUE"""),1)</f>
        <v>1</v>
      </c>
      <c r="Q1525" s="1">
        <v>1523</v>
      </c>
      <c r="R1525" s="1">
        <v>4720</v>
      </c>
      <c r="S1525" s="1"/>
      <c r="T1525" s="1">
        <v>4477</v>
      </c>
    </row>
    <row r="1526" spans="1:20" ht="15.75" customHeight="1" x14ac:dyDescent="0.35">
      <c r="A1526" s="1">
        <v>3789</v>
      </c>
      <c r="B1526" s="1">
        <v>4</v>
      </c>
      <c r="C1526" s="1"/>
      <c r="D1526" s="1">
        <v>8</v>
      </c>
      <c r="F1526" s="1">
        <f ca="1">IFERROR(__xludf.DUMMYFUNCTION("""COMPUTED_VALUE"""),8)</f>
        <v>8</v>
      </c>
      <c r="Q1526" s="1">
        <v>1524</v>
      </c>
      <c r="R1526" s="1">
        <v>4702</v>
      </c>
      <c r="S1526" s="1"/>
      <c r="T1526" s="1">
        <v>4801</v>
      </c>
    </row>
    <row r="1527" spans="1:20" ht="15.75" customHeight="1" x14ac:dyDescent="0.35">
      <c r="A1527" s="1">
        <v>3790</v>
      </c>
      <c r="B1527" s="1">
        <v>4</v>
      </c>
      <c r="C1527" s="1"/>
      <c r="D1527" s="1">
        <v>1</v>
      </c>
      <c r="F1527" s="1">
        <f ca="1">IFERROR(__xludf.DUMMYFUNCTION("""COMPUTED_VALUE"""),1)</f>
        <v>1</v>
      </c>
      <c r="Q1527" s="1">
        <v>1525</v>
      </c>
      <c r="R1527" s="1">
        <v>4686</v>
      </c>
      <c r="S1527" s="1"/>
      <c r="T1527" s="1">
        <v>4888</v>
      </c>
    </row>
    <row r="1528" spans="1:20" ht="15.75" customHeight="1" x14ac:dyDescent="0.35">
      <c r="A1528" s="1">
        <v>3791</v>
      </c>
      <c r="B1528" s="1">
        <v>3</v>
      </c>
      <c r="C1528" s="1"/>
      <c r="D1528" s="1">
        <v>8</v>
      </c>
      <c r="F1528" s="1">
        <f ca="1">IFERROR(__xludf.DUMMYFUNCTION("""COMPUTED_VALUE"""),1)</f>
        <v>1</v>
      </c>
      <c r="Q1528" s="1">
        <v>1526</v>
      </c>
      <c r="R1528" s="1">
        <v>4640</v>
      </c>
      <c r="S1528" s="1"/>
      <c r="T1528" s="1">
        <v>4823</v>
      </c>
    </row>
    <row r="1529" spans="1:20" ht="15.75" customHeight="1" x14ac:dyDescent="0.35">
      <c r="A1529" s="1">
        <v>3792</v>
      </c>
      <c r="B1529" s="1">
        <v>3</v>
      </c>
      <c r="C1529" s="1"/>
      <c r="D1529" s="1">
        <v>0</v>
      </c>
      <c r="F1529" s="1">
        <f ca="1">IFERROR(__xludf.DUMMYFUNCTION("""COMPUTED_VALUE"""),3)</f>
        <v>3</v>
      </c>
      <c r="Q1529" s="1">
        <v>1527</v>
      </c>
      <c r="R1529" s="1">
        <v>4477</v>
      </c>
      <c r="S1529" s="1"/>
      <c r="T1529" s="1">
        <v>4798</v>
      </c>
    </row>
    <row r="1530" spans="1:20" ht="15.75" customHeight="1" x14ac:dyDescent="0.35">
      <c r="A1530" s="1">
        <v>3793</v>
      </c>
      <c r="B1530" s="1">
        <v>3</v>
      </c>
      <c r="C1530" s="1"/>
      <c r="D1530" s="1">
        <v>0</v>
      </c>
      <c r="F1530" s="1">
        <f ca="1">IFERROR(__xludf.DUMMYFUNCTION("""COMPUTED_VALUE"""),5)</f>
        <v>5</v>
      </c>
      <c r="Q1530" s="1">
        <v>1528</v>
      </c>
      <c r="R1530" s="1">
        <v>4801</v>
      </c>
      <c r="S1530" s="1"/>
      <c r="T1530" s="1">
        <v>4889</v>
      </c>
    </row>
    <row r="1531" spans="1:20" ht="15.75" customHeight="1" x14ac:dyDescent="0.35">
      <c r="A1531" s="1">
        <v>3794</v>
      </c>
      <c r="B1531" s="1">
        <v>3</v>
      </c>
      <c r="C1531" s="1"/>
      <c r="D1531" s="1">
        <v>7</v>
      </c>
      <c r="F1531" s="1">
        <f ca="1">IFERROR(__xludf.DUMMYFUNCTION("""COMPUTED_VALUE"""),2)</f>
        <v>2</v>
      </c>
      <c r="Q1531" s="1">
        <v>1529</v>
      </c>
      <c r="R1531" s="1">
        <v>4888</v>
      </c>
      <c r="S1531" s="1"/>
      <c r="T1531" s="1">
        <v>4309</v>
      </c>
    </row>
    <row r="1532" spans="1:20" ht="15.75" customHeight="1" x14ac:dyDescent="0.35">
      <c r="A1532" s="1">
        <v>3795</v>
      </c>
      <c r="B1532" s="1">
        <v>3</v>
      </c>
      <c r="C1532" s="1"/>
      <c r="D1532" s="1">
        <v>1</v>
      </c>
      <c r="F1532" s="1">
        <f ca="1">IFERROR(__xludf.DUMMYFUNCTION("""COMPUTED_VALUE"""),8)</f>
        <v>8</v>
      </c>
      <c r="Q1532" s="1">
        <v>1530</v>
      </c>
      <c r="R1532" s="1">
        <v>4823</v>
      </c>
      <c r="S1532" s="1"/>
      <c r="T1532" s="1">
        <v>4347</v>
      </c>
    </row>
    <row r="1533" spans="1:20" ht="15.75" customHeight="1" x14ac:dyDescent="0.35">
      <c r="A1533" s="1">
        <v>3796</v>
      </c>
      <c r="B1533" s="1">
        <v>3</v>
      </c>
      <c r="C1533" s="1"/>
      <c r="D1533" s="1">
        <v>1</v>
      </c>
      <c r="F1533" s="1">
        <f ca="1">IFERROR(__xludf.DUMMYFUNCTION("""COMPUTED_VALUE"""),2)</f>
        <v>2</v>
      </c>
      <c r="Q1533" s="1">
        <v>1531</v>
      </c>
      <c r="R1533" s="1">
        <v>4798</v>
      </c>
      <c r="S1533" s="1"/>
      <c r="T1533" s="1">
        <v>4554</v>
      </c>
    </row>
    <row r="1534" spans="1:20" ht="15.75" customHeight="1" x14ac:dyDescent="0.35">
      <c r="A1534" s="1">
        <v>3797</v>
      </c>
      <c r="B1534" s="1">
        <v>3</v>
      </c>
      <c r="C1534" s="1"/>
      <c r="D1534" s="1">
        <v>7</v>
      </c>
      <c r="F1534" s="1">
        <f ca="1">IFERROR(__xludf.DUMMYFUNCTION("""COMPUTED_VALUE"""),8)</f>
        <v>8</v>
      </c>
      <c r="Q1534" s="1">
        <v>1532</v>
      </c>
      <c r="R1534" s="1">
        <v>4889</v>
      </c>
      <c r="S1534" s="1"/>
      <c r="T1534" s="1">
        <v>4763</v>
      </c>
    </row>
    <row r="1535" spans="1:20" ht="15.75" customHeight="1" x14ac:dyDescent="0.35">
      <c r="A1535" s="1">
        <v>3798</v>
      </c>
      <c r="B1535" s="1">
        <v>3</v>
      </c>
      <c r="C1535" s="1"/>
      <c r="D1535" s="1">
        <v>1</v>
      </c>
      <c r="F1535" s="1">
        <f ca="1">IFERROR(__xludf.DUMMYFUNCTION("""COMPUTED_VALUE"""),1)</f>
        <v>1</v>
      </c>
      <c r="Q1535" s="1">
        <v>1533</v>
      </c>
      <c r="R1535" s="1">
        <v>4309</v>
      </c>
      <c r="S1535" s="1"/>
      <c r="T1535" s="1">
        <v>4871</v>
      </c>
    </row>
    <row r="1536" spans="1:20" ht="15.75" customHeight="1" x14ac:dyDescent="0.35">
      <c r="A1536" s="1">
        <v>3799</v>
      </c>
      <c r="B1536" s="1">
        <v>3</v>
      </c>
      <c r="C1536" s="1"/>
      <c r="D1536" s="1">
        <v>1</v>
      </c>
      <c r="F1536" s="1">
        <f ca="1">IFERROR(__xludf.DUMMYFUNCTION("""COMPUTED_VALUE"""),8)</f>
        <v>8</v>
      </c>
      <c r="Q1536" s="1">
        <v>1534</v>
      </c>
      <c r="R1536" s="1">
        <v>4347</v>
      </c>
      <c r="S1536" s="1"/>
      <c r="T1536" s="1">
        <v>5171</v>
      </c>
    </row>
    <row r="1537" spans="1:20" ht="15.75" customHeight="1" x14ac:dyDescent="0.35">
      <c r="A1537" s="1">
        <v>3800</v>
      </c>
      <c r="B1537" s="1">
        <v>3</v>
      </c>
      <c r="C1537" s="1"/>
      <c r="D1537" s="1">
        <v>5</v>
      </c>
      <c r="F1537" s="1">
        <f ca="1">IFERROR(__xludf.DUMMYFUNCTION("""COMPUTED_VALUE"""),3)</f>
        <v>3</v>
      </c>
      <c r="Q1537" s="1">
        <v>1535</v>
      </c>
      <c r="R1537" s="1">
        <v>4554</v>
      </c>
      <c r="S1537" s="1"/>
      <c r="T1537" s="1">
        <v>4628</v>
      </c>
    </row>
    <row r="1538" spans="1:20" ht="15.75" customHeight="1" x14ac:dyDescent="0.35">
      <c r="A1538" s="1">
        <v>3801</v>
      </c>
      <c r="B1538" s="1">
        <v>3</v>
      </c>
      <c r="C1538" s="1"/>
      <c r="D1538" s="1">
        <v>2</v>
      </c>
      <c r="F1538" s="1">
        <f ca="1">IFERROR(__xludf.DUMMYFUNCTION("""COMPUTED_VALUE"""),4)</f>
        <v>4</v>
      </c>
      <c r="Q1538" s="1">
        <v>1536</v>
      </c>
      <c r="R1538" s="1">
        <v>4763</v>
      </c>
      <c r="S1538" s="1"/>
      <c r="T1538" s="1">
        <v>4732</v>
      </c>
    </row>
    <row r="1539" spans="1:20" ht="15.75" customHeight="1" x14ac:dyDescent="0.35">
      <c r="A1539" s="1">
        <v>3802</v>
      </c>
      <c r="B1539" s="1">
        <v>3</v>
      </c>
      <c r="C1539" s="1"/>
      <c r="D1539" s="1">
        <v>2</v>
      </c>
      <c r="F1539" s="1">
        <f ca="1">IFERROR(__xludf.DUMMYFUNCTION("""COMPUTED_VALUE"""),4)</f>
        <v>4</v>
      </c>
      <c r="Q1539" s="1">
        <v>1537</v>
      </c>
      <c r="R1539" s="1">
        <v>4871</v>
      </c>
      <c r="S1539" s="1"/>
      <c r="T1539" s="1">
        <v>4526</v>
      </c>
    </row>
    <row r="1540" spans="1:20" ht="15.75" customHeight="1" x14ac:dyDescent="0.35">
      <c r="A1540" s="1">
        <v>3803</v>
      </c>
      <c r="B1540" s="1">
        <v>4</v>
      </c>
      <c r="C1540" s="1"/>
      <c r="D1540" s="1">
        <v>8</v>
      </c>
      <c r="F1540" s="1">
        <f ca="1">IFERROR(__xludf.DUMMYFUNCTION("""COMPUTED_VALUE"""),8)</f>
        <v>8</v>
      </c>
      <c r="Q1540" s="1">
        <v>1538</v>
      </c>
      <c r="R1540" s="1">
        <v>5171</v>
      </c>
      <c r="S1540" s="1"/>
      <c r="T1540" s="1">
        <v>4455</v>
      </c>
    </row>
    <row r="1541" spans="1:20" ht="15.75" customHeight="1" x14ac:dyDescent="0.35">
      <c r="A1541" s="1">
        <v>3804</v>
      </c>
      <c r="B1541" s="1">
        <v>4</v>
      </c>
      <c r="C1541" s="1"/>
      <c r="D1541" s="1">
        <v>1</v>
      </c>
      <c r="F1541" s="1">
        <f ca="1">IFERROR(__xludf.DUMMYFUNCTION("""COMPUTED_VALUE"""),8)</f>
        <v>8</v>
      </c>
      <c r="Q1541" s="1">
        <v>1539</v>
      </c>
      <c r="R1541" s="1">
        <v>4628</v>
      </c>
      <c r="S1541" s="1"/>
      <c r="T1541" s="1">
        <v>4581</v>
      </c>
    </row>
    <row r="1542" spans="1:20" ht="15.75" customHeight="1" x14ac:dyDescent="0.35">
      <c r="A1542" s="1">
        <v>3805</v>
      </c>
      <c r="B1542" s="1">
        <v>4</v>
      </c>
      <c r="C1542" s="1"/>
      <c r="D1542" s="1">
        <v>8</v>
      </c>
      <c r="F1542" s="1">
        <f ca="1">IFERROR(__xludf.DUMMYFUNCTION("""COMPUTED_VALUE"""),1)</f>
        <v>1</v>
      </c>
      <c r="Q1542" s="1">
        <v>1540</v>
      </c>
      <c r="R1542" s="1">
        <v>4732</v>
      </c>
      <c r="S1542" s="1"/>
      <c r="T1542" s="1">
        <v>4615</v>
      </c>
    </row>
    <row r="1543" spans="1:20" ht="15.75" customHeight="1" x14ac:dyDescent="0.35">
      <c r="A1543" s="1">
        <v>3806</v>
      </c>
      <c r="B1543" s="1">
        <v>3</v>
      </c>
      <c r="C1543" s="1"/>
      <c r="D1543" s="1">
        <v>0</v>
      </c>
      <c r="F1543" s="1">
        <f ca="1">IFERROR(__xludf.DUMMYFUNCTION("""COMPUTED_VALUE"""),8)</f>
        <v>8</v>
      </c>
      <c r="Q1543" s="1">
        <v>1541</v>
      </c>
      <c r="R1543" s="1">
        <v>4526</v>
      </c>
      <c r="S1543" s="1"/>
      <c r="T1543" s="1">
        <v>4614</v>
      </c>
    </row>
    <row r="1544" spans="1:20" ht="15.75" customHeight="1" x14ac:dyDescent="0.35">
      <c r="A1544" s="1">
        <v>3807</v>
      </c>
      <c r="B1544" s="1">
        <v>3</v>
      </c>
      <c r="C1544" s="1"/>
      <c r="D1544" s="1">
        <v>3</v>
      </c>
      <c r="F1544" s="1">
        <f ca="1">IFERROR(__xludf.DUMMYFUNCTION("""COMPUTED_VALUE"""),7)</f>
        <v>7</v>
      </c>
      <c r="Q1544" s="1">
        <v>1542</v>
      </c>
      <c r="R1544" s="1">
        <v>4455</v>
      </c>
      <c r="S1544" s="1"/>
      <c r="T1544" s="1">
        <v>4423</v>
      </c>
    </row>
    <row r="1545" spans="1:20" ht="15.75" customHeight="1" x14ac:dyDescent="0.35">
      <c r="A1545" s="1">
        <v>3808</v>
      </c>
      <c r="B1545" s="1">
        <v>3</v>
      </c>
      <c r="C1545" s="1"/>
      <c r="D1545" s="1">
        <v>1</v>
      </c>
      <c r="F1545" s="1">
        <f ca="1">IFERROR(__xludf.DUMMYFUNCTION("""COMPUTED_VALUE"""),1)</f>
        <v>1</v>
      </c>
      <c r="Q1545" s="1">
        <v>1543</v>
      </c>
      <c r="R1545" s="1">
        <v>4581</v>
      </c>
      <c r="S1545" s="1"/>
      <c r="T1545" s="1">
        <v>4672</v>
      </c>
    </row>
    <row r="1546" spans="1:20" ht="15.75" customHeight="1" x14ac:dyDescent="0.35">
      <c r="A1546" s="1">
        <v>3809</v>
      </c>
      <c r="B1546" s="1">
        <v>2</v>
      </c>
      <c r="C1546" s="1"/>
      <c r="D1546" s="1">
        <v>4</v>
      </c>
      <c r="F1546" s="1">
        <f ca="1">IFERROR(__xludf.DUMMYFUNCTION("""COMPUTED_VALUE"""),1)</f>
        <v>1</v>
      </c>
      <c r="Q1546" s="1">
        <v>1544</v>
      </c>
      <c r="R1546" s="1">
        <v>4615</v>
      </c>
      <c r="S1546" s="1"/>
      <c r="T1546" s="1">
        <v>4269</v>
      </c>
    </row>
    <row r="1547" spans="1:20" ht="15.75" customHeight="1" x14ac:dyDescent="0.35">
      <c r="A1547" s="1">
        <v>3810</v>
      </c>
      <c r="B1547" s="1">
        <v>2</v>
      </c>
      <c r="C1547" s="1"/>
      <c r="D1547" s="1">
        <v>1</v>
      </c>
      <c r="F1547" s="1">
        <f ca="1">IFERROR(__xludf.DUMMYFUNCTION("""COMPUTED_VALUE"""),7)</f>
        <v>7</v>
      </c>
      <c r="Q1547" s="1">
        <v>1545</v>
      </c>
      <c r="R1547" s="1">
        <v>4614</v>
      </c>
      <c r="S1547" s="1"/>
      <c r="T1547" s="1">
        <v>4323</v>
      </c>
    </row>
    <row r="1548" spans="1:20" ht="15.75" customHeight="1" x14ac:dyDescent="0.35">
      <c r="A1548" s="1">
        <v>3811</v>
      </c>
      <c r="B1548" s="1">
        <v>2</v>
      </c>
      <c r="C1548" s="1"/>
      <c r="D1548" s="1">
        <v>1</v>
      </c>
      <c r="F1548" s="1">
        <f ca="1">IFERROR(__xludf.DUMMYFUNCTION("""COMPUTED_VALUE"""),1)</f>
        <v>1</v>
      </c>
      <c r="Q1548" s="1">
        <v>1546</v>
      </c>
      <c r="R1548" s="1">
        <v>4423</v>
      </c>
      <c r="S1548" s="1"/>
      <c r="T1548" s="1">
        <v>4606</v>
      </c>
    </row>
    <row r="1549" spans="1:20" ht="15.75" customHeight="1" x14ac:dyDescent="0.35">
      <c r="A1549" s="1">
        <v>3812</v>
      </c>
      <c r="B1549" s="1">
        <v>2</v>
      </c>
      <c r="C1549" s="1"/>
      <c r="D1549" s="1">
        <v>2</v>
      </c>
      <c r="F1549" s="1">
        <f ca="1">IFERROR(__xludf.DUMMYFUNCTION("""COMPUTED_VALUE"""),1)</f>
        <v>1</v>
      </c>
      <c r="Q1549" s="1">
        <v>1547</v>
      </c>
      <c r="R1549" s="1">
        <v>4672</v>
      </c>
      <c r="S1549" s="1"/>
      <c r="T1549" s="1">
        <v>4421</v>
      </c>
    </row>
    <row r="1550" spans="1:20" ht="15.75" customHeight="1" x14ac:dyDescent="0.35">
      <c r="A1550" s="1">
        <v>3813</v>
      </c>
      <c r="B1550" s="1">
        <v>2</v>
      </c>
      <c r="C1550" s="1"/>
      <c r="D1550" s="1">
        <v>2</v>
      </c>
      <c r="F1550" s="1">
        <f ca="1">IFERROR(__xludf.DUMMYFUNCTION("""COMPUTED_VALUE"""),5)</f>
        <v>5</v>
      </c>
      <c r="Q1550" s="1">
        <v>1548</v>
      </c>
      <c r="R1550" s="1">
        <v>4269</v>
      </c>
      <c r="S1550" s="1"/>
      <c r="T1550" s="1">
        <v>4458</v>
      </c>
    </row>
    <row r="1551" spans="1:20" ht="15.75" customHeight="1" x14ac:dyDescent="0.35">
      <c r="A1551" s="1">
        <v>3814</v>
      </c>
      <c r="B1551" s="1">
        <v>2</v>
      </c>
      <c r="C1551" s="1"/>
      <c r="D1551" s="1">
        <v>8</v>
      </c>
      <c r="F1551" s="1">
        <f ca="1">IFERROR(__xludf.DUMMYFUNCTION("""COMPUTED_VALUE"""),2)</f>
        <v>2</v>
      </c>
      <c r="Q1551" s="1">
        <v>1549</v>
      </c>
      <c r="R1551" s="1">
        <v>4323</v>
      </c>
      <c r="S1551" s="1"/>
      <c r="T1551" s="1">
        <v>4948</v>
      </c>
    </row>
    <row r="1552" spans="1:20" ht="15.75" customHeight="1" x14ac:dyDescent="0.35">
      <c r="A1552" s="1">
        <v>3815</v>
      </c>
      <c r="B1552" s="1">
        <v>3</v>
      </c>
      <c r="C1552" s="1"/>
      <c r="D1552" s="1">
        <v>1</v>
      </c>
      <c r="F1552" s="1">
        <f ca="1">IFERROR(__xludf.DUMMYFUNCTION("""COMPUTED_VALUE"""),2)</f>
        <v>2</v>
      </c>
      <c r="Q1552" s="1">
        <v>1550</v>
      </c>
      <c r="R1552" s="1">
        <v>4606</v>
      </c>
      <c r="S1552" s="1"/>
      <c r="T1552" s="1">
        <v>5134</v>
      </c>
    </row>
    <row r="1553" spans="1:20" ht="15.75" customHeight="1" x14ac:dyDescent="0.35">
      <c r="A1553" s="1">
        <v>3816</v>
      </c>
      <c r="B1553" s="1">
        <v>3</v>
      </c>
      <c r="C1553" s="1"/>
      <c r="D1553" s="1">
        <v>1</v>
      </c>
      <c r="F1553" s="1">
        <f ca="1">IFERROR(__xludf.DUMMYFUNCTION("""COMPUTED_VALUE"""),8)</f>
        <v>8</v>
      </c>
      <c r="Q1553" s="1">
        <v>1551</v>
      </c>
      <c r="R1553" s="1">
        <v>4421</v>
      </c>
      <c r="S1553" s="1"/>
      <c r="T1553" s="1">
        <v>5266</v>
      </c>
    </row>
    <row r="1554" spans="1:20" ht="15.75" customHeight="1" x14ac:dyDescent="0.35">
      <c r="A1554" s="1">
        <v>3817</v>
      </c>
      <c r="B1554" s="1">
        <v>3</v>
      </c>
      <c r="C1554" s="1"/>
      <c r="D1554" s="1">
        <v>7</v>
      </c>
      <c r="F1554" s="1">
        <f ca="1">IFERROR(__xludf.DUMMYFUNCTION("""COMPUTED_VALUE"""),1)</f>
        <v>1</v>
      </c>
      <c r="Q1554" s="1">
        <v>1552</v>
      </c>
      <c r="R1554" s="1">
        <v>4458</v>
      </c>
      <c r="S1554" s="1"/>
      <c r="T1554" s="1">
        <v>5250</v>
      </c>
    </row>
    <row r="1555" spans="1:20" ht="15.75" customHeight="1" x14ac:dyDescent="0.35">
      <c r="A1555" s="1">
        <v>3818</v>
      </c>
      <c r="B1555" s="1">
        <v>3</v>
      </c>
      <c r="C1555" s="1"/>
      <c r="D1555" s="1">
        <v>1</v>
      </c>
      <c r="F1555" s="1">
        <f ca="1">IFERROR(__xludf.DUMMYFUNCTION("""COMPUTED_VALUE"""),8)</f>
        <v>8</v>
      </c>
      <c r="Q1555" s="1">
        <v>1553</v>
      </c>
      <c r="R1555" s="1">
        <v>4948</v>
      </c>
      <c r="S1555" s="1"/>
      <c r="T1555" s="1">
        <v>5031</v>
      </c>
    </row>
    <row r="1556" spans="1:20" ht="15.75" customHeight="1" x14ac:dyDescent="0.35">
      <c r="A1556" s="1">
        <v>3819</v>
      </c>
      <c r="B1556" s="1">
        <v>3</v>
      </c>
      <c r="C1556" s="1"/>
      <c r="D1556" s="1">
        <v>1</v>
      </c>
      <c r="F1556" s="1">
        <f ca="1">IFERROR(__xludf.DUMMYFUNCTION("""COMPUTED_VALUE"""),3)</f>
        <v>3</v>
      </c>
      <c r="Q1556" s="1">
        <v>1554</v>
      </c>
      <c r="R1556" s="1">
        <v>5134</v>
      </c>
      <c r="S1556" s="1"/>
      <c r="T1556" s="1">
        <v>5277</v>
      </c>
    </row>
    <row r="1557" spans="1:20" ht="15.75" customHeight="1" x14ac:dyDescent="0.35">
      <c r="A1557" s="1">
        <v>3820</v>
      </c>
      <c r="B1557" s="1">
        <v>3</v>
      </c>
      <c r="C1557" s="1"/>
      <c r="D1557" s="1">
        <v>1</v>
      </c>
      <c r="F1557" s="1">
        <f ca="1">IFERROR(__xludf.DUMMYFUNCTION("""COMPUTED_VALUE"""),1)</f>
        <v>1</v>
      </c>
      <c r="Q1557" s="1">
        <v>1555</v>
      </c>
      <c r="R1557" s="1">
        <v>5266</v>
      </c>
      <c r="S1557" s="1"/>
      <c r="T1557" s="1">
        <v>4776</v>
      </c>
    </row>
    <row r="1558" spans="1:20" ht="15.75" customHeight="1" x14ac:dyDescent="0.35">
      <c r="A1558" s="1">
        <v>3821</v>
      </c>
      <c r="B1558" s="1">
        <v>3</v>
      </c>
      <c r="C1558" s="1"/>
      <c r="D1558" s="1">
        <v>8</v>
      </c>
      <c r="F1558" s="1">
        <f ca="1">IFERROR(__xludf.DUMMYFUNCTION("""COMPUTED_VALUE"""),4)</f>
        <v>4</v>
      </c>
      <c r="Q1558" s="1">
        <v>1556</v>
      </c>
      <c r="R1558" s="1">
        <v>5250</v>
      </c>
      <c r="S1558" s="1"/>
      <c r="T1558" s="1">
        <v>4966</v>
      </c>
    </row>
    <row r="1559" spans="1:20" ht="15.75" customHeight="1" x14ac:dyDescent="0.35">
      <c r="A1559" s="1">
        <v>3822</v>
      </c>
      <c r="B1559" s="1">
        <v>3</v>
      </c>
      <c r="C1559" s="1"/>
      <c r="D1559" s="1">
        <v>1</v>
      </c>
      <c r="F1559" s="1">
        <f ca="1">IFERROR(__xludf.DUMMYFUNCTION("""COMPUTED_VALUE"""),1)</f>
        <v>1</v>
      </c>
      <c r="Q1559" s="1">
        <v>1557</v>
      </c>
      <c r="R1559" s="1">
        <v>5031</v>
      </c>
      <c r="S1559" s="1"/>
      <c r="T1559" s="1">
        <v>5092</v>
      </c>
    </row>
    <row r="1560" spans="1:20" ht="15.75" customHeight="1" x14ac:dyDescent="0.35">
      <c r="A1560" s="1">
        <v>3823</v>
      </c>
      <c r="B1560" s="1">
        <v>3</v>
      </c>
      <c r="C1560" s="1"/>
      <c r="D1560" s="1">
        <v>1</v>
      </c>
      <c r="F1560" s="1">
        <f ca="1">IFERROR(__xludf.DUMMYFUNCTION("""COMPUTED_VALUE"""),1)</f>
        <v>1</v>
      </c>
      <c r="Q1560" s="1">
        <v>1558</v>
      </c>
      <c r="R1560" s="1">
        <v>5277</v>
      </c>
      <c r="S1560" s="1"/>
      <c r="T1560" s="1">
        <v>5051</v>
      </c>
    </row>
    <row r="1561" spans="1:20" ht="15.75" customHeight="1" x14ac:dyDescent="0.35">
      <c r="A1561" s="1">
        <v>3824</v>
      </c>
      <c r="B1561" s="1">
        <v>3</v>
      </c>
      <c r="C1561" s="1"/>
      <c r="D1561" s="1">
        <v>8</v>
      </c>
      <c r="F1561" s="1">
        <f ca="1">IFERROR(__xludf.DUMMYFUNCTION("""COMPUTED_VALUE"""),2)</f>
        <v>2</v>
      </c>
      <c r="Q1561" s="1">
        <v>1559</v>
      </c>
      <c r="R1561" s="1">
        <v>4776</v>
      </c>
      <c r="S1561" s="1"/>
      <c r="T1561" s="1">
        <v>4898</v>
      </c>
    </row>
    <row r="1562" spans="1:20" ht="15.75" customHeight="1" x14ac:dyDescent="0.35">
      <c r="A1562" s="1">
        <v>3825</v>
      </c>
      <c r="B1562" s="1">
        <v>3</v>
      </c>
      <c r="C1562" s="1"/>
      <c r="D1562" s="1">
        <v>1</v>
      </c>
      <c r="F1562" s="1">
        <f ca="1">IFERROR(__xludf.DUMMYFUNCTION("""COMPUTED_VALUE"""),2)</f>
        <v>2</v>
      </c>
      <c r="Q1562" s="1">
        <v>1560</v>
      </c>
      <c r="R1562" s="1">
        <v>4966</v>
      </c>
      <c r="S1562" s="1"/>
      <c r="T1562" s="1">
        <v>4944</v>
      </c>
    </row>
    <row r="1563" spans="1:20" ht="15.75" customHeight="1" x14ac:dyDescent="0.35">
      <c r="A1563" s="1">
        <v>3826</v>
      </c>
      <c r="B1563" s="1">
        <v>3</v>
      </c>
      <c r="C1563" s="1"/>
      <c r="D1563" s="1">
        <v>1</v>
      </c>
      <c r="F1563" s="1">
        <f ca="1">IFERROR(__xludf.DUMMYFUNCTION("""COMPUTED_VALUE"""),8)</f>
        <v>8</v>
      </c>
      <c r="Q1563" s="1">
        <v>1561</v>
      </c>
      <c r="R1563" s="1">
        <v>5092</v>
      </c>
      <c r="S1563" s="1"/>
      <c r="T1563" s="1">
        <v>4769</v>
      </c>
    </row>
    <row r="1564" spans="1:20" ht="15.75" customHeight="1" x14ac:dyDescent="0.35">
      <c r="A1564" s="1">
        <v>3827</v>
      </c>
      <c r="B1564" s="1">
        <v>4</v>
      </c>
      <c r="C1564" s="1"/>
      <c r="D1564" s="1">
        <v>3</v>
      </c>
      <c r="F1564" s="1">
        <f ca="1">IFERROR(__xludf.DUMMYFUNCTION("""COMPUTED_VALUE"""),1)</f>
        <v>1</v>
      </c>
      <c r="Q1564" s="1">
        <v>1562</v>
      </c>
      <c r="R1564" s="1">
        <v>5051</v>
      </c>
      <c r="S1564" s="1"/>
      <c r="T1564" s="1">
        <v>4336</v>
      </c>
    </row>
    <row r="1565" spans="1:20" ht="15.75" customHeight="1" x14ac:dyDescent="0.35">
      <c r="A1565" s="1">
        <v>3828</v>
      </c>
      <c r="B1565" s="1">
        <v>4</v>
      </c>
      <c r="C1565" s="1"/>
      <c r="D1565" s="1">
        <v>5</v>
      </c>
      <c r="F1565" s="1">
        <f ca="1">IFERROR(__xludf.DUMMYFUNCTION("""COMPUTED_VALUE"""),1)</f>
        <v>1</v>
      </c>
      <c r="Q1565" s="1">
        <v>1563</v>
      </c>
      <c r="R1565" s="1">
        <v>4898</v>
      </c>
      <c r="S1565" s="1"/>
      <c r="T1565" s="1">
        <v>4562</v>
      </c>
    </row>
    <row r="1566" spans="1:20" ht="15.75" customHeight="1" x14ac:dyDescent="0.35">
      <c r="A1566" s="1">
        <v>3829</v>
      </c>
      <c r="B1566" s="1">
        <v>4</v>
      </c>
      <c r="C1566" s="1"/>
      <c r="D1566" s="1">
        <v>2</v>
      </c>
      <c r="F1566" s="1">
        <f ca="1">IFERROR(__xludf.DUMMYFUNCTION("""COMPUTED_VALUE"""),7)</f>
        <v>7</v>
      </c>
      <c r="Q1566" s="1">
        <v>1564</v>
      </c>
      <c r="R1566" s="1">
        <v>4944</v>
      </c>
      <c r="S1566" s="1"/>
      <c r="T1566" s="1">
        <v>4510</v>
      </c>
    </row>
    <row r="1567" spans="1:20" ht="15.75" customHeight="1" x14ac:dyDescent="0.35">
      <c r="A1567" s="1">
        <v>3830</v>
      </c>
      <c r="B1567" s="1">
        <v>4</v>
      </c>
      <c r="C1567" s="1"/>
      <c r="D1567" s="1">
        <v>8</v>
      </c>
      <c r="F1567" s="1">
        <f ca="1">IFERROR(__xludf.DUMMYFUNCTION("""COMPUTED_VALUE"""),1)</f>
        <v>1</v>
      </c>
      <c r="Q1567" s="1">
        <v>1565</v>
      </c>
      <c r="R1567" s="1">
        <v>4769</v>
      </c>
      <c r="S1567" s="1"/>
      <c r="T1567" s="1">
        <v>4474</v>
      </c>
    </row>
    <row r="1568" spans="1:20" ht="15.75" customHeight="1" x14ac:dyDescent="0.35">
      <c r="A1568" s="1">
        <v>3831</v>
      </c>
      <c r="B1568" s="1">
        <v>4</v>
      </c>
      <c r="C1568" s="1"/>
      <c r="D1568" s="1">
        <v>2</v>
      </c>
      <c r="F1568" s="1">
        <f ca="1">IFERROR(__xludf.DUMMYFUNCTION("""COMPUTED_VALUE"""),1)</f>
        <v>1</v>
      </c>
      <c r="Q1568" s="1">
        <v>1566</v>
      </c>
      <c r="R1568" s="1">
        <v>4336</v>
      </c>
      <c r="S1568" s="1"/>
      <c r="T1568" s="1">
        <v>4451</v>
      </c>
    </row>
    <row r="1569" spans="1:20" ht="15.75" customHeight="1" x14ac:dyDescent="0.35">
      <c r="A1569" s="1">
        <v>3832</v>
      </c>
      <c r="B1569" s="1">
        <v>4</v>
      </c>
      <c r="C1569" s="1"/>
      <c r="D1569" s="1">
        <v>8</v>
      </c>
      <c r="F1569" s="1">
        <f ca="1">IFERROR(__xludf.DUMMYFUNCTION("""COMPUTED_VALUE"""),1)</f>
        <v>1</v>
      </c>
      <c r="Q1569" s="1">
        <v>1567</v>
      </c>
      <c r="R1569" s="1">
        <v>4562</v>
      </c>
      <c r="S1569" s="1"/>
      <c r="T1569" s="1">
        <v>4280</v>
      </c>
    </row>
    <row r="1570" spans="1:20" ht="15.75" customHeight="1" x14ac:dyDescent="0.35">
      <c r="A1570" s="1">
        <v>3833</v>
      </c>
      <c r="B1570" s="1">
        <v>5</v>
      </c>
      <c r="C1570" s="1"/>
      <c r="D1570" s="1">
        <v>1</v>
      </c>
      <c r="F1570" s="1">
        <f ca="1">IFERROR(__xludf.DUMMYFUNCTION("""COMPUTED_VALUE"""),8)</f>
        <v>8</v>
      </c>
      <c r="Q1570" s="1">
        <v>1568</v>
      </c>
      <c r="R1570" s="1">
        <v>4510</v>
      </c>
      <c r="S1570" s="1"/>
      <c r="T1570" s="1">
        <v>4286</v>
      </c>
    </row>
    <row r="1571" spans="1:20" ht="15.75" customHeight="1" x14ac:dyDescent="0.35">
      <c r="A1571" s="1">
        <v>3834</v>
      </c>
      <c r="B1571" s="1">
        <v>5</v>
      </c>
      <c r="C1571" s="1"/>
      <c r="D1571" s="1">
        <v>8</v>
      </c>
      <c r="F1571" s="1">
        <f ca="1">IFERROR(__xludf.DUMMYFUNCTION("""COMPUTED_VALUE"""),1)</f>
        <v>1</v>
      </c>
      <c r="Q1571" s="1">
        <v>1569</v>
      </c>
      <c r="R1571" s="1">
        <v>4474</v>
      </c>
      <c r="S1571" s="1"/>
      <c r="T1571" s="1">
        <v>4256</v>
      </c>
    </row>
    <row r="1572" spans="1:20" ht="15.75" customHeight="1" x14ac:dyDescent="0.35">
      <c r="A1572" s="1">
        <v>3835</v>
      </c>
      <c r="B1572" s="1">
        <v>5</v>
      </c>
      <c r="C1572" s="1"/>
      <c r="D1572" s="1">
        <v>3</v>
      </c>
      <c r="F1572" s="1">
        <f ca="1">IFERROR(__xludf.DUMMYFUNCTION("""COMPUTED_VALUE"""),1)</f>
        <v>1</v>
      </c>
      <c r="Q1572" s="1">
        <v>1570</v>
      </c>
      <c r="R1572" s="1">
        <v>4451</v>
      </c>
      <c r="S1572" s="1"/>
      <c r="T1572" s="1">
        <v>4038</v>
      </c>
    </row>
    <row r="1573" spans="1:20" ht="15.75" customHeight="1" x14ac:dyDescent="0.35">
      <c r="A1573" s="1">
        <v>3836</v>
      </c>
      <c r="B1573" s="1">
        <v>5</v>
      </c>
      <c r="C1573" s="1"/>
      <c r="D1573" s="1">
        <v>4</v>
      </c>
      <c r="F1573" s="1">
        <f ca="1">IFERROR(__xludf.DUMMYFUNCTION("""COMPUTED_VALUE"""),8)</f>
        <v>8</v>
      </c>
      <c r="Q1573" s="1">
        <v>1571</v>
      </c>
      <c r="R1573" s="1">
        <v>4280</v>
      </c>
      <c r="S1573" s="1"/>
      <c r="T1573" s="1">
        <v>4119</v>
      </c>
    </row>
    <row r="1574" spans="1:20" ht="15.75" customHeight="1" x14ac:dyDescent="0.35">
      <c r="A1574" s="1">
        <v>3837</v>
      </c>
      <c r="B1574" s="1">
        <v>5</v>
      </c>
      <c r="C1574" s="1"/>
      <c r="D1574" s="1">
        <v>4</v>
      </c>
      <c r="F1574" s="1">
        <f ca="1">IFERROR(__xludf.DUMMYFUNCTION("""COMPUTED_VALUE"""),1)</f>
        <v>1</v>
      </c>
      <c r="Q1574" s="1">
        <v>1572</v>
      </c>
      <c r="R1574" s="1">
        <v>4286</v>
      </c>
      <c r="S1574" s="1"/>
      <c r="T1574" s="1">
        <v>4198</v>
      </c>
    </row>
    <row r="1575" spans="1:20" ht="15.75" customHeight="1" x14ac:dyDescent="0.35">
      <c r="A1575" s="1">
        <v>3838</v>
      </c>
      <c r="B1575" s="1">
        <v>5</v>
      </c>
      <c r="C1575" s="1"/>
      <c r="D1575" s="1">
        <v>8</v>
      </c>
      <c r="F1575" s="1">
        <f ca="1">IFERROR(__xludf.DUMMYFUNCTION("""COMPUTED_VALUE"""),1)</f>
        <v>1</v>
      </c>
      <c r="Q1575" s="1">
        <v>1573</v>
      </c>
      <c r="R1575" s="1">
        <v>4256</v>
      </c>
      <c r="S1575" s="1"/>
      <c r="T1575" s="1">
        <v>4327</v>
      </c>
    </row>
    <row r="1576" spans="1:20" ht="15.75" customHeight="1" x14ac:dyDescent="0.35">
      <c r="A1576" s="1">
        <v>3839</v>
      </c>
      <c r="B1576" s="1">
        <v>4</v>
      </c>
      <c r="C1576" s="1"/>
      <c r="D1576" s="1">
        <v>0</v>
      </c>
      <c r="F1576" s="1">
        <f ca="1">IFERROR(__xludf.DUMMYFUNCTION("""COMPUTED_VALUE"""),3)</f>
        <v>3</v>
      </c>
      <c r="Q1576" s="1">
        <v>1574</v>
      </c>
      <c r="R1576" s="1">
        <v>4038</v>
      </c>
      <c r="S1576" s="1"/>
      <c r="T1576" s="1">
        <v>4713</v>
      </c>
    </row>
    <row r="1577" spans="1:20" ht="15.75" customHeight="1" x14ac:dyDescent="0.35">
      <c r="A1577" s="1">
        <v>3840</v>
      </c>
      <c r="B1577" s="1">
        <v>4</v>
      </c>
      <c r="C1577" s="1"/>
      <c r="D1577" s="1">
        <v>8</v>
      </c>
      <c r="F1577" s="1">
        <f ca="1">IFERROR(__xludf.DUMMYFUNCTION("""COMPUTED_VALUE"""),5)</f>
        <v>5</v>
      </c>
      <c r="Q1577" s="1">
        <v>1575</v>
      </c>
      <c r="R1577" s="1">
        <v>4119</v>
      </c>
      <c r="S1577" s="1"/>
      <c r="T1577" s="1">
        <v>4579</v>
      </c>
    </row>
    <row r="1578" spans="1:20" ht="15.75" customHeight="1" x14ac:dyDescent="0.35">
      <c r="A1578" s="1">
        <v>3841</v>
      </c>
      <c r="B1578" s="1">
        <v>4</v>
      </c>
      <c r="C1578" s="1"/>
      <c r="D1578" s="1">
        <v>1</v>
      </c>
      <c r="F1578" s="1">
        <f ca="1">IFERROR(__xludf.DUMMYFUNCTION("""COMPUTED_VALUE"""),2)</f>
        <v>2</v>
      </c>
      <c r="Q1578" s="1">
        <v>1576</v>
      </c>
      <c r="R1578" s="1">
        <v>4198</v>
      </c>
      <c r="S1578" s="1"/>
      <c r="T1578" s="1">
        <v>4780</v>
      </c>
    </row>
    <row r="1579" spans="1:20" ht="15.75" customHeight="1" x14ac:dyDescent="0.35">
      <c r="A1579" s="1">
        <v>3842</v>
      </c>
      <c r="B1579" s="1">
        <v>3</v>
      </c>
      <c r="C1579" s="1"/>
      <c r="D1579" s="1">
        <v>8</v>
      </c>
      <c r="F1579" s="1">
        <f ca="1">IFERROR(__xludf.DUMMYFUNCTION("""COMPUTED_VALUE"""),8)</f>
        <v>8</v>
      </c>
      <c r="Q1579" s="1">
        <v>1577</v>
      </c>
      <c r="R1579" s="1">
        <v>4327</v>
      </c>
      <c r="S1579" s="1"/>
      <c r="T1579" s="1">
        <v>4405</v>
      </c>
    </row>
    <row r="1580" spans="1:20" ht="15.75" customHeight="1" x14ac:dyDescent="0.35">
      <c r="A1580" s="1">
        <v>3843</v>
      </c>
      <c r="B1580" s="1">
        <v>3</v>
      </c>
      <c r="C1580" s="1"/>
      <c r="D1580" s="1">
        <v>0</v>
      </c>
      <c r="F1580" s="1">
        <f ca="1">IFERROR(__xludf.DUMMYFUNCTION("""COMPUTED_VALUE"""),2)</f>
        <v>2</v>
      </c>
      <c r="Q1580" s="1">
        <v>1578</v>
      </c>
      <c r="R1580" s="1">
        <v>4713</v>
      </c>
      <c r="S1580" s="1"/>
      <c r="T1580" s="1">
        <v>4550</v>
      </c>
    </row>
    <row r="1581" spans="1:20" ht="15.75" customHeight="1" x14ac:dyDescent="0.35">
      <c r="A1581" s="1">
        <v>3844</v>
      </c>
      <c r="B1581" s="1">
        <v>3</v>
      </c>
      <c r="C1581" s="1"/>
      <c r="D1581" s="1">
        <v>0</v>
      </c>
      <c r="F1581" s="1">
        <f ca="1">IFERROR(__xludf.DUMMYFUNCTION("""COMPUTED_VALUE"""),8)</f>
        <v>8</v>
      </c>
      <c r="Q1581" s="1">
        <v>1579</v>
      </c>
      <c r="R1581" s="1">
        <v>4579</v>
      </c>
      <c r="S1581" s="1"/>
      <c r="T1581" s="1">
        <v>4374</v>
      </c>
    </row>
    <row r="1582" spans="1:20" ht="15.75" customHeight="1" x14ac:dyDescent="0.35">
      <c r="A1582" s="1">
        <v>3845</v>
      </c>
      <c r="B1582" s="1">
        <v>3</v>
      </c>
      <c r="C1582" s="1"/>
      <c r="D1582" s="1">
        <v>6</v>
      </c>
      <c r="F1582" s="1">
        <f ca="1">IFERROR(__xludf.DUMMYFUNCTION("""COMPUTED_VALUE"""),1)</f>
        <v>1</v>
      </c>
      <c r="Q1582" s="1">
        <v>1580</v>
      </c>
      <c r="R1582" s="1">
        <v>4780</v>
      </c>
      <c r="S1582" s="1"/>
      <c r="T1582" s="1">
        <v>4314</v>
      </c>
    </row>
    <row r="1583" spans="1:20" ht="15.75" customHeight="1" x14ac:dyDescent="0.35">
      <c r="A1583" s="1">
        <v>3846</v>
      </c>
      <c r="B1583" s="1">
        <v>3</v>
      </c>
      <c r="C1583" s="1"/>
      <c r="D1583" s="1">
        <v>1</v>
      </c>
      <c r="F1583" s="1">
        <f ca="1">IFERROR(__xludf.DUMMYFUNCTION("""COMPUTED_VALUE"""),8)</f>
        <v>8</v>
      </c>
      <c r="Q1583" s="1">
        <v>1581</v>
      </c>
      <c r="R1583" s="1">
        <v>4405</v>
      </c>
      <c r="S1583" s="1"/>
      <c r="T1583" s="1">
        <v>4480</v>
      </c>
    </row>
    <row r="1584" spans="1:20" ht="15.75" customHeight="1" x14ac:dyDescent="0.35">
      <c r="A1584" s="1">
        <v>3847</v>
      </c>
      <c r="B1584" s="1">
        <v>3</v>
      </c>
      <c r="C1584" s="1"/>
      <c r="D1584" s="1">
        <v>2</v>
      </c>
      <c r="F1584" s="1">
        <f ca="1">IFERROR(__xludf.DUMMYFUNCTION("""COMPUTED_VALUE"""),3)</f>
        <v>3</v>
      </c>
      <c r="Q1584" s="1">
        <v>1582</v>
      </c>
      <c r="R1584" s="1">
        <v>4550</v>
      </c>
      <c r="S1584" s="1"/>
      <c r="T1584" s="1">
        <v>4479</v>
      </c>
    </row>
    <row r="1585" spans="1:20" ht="15.75" customHeight="1" x14ac:dyDescent="0.35">
      <c r="A1585" s="1">
        <v>3848</v>
      </c>
      <c r="B1585" s="1">
        <v>3</v>
      </c>
      <c r="C1585" s="1"/>
      <c r="D1585" s="1">
        <v>7</v>
      </c>
      <c r="F1585" s="1">
        <f ca="1">IFERROR(__xludf.DUMMYFUNCTION("""COMPUTED_VALUE"""),4)</f>
        <v>4</v>
      </c>
      <c r="Q1585" s="1">
        <v>1583</v>
      </c>
      <c r="R1585" s="1">
        <v>4374</v>
      </c>
      <c r="S1585" s="1"/>
      <c r="T1585" s="1">
        <v>4785</v>
      </c>
    </row>
    <row r="1586" spans="1:20" ht="15.75" customHeight="1" x14ac:dyDescent="0.35">
      <c r="A1586" s="1">
        <v>3849</v>
      </c>
      <c r="B1586" s="1">
        <v>3</v>
      </c>
      <c r="C1586" s="1"/>
      <c r="D1586" s="1">
        <v>1</v>
      </c>
      <c r="F1586" s="1">
        <f ca="1">IFERROR(__xludf.DUMMYFUNCTION("""COMPUTED_VALUE"""),4)</f>
        <v>4</v>
      </c>
      <c r="Q1586" s="1">
        <v>1584</v>
      </c>
      <c r="R1586" s="1">
        <v>4314</v>
      </c>
      <c r="S1586" s="1"/>
      <c r="T1586" s="1">
        <v>4831</v>
      </c>
    </row>
    <row r="1587" spans="1:20" ht="15.75" customHeight="1" x14ac:dyDescent="0.35">
      <c r="A1587" s="1">
        <v>3850</v>
      </c>
      <c r="B1587" s="1">
        <v>3</v>
      </c>
      <c r="C1587" s="1"/>
      <c r="D1587" s="1">
        <v>1</v>
      </c>
      <c r="F1587" s="1">
        <f ca="1">IFERROR(__xludf.DUMMYFUNCTION("""COMPUTED_VALUE"""),8)</f>
        <v>8</v>
      </c>
      <c r="Q1587" s="1">
        <v>1585</v>
      </c>
      <c r="R1587" s="1">
        <v>4480</v>
      </c>
      <c r="S1587" s="1"/>
      <c r="T1587" s="1">
        <v>4840</v>
      </c>
    </row>
    <row r="1588" spans="1:20" ht="15.75" customHeight="1" x14ac:dyDescent="0.35">
      <c r="A1588" s="1">
        <v>3851</v>
      </c>
      <c r="B1588" s="1">
        <v>3</v>
      </c>
      <c r="C1588" s="1"/>
      <c r="D1588" s="1">
        <v>5</v>
      </c>
      <c r="F1588" s="1">
        <f ca="1">IFERROR(__xludf.DUMMYFUNCTION("""COMPUTED_VALUE"""),8)</f>
        <v>8</v>
      </c>
      <c r="Q1588" s="1">
        <v>1586</v>
      </c>
      <c r="R1588" s="1">
        <v>4479</v>
      </c>
      <c r="S1588" s="1"/>
      <c r="T1588" s="1">
        <v>4698</v>
      </c>
    </row>
    <row r="1589" spans="1:20" ht="15.75" customHeight="1" x14ac:dyDescent="0.35">
      <c r="A1589" s="1">
        <v>3852</v>
      </c>
      <c r="B1589" s="1">
        <v>3</v>
      </c>
      <c r="C1589" s="1"/>
      <c r="D1589" s="1">
        <v>2</v>
      </c>
      <c r="F1589" s="1">
        <f ca="1">IFERROR(__xludf.DUMMYFUNCTION("""COMPUTED_VALUE"""),1)</f>
        <v>1</v>
      </c>
      <c r="Q1589" s="1">
        <v>1587</v>
      </c>
      <c r="R1589" s="1">
        <v>4785</v>
      </c>
      <c r="S1589" s="1"/>
      <c r="T1589" s="1">
        <v>5061</v>
      </c>
    </row>
    <row r="1590" spans="1:20" ht="15.75" customHeight="1" x14ac:dyDescent="0.35">
      <c r="A1590" s="1">
        <v>3853</v>
      </c>
      <c r="B1590" s="1">
        <v>3</v>
      </c>
      <c r="C1590" s="1"/>
      <c r="D1590" s="1">
        <v>2</v>
      </c>
      <c r="F1590" s="1">
        <f ca="1">IFERROR(__xludf.DUMMYFUNCTION("""COMPUTED_VALUE"""),8)</f>
        <v>8</v>
      </c>
      <c r="Q1590" s="1">
        <v>1588</v>
      </c>
      <c r="R1590" s="1">
        <v>4831</v>
      </c>
      <c r="S1590" s="1"/>
      <c r="T1590" s="1">
        <v>5186</v>
      </c>
    </row>
    <row r="1591" spans="1:20" ht="15.75" customHeight="1" x14ac:dyDescent="0.35">
      <c r="A1591" s="1">
        <v>3854</v>
      </c>
      <c r="B1591" s="1">
        <v>4</v>
      </c>
      <c r="C1591" s="1"/>
      <c r="D1591" s="1">
        <v>8</v>
      </c>
      <c r="F1591" s="1">
        <f ca="1">IFERROR(__xludf.DUMMYFUNCTION("""COMPUTED_VALUE"""),5)</f>
        <v>5</v>
      </c>
      <c r="Q1591" s="1">
        <v>1589</v>
      </c>
      <c r="R1591" s="1">
        <v>4840</v>
      </c>
      <c r="S1591" s="1"/>
      <c r="T1591" s="1">
        <v>5308</v>
      </c>
    </row>
    <row r="1592" spans="1:20" ht="15.75" customHeight="1" x14ac:dyDescent="0.35">
      <c r="A1592" s="1">
        <v>3855</v>
      </c>
      <c r="B1592" s="1">
        <v>4</v>
      </c>
      <c r="C1592" s="1"/>
      <c r="D1592" s="1">
        <v>1</v>
      </c>
      <c r="F1592" s="1">
        <f ca="1">IFERROR(__xludf.DUMMYFUNCTION("""COMPUTED_VALUE"""),2)</f>
        <v>2</v>
      </c>
      <c r="Q1592" s="1">
        <v>1590</v>
      </c>
      <c r="R1592" s="1">
        <v>4698</v>
      </c>
      <c r="S1592" s="1"/>
      <c r="T1592" s="1">
        <v>5419</v>
      </c>
    </row>
    <row r="1593" spans="1:20" ht="15.75" customHeight="1" x14ac:dyDescent="0.35">
      <c r="A1593" s="1">
        <v>3856</v>
      </c>
      <c r="B1593" s="1">
        <v>4</v>
      </c>
      <c r="C1593" s="1"/>
      <c r="D1593" s="1">
        <v>8</v>
      </c>
      <c r="F1593" s="1">
        <f ca="1">IFERROR(__xludf.DUMMYFUNCTION("""COMPUTED_VALUE"""),2)</f>
        <v>2</v>
      </c>
      <c r="Q1593" s="1">
        <v>1591</v>
      </c>
      <c r="R1593" s="1">
        <v>5061</v>
      </c>
      <c r="S1593" s="1"/>
      <c r="T1593" s="1">
        <v>5271</v>
      </c>
    </row>
    <row r="1594" spans="1:20" ht="15.75" customHeight="1" x14ac:dyDescent="0.35">
      <c r="A1594" s="1">
        <v>3857</v>
      </c>
      <c r="B1594" s="1">
        <v>3</v>
      </c>
      <c r="C1594" s="1"/>
      <c r="D1594" s="1">
        <v>0</v>
      </c>
      <c r="F1594" s="1">
        <f ca="1">IFERROR(__xludf.DUMMYFUNCTION("""COMPUTED_VALUE"""),7)</f>
        <v>7</v>
      </c>
      <c r="Q1594" s="1">
        <v>1592</v>
      </c>
      <c r="R1594" s="1">
        <v>5186</v>
      </c>
      <c r="S1594" s="1"/>
      <c r="T1594" s="1">
        <v>5180</v>
      </c>
    </row>
    <row r="1595" spans="1:20" ht="15.75" customHeight="1" x14ac:dyDescent="0.35">
      <c r="A1595" s="1">
        <v>3858</v>
      </c>
      <c r="B1595" s="1">
        <v>3</v>
      </c>
      <c r="C1595" s="1"/>
      <c r="D1595" s="1">
        <v>3</v>
      </c>
      <c r="F1595" s="1">
        <f ca="1">IFERROR(__xludf.DUMMYFUNCTION("""COMPUTED_VALUE"""),1)</f>
        <v>1</v>
      </c>
      <c r="Q1595" s="1">
        <v>1593</v>
      </c>
      <c r="R1595" s="1">
        <v>5308</v>
      </c>
      <c r="S1595" s="1"/>
      <c r="T1595" s="1">
        <v>5203</v>
      </c>
    </row>
    <row r="1596" spans="1:20" ht="15.75" customHeight="1" x14ac:dyDescent="0.35">
      <c r="A1596" s="1">
        <v>3859</v>
      </c>
      <c r="B1596" s="1">
        <v>3</v>
      </c>
      <c r="C1596" s="1"/>
      <c r="D1596" s="1">
        <v>1</v>
      </c>
      <c r="F1596" s="1">
        <f ca="1">IFERROR(__xludf.DUMMYFUNCTION("""COMPUTED_VALUE"""),1)</f>
        <v>1</v>
      </c>
      <c r="Q1596" s="1">
        <v>1594</v>
      </c>
      <c r="R1596" s="1">
        <v>5419</v>
      </c>
      <c r="S1596" s="1"/>
      <c r="T1596" s="1">
        <v>4901</v>
      </c>
    </row>
    <row r="1597" spans="1:20" ht="15.75" customHeight="1" x14ac:dyDescent="0.35">
      <c r="A1597" s="1">
        <v>3860</v>
      </c>
      <c r="B1597" s="1">
        <v>2</v>
      </c>
      <c r="C1597" s="1"/>
      <c r="D1597" s="1">
        <v>4</v>
      </c>
      <c r="F1597" s="1">
        <f ca="1">IFERROR(__xludf.DUMMYFUNCTION("""COMPUTED_VALUE"""),5)</f>
        <v>5</v>
      </c>
      <c r="Q1597" s="1">
        <v>1595</v>
      </c>
      <c r="R1597" s="1">
        <v>5271</v>
      </c>
      <c r="S1597" s="1"/>
      <c r="T1597" s="1">
        <v>4492</v>
      </c>
    </row>
    <row r="1598" spans="1:20" ht="15.75" customHeight="1" x14ac:dyDescent="0.35">
      <c r="A1598" s="1">
        <v>3861</v>
      </c>
      <c r="B1598" s="1">
        <v>2</v>
      </c>
      <c r="C1598" s="1"/>
      <c r="D1598" s="1">
        <v>1</v>
      </c>
      <c r="F1598" s="1">
        <f ca="1">IFERROR(__xludf.DUMMYFUNCTION("""COMPUTED_VALUE"""),2)</f>
        <v>2</v>
      </c>
      <c r="Q1598" s="1">
        <v>1596</v>
      </c>
      <c r="R1598" s="1">
        <v>5180</v>
      </c>
      <c r="S1598" s="1"/>
      <c r="T1598" s="1">
        <v>4503</v>
      </c>
    </row>
    <row r="1599" spans="1:20" ht="15.75" customHeight="1" x14ac:dyDescent="0.35">
      <c r="A1599" s="1">
        <v>3862</v>
      </c>
      <c r="B1599" s="1">
        <v>2</v>
      </c>
      <c r="C1599" s="1"/>
      <c r="D1599" s="1">
        <v>1</v>
      </c>
      <c r="F1599" s="1">
        <f ca="1">IFERROR(__xludf.DUMMYFUNCTION("""COMPUTED_VALUE"""),2)</f>
        <v>2</v>
      </c>
      <c r="Q1599" s="1">
        <v>1597</v>
      </c>
      <c r="R1599" s="1">
        <v>5203</v>
      </c>
      <c r="S1599" s="1"/>
      <c r="T1599" s="1">
        <v>4423</v>
      </c>
    </row>
    <row r="1600" spans="1:20" ht="15.75" customHeight="1" x14ac:dyDescent="0.35">
      <c r="A1600" s="1">
        <v>3863</v>
      </c>
      <c r="B1600" s="1">
        <v>2</v>
      </c>
      <c r="C1600" s="1"/>
      <c r="D1600" s="1">
        <v>2</v>
      </c>
      <c r="F1600" s="1">
        <f ca="1">IFERROR(__xludf.DUMMYFUNCTION("""COMPUTED_VALUE"""),8)</f>
        <v>8</v>
      </c>
      <c r="Q1600" s="1">
        <v>1598</v>
      </c>
      <c r="R1600" s="1">
        <v>4901</v>
      </c>
      <c r="S1600" s="1"/>
      <c r="T1600" s="1">
        <v>4561</v>
      </c>
    </row>
    <row r="1601" spans="1:20" ht="15.75" customHeight="1" x14ac:dyDescent="0.35">
      <c r="A1601" s="1">
        <v>3864</v>
      </c>
      <c r="B1601" s="1">
        <v>2</v>
      </c>
      <c r="C1601" s="1"/>
      <c r="D1601" s="1">
        <v>2</v>
      </c>
      <c r="F1601" s="1">
        <f ca="1">IFERROR(__xludf.DUMMYFUNCTION("""COMPUTED_VALUE"""),1)</f>
        <v>1</v>
      </c>
      <c r="Q1601" s="1">
        <v>1599</v>
      </c>
      <c r="R1601" s="1">
        <v>4492</v>
      </c>
      <c r="S1601" s="1"/>
      <c r="T1601" s="1">
        <v>4586</v>
      </c>
    </row>
    <row r="1602" spans="1:20" ht="15.75" customHeight="1" x14ac:dyDescent="0.35">
      <c r="A1602" s="1">
        <v>3865</v>
      </c>
      <c r="B1602" s="1">
        <v>2</v>
      </c>
      <c r="C1602" s="1"/>
      <c r="D1602" s="1">
        <v>8</v>
      </c>
      <c r="F1602" s="1">
        <f ca="1">IFERROR(__xludf.DUMMYFUNCTION("""COMPUTED_VALUE"""),8)</f>
        <v>8</v>
      </c>
      <c r="Q1602" s="1">
        <v>1600</v>
      </c>
      <c r="R1602" s="1">
        <v>4503</v>
      </c>
      <c r="S1602" s="1"/>
      <c r="T1602" s="1">
        <v>4418</v>
      </c>
    </row>
    <row r="1603" spans="1:20" ht="15.75" customHeight="1" x14ac:dyDescent="0.35">
      <c r="A1603" s="1">
        <v>3866</v>
      </c>
      <c r="B1603" s="1">
        <v>3</v>
      </c>
      <c r="C1603" s="1"/>
      <c r="D1603" s="1">
        <v>1</v>
      </c>
      <c r="F1603" s="1">
        <f ca="1">IFERROR(__xludf.DUMMYFUNCTION("""COMPUTED_VALUE"""),3)</f>
        <v>3</v>
      </c>
      <c r="Q1603" s="1">
        <v>1601</v>
      </c>
      <c r="R1603" s="1">
        <v>4423</v>
      </c>
      <c r="S1603" s="1"/>
      <c r="T1603" s="1">
        <v>4353</v>
      </c>
    </row>
    <row r="1604" spans="1:20" ht="15.75" customHeight="1" x14ac:dyDescent="0.35">
      <c r="A1604" s="1">
        <v>3867</v>
      </c>
      <c r="B1604" s="1">
        <v>3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4561</v>
      </c>
      <c r="S1604" s="1"/>
      <c r="T1604" s="1">
        <v>4536</v>
      </c>
    </row>
    <row r="1605" spans="1:20" ht="15.75" customHeight="1" x14ac:dyDescent="0.35">
      <c r="A1605" s="1">
        <v>3868</v>
      </c>
      <c r="B1605" s="1">
        <v>3</v>
      </c>
      <c r="C1605" s="1"/>
      <c r="D1605" s="1">
        <v>7</v>
      </c>
      <c r="F1605" s="1">
        <f ca="1">IFERROR(__xludf.DUMMYFUNCTION("""COMPUTED_VALUE"""),4)</f>
        <v>4</v>
      </c>
      <c r="Q1605" s="1">
        <v>1603</v>
      </c>
      <c r="R1605" s="1">
        <v>4586</v>
      </c>
      <c r="S1605" s="1"/>
      <c r="T1605" s="1">
        <v>4046</v>
      </c>
    </row>
    <row r="1606" spans="1:20" ht="15.75" customHeight="1" x14ac:dyDescent="0.35">
      <c r="A1606" s="1">
        <v>3869</v>
      </c>
      <c r="B1606" s="1">
        <v>3</v>
      </c>
      <c r="C1606" s="1"/>
      <c r="D1606" s="1">
        <v>1</v>
      </c>
      <c r="F1606" s="1">
        <f ca="1">IFERROR(__xludf.DUMMYFUNCTION("""COMPUTED_VALUE"""),1)</f>
        <v>1</v>
      </c>
      <c r="Q1606" s="1">
        <v>1604</v>
      </c>
      <c r="R1606" s="1">
        <v>4418</v>
      </c>
      <c r="S1606" s="1"/>
      <c r="T1606" s="1">
        <v>4105</v>
      </c>
    </row>
    <row r="1607" spans="1:20" ht="15.75" customHeight="1" x14ac:dyDescent="0.35">
      <c r="A1607" s="1">
        <v>3870</v>
      </c>
      <c r="B1607" s="1">
        <v>3</v>
      </c>
      <c r="C1607" s="1"/>
      <c r="D1607" s="1">
        <v>1</v>
      </c>
      <c r="F1607" s="1">
        <f ca="1">IFERROR(__xludf.DUMMYFUNCTION("""COMPUTED_VALUE"""),1)</f>
        <v>1</v>
      </c>
      <c r="Q1607" s="1">
        <v>1605</v>
      </c>
      <c r="R1607" s="1">
        <v>4353</v>
      </c>
      <c r="S1607" s="1"/>
      <c r="T1607" s="1">
        <v>4500</v>
      </c>
    </row>
    <row r="1608" spans="1:20" ht="15.75" customHeight="1" x14ac:dyDescent="0.35">
      <c r="A1608" s="1">
        <v>3871</v>
      </c>
      <c r="B1608" s="1">
        <v>3</v>
      </c>
      <c r="C1608" s="1"/>
      <c r="D1608" s="1">
        <v>1</v>
      </c>
      <c r="F1608" s="1">
        <f ca="1">IFERROR(__xludf.DUMMYFUNCTION("""COMPUTED_VALUE"""),2)</f>
        <v>2</v>
      </c>
      <c r="Q1608" s="1">
        <v>1606</v>
      </c>
      <c r="R1608" s="1">
        <v>4536</v>
      </c>
      <c r="S1608" s="1"/>
      <c r="T1608" s="1">
        <v>4484</v>
      </c>
    </row>
    <row r="1609" spans="1:20" ht="15.75" customHeight="1" x14ac:dyDescent="0.35">
      <c r="A1609" s="1">
        <v>3872</v>
      </c>
      <c r="B1609" s="1">
        <v>3</v>
      </c>
      <c r="C1609" s="1"/>
      <c r="D1609" s="1">
        <v>8</v>
      </c>
      <c r="F1609" s="1">
        <f ca="1">IFERROR(__xludf.DUMMYFUNCTION("""COMPUTED_VALUE"""),2)</f>
        <v>2</v>
      </c>
      <c r="Q1609" s="1">
        <v>1607</v>
      </c>
      <c r="R1609" s="1">
        <v>4046</v>
      </c>
      <c r="S1609" s="1"/>
      <c r="T1609" s="1">
        <v>4458</v>
      </c>
    </row>
    <row r="1610" spans="1:20" ht="15.75" customHeight="1" x14ac:dyDescent="0.35">
      <c r="A1610" s="1">
        <v>3873</v>
      </c>
      <c r="B1610" s="1">
        <v>3</v>
      </c>
      <c r="C1610" s="1"/>
      <c r="D1610" s="1">
        <v>1</v>
      </c>
      <c r="F1610" s="1">
        <f ca="1">IFERROR(__xludf.DUMMYFUNCTION("""COMPUTED_VALUE"""),8)</f>
        <v>8</v>
      </c>
      <c r="Q1610" s="1">
        <v>1608</v>
      </c>
      <c r="R1610" s="1">
        <v>4105</v>
      </c>
      <c r="S1610" s="1"/>
      <c r="T1610" s="1">
        <v>4536</v>
      </c>
    </row>
    <row r="1611" spans="1:20" ht="15.75" customHeight="1" x14ac:dyDescent="0.35">
      <c r="A1611" s="1">
        <v>3874</v>
      </c>
      <c r="B1611" s="1">
        <v>3</v>
      </c>
      <c r="C1611" s="1"/>
      <c r="D1611" s="1">
        <v>1</v>
      </c>
      <c r="F1611" s="1">
        <f ca="1">IFERROR(__xludf.DUMMYFUNCTION("""COMPUTED_VALUE"""),1)</f>
        <v>1</v>
      </c>
      <c r="Q1611" s="1">
        <v>1609</v>
      </c>
      <c r="R1611" s="1">
        <v>4500</v>
      </c>
      <c r="S1611" s="1"/>
      <c r="T1611" s="1">
        <v>4447</v>
      </c>
    </row>
    <row r="1612" spans="1:20" ht="15.75" customHeight="1" x14ac:dyDescent="0.35">
      <c r="A1612" s="1">
        <v>3875</v>
      </c>
      <c r="B1612" s="1">
        <v>3</v>
      </c>
      <c r="C1612" s="1"/>
      <c r="D1612" s="1">
        <v>8</v>
      </c>
      <c r="F1612" s="1">
        <f ca="1">IFERROR(__xludf.DUMMYFUNCTION("""COMPUTED_VALUE"""),1)</f>
        <v>1</v>
      </c>
      <c r="Q1612" s="1">
        <v>1610</v>
      </c>
      <c r="R1612" s="1">
        <v>4484</v>
      </c>
      <c r="S1612" s="1"/>
      <c r="T1612" s="1">
        <v>4049</v>
      </c>
    </row>
    <row r="1613" spans="1:20" ht="15.75" customHeight="1" x14ac:dyDescent="0.35">
      <c r="A1613" s="1">
        <v>3876</v>
      </c>
      <c r="B1613" s="1">
        <v>3</v>
      </c>
      <c r="C1613" s="1"/>
      <c r="D1613" s="1">
        <v>1</v>
      </c>
      <c r="F1613" s="1">
        <f ca="1">IFERROR(__xludf.DUMMYFUNCTION("""COMPUTED_VALUE"""),7)</f>
        <v>7</v>
      </c>
      <c r="Q1613" s="1">
        <v>1611</v>
      </c>
      <c r="R1613" s="1">
        <v>4458</v>
      </c>
      <c r="S1613" s="1"/>
      <c r="T1613" s="1">
        <v>4305</v>
      </c>
    </row>
    <row r="1614" spans="1:20" ht="15.75" customHeight="1" x14ac:dyDescent="0.35">
      <c r="A1614" s="1">
        <v>3877</v>
      </c>
      <c r="B1614" s="1">
        <v>3</v>
      </c>
      <c r="C1614" s="1"/>
      <c r="D1614" s="1">
        <v>1</v>
      </c>
      <c r="F1614" s="1">
        <f ca="1">IFERROR(__xludf.DUMMYFUNCTION("""COMPUTED_VALUE"""),1)</f>
        <v>1</v>
      </c>
      <c r="Q1614" s="1">
        <v>1612</v>
      </c>
      <c r="R1614" s="1">
        <v>4536</v>
      </c>
      <c r="S1614" s="1"/>
      <c r="T1614" s="1">
        <v>4576</v>
      </c>
    </row>
    <row r="1615" spans="1:20" ht="15.75" customHeight="1" x14ac:dyDescent="0.35">
      <c r="A1615" s="1">
        <v>3878</v>
      </c>
      <c r="B1615" s="1">
        <v>4</v>
      </c>
      <c r="C1615" s="1"/>
      <c r="D1615" s="1">
        <v>3</v>
      </c>
      <c r="F1615" s="1">
        <f ca="1">IFERROR(__xludf.DUMMYFUNCTION("""COMPUTED_VALUE"""),1)</f>
        <v>1</v>
      </c>
      <c r="Q1615" s="1">
        <v>1613</v>
      </c>
      <c r="R1615" s="1">
        <v>4447</v>
      </c>
      <c r="S1615" s="1"/>
      <c r="T1615" s="1">
        <v>3956</v>
      </c>
    </row>
    <row r="1616" spans="1:20" ht="15.75" customHeight="1" x14ac:dyDescent="0.35">
      <c r="A1616" s="1">
        <v>3879</v>
      </c>
      <c r="B1616" s="1">
        <v>4</v>
      </c>
      <c r="C1616" s="1"/>
      <c r="D1616" s="1">
        <v>5</v>
      </c>
      <c r="F1616" s="1">
        <f ca="1">IFERROR(__xludf.DUMMYFUNCTION("""COMPUTED_VALUE"""),1)</f>
        <v>1</v>
      </c>
      <c r="Q1616" s="1">
        <v>1614</v>
      </c>
      <c r="R1616" s="1">
        <v>4049</v>
      </c>
      <c r="S1616" s="1"/>
      <c r="T1616" s="1">
        <v>4053</v>
      </c>
    </row>
    <row r="1617" spans="1:20" ht="15.75" customHeight="1" x14ac:dyDescent="0.35">
      <c r="A1617" s="1">
        <v>3880</v>
      </c>
      <c r="B1617" s="1">
        <v>4</v>
      </c>
      <c r="C1617" s="1"/>
      <c r="D1617" s="1">
        <v>2</v>
      </c>
      <c r="F1617" s="1">
        <f ca="1">IFERROR(__xludf.DUMMYFUNCTION("""COMPUTED_VALUE"""),8)</f>
        <v>8</v>
      </c>
      <c r="Q1617" s="1">
        <v>1615</v>
      </c>
      <c r="R1617" s="1">
        <v>4305</v>
      </c>
      <c r="S1617" s="1"/>
      <c r="T1617" s="1">
        <v>3783</v>
      </c>
    </row>
    <row r="1618" spans="1:20" ht="15.75" customHeight="1" x14ac:dyDescent="0.35">
      <c r="A1618" s="1">
        <v>3881</v>
      </c>
      <c r="B1618" s="1">
        <v>4</v>
      </c>
      <c r="C1618" s="1"/>
      <c r="D1618" s="1">
        <v>8</v>
      </c>
      <c r="F1618" s="1">
        <f ca="1">IFERROR(__xludf.DUMMYFUNCTION("""COMPUTED_VALUE"""),1)</f>
        <v>1</v>
      </c>
      <c r="Q1618" s="1">
        <v>1616</v>
      </c>
      <c r="R1618" s="1">
        <v>4576</v>
      </c>
      <c r="S1618" s="1"/>
      <c r="T1618" s="1">
        <v>3978</v>
      </c>
    </row>
    <row r="1619" spans="1:20" ht="15.75" customHeight="1" x14ac:dyDescent="0.35">
      <c r="A1619" s="1">
        <v>3882</v>
      </c>
      <c r="B1619" s="1">
        <v>4</v>
      </c>
      <c r="C1619" s="1"/>
      <c r="D1619" s="1">
        <v>2</v>
      </c>
      <c r="F1619" s="1">
        <f ca="1">IFERROR(__xludf.DUMMYFUNCTION("""COMPUTED_VALUE"""),1)</f>
        <v>1</v>
      </c>
      <c r="Q1619" s="1">
        <v>1617</v>
      </c>
      <c r="R1619" s="1">
        <v>3956</v>
      </c>
      <c r="S1619" s="1"/>
      <c r="T1619" s="1">
        <v>4142</v>
      </c>
    </row>
    <row r="1620" spans="1:20" ht="15.75" customHeight="1" x14ac:dyDescent="0.35">
      <c r="A1620" s="1">
        <v>3883</v>
      </c>
      <c r="B1620" s="1">
        <v>4</v>
      </c>
      <c r="C1620" s="1"/>
      <c r="D1620" s="1">
        <v>8</v>
      </c>
      <c r="F1620" s="1">
        <f ca="1">IFERROR(__xludf.DUMMYFUNCTION("""COMPUTED_VALUE"""),8)</f>
        <v>8</v>
      </c>
      <c r="Q1620" s="1">
        <v>1618</v>
      </c>
      <c r="R1620" s="1">
        <v>4053</v>
      </c>
      <c r="S1620" s="1"/>
      <c r="T1620" s="1">
        <v>3977</v>
      </c>
    </row>
    <row r="1621" spans="1:20" ht="15.75" customHeight="1" x14ac:dyDescent="0.35">
      <c r="A1621" s="1">
        <v>3884</v>
      </c>
      <c r="B1621" s="1">
        <v>5</v>
      </c>
      <c r="C1621" s="1"/>
      <c r="D1621" s="1">
        <v>1</v>
      </c>
      <c r="F1621" s="1">
        <f ca="1">IFERROR(__xludf.DUMMYFUNCTION("""COMPUTED_VALUE"""),1)</f>
        <v>1</v>
      </c>
      <c r="Q1621" s="1">
        <v>1619</v>
      </c>
      <c r="R1621" s="1">
        <v>3783</v>
      </c>
      <c r="S1621" s="1"/>
      <c r="T1621" s="1">
        <v>3981</v>
      </c>
    </row>
    <row r="1622" spans="1:20" ht="15.75" customHeight="1" x14ac:dyDescent="0.35">
      <c r="A1622" s="1">
        <v>3885</v>
      </c>
      <c r="B1622" s="1">
        <v>5</v>
      </c>
      <c r="C1622" s="1"/>
      <c r="D1622" s="1">
        <v>8</v>
      </c>
      <c r="F1622" s="1">
        <f ca="1">IFERROR(__xludf.DUMMYFUNCTION("""COMPUTED_VALUE"""),1)</f>
        <v>1</v>
      </c>
      <c r="Q1622" s="1">
        <v>1620</v>
      </c>
      <c r="R1622" s="1">
        <v>3978</v>
      </c>
      <c r="S1622" s="1"/>
      <c r="T1622" s="1">
        <v>4191</v>
      </c>
    </row>
    <row r="1623" spans="1:20" ht="15.75" customHeight="1" x14ac:dyDescent="0.35">
      <c r="A1623" s="1">
        <v>3886</v>
      </c>
      <c r="B1623" s="1">
        <v>5</v>
      </c>
      <c r="C1623" s="1"/>
      <c r="D1623" s="1">
        <v>3</v>
      </c>
      <c r="F1623" s="1">
        <f ca="1">IFERROR(__xludf.DUMMYFUNCTION("""COMPUTED_VALUE"""),3)</f>
        <v>3</v>
      </c>
      <c r="Q1623" s="1">
        <v>1621</v>
      </c>
      <c r="R1623" s="1">
        <v>4142</v>
      </c>
      <c r="S1623" s="1"/>
      <c r="T1623" s="1">
        <v>4117</v>
      </c>
    </row>
    <row r="1624" spans="1:20" ht="15.75" customHeight="1" x14ac:dyDescent="0.35">
      <c r="A1624" s="1">
        <v>3887</v>
      </c>
      <c r="B1624" s="1">
        <v>5</v>
      </c>
      <c r="C1624" s="1"/>
      <c r="D1624" s="1">
        <v>4</v>
      </c>
      <c r="F1624" s="1">
        <f ca="1">IFERROR(__xludf.DUMMYFUNCTION("""COMPUTED_VALUE"""),5)</f>
        <v>5</v>
      </c>
      <c r="Q1624" s="1">
        <v>1622</v>
      </c>
      <c r="R1624" s="1">
        <v>3977</v>
      </c>
      <c r="S1624" s="1"/>
      <c r="T1624" s="1">
        <v>4056</v>
      </c>
    </row>
    <row r="1625" spans="1:20" ht="15.75" customHeight="1" x14ac:dyDescent="0.35">
      <c r="A1625" s="1">
        <v>3888</v>
      </c>
      <c r="B1625" s="1">
        <v>5</v>
      </c>
      <c r="C1625" s="1"/>
      <c r="D1625" s="1">
        <v>4</v>
      </c>
      <c r="F1625" s="1">
        <f ca="1">IFERROR(__xludf.DUMMYFUNCTION("""COMPUTED_VALUE"""),2)</f>
        <v>2</v>
      </c>
      <c r="Q1625" s="1">
        <v>1623</v>
      </c>
      <c r="R1625" s="1">
        <v>3981</v>
      </c>
      <c r="S1625" s="1"/>
      <c r="T1625" s="1">
        <v>4047</v>
      </c>
    </row>
    <row r="1626" spans="1:20" ht="15.75" customHeight="1" x14ac:dyDescent="0.35">
      <c r="A1626" s="1">
        <v>3889</v>
      </c>
      <c r="B1626" s="1">
        <v>5</v>
      </c>
      <c r="C1626" s="1"/>
      <c r="D1626" s="1">
        <v>8</v>
      </c>
      <c r="F1626" s="1">
        <f ca="1">IFERROR(__xludf.DUMMYFUNCTION("""COMPUTED_VALUE"""),8)</f>
        <v>8</v>
      </c>
      <c r="Q1626" s="1">
        <v>1624</v>
      </c>
      <c r="R1626" s="1">
        <v>4191</v>
      </c>
      <c r="S1626" s="1"/>
      <c r="T1626" s="1">
        <v>4434</v>
      </c>
    </row>
    <row r="1627" spans="1:20" ht="15.75" customHeight="1" x14ac:dyDescent="0.35">
      <c r="A1627" s="1">
        <v>3890</v>
      </c>
      <c r="B1627" s="1">
        <v>4</v>
      </c>
      <c r="C1627" s="1"/>
      <c r="D1627" s="1">
        <v>0</v>
      </c>
      <c r="F1627" s="1">
        <f ca="1">IFERROR(__xludf.DUMMYFUNCTION("""COMPUTED_VALUE"""),2)</f>
        <v>2</v>
      </c>
      <c r="Q1627" s="1">
        <v>1625</v>
      </c>
      <c r="R1627" s="1">
        <v>4117</v>
      </c>
      <c r="S1627" s="1"/>
      <c r="T1627" s="1">
        <v>4538</v>
      </c>
    </row>
    <row r="1628" spans="1:20" ht="15.75" customHeight="1" x14ac:dyDescent="0.35">
      <c r="A1628" s="1">
        <v>3891</v>
      </c>
      <c r="B1628" s="1">
        <v>4</v>
      </c>
      <c r="C1628" s="1"/>
      <c r="D1628" s="1">
        <v>8</v>
      </c>
      <c r="F1628" s="1">
        <f ca="1">IFERROR(__xludf.DUMMYFUNCTION("""COMPUTED_VALUE"""),8)</f>
        <v>8</v>
      </c>
      <c r="Q1628" s="1">
        <v>1626</v>
      </c>
      <c r="R1628" s="1">
        <v>4056</v>
      </c>
      <c r="S1628" s="1"/>
      <c r="T1628" s="1">
        <v>4552</v>
      </c>
    </row>
    <row r="1629" spans="1:20" ht="15.75" customHeight="1" x14ac:dyDescent="0.35">
      <c r="A1629" s="1">
        <v>3892</v>
      </c>
      <c r="B1629" s="1">
        <v>4</v>
      </c>
      <c r="C1629" s="1"/>
      <c r="D1629" s="1">
        <v>1</v>
      </c>
      <c r="F1629" s="1">
        <f ca="1">IFERROR(__xludf.DUMMYFUNCTION("""COMPUTED_VALUE"""),1)</f>
        <v>1</v>
      </c>
      <c r="Q1629" s="1">
        <v>1627</v>
      </c>
      <c r="R1629" s="1">
        <v>4047</v>
      </c>
      <c r="S1629" s="1"/>
      <c r="T1629" s="1">
        <v>4233</v>
      </c>
    </row>
    <row r="1630" spans="1:20" ht="15.75" customHeight="1" x14ac:dyDescent="0.35">
      <c r="A1630" s="1">
        <v>3893</v>
      </c>
      <c r="B1630" s="1">
        <v>3</v>
      </c>
      <c r="C1630" s="1"/>
      <c r="D1630" s="1">
        <v>8</v>
      </c>
      <c r="F1630" s="1">
        <f ca="1">IFERROR(__xludf.DUMMYFUNCTION("""COMPUTED_VALUE"""),8)</f>
        <v>8</v>
      </c>
      <c r="Q1630" s="1">
        <v>1628</v>
      </c>
      <c r="R1630" s="1">
        <v>4434</v>
      </c>
      <c r="S1630" s="1"/>
      <c r="T1630" s="1">
        <v>3903</v>
      </c>
    </row>
    <row r="1631" spans="1:20" ht="15.75" customHeight="1" x14ac:dyDescent="0.35">
      <c r="A1631" s="1">
        <v>3894</v>
      </c>
      <c r="B1631" s="1">
        <v>3</v>
      </c>
      <c r="C1631" s="1"/>
      <c r="D1631" s="1">
        <v>0</v>
      </c>
      <c r="F1631" s="1">
        <f ca="1">IFERROR(__xludf.DUMMYFUNCTION("""COMPUTED_VALUE"""),3)</f>
        <v>3</v>
      </c>
      <c r="Q1631" s="1">
        <v>1629</v>
      </c>
      <c r="R1631" s="1">
        <v>4538</v>
      </c>
      <c r="S1631" s="1"/>
      <c r="T1631" s="1">
        <v>4157</v>
      </c>
    </row>
    <row r="1632" spans="1:20" ht="15.75" customHeight="1" x14ac:dyDescent="0.35">
      <c r="A1632" s="1">
        <v>3895</v>
      </c>
      <c r="B1632" s="1">
        <v>3</v>
      </c>
      <c r="C1632" s="1"/>
      <c r="D1632" s="1">
        <v>0</v>
      </c>
      <c r="F1632" s="1">
        <f ca="1">IFERROR(__xludf.DUMMYFUNCTION("""COMPUTED_VALUE"""),4)</f>
        <v>4</v>
      </c>
      <c r="Q1632" s="1">
        <v>1630</v>
      </c>
      <c r="R1632" s="1">
        <v>4552</v>
      </c>
      <c r="S1632" s="1"/>
      <c r="T1632" s="1">
        <v>4303</v>
      </c>
    </row>
    <row r="1633" spans="1:20" ht="15.75" customHeight="1" x14ac:dyDescent="0.35">
      <c r="A1633" s="1">
        <v>3896</v>
      </c>
      <c r="B1633" s="1">
        <v>3</v>
      </c>
      <c r="C1633" s="1"/>
      <c r="D1633" s="1">
        <v>7</v>
      </c>
      <c r="F1633" s="1">
        <f ca="1">IFERROR(__xludf.DUMMYFUNCTION("""COMPUTED_VALUE"""),4)</f>
        <v>4</v>
      </c>
      <c r="Q1633" s="1">
        <v>1631</v>
      </c>
      <c r="R1633" s="1">
        <v>4233</v>
      </c>
      <c r="S1633" s="1"/>
      <c r="T1633" s="1">
        <v>4329</v>
      </c>
    </row>
    <row r="1634" spans="1:20" ht="15.75" customHeight="1" x14ac:dyDescent="0.35">
      <c r="A1634" s="1">
        <v>3897</v>
      </c>
      <c r="B1634" s="1">
        <v>3</v>
      </c>
      <c r="C1634" s="1"/>
      <c r="D1634" s="1">
        <v>1</v>
      </c>
      <c r="F1634" s="1">
        <f ca="1">IFERROR(__xludf.DUMMYFUNCTION("""COMPUTED_VALUE"""),8)</f>
        <v>8</v>
      </c>
      <c r="Q1634" s="1">
        <v>1632</v>
      </c>
      <c r="R1634" s="1">
        <v>3903</v>
      </c>
      <c r="S1634" s="1"/>
      <c r="T1634" s="1">
        <v>4366</v>
      </c>
    </row>
    <row r="1635" spans="1:20" ht="15.75" customHeight="1" x14ac:dyDescent="0.35">
      <c r="A1635" s="1">
        <v>3898</v>
      </c>
      <c r="B1635" s="1">
        <v>3</v>
      </c>
      <c r="C1635" s="1"/>
      <c r="D1635" s="1">
        <v>1</v>
      </c>
      <c r="F1635" s="1">
        <f ca="1">IFERROR(__xludf.DUMMYFUNCTION("""COMPUTED_VALUE"""),8)</f>
        <v>8</v>
      </c>
      <c r="Q1635" s="1">
        <v>1633</v>
      </c>
      <c r="R1635" s="1">
        <v>4157</v>
      </c>
      <c r="S1635" s="1"/>
      <c r="T1635" s="1">
        <v>4288</v>
      </c>
    </row>
    <row r="1636" spans="1:20" ht="15.75" customHeight="1" x14ac:dyDescent="0.35">
      <c r="A1636" s="1">
        <v>3899</v>
      </c>
      <c r="B1636" s="1">
        <v>3</v>
      </c>
      <c r="C1636" s="1"/>
      <c r="D1636" s="1">
        <v>7</v>
      </c>
      <c r="F1636" s="1">
        <f ca="1">IFERROR(__xludf.DUMMYFUNCTION("""COMPUTED_VALUE"""),1)</f>
        <v>1</v>
      </c>
      <c r="Q1636" s="1">
        <v>1634</v>
      </c>
      <c r="R1636" s="1">
        <v>4303</v>
      </c>
      <c r="S1636" s="1"/>
      <c r="T1636" s="1">
        <v>4291</v>
      </c>
    </row>
    <row r="1637" spans="1:20" ht="15.75" customHeight="1" x14ac:dyDescent="0.35">
      <c r="A1637" s="1">
        <v>3900</v>
      </c>
      <c r="B1637" s="1">
        <v>3</v>
      </c>
      <c r="C1637" s="1"/>
      <c r="D1637" s="1">
        <v>1</v>
      </c>
      <c r="F1637" s="1">
        <f ca="1">IFERROR(__xludf.DUMMYFUNCTION("""COMPUTED_VALUE"""),8)</f>
        <v>8</v>
      </c>
      <c r="Q1637" s="1">
        <v>1635</v>
      </c>
      <c r="R1637" s="1">
        <v>4329</v>
      </c>
      <c r="S1637" s="1"/>
      <c r="T1637" s="1">
        <v>4482</v>
      </c>
    </row>
    <row r="1638" spans="1:20" ht="15.75" customHeight="1" x14ac:dyDescent="0.35">
      <c r="A1638" s="1">
        <v>3901</v>
      </c>
      <c r="B1638" s="1">
        <v>3</v>
      </c>
      <c r="C1638" s="1"/>
      <c r="D1638" s="1">
        <v>1</v>
      </c>
      <c r="F1638" s="1">
        <f ca="1">IFERROR(__xludf.DUMMYFUNCTION("""COMPUTED_VALUE"""),8)</f>
        <v>8</v>
      </c>
      <c r="Q1638" s="1">
        <v>1636</v>
      </c>
      <c r="R1638" s="1">
        <v>4366</v>
      </c>
      <c r="S1638" s="1"/>
      <c r="T1638" s="1">
        <v>4373</v>
      </c>
    </row>
    <row r="1639" spans="1:20" ht="15.75" customHeight="1" x14ac:dyDescent="0.35">
      <c r="A1639" s="1">
        <v>3902</v>
      </c>
      <c r="B1639" s="1">
        <v>3</v>
      </c>
      <c r="C1639" s="1"/>
      <c r="D1639" s="1">
        <v>5</v>
      </c>
      <c r="F1639" s="1">
        <f ca="1">IFERROR(__xludf.DUMMYFUNCTION("""COMPUTED_VALUE"""),8)</f>
        <v>8</v>
      </c>
      <c r="Q1639" s="1">
        <v>1637</v>
      </c>
      <c r="R1639" s="1">
        <v>4288</v>
      </c>
      <c r="S1639" s="1"/>
      <c r="T1639" s="1">
        <v>4320</v>
      </c>
    </row>
    <row r="1640" spans="1:20" ht="15.75" customHeight="1" x14ac:dyDescent="0.35">
      <c r="A1640" s="1">
        <v>3903</v>
      </c>
      <c r="B1640" s="1">
        <v>3</v>
      </c>
      <c r="C1640" s="1"/>
      <c r="D1640" s="1">
        <v>2</v>
      </c>
      <c r="F1640" s="1">
        <f ca="1">IFERROR(__xludf.DUMMYFUNCTION("""COMPUTED_VALUE"""),8)</f>
        <v>8</v>
      </c>
      <c r="Q1640" s="1">
        <v>1638</v>
      </c>
      <c r="R1640" s="1">
        <v>4291</v>
      </c>
      <c r="S1640" s="1"/>
      <c r="T1640" s="1">
        <v>4444</v>
      </c>
    </row>
    <row r="1641" spans="1:20" ht="15.75" customHeight="1" x14ac:dyDescent="0.35">
      <c r="A1641" s="1">
        <v>3904</v>
      </c>
      <c r="B1641" s="1">
        <v>3</v>
      </c>
      <c r="C1641" s="1"/>
      <c r="D1641" s="1">
        <v>2</v>
      </c>
      <c r="F1641" s="1">
        <f ca="1">IFERROR(__xludf.DUMMYFUNCTION("""COMPUTED_VALUE"""),1)</f>
        <v>1</v>
      </c>
      <c r="Q1641" s="1">
        <v>1639</v>
      </c>
      <c r="R1641" s="1">
        <v>4482</v>
      </c>
      <c r="S1641" s="1"/>
      <c r="T1641" s="1">
        <v>4513</v>
      </c>
    </row>
    <row r="1642" spans="1:20" ht="15.75" customHeight="1" x14ac:dyDescent="0.35">
      <c r="A1642" s="1">
        <v>3905</v>
      </c>
      <c r="B1642" s="1">
        <v>4</v>
      </c>
      <c r="C1642" s="1"/>
      <c r="D1642" s="1">
        <v>8</v>
      </c>
      <c r="F1642" s="1">
        <f ca="1">IFERROR(__xludf.DUMMYFUNCTION("""COMPUTED_VALUE"""),1)</f>
        <v>1</v>
      </c>
      <c r="Q1642" s="1">
        <v>1640</v>
      </c>
      <c r="R1642" s="1">
        <v>4373</v>
      </c>
      <c r="S1642" s="1"/>
      <c r="T1642" s="1">
        <v>4657</v>
      </c>
    </row>
    <row r="1643" spans="1:20" ht="15.75" customHeight="1" x14ac:dyDescent="0.35">
      <c r="A1643" s="1">
        <v>3906</v>
      </c>
      <c r="B1643" s="1">
        <v>4</v>
      </c>
      <c r="C1643" s="1"/>
      <c r="D1643" s="1">
        <v>1</v>
      </c>
      <c r="F1643" s="1">
        <f ca="1">IFERROR(__xludf.DUMMYFUNCTION("""COMPUTED_VALUE"""),8)</f>
        <v>8</v>
      </c>
      <c r="Q1643" s="1">
        <v>1641</v>
      </c>
      <c r="R1643" s="1">
        <v>4320</v>
      </c>
      <c r="S1643" s="1"/>
      <c r="T1643" s="1">
        <v>4849</v>
      </c>
    </row>
    <row r="1644" spans="1:20" ht="15.75" customHeight="1" x14ac:dyDescent="0.35">
      <c r="A1644" s="1">
        <v>3907</v>
      </c>
      <c r="B1644" s="1">
        <v>4</v>
      </c>
      <c r="C1644" s="1"/>
      <c r="D1644" s="1">
        <v>8</v>
      </c>
      <c r="F1644" s="1">
        <f ca="1">IFERROR(__xludf.DUMMYFUNCTION("""COMPUTED_VALUE"""),7)</f>
        <v>7</v>
      </c>
      <c r="Q1644" s="1">
        <v>1642</v>
      </c>
      <c r="R1644" s="1">
        <v>4444</v>
      </c>
      <c r="S1644" s="1"/>
      <c r="T1644" s="1">
        <v>4966</v>
      </c>
    </row>
    <row r="1645" spans="1:20" ht="15.75" customHeight="1" x14ac:dyDescent="0.35">
      <c r="A1645" s="1">
        <v>3908</v>
      </c>
      <c r="B1645" s="1">
        <v>3</v>
      </c>
      <c r="C1645" s="1"/>
      <c r="D1645" s="1">
        <v>0</v>
      </c>
      <c r="F1645" s="1">
        <f ca="1">IFERROR(__xludf.DUMMYFUNCTION("""COMPUTED_VALUE"""),1)</f>
        <v>1</v>
      </c>
      <c r="Q1645" s="1">
        <v>1643</v>
      </c>
      <c r="R1645" s="1">
        <v>4513</v>
      </c>
      <c r="S1645" s="1"/>
      <c r="T1645" s="1">
        <v>4375</v>
      </c>
    </row>
    <row r="1646" spans="1:20" ht="15.75" customHeight="1" x14ac:dyDescent="0.35">
      <c r="A1646" s="1">
        <v>3909</v>
      </c>
      <c r="B1646" s="1">
        <v>3</v>
      </c>
      <c r="C1646" s="1"/>
      <c r="D1646" s="1">
        <v>3</v>
      </c>
      <c r="F1646" s="1">
        <f ca="1">IFERROR(__xludf.DUMMYFUNCTION("""COMPUTED_VALUE"""),2)</f>
        <v>2</v>
      </c>
      <c r="Q1646" s="1">
        <v>1644</v>
      </c>
      <c r="R1646" s="1">
        <v>4657</v>
      </c>
      <c r="S1646" s="1"/>
      <c r="T1646" s="1">
        <v>4767</v>
      </c>
    </row>
    <row r="1647" spans="1:20" ht="15.75" customHeight="1" x14ac:dyDescent="0.35">
      <c r="A1647" s="1">
        <v>3910</v>
      </c>
      <c r="B1647" s="1">
        <v>3</v>
      </c>
      <c r="C1647" s="1"/>
      <c r="D1647" s="1">
        <v>1</v>
      </c>
      <c r="F1647" s="1">
        <f ca="1">IFERROR(__xludf.DUMMYFUNCTION("""COMPUTED_VALUE"""),2)</f>
        <v>2</v>
      </c>
      <c r="Q1647" s="1">
        <v>1645</v>
      </c>
      <c r="R1647" s="1">
        <v>4849</v>
      </c>
      <c r="S1647" s="1"/>
      <c r="T1647" s="1">
        <v>4601</v>
      </c>
    </row>
    <row r="1648" spans="1:20" ht="15.75" customHeight="1" x14ac:dyDescent="0.35">
      <c r="A1648" s="1">
        <v>3911</v>
      </c>
      <c r="B1648" s="1">
        <v>2</v>
      </c>
      <c r="C1648" s="1"/>
      <c r="D1648" s="1">
        <v>4</v>
      </c>
      <c r="F1648" s="1">
        <f ca="1">IFERROR(__xludf.DUMMYFUNCTION("""COMPUTED_VALUE"""),2)</f>
        <v>2</v>
      </c>
      <c r="Q1648" s="1">
        <v>1646</v>
      </c>
      <c r="R1648" s="1">
        <v>4966</v>
      </c>
      <c r="S1648" s="1"/>
      <c r="T1648" s="1">
        <v>4210</v>
      </c>
    </row>
    <row r="1649" spans="1:20" ht="15.75" customHeight="1" x14ac:dyDescent="0.35">
      <c r="A1649" s="1">
        <v>3912</v>
      </c>
      <c r="B1649" s="1">
        <v>2</v>
      </c>
      <c r="C1649" s="1"/>
      <c r="D1649" s="1">
        <v>1</v>
      </c>
      <c r="F1649" s="1">
        <f ca="1">IFERROR(__xludf.DUMMYFUNCTION("""COMPUTED_VALUE"""),4)</f>
        <v>4</v>
      </c>
      <c r="Q1649" s="1">
        <v>1647</v>
      </c>
      <c r="R1649" s="1">
        <v>4375</v>
      </c>
      <c r="S1649" s="1"/>
      <c r="T1649" s="1">
        <v>4119</v>
      </c>
    </row>
    <row r="1650" spans="1:20" ht="15.75" customHeight="1" x14ac:dyDescent="0.35">
      <c r="A1650" s="1">
        <v>3913</v>
      </c>
      <c r="B1650" s="1">
        <v>2</v>
      </c>
      <c r="C1650" s="1"/>
      <c r="D1650" s="1">
        <v>1</v>
      </c>
      <c r="F1650" s="1">
        <f ca="1">IFERROR(__xludf.DUMMYFUNCTION("""COMPUTED_VALUE"""),1)</f>
        <v>1</v>
      </c>
      <c r="Q1650" s="1">
        <v>1648</v>
      </c>
      <c r="R1650" s="1">
        <v>4767</v>
      </c>
      <c r="S1650" s="1"/>
      <c r="T1650" s="1">
        <v>4182</v>
      </c>
    </row>
    <row r="1651" spans="1:20" ht="15.75" customHeight="1" x14ac:dyDescent="0.35">
      <c r="A1651" s="1">
        <v>3914</v>
      </c>
      <c r="B1651" s="1">
        <v>2</v>
      </c>
      <c r="C1651" s="1"/>
      <c r="D1651" s="1">
        <v>2</v>
      </c>
      <c r="F1651" s="1">
        <f ca="1">IFERROR(__xludf.DUMMYFUNCTION("""COMPUTED_VALUE"""),1)</f>
        <v>1</v>
      </c>
      <c r="Q1651" s="1">
        <v>1649</v>
      </c>
      <c r="R1651" s="1">
        <v>4601</v>
      </c>
      <c r="S1651" s="1"/>
      <c r="T1651" s="1">
        <v>3920</v>
      </c>
    </row>
    <row r="1652" spans="1:20" ht="15.75" customHeight="1" x14ac:dyDescent="0.35">
      <c r="A1652" s="1">
        <v>3915</v>
      </c>
      <c r="B1652" s="1">
        <v>2</v>
      </c>
      <c r="C1652" s="1"/>
      <c r="D1652" s="1">
        <v>2</v>
      </c>
      <c r="F1652" s="1">
        <f ca="1">IFERROR(__xludf.DUMMYFUNCTION("""COMPUTED_VALUE"""),2)</f>
        <v>2</v>
      </c>
      <c r="Q1652" s="1">
        <v>1650</v>
      </c>
      <c r="R1652" s="1">
        <v>4210</v>
      </c>
      <c r="S1652" s="1"/>
      <c r="T1652" s="1">
        <v>4156</v>
      </c>
    </row>
    <row r="1653" spans="1:20" ht="15.75" customHeight="1" x14ac:dyDescent="0.35">
      <c r="A1653" s="1">
        <v>3916</v>
      </c>
      <c r="B1653" s="1">
        <v>2</v>
      </c>
      <c r="C1653" s="1"/>
      <c r="D1653" s="1">
        <v>8</v>
      </c>
      <c r="F1653" s="1">
        <f ca="1">IFERROR(__xludf.DUMMYFUNCTION("""COMPUTED_VALUE"""),2)</f>
        <v>2</v>
      </c>
      <c r="Q1653" s="1">
        <v>1651</v>
      </c>
      <c r="R1653" s="1">
        <v>4119</v>
      </c>
      <c r="S1653" s="1"/>
      <c r="T1653" s="1">
        <v>4070</v>
      </c>
    </row>
    <row r="1654" spans="1:20" ht="15.75" customHeight="1" x14ac:dyDescent="0.35">
      <c r="A1654" s="1">
        <v>3917</v>
      </c>
      <c r="B1654" s="1">
        <v>3</v>
      </c>
      <c r="C1654" s="1"/>
      <c r="D1654" s="1">
        <v>1</v>
      </c>
      <c r="F1654" s="1">
        <f ca="1">IFERROR(__xludf.DUMMYFUNCTION("""COMPUTED_VALUE"""),8)</f>
        <v>8</v>
      </c>
      <c r="Q1654" s="1">
        <v>1652</v>
      </c>
      <c r="R1654" s="1">
        <v>4182</v>
      </c>
      <c r="S1654" s="1"/>
      <c r="T1654" s="1">
        <v>4174</v>
      </c>
    </row>
    <row r="1655" spans="1:20" ht="15.75" customHeight="1" x14ac:dyDescent="0.35">
      <c r="A1655" s="1">
        <v>3918</v>
      </c>
      <c r="B1655" s="1">
        <v>3</v>
      </c>
      <c r="C1655" s="1"/>
      <c r="D1655" s="1">
        <v>1</v>
      </c>
      <c r="F1655" s="1">
        <f ca="1">IFERROR(__xludf.DUMMYFUNCTION("""COMPUTED_VALUE"""),1)</f>
        <v>1</v>
      </c>
      <c r="Q1655" s="1">
        <v>1653</v>
      </c>
      <c r="R1655" s="1">
        <v>3920</v>
      </c>
      <c r="S1655" s="1"/>
      <c r="T1655" s="1">
        <v>4152</v>
      </c>
    </row>
    <row r="1656" spans="1:20" ht="15.75" customHeight="1" x14ac:dyDescent="0.35">
      <c r="A1656" s="1">
        <v>3919</v>
      </c>
      <c r="B1656" s="1">
        <v>3</v>
      </c>
      <c r="C1656" s="1"/>
      <c r="D1656" s="1">
        <v>7</v>
      </c>
      <c r="F1656" s="1">
        <f ca="1">IFERROR(__xludf.DUMMYFUNCTION("""COMPUTED_VALUE"""),1)</f>
        <v>1</v>
      </c>
      <c r="Q1656" s="1">
        <v>1654</v>
      </c>
      <c r="R1656" s="1">
        <v>4156</v>
      </c>
      <c r="S1656" s="1"/>
      <c r="T1656" s="1">
        <v>3710</v>
      </c>
    </row>
    <row r="1657" spans="1:20" ht="15.75" customHeight="1" x14ac:dyDescent="0.35">
      <c r="A1657" s="1">
        <v>3920</v>
      </c>
      <c r="B1657" s="1">
        <v>3</v>
      </c>
      <c r="C1657" s="1"/>
      <c r="D1657" s="1">
        <v>1</v>
      </c>
      <c r="F1657" s="1">
        <f ca="1">IFERROR(__xludf.DUMMYFUNCTION("""COMPUTED_VALUE"""),7)</f>
        <v>7</v>
      </c>
      <c r="Q1657" s="1">
        <v>1655</v>
      </c>
      <c r="R1657" s="1">
        <v>4070</v>
      </c>
      <c r="S1657" s="1"/>
      <c r="T1657" s="1">
        <v>3857</v>
      </c>
    </row>
    <row r="1658" spans="1:20" ht="15.75" customHeight="1" x14ac:dyDescent="0.35">
      <c r="A1658" s="1">
        <v>3921</v>
      </c>
      <c r="B1658" s="1">
        <v>3</v>
      </c>
      <c r="C1658" s="1"/>
      <c r="D1658" s="1">
        <v>1</v>
      </c>
      <c r="F1658" s="1">
        <f ca="1">IFERROR(__xludf.DUMMYFUNCTION("""COMPUTED_VALUE"""),1)</f>
        <v>1</v>
      </c>
      <c r="Q1658" s="1">
        <v>1656</v>
      </c>
      <c r="R1658" s="1">
        <v>4174</v>
      </c>
      <c r="S1658" s="1"/>
      <c r="T1658" s="1">
        <v>3932</v>
      </c>
    </row>
    <row r="1659" spans="1:20" ht="15.75" customHeight="1" x14ac:dyDescent="0.35">
      <c r="A1659" s="1">
        <v>3922</v>
      </c>
      <c r="B1659" s="1">
        <v>3</v>
      </c>
      <c r="C1659" s="1"/>
      <c r="D1659" s="1">
        <v>1</v>
      </c>
      <c r="F1659" s="1">
        <f ca="1">IFERROR(__xludf.DUMMYFUNCTION("""COMPUTED_VALUE"""),1)</f>
        <v>1</v>
      </c>
      <c r="Q1659" s="1">
        <v>1657</v>
      </c>
      <c r="R1659" s="1">
        <v>4152</v>
      </c>
      <c r="S1659" s="1"/>
      <c r="T1659" s="1">
        <v>3959</v>
      </c>
    </row>
    <row r="1660" spans="1:20" ht="15.75" customHeight="1" x14ac:dyDescent="0.35">
      <c r="A1660" s="1">
        <v>3923</v>
      </c>
      <c r="B1660" s="1">
        <v>3</v>
      </c>
      <c r="C1660" s="1"/>
      <c r="D1660" s="1">
        <v>8</v>
      </c>
      <c r="F1660" s="1">
        <f ca="1">IFERROR(__xludf.DUMMYFUNCTION("""COMPUTED_VALUE"""),1)</f>
        <v>1</v>
      </c>
      <c r="Q1660" s="1">
        <v>1658</v>
      </c>
      <c r="R1660" s="1">
        <v>3710</v>
      </c>
      <c r="S1660" s="1"/>
      <c r="T1660" s="1">
        <v>3888</v>
      </c>
    </row>
    <row r="1661" spans="1:20" ht="15.75" customHeight="1" x14ac:dyDescent="0.35">
      <c r="A1661" s="1">
        <v>3924</v>
      </c>
      <c r="B1661" s="1">
        <v>3</v>
      </c>
      <c r="C1661" s="1"/>
      <c r="D1661" s="1">
        <v>1</v>
      </c>
      <c r="F1661" s="1">
        <f ca="1">IFERROR(__xludf.DUMMYFUNCTION("""COMPUTED_VALUE"""),8)</f>
        <v>8</v>
      </c>
      <c r="Q1661" s="1">
        <v>1659</v>
      </c>
      <c r="R1661" s="1">
        <v>3857</v>
      </c>
      <c r="S1661" s="1"/>
      <c r="T1661" s="1">
        <v>3977</v>
      </c>
    </row>
    <row r="1662" spans="1:20" ht="15.75" customHeight="1" x14ac:dyDescent="0.35">
      <c r="A1662" s="1">
        <v>3925</v>
      </c>
      <c r="B1662" s="1">
        <v>3</v>
      </c>
      <c r="C1662" s="1"/>
      <c r="D1662" s="1">
        <v>1</v>
      </c>
      <c r="F1662" s="1">
        <f ca="1">IFERROR(__xludf.DUMMYFUNCTION("""COMPUTED_VALUE"""),1)</f>
        <v>1</v>
      </c>
      <c r="Q1662" s="1">
        <v>1660</v>
      </c>
      <c r="R1662" s="1">
        <v>3932</v>
      </c>
      <c r="S1662" s="1"/>
      <c r="T1662" s="1">
        <v>4055</v>
      </c>
    </row>
    <row r="1663" spans="1:20" ht="15.75" customHeight="1" x14ac:dyDescent="0.35">
      <c r="A1663" s="1">
        <v>3926</v>
      </c>
      <c r="B1663" s="1">
        <v>3</v>
      </c>
      <c r="C1663" s="1"/>
      <c r="D1663" s="1">
        <v>8</v>
      </c>
      <c r="F1663" s="1">
        <f ca="1">IFERROR(__xludf.DUMMYFUNCTION("""COMPUTED_VALUE"""),1)</f>
        <v>1</v>
      </c>
      <c r="Q1663" s="1">
        <v>1661</v>
      </c>
      <c r="R1663" s="1">
        <v>3959</v>
      </c>
      <c r="S1663" s="1"/>
      <c r="T1663" s="1">
        <v>3456</v>
      </c>
    </row>
    <row r="1664" spans="1:20" ht="15.75" customHeight="1" x14ac:dyDescent="0.35">
      <c r="A1664" s="1">
        <v>3927</v>
      </c>
      <c r="B1664" s="1">
        <v>3</v>
      </c>
      <c r="C1664" s="1"/>
      <c r="D1664" s="1">
        <v>1</v>
      </c>
      <c r="F1664" s="1">
        <f ca="1">IFERROR(__xludf.DUMMYFUNCTION("""COMPUTED_VALUE"""),8)</f>
        <v>8</v>
      </c>
      <c r="Q1664" s="1">
        <v>1662</v>
      </c>
      <c r="R1664" s="1">
        <v>3888</v>
      </c>
      <c r="S1664" s="1"/>
      <c r="T1664" s="1">
        <v>3465</v>
      </c>
    </row>
    <row r="1665" spans="1:20" ht="15.75" customHeight="1" x14ac:dyDescent="0.35">
      <c r="A1665" s="1">
        <v>3928</v>
      </c>
      <c r="B1665" s="1">
        <v>3</v>
      </c>
      <c r="C1665" s="1"/>
      <c r="D1665" s="1">
        <v>1</v>
      </c>
      <c r="F1665" s="1">
        <f ca="1">IFERROR(__xludf.DUMMYFUNCTION("""COMPUTED_VALUE"""),1)</f>
        <v>1</v>
      </c>
      <c r="Q1665" s="1">
        <v>1663</v>
      </c>
      <c r="R1665" s="1">
        <v>3977</v>
      </c>
      <c r="S1665" s="1"/>
      <c r="T1665" s="1">
        <v>3797</v>
      </c>
    </row>
    <row r="1666" spans="1:20" ht="15.75" customHeight="1" x14ac:dyDescent="0.35">
      <c r="A1666" s="1">
        <v>3929</v>
      </c>
      <c r="B1666" s="1">
        <v>4</v>
      </c>
      <c r="C1666" s="1"/>
      <c r="D1666" s="1">
        <v>3</v>
      </c>
      <c r="F1666" s="1">
        <f ca="1">IFERROR(__xludf.DUMMYFUNCTION("""COMPUTED_VALUE"""),1)</f>
        <v>1</v>
      </c>
      <c r="Q1666" s="1">
        <v>1664</v>
      </c>
      <c r="R1666" s="1">
        <v>4055</v>
      </c>
      <c r="S1666" s="1"/>
      <c r="T1666" s="1">
        <v>3920</v>
      </c>
    </row>
    <row r="1667" spans="1:20" ht="15.75" customHeight="1" x14ac:dyDescent="0.35">
      <c r="A1667" s="1">
        <v>3930</v>
      </c>
      <c r="B1667" s="1">
        <v>4</v>
      </c>
      <c r="C1667" s="1"/>
      <c r="D1667" s="1">
        <v>5</v>
      </c>
      <c r="F1667" s="1">
        <f ca="1">IFERROR(__xludf.DUMMYFUNCTION("""COMPUTED_VALUE"""),3)</f>
        <v>3</v>
      </c>
      <c r="Q1667" s="1">
        <v>1665</v>
      </c>
      <c r="R1667" s="1">
        <v>3456</v>
      </c>
      <c r="S1667" s="1"/>
      <c r="T1667" s="1">
        <v>4154</v>
      </c>
    </row>
    <row r="1668" spans="1:20" ht="15.75" customHeight="1" x14ac:dyDescent="0.35">
      <c r="A1668" s="1">
        <v>3931</v>
      </c>
      <c r="B1668" s="1">
        <v>4</v>
      </c>
      <c r="C1668" s="1"/>
      <c r="D1668" s="1">
        <v>2</v>
      </c>
      <c r="F1668" s="1">
        <f ca="1">IFERROR(__xludf.DUMMYFUNCTION("""COMPUTED_VALUE"""),5)</f>
        <v>5</v>
      </c>
      <c r="Q1668" s="1">
        <v>1666</v>
      </c>
      <c r="R1668" s="1">
        <v>3465</v>
      </c>
      <c r="S1668" s="1"/>
      <c r="T1668" s="1">
        <v>3907</v>
      </c>
    </row>
    <row r="1669" spans="1:20" ht="15.75" customHeight="1" x14ac:dyDescent="0.35">
      <c r="A1669" s="1">
        <v>3932</v>
      </c>
      <c r="B1669" s="1">
        <v>4</v>
      </c>
      <c r="C1669" s="1"/>
      <c r="D1669" s="1">
        <v>8</v>
      </c>
      <c r="F1669" s="1">
        <f ca="1">IFERROR(__xludf.DUMMYFUNCTION("""COMPUTED_VALUE"""),2)</f>
        <v>2</v>
      </c>
      <c r="Q1669" s="1">
        <v>1667</v>
      </c>
      <c r="R1669" s="1">
        <v>3797</v>
      </c>
      <c r="S1669" s="1"/>
      <c r="T1669" s="1">
        <v>4051</v>
      </c>
    </row>
    <row r="1670" spans="1:20" ht="15.75" customHeight="1" x14ac:dyDescent="0.35">
      <c r="A1670" s="1">
        <v>3933</v>
      </c>
      <c r="B1670" s="1">
        <v>4</v>
      </c>
      <c r="C1670" s="1"/>
      <c r="D1670" s="1">
        <v>2</v>
      </c>
      <c r="F1670" s="1">
        <f ca="1">IFERROR(__xludf.DUMMYFUNCTION("""COMPUTED_VALUE"""),8)</f>
        <v>8</v>
      </c>
      <c r="Q1670" s="1">
        <v>1668</v>
      </c>
      <c r="R1670" s="1">
        <v>3920</v>
      </c>
      <c r="S1670" s="1"/>
      <c r="T1670" s="1">
        <v>4017</v>
      </c>
    </row>
    <row r="1671" spans="1:20" ht="15.75" customHeight="1" x14ac:dyDescent="0.35">
      <c r="A1671" s="1">
        <v>3934</v>
      </c>
      <c r="B1671" s="1">
        <v>4</v>
      </c>
      <c r="C1671" s="1"/>
      <c r="D1671" s="1">
        <v>8</v>
      </c>
      <c r="F1671" s="1">
        <f ca="1">IFERROR(__xludf.DUMMYFUNCTION("""COMPUTED_VALUE"""),2)</f>
        <v>2</v>
      </c>
      <c r="Q1671" s="1">
        <v>1669</v>
      </c>
      <c r="R1671" s="1">
        <v>4154</v>
      </c>
      <c r="S1671" s="1"/>
      <c r="T1671" s="1">
        <v>4251</v>
      </c>
    </row>
    <row r="1672" spans="1:20" ht="15.75" customHeight="1" x14ac:dyDescent="0.35">
      <c r="A1672" s="1">
        <v>3935</v>
      </c>
      <c r="B1672" s="1">
        <v>5</v>
      </c>
      <c r="C1672" s="1"/>
      <c r="D1672" s="1">
        <v>1</v>
      </c>
      <c r="F1672" s="1">
        <f ca="1">IFERROR(__xludf.DUMMYFUNCTION("""COMPUTED_VALUE"""),8)</f>
        <v>8</v>
      </c>
      <c r="Q1672" s="1">
        <v>1670</v>
      </c>
      <c r="R1672" s="1">
        <v>3907</v>
      </c>
      <c r="S1672" s="1"/>
      <c r="T1672" s="1">
        <v>4144</v>
      </c>
    </row>
    <row r="1673" spans="1:20" ht="15.75" customHeight="1" x14ac:dyDescent="0.35">
      <c r="A1673" s="1">
        <v>3936</v>
      </c>
      <c r="B1673" s="1">
        <v>5</v>
      </c>
      <c r="C1673" s="1"/>
      <c r="D1673" s="1">
        <v>8</v>
      </c>
      <c r="F1673" s="1">
        <f ca="1">IFERROR(__xludf.DUMMYFUNCTION("""COMPUTED_VALUE"""),1)</f>
        <v>1</v>
      </c>
      <c r="Q1673" s="1">
        <v>1671</v>
      </c>
      <c r="R1673" s="1">
        <v>4051</v>
      </c>
      <c r="S1673" s="1"/>
      <c r="T1673" s="1">
        <v>4501</v>
      </c>
    </row>
    <row r="1674" spans="1:20" ht="15.75" customHeight="1" x14ac:dyDescent="0.35">
      <c r="A1674" s="1">
        <v>3937</v>
      </c>
      <c r="B1674" s="1">
        <v>5</v>
      </c>
      <c r="C1674" s="1"/>
      <c r="D1674" s="1">
        <v>3</v>
      </c>
      <c r="F1674" s="1">
        <f ca="1">IFERROR(__xludf.DUMMYFUNCTION("""COMPUTED_VALUE"""),8)</f>
        <v>8</v>
      </c>
      <c r="Q1674" s="1">
        <v>1672</v>
      </c>
      <c r="R1674" s="1">
        <v>4017</v>
      </c>
      <c r="S1674" s="1"/>
      <c r="T1674" s="1">
        <v>4424</v>
      </c>
    </row>
    <row r="1675" spans="1:20" ht="15.75" customHeight="1" x14ac:dyDescent="0.35">
      <c r="A1675" s="1">
        <v>3938</v>
      </c>
      <c r="B1675" s="1">
        <v>5</v>
      </c>
      <c r="C1675" s="1"/>
      <c r="D1675" s="1">
        <v>4</v>
      </c>
      <c r="F1675" s="1">
        <f ca="1">IFERROR(__xludf.DUMMYFUNCTION("""COMPUTED_VALUE"""),3)</f>
        <v>3</v>
      </c>
      <c r="Q1675" s="1">
        <v>1673</v>
      </c>
      <c r="R1675" s="1">
        <v>4251</v>
      </c>
      <c r="S1675" s="1"/>
      <c r="T1675" s="1">
        <v>4726</v>
      </c>
    </row>
    <row r="1676" spans="1:20" ht="15.75" customHeight="1" x14ac:dyDescent="0.35">
      <c r="A1676" s="1">
        <v>3939</v>
      </c>
      <c r="B1676" s="1">
        <v>5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4144</v>
      </c>
      <c r="S1676" s="1"/>
      <c r="T1676" s="1">
        <v>5018</v>
      </c>
    </row>
    <row r="1677" spans="1:20" ht="15.75" customHeight="1" x14ac:dyDescent="0.35">
      <c r="A1677" s="1">
        <v>3940</v>
      </c>
      <c r="B1677" s="1">
        <v>5</v>
      </c>
      <c r="C1677" s="1"/>
      <c r="D1677" s="1">
        <v>8</v>
      </c>
      <c r="F1677" s="1">
        <f ca="1">IFERROR(__xludf.DUMMYFUNCTION("""COMPUTED_VALUE"""),4)</f>
        <v>4</v>
      </c>
      <c r="Q1677" s="1">
        <v>1675</v>
      </c>
      <c r="R1677" s="1">
        <v>4501</v>
      </c>
      <c r="S1677" s="1"/>
      <c r="T1677" s="1">
        <v>4640</v>
      </c>
    </row>
    <row r="1678" spans="1:20" ht="15.75" customHeight="1" x14ac:dyDescent="0.35">
      <c r="A1678" s="1">
        <v>3941</v>
      </c>
      <c r="B1678" s="1">
        <v>4</v>
      </c>
      <c r="C1678" s="1"/>
      <c r="D1678" s="1">
        <v>0</v>
      </c>
      <c r="F1678" s="1">
        <f ca="1">IFERROR(__xludf.DUMMYFUNCTION("""COMPUTED_VALUE"""),8)</f>
        <v>8</v>
      </c>
      <c r="Q1678" s="1">
        <v>1676</v>
      </c>
      <c r="R1678" s="1">
        <v>4424</v>
      </c>
      <c r="S1678" s="1"/>
      <c r="T1678" s="1">
        <v>4373</v>
      </c>
    </row>
    <row r="1679" spans="1:20" ht="15.75" customHeight="1" x14ac:dyDescent="0.35">
      <c r="A1679" s="1">
        <v>3942</v>
      </c>
      <c r="B1679" s="1">
        <v>4</v>
      </c>
      <c r="C1679" s="1"/>
      <c r="D1679" s="1">
        <v>8</v>
      </c>
      <c r="F1679" s="1">
        <f ca="1">IFERROR(__xludf.DUMMYFUNCTION("""COMPUTED_VALUE"""),8)</f>
        <v>8</v>
      </c>
      <c r="Q1679" s="1">
        <v>1677</v>
      </c>
      <c r="R1679" s="1">
        <v>4726</v>
      </c>
      <c r="S1679" s="1"/>
      <c r="T1679" s="1">
        <v>4157</v>
      </c>
    </row>
    <row r="1680" spans="1:20" ht="15.75" customHeight="1" x14ac:dyDescent="0.35">
      <c r="A1680" s="1">
        <v>3943</v>
      </c>
      <c r="B1680" s="1">
        <v>4</v>
      </c>
      <c r="C1680" s="1"/>
      <c r="D1680" s="1">
        <v>1</v>
      </c>
      <c r="F1680" s="1">
        <f ca="1">IFERROR(__xludf.DUMMYFUNCTION("""COMPUTED_VALUE"""),1)</f>
        <v>1</v>
      </c>
      <c r="Q1680" s="1">
        <v>1678</v>
      </c>
      <c r="R1680" s="1">
        <v>5018</v>
      </c>
      <c r="S1680" s="1"/>
      <c r="T1680" s="1">
        <v>4047</v>
      </c>
    </row>
    <row r="1681" spans="1:20" ht="15.75" customHeight="1" x14ac:dyDescent="0.35">
      <c r="A1681" s="1">
        <v>3944</v>
      </c>
      <c r="B1681" s="1">
        <v>3</v>
      </c>
      <c r="C1681" s="1"/>
      <c r="D1681" s="1">
        <v>8</v>
      </c>
      <c r="F1681" s="1">
        <f ca="1">IFERROR(__xludf.DUMMYFUNCTION("""COMPUTED_VALUE"""),8)</f>
        <v>8</v>
      </c>
      <c r="Q1681" s="1">
        <v>1679</v>
      </c>
      <c r="R1681" s="1">
        <v>4640</v>
      </c>
      <c r="S1681" s="1"/>
      <c r="T1681" s="1">
        <v>3870</v>
      </c>
    </row>
    <row r="1682" spans="1:20" ht="15.75" customHeight="1" x14ac:dyDescent="0.35">
      <c r="A1682" s="1">
        <v>3945</v>
      </c>
      <c r="B1682" s="1">
        <v>3</v>
      </c>
      <c r="C1682" s="1"/>
      <c r="D1682" s="1">
        <v>0</v>
      </c>
      <c r="F1682" s="1">
        <f ca="1">IFERROR(__xludf.DUMMYFUNCTION("""COMPUTED_VALUE"""),5)</f>
        <v>5</v>
      </c>
      <c r="Q1682" s="1">
        <v>1680</v>
      </c>
      <c r="R1682" s="1">
        <v>4373</v>
      </c>
      <c r="S1682" s="1"/>
      <c r="T1682" s="1">
        <v>3997</v>
      </c>
    </row>
    <row r="1683" spans="1:20" ht="15.75" customHeight="1" x14ac:dyDescent="0.35">
      <c r="A1683" s="1">
        <v>3946</v>
      </c>
      <c r="B1683" s="1">
        <v>3</v>
      </c>
      <c r="C1683" s="1"/>
      <c r="D1683" s="1">
        <v>0</v>
      </c>
      <c r="F1683" s="1">
        <f ca="1">IFERROR(__xludf.DUMMYFUNCTION("""COMPUTED_VALUE"""),2)</f>
        <v>2</v>
      </c>
      <c r="Q1683" s="1">
        <v>1681</v>
      </c>
      <c r="R1683" s="1">
        <v>4157</v>
      </c>
      <c r="S1683" s="1"/>
      <c r="T1683" s="1">
        <v>3985</v>
      </c>
    </row>
    <row r="1684" spans="1:20" ht="15.75" customHeight="1" x14ac:dyDescent="0.35">
      <c r="A1684" s="1">
        <v>3947</v>
      </c>
      <c r="B1684" s="1">
        <v>3</v>
      </c>
      <c r="C1684" s="1"/>
      <c r="D1684" s="1">
        <v>5</v>
      </c>
      <c r="F1684" s="1">
        <f ca="1">IFERROR(__xludf.DUMMYFUNCTION("""COMPUTED_VALUE"""),2)</f>
        <v>2</v>
      </c>
      <c r="Q1684" s="1">
        <v>1682</v>
      </c>
      <c r="R1684" s="1">
        <v>4047</v>
      </c>
      <c r="S1684" s="1"/>
      <c r="T1684" s="1">
        <v>3741</v>
      </c>
    </row>
    <row r="1685" spans="1:20" ht="15.75" customHeight="1" x14ac:dyDescent="0.35">
      <c r="A1685" s="1">
        <v>3948</v>
      </c>
      <c r="B1685" s="1">
        <v>3</v>
      </c>
      <c r="C1685" s="1"/>
      <c r="D1685" s="1">
        <v>2</v>
      </c>
      <c r="F1685" s="1">
        <f ca="1">IFERROR(__xludf.DUMMYFUNCTION("""COMPUTED_VALUE"""),7)</f>
        <v>7</v>
      </c>
      <c r="Q1685" s="1">
        <v>1683</v>
      </c>
      <c r="R1685" s="1">
        <v>3870</v>
      </c>
      <c r="S1685" s="1"/>
      <c r="T1685" s="1">
        <v>3841</v>
      </c>
    </row>
    <row r="1686" spans="1:20" ht="15.75" customHeight="1" x14ac:dyDescent="0.35">
      <c r="A1686" s="1">
        <v>3949</v>
      </c>
      <c r="B1686" s="1">
        <v>3</v>
      </c>
      <c r="C1686" s="1"/>
      <c r="D1686" s="1">
        <v>2</v>
      </c>
      <c r="F1686" s="1">
        <f ca="1">IFERROR(__xludf.DUMMYFUNCTION("""COMPUTED_VALUE"""),1)</f>
        <v>1</v>
      </c>
      <c r="Q1686" s="1">
        <v>1684</v>
      </c>
      <c r="R1686" s="1">
        <v>3997</v>
      </c>
      <c r="S1686" s="1"/>
      <c r="T1686" s="1">
        <v>3940</v>
      </c>
    </row>
    <row r="1687" spans="1:20" ht="15.75" customHeight="1" x14ac:dyDescent="0.35">
      <c r="A1687" s="1">
        <v>3950</v>
      </c>
      <c r="B1687" s="1">
        <v>3</v>
      </c>
      <c r="C1687" s="1"/>
      <c r="D1687" s="1">
        <v>7</v>
      </c>
      <c r="F1687" s="1">
        <f ca="1">IFERROR(__xludf.DUMMYFUNCTION("""COMPUTED_VALUE"""),1)</f>
        <v>1</v>
      </c>
      <c r="Q1687" s="1">
        <v>1685</v>
      </c>
      <c r="R1687" s="1">
        <v>3985</v>
      </c>
      <c r="S1687" s="1"/>
      <c r="T1687" s="1">
        <v>3930</v>
      </c>
    </row>
    <row r="1688" spans="1:20" ht="15.75" customHeight="1" x14ac:dyDescent="0.35">
      <c r="A1688" s="1">
        <v>3951</v>
      </c>
      <c r="B1688" s="1">
        <v>3</v>
      </c>
      <c r="C1688" s="1"/>
      <c r="D1688" s="1">
        <v>1</v>
      </c>
      <c r="F1688" s="1">
        <f ca="1">IFERROR(__xludf.DUMMYFUNCTION("""COMPUTED_VALUE"""),5)</f>
        <v>5</v>
      </c>
      <c r="Q1688" s="1">
        <v>1686</v>
      </c>
      <c r="R1688" s="1">
        <v>3741</v>
      </c>
      <c r="S1688" s="1"/>
      <c r="T1688" s="1">
        <v>4061</v>
      </c>
    </row>
    <row r="1689" spans="1:20" ht="15.75" customHeight="1" x14ac:dyDescent="0.35">
      <c r="A1689" s="1">
        <v>3952</v>
      </c>
      <c r="B1689" s="1">
        <v>3</v>
      </c>
      <c r="C1689" s="1"/>
      <c r="D1689" s="1">
        <v>1</v>
      </c>
      <c r="F1689" s="1">
        <f ca="1">IFERROR(__xludf.DUMMYFUNCTION("""COMPUTED_VALUE"""),2)</f>
        <v>2</v>
      </c>
      <c r="Q1689" s="1">
        <v>1687</v>
      </c>
      <c r="R1689" s="1">
        <v>3841</v>
      </c>
      <c r="S1689" s="1"/>
      <c r="T1689" s="1">
        <v>4130</v>
      </c>
    </row>
    <row r="1690" spans="1:20" ht="15.75" customHeight="1" x14ac:dyDescent="0.35">
      <c r="A1690" s="1">
        <v>3953</v>
      </c>
      <c r="B1690" s="1">
        <v>3</v>
      </c>
      <c r="C1690" s="1"/>
      <c r="D1690" s="1">
        <v>5</v>
      </c>
      <c r="F1690" s="1">
        <f ca="1">IFERROR(__xludf.DUMMYFUNCTION("""COMPUTED_VALUE"""),2)</f>
        <v>2</v>
      </c>
      <c r="Q1690" s="1">
        <v>1688</v>
      </c>
      <c r="R1690" s="1">
        <v>3940</v>
      </c>
      <c r="S1690" s="1"/>
      <c r="T1690" s="1">
        <v>4131</v>
      </c>
    </row>
    <row r="1691" spans="1:20" ht="15.75" customHeight="1" x14ac:dyDescent="0.35">
      <c r="A1691" s="1">
        <v>3954</v>
      </c>
      <c r="B1691" s="1">
        <v>3</v>
      </c>
      <c r="C1691" s="1"/>
      <c r="D1691" s="1">
        <v>2</v>
      </c>
      <c r="F1691" s="1">
        <f ca="1">IFERROR(__xludf.DUMMYFUNCTION("""COMPUTED_VALUE"""),8)</f>
        <v>8</v>
      </c>
      <c r="Q1691" s="1">
        <v>1689</v>
      </c>
      <c r="R1691" s="1">
        <v>3930</v>
      </c>
      <c r="S1691" s="1"/>
      <c r="T1691" s="1">
        <v>4040</v>
      </c>
    </row>
    <row r="1692" spans="1:20" ht="15.75" customHeight="1" x14ac:dyDescent="0.35">
      <c r="A1692" s="1">
        <v>3955</v>
      </c>
      <c r="B1692" s="1">
        <v>3</v>
      </c>
      <c r="C1692" s="1"/>
      <c r="D1692" s="1">
        <v>2</v>
      </c>
      <c r="F1692" s="1">
        <f ca="1">IFERROR(__xludf.DUMMYFUNCTION("""COMPUTED_VALUE"""),1)</f>
        <v>1</v>
      </c>
      <c r="Q1692" s="1">
        <v>1690</v>
      </c>
      <c r="R1692" s="1">
        <v>4061</v>
      </c>
      <c r="S1692" s="1"/>
      <c r="T1692" s="1">
        <v>4125</v>
      </c>
    </row>
    <row r="1693" spans="1:20" ht="15.75" customHeight="1" x14ac:dyDescent="0.35">
      <c r="A1693" s="1">
        <v>3956</v>
      </c>
      <c r="B1693" s="1">
        <v>4</v>
      </c>
      <c r="C1693" s="1"/>
      <c r="D1693" s="1">
        <v>8</v>
      </c>
      <c r="F1693" s="1">
        <f ca="1">IFERROR(__xludf.DUMMYFUNCTION("""COMPUTED_VALUE"""),8)</f>
        <v>8</v>
      </c>
      <c r="Q1693" s="1">
        <v>1691</v>
      </c>
      <c r="R1693" s="1">
        <v>4130</v>
      </c>
      <c r="S1693" s="1"/>
      <c r="T1693" s="1">
        <v>4426</v>
      </c>
    </row>
    <row r="1694" spans="1:20" ht="15.75" customHeight="1" x14ac:dyDescent="0.35">
      <c r="A1694" s="1">
        <v>3957</v>
      </c>
      <c r="B1694" s="1">
        <v>4</v>
      </c>
      <c r="C1694" s="1"/>
      <c r="D1694" s="1">
        <v>1</v>
      </c>
      <c r="F1694" s="1">
        <f ca="1">IFERROR(__xludf.DUMMYFUNCTION("""COMPUTED_VALUE"""),3)</f>
        <v>3</v>
      </c>
      <c r="Q1694" s="1">
        <v>1692</v>
      </c>
      <c r="R1694" s="1">
        <v>4131</v>
      </c>
      <c r="S1694" s="1"/>
      <c r="T1694" s="1">
        <v>4435</v>
      </c>
    </row>
    <row r="1695" spans="1:20" ht="15.75" customHeight="1" x14ac:dyDescent="0.35">
      <c r="A1695" s="1">
        <v>3958</v>
      </c>
      <c r="B1695" s="1">
        <v>4</v>
      </c>
      <c r="C1695" s="1"/>
      <c r="D1695" s="1">
        <v>8</v>
      </c>
      <c r="F1695" s="1">
        <f ca="1">IFERROR(__xludf.DUMMYFUNCTION("""COMPUTED_VALUE"""),1)</f>
        <v>1</v>
      </c>
      <c r="Q1695" s="1">
        <v>1693</v>
      </c>
      <c r="R1695" s="1">
        <v>4040</v>
      </c>
      <c r="S1695" s="1"/>
      <c r="T1695" s="1">
        <v>4845</v>
      </c>
    </row>
    <row r="1696" spans="1:20" ht="15.75" customHeight="1" x14ac:dyDescent="0.35">
      <c r="A1696" s="1">
        <v>3959</v>
      </c>
      <c r="B1696" s="1">
        <v>3</v>
      </c>
      <c r="C1696" s="1"/>
      <c r="D1696" s="1">
        <v>0</v>
      </c>
      <c r="F1696" s="1">
        <f ca="1">IFERROR(__xludf.DUMMYFUNCTION("""COMPUTED_VALUE"""),4)</f>
        <v>4</v>
      </c>
      <c r="Q1696" s="1">
        <v>1694</v>
      </c>
      <c r="R1696" s="1">
        <v>4125</v>
      </c>
      <c r="S1696" s="1"/>
      <c r="T1696" s="1">
        <v>4585</v>
      </c>
    </row>
    <row r="1697" spans="1:20" ht="15.75" customHeight="1" x14ac:dyDescent="0.35">
      <c r="A1697" s="1">
        <v>3960</v>
      </c>
      <c r="B1697" s="1">
        <v>3</v>
      </c>
      <c r="C1697" s="1"/>
      <c r="D1697" s="1">
        <v>3</v>
      </c>
      <c r="F1697" s="1">
        <f ca="1">IFERROR(__xludf.DUMMYFUNCTION("""COMPUTED_VALUE"""),1)</f>
        <v>1</v>
      </c>
      <c r="Q1697" s="1">
        <v>1695</v>
      </c>
      <c r="R1697" s="1">
        <v>4426</v>
      </c>
      <c r="S1697" s="1"/>
      <c r="T1697" s="1">
        <v>4698</v>
      </c>
    </row>
    <row r="1698" spans="1:20" ht="15.75" customHeight="1" x14ac:dyDescent="0.35">
      <c r="A1698" s="1">
        <v>3961</v>
      </c>
      <c r="B1698" s="1">
        <v>3</v>
      </c>
      <c r="C1698" s="1"/>
      <c r="D1698" s="1">
        <v>1</v>
      </c>
      <c r="F1698" s="1">
        <f ca="1">IFERROR(__xludf.DUMMYFUNCTION("""COMPUTED_VALUE"""),1)</f>
        <v>1</v>
      </c>
      <c r="Q1698" s="1">
        <v>1696</v>
      </c>
      <c r="R1698" s="1">
        <v>4435</v>
      </c>
      <c r="S1698" s="1"/>
      <c r="T1698" s="1">
        <v>4585</v>
      </c>
    </row>
    <row r="1699" spans="1:20" ht="15.75" customHeight="1" x14ac:dyDescent="0.35">
      <c r="A1699" s="1">
        <v>3962</v>
      </c>
      <c r="B1699" s="1">
        <v>2</v>
      </c>
      <c r="C1699" s="1"/>
      <c r="D1699" s="1">
        <v>4</v>
      </c>
      <c r="F1699" s="1">
        <f ca="1">IFERROR(__xludf.DUMMYFUNCTION("""COMPUTED_VALUE"""),2)</f>
        <v>2</v>
      </c>
      <c r="Q1699" s="1">
        <v>1697</v>
      </c>
      <c r="R1699" s="1">
        <v>4845</v>
      </c>
      <c r="S1699" s="1"/>
      <c r="T1699" s="1">
        <v>4440</v>
      </c>
    </row>
    <row r="1700" spans="1:20" ht="15.75" customHeight="1" x14ac:dyDescent="0.35">
      <c r="A1700" s="1">
        <v>3963</v>
      </c>
      <c r="B1700" s="1">
        <v>2</v>
      </c>
      <c r="C1700" s="1"/>
      <c r="D1700" s="1">
        <v>1</v>
      </c>
      <c r="F1700" s="1">
        <f ca="1">IFERROR(__xludf.DUMMYFUNCTION("""COMPUTED_VALUE"""),2)</f>
        <v>2</v>
      </c>
      <c r="Q1700" s="1">
        <v>1698</v>
      </c>
      <c r="R1700" s="1">
        <v>4585</v>
      </c>
      <c r="S1700" s="1"/>
      <c r="T1700" s="1">
        <v>4763</v>
      </c>
    </row>
    <row r="1701" spans="1:20" ht="15.75" customHeight="1" x14ac:dyDescent="0.35">
      <c r="A1701" s="1">
        <v>3964</v>
      </c>
      <c r="B1701" s="1">
        <v>2</v>
      </c>
      <c r="C1701" s="1"/>
      <c r="D1701" s="1">
        <v>1</v>
      </c>
      <c r="F1701" s="1">
        <f ca="1">IFERROR(__xludf.DUMMYFUNCTION("""COMPUTED_VALUE"""),8)</f>
        <v>8</v>
      </c>
      <c r="Q1701" s="1">
        <v>1699</v>
      </c>
      <c r="R1701" s="1">
        <v>4698</v>
      </c>
      <c r="S1701" s="1"/>
      <c r="T1701" s="1">
        <v>4566</v>
      </c>
    </row>
    <row r="1702" spans="1:20" ht="15.75" customHeight="1" x14ac:dyDescent="0.35">
      <c r="A1702" s="1">
        <v>3965</v>
      </c>
      <c r="B1702" s="1">
        <v>2</v>
      </c>
      <c r="C1702" s="1"/>
      <c r="D1702" s="1">
        <v>2</v>
      </c>
      <c r="F1702" s="1">
        <f ca="1">IFERROR(__xludf.DUMMYFUNCTION("""COMPUTED_VALUE"""),1)</f>
        <v>1</v>
      </c>
      <c r="Q1702" s="1">
        <v>1700</v>
      </c>
      <c r="R1702" s="1">
        <v>4585</v>
      </c>
      <c r="S1702" s="1"/>
      <c r="T1702" s="1">
        <v>4131</v>
      </c>
    </row>
    <row r="1703" spans="1:20" ht="15.75" customHeight="1" x14ac:dyDescent="0.35">
      <c r="A1703" s="1">
        <v>3966</v>
      </c>
      <c r="B1703" s="1">
        <v>2</v>
      </c>
      <c r="C1703" s="1"/>
      <c r="D1703" s="1">
        <v>2</v>
      </c>
      <c r="F1703" s="1">
        <f ca="1">IFERROR(__xludf.DUMMYFUNCTION("""COMPUTED_VALUE"""),1)</f>
        <v>1</v>
      </c>
      <c r="Q1703" s="1">
        <v>1701</v>
      </c>
      <c r="R1703" s="1">
        <v>4440</v>
      </c>
      <c r="S1703" s="1"/>
      <c r="T1703" s="1">
        <v>4080</v>
      </c>
    </row>
    <row r="1704" spans="1:20" ht="15.75" customHeight="1" x14ac:dyDescent="0.35">
      <c r="A1704" s="1">
        <v>3967</v>
      </c>
      <c r="B1704" s="1">
        <v>2</v>
      </c>
      <c r="C1704" s="1"/>
      <c r="D1704" s="1">
        <v>8</v>
      </c>
      <c r="F1704" s="1">
        <f ca="1">IFERROR(__xludf.DUMMYFUNCTION("""COMPUTED_VALUE"""),7)</f>
        <v>7</v>
      </c>
      <c r="Q1704" s="1">
        <v>1702</v>
      </c>
      <c r="R1704" s="1">
        <v>4763</v>
      </c>
      <c r="S1704" s="1"/>
      <c r="T1704" s="1">
        <v>3860</v>
      </c>
    </row>
    <row r="1705" spans="1:20" ht="15.75" customHeight="1" x14ac:dyDescent="0.35">
      <c r="A1705" s="1">
        <v>3968</v>
      </c>
      <c r="B1705" s="1">
        <v>3</v>
      </c>
      <c r="C1705" s="1"/>
      <c r="D1705" s="1">
        <v>1</v>
      </c>
      <c r="F1705" s="1">
        <f ca="1">IFERROR(__xludf.DUMMYFUNCTION("""COMPUTED_VALUE"""),1)</f>
        <v>1</v>
      </c>
      <c r="Q1705" s="1">
        <v>1703</v>
      </c>
      <c r="R1705" s="1">
        <v>4566</v>
      </c>
      <c r="S1705" s="1"/>
      <c r="T1705" s="1">
        <v>4041</v>
      </c>
    </row>
    <row r="1706" spans="1:20" ht="15.75" customHeight="1" x14ac:dyDescent="0.35">
      <c r="A1706" s="1">
        <v>3969</v>
      </c>
      <c r="B1706" s="1">
        <v>3</v>
      </c>
      <c r="C1706" s="1"/>
      <c r="D1706" s="1">
        <v>1</v>
      </c>
      <c r="F1706" s="1">
        <f ca="1">IFERROR(__xludf.DUMMYFUNCTION("""COMPUTED_VALUE"""),1)</f>
        <v>1</v>
      </c>
      <c r="Q1706" s="1">
        <v>1704</v>
      </c>
      <c r="R1706" s="1">
        <v>4131</v>
      </c>
      <c r="S1706" s="1"/>
      <c r="T1706" s="1">
        <v>4142</v>
      </c>
    </row>
    <row r="1707" spans="1:20" ht="15.75" customHeight="1" x14ac:dyDescent="0.35">
      <c r="A1707" s="1">
        <v>3970</v>
      </c>
      <c r="B1707" s="1">
        <v>3</v>
      </c>
      <c r="C1707" s="1"/>
      <c r="D1707" s="1">
        <v>7</v>
      </c>
      <c r="F1707" s="1">
        <f ca="1">IFERROR(__xludf.DUMMYFUNCTION("""COMPUTED_VALUE"""),1)</f>
        <v>1</v>
      </c>
      <c r="Q1707" s="1">
        <v>1705</v>
      </c>
      <c r="R1707" s="1">
        <v>4080</v>
      </c>
      <c r="S1707" s="1"/>
      <c r="T1707" s="1">
        <v>4250</v>
      </c>
    </row>
    <row r="1708" spans="1:20" ht="15.75" customHeight="1" x14ac:dyDescent="0.35">
      <c r="A1708" s="1">
        <v>3971</v>
      </c>
      <c r="B1708" s="1">
        <v>3</v>
      </c>
      <c r="C1708" s="1"/>
      <c r="D1708" s="1">
        <v>1</v>
      </c>
      <c r="F1708" s="1">
        <f ca="1">IFERROR(__xludf.DUMMYFUNCTION("""COMPUTED_VALUE"""),8)</f>
        <v>8</v>
      </c>
      <c r="Q1708" s="1">
        <v>1706</v>
      </c>
      <c r="R1708" s="1">
        <v>3860</v>
      </c>
      <c r="S1708" s="1"/>
      <c r="T1708" s="1">
        <v>4239</v>
      </c>
    </row>
    <row r="1709" spans="1:20" ht="15.75" customHeight="1" x14ac:dyDescent="0.35">
      <c r="A1709" s="1">
        <v>3972</v>
      </c>
      <c r="B1709" s="1">
        <v>3</v>
      </c>
      <c r="C1709" s="1"/>
      <c r="D1709" s="1">
        <v>1</v>
      </c>
      <c r="F1709" s="1">
        <f ca="1">IFERROR(__xludf.DUMMYFUNCTION("""COMPUTED_VALUE"""),1)</f>
        <v>1</v>
      </c>
      <c r="Q1709" s="1">
        <v>1707</v>
      </c>
      <c r="R1709" s="1">
        <v>4041</v>
      </c>
      <c r="S1709" s="1"/>
      <c r="T1709" s="1">
        <v>4269</v>
      </c>
    </row>
    <row r="1710" spans="1:20" ht="15.75" customHeight="1" x14ac:dyDescent="0.35">
      <c r="A1710" s="1">
        <v>3973</v>
      </c>
      <c r="B1710" s="1">
        <v>3</v>
      </c>
      <c r="C1710" s="1"/>
      <c r="D1710" s="1">
        <v>1</v>
      </c>
      <c r="F1710" s="1">
        <f ca="1">IFERROR(__xludf.DUMMYFUNCTION("""COMPUTED_VALUE"""),1)</f>
        <v>1</v>
      </c>
      <c r="Q1710" s="1">
        <v>1708</v>
      </c>
      <c r="R1710" s="1">
        <v>4142</v>
      </c>
      <c r="S1710" s="1"/>
      <c r="T1710" s="1">
        <v>4091</v>
      </c>
    </row>
    <row r="1711" spans="1:20" ht="15.75" customHeight="1" x14ac:dyDescent="0.35">
      <c r="A1711" s="1">
        <v>3974</v>
      </c>
      <c r="B1711" s="1">
        <v>3</v>
      </c>
      <c r="C1711" s="1"/>
      <c r="D1711" s="1">
        <v>8</v>
      </c>
      <c r="F1711" s="1">
        <f ca="1">IFERROR(__xludf.DUMMYFUNCTION("""COMPUTED_VALUE"""),8)</f>
        <v>8</v>
      </c>
      <c r="Q1711" s="1">
        <v>1709</v>
      </c>
      <c r="R1711" s="1">
        <v>4250</v>
      </c>
      <c r="S1711" s="1"/>
      <c r="T1711" s="1">
        <v>4002</v>
      </c>
    </row>
    <row r="1712" spans="1:20" ht="15.75" customHeight="1" x14ac:dyDescent="0.35">
      <c r="A1712" s="1">
        <v>3975</v>
      </c>
      <c r="B1712" s="1">
        <v>3</v>
      </c>
      <c r="C1712" s="1"/>
      <c r="D1712" s="1">
        <v>1</v>
      </c>
      <c r="F1712" s="1">
        <f ca="1">IFERROR(__xludf.DUMMYFUNCTION("""COMPUTED_VALUE"""),1)</f>
        <v>1</v>
      </c>
      <c r="Q1712" s="1">
        <v>1710</v>
      </c>
      <c r="R1712" s="1">
        <v>4239</v>
      </c>
      <c r="S1712" s="1"/>
      <c r="T1712" s="1">
        <v>4207</v>
      </c>
    </row>
    <row r="1713" spans="1:20" ht="15.75" customHeight="1" x14ac:dyDescent="0.35">
      <c r="A1713" s="1">
        <v>3976</v>
      </c>
      <c r="B1713" s="1">
        <v>3</v>
      </c>
      <c r="C1713" s="1"/>
      <c r="D1713" s="1">
        <v>1</v>
      </c>
      <c r="F1713" s="1">
        <f ca="1">IFERROR(__xludf.DUMMYFUNCTION("""COMPUTED_VALUE"""),1)</f>
        <v>1</v>
      </c>
      <c r="Q1713" s="1">
        <v>1711</v>
      </c>
      <c r="R1713" s="1">
        <v>4269</v>
      </c>
      <c r="S1713" s="1"/>
      <c r="T1713" s="1">
        <v>4289</v>
      </c>
    </row>
    <row r="1714" spans="1:20" ht="15.75" customHeight="1" x14ac:dyDescent="0.35">
      <c r="A1714" s="1">
        <v>3977</v>
      </c>
      <c r="B1714" s="1">
        <v>3</v>
      </c>
      <c r="C1714" s="1"/>
      <c r="D1714" s="1">
        <v>8</v>
      </c>
      <c r="F1714" s="1">
        <f ca="1">IFERROR(__xludf.DUMMYFUNCTION("""COMPUTED_VALUE"""),3)</f>
        <v>3</v>
      </c>
      <c r="Q1714" s="1">
        <v>1712</v>
      </c>
      <c r="R1714" s="1">
        <v>4091</v>
      </c>
      <c r="S1714" s="1"/>
      <c r="T1714" s="1">
        <v>4054</v>
      </c>
    </row>
    <row r="1715" spans="1:20" ht="15.75" customHeight="1" x14ac:dyDescent="0.35">
      <c r="A1715" s="1">
        <v>3978</v>
      </c>
      <c r="B1715" s="1">
        <v>3</v>
      </c>
      <c r="C1715" s="1"/>
      <c r="D1715" s="1">
        <v>1</v>
      </c>
      <c r="F1715" s="1">
        <f ca="1">IFERROR(__xludf.DUMMYFUNCTION("""COMPUTED_VALUE"""),5)</f>
        <v>5</v>
      </c>
      <c r="Q1715" s="1">
        <v>1713</v>
      </c>
      <c r="R1715" s="1">
        <v>4002</v>
      </c>
      <c r="S1715" s="1"/>
      <c r="T1715" s="1">
        <v>4037</v>
      </c>
    </row>
    <row r="1716" spans="1:20" ht="15.75" customHeight="1" x14ac:dyDescent="0.35">
      <c r="A1716" s="1">
        <v>3979</v>
      </c>
      <c r="B1716" s="1">
        <v>3</v>
      </c>
      <c r="C1716" s="1"/>
      <c r="D1716" s="1">
        <v>1</v>
      </c>
      <c r="F1716" s="1">
        <f ca="1">IFERROR(__xludf.DUMMYFUNCTION("""COMPUTED_VALUE"""),2)</f>
        <v>2</v>
      </c>
      <c r="Q1716" s="1">
        <v>1714</v>
      </c>
      <c r="R1716" s="1">
        <v>4207</v>
      </c>
      <c r="S1716" s="1"/>
      <c r="T1716" s="1">
        <v>3887</v>
      </c>
    </row>
    <row r="1717" spans="1:20" ht="15.75" customHeight="1" x14ac:dyDescent="0.35">
      <c r="A1717" s="1">
        <v>3980</v>
      </c>
      <c r="B1717" s="1">
        <v>4</v>
      </c>
      <c r="C1717" s="1"/>
      <c r="D1717" s="1">
        <v>3</v>
      </c>
      <c r="F1717" s="1">
        <f ca="1">IFERROR(__xludf.DUMMYFUNCTION("""COMPUTED_VALUE"""),8)</f>
        <v>8</v>
      </c>
      <c r="Q1717" s="1">
        <v>1715</v>
      </c>
      <c r="R1717" s="1">
        <v>4289</v>
      </c>
      <c r="S1717" s="1"/>
      <c r="T1717" s="1">
        <v>4062</v>
      </c>
    </row>
    <row r="1718" spans="1:20" ht="15.75" customHeight="1" x14ac:dyDescent="0.35">
      <c r="A1718" s="1">
        <v>3981</v>
      </c>
      <c r="B1718" s="1">
        <v>4</v>
      </c>
      <c r="C1718" s="1"/>
      <c r="D1718" s="1">
        <v>5</v>
      </c>
      <c r="F1718" s="1">
        <f ca="1">IFERROR(__xludf.DUMMYFUNCTION("""COMPUTED_VALUE"""),2)</f>
        <v>2</v>
      </c>
      <c r="Q1718" s="1">
        <v>1716</v>
      </c>
      <c r="R1718" s="1">
        <v>4054</v>
      </c>
      <c r="S1718" s="1"/>
      <c r="T1718" s="1">
        <v>4260</v>
      </c>
    </row>
    <row r="1719" spans="1:20" ht="15.75" customHeight="1" x14ac:dyDescent="0.35">
      <c r="A1719" s="1">
        <v>3982</v>
      </c>
      <c r="B1719" s="1">
        <v>4</v>
      </c>
      <c r="C1719" s="1"/>
      <c r="D1719" s="1">
        <v>2</v>
      </c>
      <c r="F1719" s="1">
        <f ca="1">IFERROR(__xludf.DUMMYFUNCTION("""COMPUTED_VALUE"""),8)</f>
        <v>8</v>
      </c>
      <c r="Q1719" s="1">
        <v>1717</v>
      </c>
      <c r="R1719" s="1">
        <v>4037</v>
      </c>
      <c r="S1719" s="1"/>
      <c r="T1719" s="1">
        <v>3849</v>
      </c>
    </row>
    <row r="1720" spans="1:20" ht="15.75" customHeight="1" x14ac:dyDescent="0.35">
      <c r="A1720" s="1">
        <v>3983</v>
      </c>
      <c r="B1720" s="1">
        <v>4</v>
      </c>
      <c r="C1720" s="1"/>
      <c r="D1720" s="1">
        <v>8</v>
      </c>
      <c r="F1720" s="1">
        <f ca="1">IFERROR(__xludf.DUMMYFUNCTION("""COMPUTED_VALUE"""),1)</f>
        <v>1</v>
      </c>
      <c r="Q1720" s="1">
        <v>1718</v>
      </c>
      <c r="R1720" s="1">
        <v>3887</v>
      </c>
      <c r="S1720" s="1"/>
      <c r="T1720" s="1">
        <v>3971</v>
      </c>
    </row>
    <row r="1721" spans="1:20" ht="15.75" customHeight="1" x14ac:dyDescent="0.35">
      <c r="A1721" s="1">
        <v>3984</v>
      </c>
      <c r="B1721" s="1">
        <v>4</v>
      </c>
      <c r="C1721" s="1"/>
      <c r="D1721" s="1">
        <v>2</v>
      </c>
      <c r="F1721" s="1">
        <f ca="1">IFERROR(__xludf.DUMMYFUNCTION("""COMPUTED_VALUE"""),8)</f>
        <v>8</v>
      </c>
      <c r="Q1721" s="1">
        <v>1719</v>
      </c>
      <c r="R1721" s="1">
        <v>4062</v>
      </c>
      <c r="S1721" s="1"/>
      <c r="T1721" s="1">
        <v>4162</v>
      </c>
    </row>
    <row r="1722" spans="1:20" ht="15.75" customHeight="1" x14ac:dyDescent="0.35">
      <c r="A1722" s="1">
        <v>3985</v>
      </c>
      <c r="B1722" s="1">
        <v>4</v>
      </c>
      <c r="C1722" s="1"/>
      <c r="D1722" s="1">
        <v>8</v>
      </c>
      <c r="F1722" s="1">
        <f ca="1">IFERROR(__xludf.DUMMYFUNCTION("""COMPUTED_VALUE"""),3)</f>
        <v>3</v>
      </c>
      <c r="Q1722" s="1">
        <v>1720</v>
      </c>
      <c r="R1722" s="1">
        <v>4260</v>
      </c>
      <c r="S1722" s="1"/>
      <c r="T1722" s="1">
        <v>4407</v>
      </c>
    </row>
    <row r="1723" spans="1:20" ht="15.75" customHeight="1" x14ac:dyDescent="0.35">
      <c r="A1723" s="1">
        <v>3986</v>
      </c>
      <c r="B1723" s="1">
        <v>5</v>
      </c>
      <c r="C1723" s="1"/>
      <c r="D1723" s="1">
        <v>1</v>
      </c>
      <c r="F1723" s="1">
        <f ca="1">IFERROR(__xludf.DUMMYFUNCTION("""COMPUTED_VALUE"""),4)</f>
        <v>4</v>
      </c>
      <c r="Q1723" s="1">
        <v>1721</v>
      </c>
      <c r="R1723" s="1">
        <v>3849</v>
      </c>
      <c r="S1723" s="1"/>
      <c r="T1723" s="1">
        <v>4282</v>
      </c>
    </row>
    <row r="1724" spans="1:20" ht="15.75" customHeight="1" x14ac:dyDescent="0.35">
      <c r="A1724" s="1">
        <v>3987</v>
      </c>
      <c r="B1724" s="1">
        <v>5</v>
      </c>
      <c r="C1724" s="1"/>
      <c r="D1724" s="1">
        <v>8</v>
      </c>
      <c r="F1724" s="1">
        <f ca="1">IFERROR(__xludf.DUMMYFUNCTION("""COMPUTED_VALUE"""),4)</f>
        <v>4</v>
      </c>
      <c r="Q1724" s="1">
        <v>1722</v>
      </c>
      <c r="R1724" s="1">
        <v>3971</v>
      </c>
      <c r="S1724" s="1"/>
      <c r="T1724" s="1">
        <v>4363</v>
      </c>
    </row>
    <row r="1725" spans="1:20" ht="15.75" customHeight="1" x14ac:dyDescent="0.35">
      <c r="A1725" s="1">
        <v>3988</v>
      </c>
      <c r="B1725" s="1">
        <v>5</v>
      </c>
      <c r="C1725" s="1"/>
      <c r="D1725" s="1">
        <v>3</v>
      </c>
      <c r="F1725" s="1">
        <f ca="1">IFERROR(__xludf.DUMMYFUNCTION("""COMPUTED_VALUE"""),8)</f>
        <v>8</v>
      </c>
      <c r="Q1725" s="1">
        <v>1723</v>
      </c>
      <c r="R1725" s="1">
        <v>4162</v>
      </c>
      <c r="S1725" s="1"/>
      <c r="T1725" s="1">
        <v>4410</v>
      </c>
    </row>
    <row r="1726" spans="1:20" ht="15.75" customHeight="1" x14ac:dyDescent="0.35">
      <c r="A1726" s="1">
        <v>3989</v>
      </c>
      <c r="B1726" s="1">
        <v>5</v>
      </c>
      <c r="C1726" s="1"/>
      <c r="D1726" s="1">
        <v>4</v>
      </c>
      <c r="F1726" s="1">
        <f ca="1">IFERROR(__xludf.DUMMYFUNCTION("""COMPUTED_VALUE"""),8)</f>
        <v>8</v>
      </c>
      <c r="Q1726" s="1">
        <v>1724</v>
      </c>
      <c r="R1726" s="1">
        <v>4407</v>
      </c>
      <c r="S1726" s="1"/>
      <c r="T1726" s="1">
        <v>4276</v>
      </c>
    </row>
    <row r="1727" spans="1:20" ht="15.75" customHeight="1" x14ac:dyDescent="0.35">
      <c r="A1727" s="1">
        <v>3990</v>
      </c>
      <c r="B1727" s="1">
        <v>5</v>
      </c>
      <c r="C1727" s="1"/>
      <c r="D1727" s="1">
        <v>4</v>
      </c>
      <c r="F1727" s="1">
        <f ca="1">IFERROR(__xludf.DUMMYFUNCTION("""COMPUTED_VALUE"""),1)</f>
        <v>1</v>
      </c>
      <c r="Q1727" s="1">
        <v>1725</v>
      </c>
      <c r="R1727" s="1">
        <v>4282</v>
      </c>
      <c r="S1727" s="1"/>
      <c r="T1727" s="1">
        <v>4396</v>
      </c>
    </row>
    <row r="1728" spans="1:20" ht="15.75" customHeight="1" x14ac:dyDescent="0.35">
      <c r="A1728" s="1">
        <v>3991</v>
      </c>
      <c r="B1728" s="1">
        <v>5</v>
      </c>
      <c r="C1728" s="1"/>
      <c r="D1728" s="1">
        <v>8</v>
      </c>
      <c r="F1728" s="1">
        <f ca="1">IFERROR(__xludf.DUMMYFUNCTION("""COMPUTED_VALUE"""),8)</f>
        <v>8</v>
      </c>
      <c r="Q1728" s="1">
        <v>1726</v>
      </c>
      <c r="R1728" s="1">
        <v>4363</v>
      </c>
      <c r="S1728" s="1"/>
      <c r="T1728" s="1">
        <v>4207</v>
      </c>
    </row>
    <row r="1729" spans="1:20" ht="15.75" customHeight="1" x14ac:dyDescent="0.35">
      <c r="A1729" s="1">
        <v>3992</v>
      </c>
      <c r="B1729" s="1">
        <v>4</v>
      </c>
      <c r="C1729" s="1"/>
      <c r="D1729" s="1">
        <v>0</v>
      </c>
      <c r="F1729" s="1">
        <f ca="1">IFERROR(__xludf.DUMMYFUNCTION("""COMPUTED_VALUE"""),7)</f>
        <v>7</v>
      </c>
      <c r="Q1729" s="1">
        <v>1727</v>
      </c>
      <c r="R1729" s="1">
        <v>4410</v>
      </c>
      <c r="S1729" s="1"/>
      <c r="T1729" s="1">
        <v>4378</v>
      </c>
    </row>
    <row r="1730" spans="1:20" ht="15.75" customHeight="1" x14ac:dyDescent="0.35">
      <c r="A1730" s="1">
        <v>3993</v>
      </c>
      <c r="B1730" s="1">
        <v>4</v>
      </c>
      <c r="C1730" s="1"/>
      <c r="D1730" s="1">
        <v>8</v>
      </c>
      <c r="F1730" s="1">
        <f ca="1">IFERROR(__xludf.DUMMYFUNCTION("""COMPUTED_VALUE"""),1)</f>
        <v>1</v>
      </c>
      <c r="Q1730" s="1">
        <v>1728</v>
      </c>
      <c r="R1730" s="1">
        <v>4276</v>
      </c>
      <c r="S1730" s="1"/>
      <c r="T1730" s="1">
        <v>4106</v>
      </c>
    </row>
    <row r="1731" spans="1:20" ht="15.75" customHeight="1" x14ac:dyDescent="0.35">
      <c r="A1731" s="1">
        <v>3994</v>
      </c>
      <c r="B1731" s="1">
        <v>4</v>
      </c>
      <c r="C1731" s="1"/>
      <c r="D1731" s="1">
        <v>1</v>
      </c>
      <c r="F1731" s="1">
        <f ca="1">IFERROR(__xludf.DUMMYFUNCTION("""COMPUTED_VALUE"""),1)</f>
        <v>1</v>
      </c>
      <c r="Q1731" s="1">
        <v>1729</v>
      </c>
      <c r="R1731" s="1">
        <v>4396</v>
      </c>
      <c r="S1731" s="1"/>
      <c r="T1731" s="1">
        <v>4055</v>
      </c>
    </row>
    <row r="1732" spans="1:20" ht="15.75" customHeight="1" x14ac:dyDescent="0.35">
      <c r="A1732" s="1">
        <v>3995</v>
      </c>
      <c r="B1732" s="1">
        <v>3</v>
      </c>
      <c r="C1732" s="1"/>
      <c r="D1732" s="1">
        <v>8</v>
      </c>
      <c r="F1732" s="1">
        <f ca="1">IFERROR(__xludf.DUMMYFUNCTION("""COMPUTED_VALUE"""),7)</f>
        <v>7</v>
      </c>
      <c r="Q1732" s="1">
        <v>1730</v>
      </c>
      <c r="R1732" s="1">
        <v>4207</v>
      </c>
      <c r="S1732" s="1"/>
      <c r="T1732" s="1">
        <v>4091</v>
      </c>
    </row>
    <row r="1733" spans="1:20" ht="15.75" customHeight="1" x14ac:dyDescent="0.35">
      <c r="A1733" s="1">
        <v>3996</v>
      </c>
      <c r="B1733" s="1">
        <v>3</v>
      </c>
      <c r="C1733" s="1"/>
      <c r="D1733" s="1">
        <v>0</v>
      </c>
      <c r="F1733" s="1">
        <f ca="1">IFERROR(__xludf.DUMMYFUNCTION("""COMPUTED_VALUE"""),1)</f>
        <v>1</v>
      </c>
      <c r="Q1733" s="1">
        <v>1731</v>
      </c>
      <c r="R1733" s="1">
        <v>4378</v>
      </c>
      <c r="S1733" s="1"/>
      <c r="T1733" s="1">
        <v>4138</v>
      </c>
    </row>
    <row r="1734" spans="1:20" ht="15.75" customHeight="1" x14ac:dyDescent="0.35">
      <c r="A1734" s="1">
        <v>3997</v>
      </c>
      <c r="B1734" s="1">
        <v>3</v>
      </c>
      <c r="C1734" s="1"/>
      <c r="D1734" s="1">
        <v>0</v>
      </c>
      <c r="F1734" s="1">
        <f ca="1">IFERROR(__xludf.DUMMYFUNCTION("""COMPUTED_VALUE"""),1)</f>
        <v>1</v>
      </c>
      <c r="Q1734" s="1">
        <v>1732</v>
      </c>
      <c r="R1734" s="1">
        <v>4106</v>
      </c>
      <c r="S1734" s="1"/>
      <c r="T1734" s="1">
        <v>3850</v>
      </c>
    </row>
    <row r="1735" spans="1:20" ht="15.75" customHeight="1" x14ac:dyDescent="0.35">
      <c r="A1735" s="1">
        <v>3998</v>
      </c>
      <c r="B1735" s="1">
        <v>3</v>
      </c>
      <c r="C1735" s="1"/>
      <c r="D1735" s="1">
        <v>8</v>
      </c>
      <c r="F1735" s="1">
        <f ca="1">IFERROR(__xludf.DUMMYFUNCTION("""COMPUTED_VALUE"""),5)</f>
        <v>5</v>
      </c>
      <c r="Q1735" s="1">
        <v>1733</v>
      </c>
      <c r="R1735" s="1">
        <v>4055</v>
      </c>
      <c r="S1735" s="1"/>
      <c r="T1735" s="1">
        <v>3736</v>
      </c>
    </row>
    <row r="1736" spans="1:20" ht="15.75" customHeight="1" x14ac:dyDescent="0.35">
      <c r="A1736" s="1">
        <v>3999</v>
      </c>
      <c r="B1736" s="1">
        <v>3</v>
      </c>
      <c r="C1736" s="1"/>
      <c r="D1736" s="1">
        <v>0</v>
      </c>
      <c r="F1736" s="1">
        <f ca="1">IFERROR(__xludf.DUMMYFUNCTION("""COMPUTED_VALUE"""),2)</f>
        <v>2</v>
      </c>
      <c r="Q1736" s="1">
        <v>1734</v>
      </c>
      <c r="R1736" s="1">
        <v>4091</v>
      </c>
      <c r="S1736" s="1"/>
      <c r="T1736" s="1">
        <v>4028</v>
      </c>
    </row>
    <row r="1737" spans="1:20" ht="15.75" customHeight="1" x14ac:dyDescent="0.35">
      <c r="A1737" s="1">
        <v>4000</v>
      </c>
      <c r="B1737" s="1">
        <v>3</v>
      </c>
      <c r="C1737" s="1"/>
      <c r="D1737" s="1">
        <v>8</v>
      </c>
      <c r="F1737" s="1">
        <f ca="1">IFERROR(__xludf.DUMMYFUNCTION("""COMPUTED_VALUE"""),2)</f>
        <v>2</v>
      </c>
      <c r="Q1737" s="1">
        <v>1735</v>
      </c>
      <c r="R1737" s="1">
        <v>4138</v>
      </c>
      <c r="S1737" s="1"/>
      <c r="T1737" s="1">
        <v>3766</v>
      </c>
    </row>
    <row r="1738" spans="1:20" ht="15.75" customHeight="1" x14ac:dyDescent="0.35">
      <c r="A1738" s="1">
        <v>4001</v>
      </c>
      <c r="B1738" s="1">
        <v>3</v>
      </c>
      <c r="C1738" s="1"/>
      <c r="D1738" s="1">
        <v>0</v>
      </c>
      <c r="F1738" s="1">
        <f ca="1">IFERROR(__xludf.DUMMYFUNCTION("""COMPUTED_VALUE"""),8)</f>
        <v>8</v>
      </c>
      <c r="Q1738" s="1">
        <v>1736</v>
      </c>
      <c r="R1738" s="1">
        <v>3850</v>
      </c>
      <c r="S1738" s="1"/>
      <c r="T1738" s="1">
        <v>3903</v>
      </c>
    </row>
    <row r="1739" spans="1:20" ht="15.75" customHeight="1" x14ac:dyDescent="0.35">
      <c r="A1739" s="1">
        <v>4002</v>
      </c>
      <c r="B1739" s="1">
        <v>3</v>
      </c>
      <c r="C1739" s="1"/>
      <c r="D1739" s="1">
        <v>0</v>
      </c>
      <c r="F1739" s="1">
        <f ca="1">IFERROR(__xludf.DUMMYFUNCTION("""COMPUTED_VALUE"""),1)</f>
        <v>1</v>
      </c>
      <c r="Q1739" s="1">
        <v>1737</v>
      </c>
      <c r="R1739" s="1">
        <v>3736</v>
      </c>
      <c r="S1739" s="1"/>
      <c r="T1739" s="1">
        <v>4031</v>
      </c>
    </row>
    <row r="1740" spans="1:20" ht="15.75" customHeight="1" x14ac:dyDescent="0.35">
      <c r="A1740" s="1">
        <v>4003</v>
      </c>
      <c r="B1740" s="1">
        <v>3</v>
      </c>
      <c r="C1740" s="1"/>
      <c r="D1740" s="1">
        <v>8</v>
      </c>
      <c r="F1740" s="1">
        <f ca="1">IFERROR(__xludf.DUMMYFUNCTION("""COMPUTED_VALUE"""),8)</f>
        <v>8</v>
      </c>
      <c r="Q1740" s="1">
        <v>1738</v>
      </c>
      <c r="R1740" s="1">
        <v>4028</v>
      </c>
      <c r="S1740" s="1"/>
      <c r="T1740" s="1">
        <v>4234</v>
      </c>
    </row>
    <row r="1741" spans="1:20" ht="15.75" customHeight="1" x14ac:dyDescent="0.35">
      <c r="A1741" s="1">
        <v>4004</v>
      </c>
      <c r="B1741" s="1">
        <v>3</v>
      </c>
      <c r="C1741" s="1"/>
      <c r="D1741" s="1">
        <v>1</v>
      </c>
      <c r="F1741" s="1">
        <f ca="1">IFERROR(__xludf.DUMMYFUNCTION("""COMPUTED_VALUE"""),3)</f>
        <v>3</v>
      </c>
      <c r="Q1741" s="1">
        <v>1739</v>
      </c>
      <c r="R1741" s="1">
        <v>3766</v>
      </c>
      <c r="S1741" s="1"/>
      <c r="T1741" s="1">
        <v>4023</v>
      </c>
    </row>
    <row r="1742" spans="1:20" ht="15.75" customHeight="1" x14ac:dyDescent="0.35">
      <c r="A1742" s="1">
        <v>4005</v>
      </c>
      <c r="B1742" s="1">
        <v>3</v>
      </c>
      <c r="C1742" s="1"/>
      <c r="D1742" s="1">
        <v>1</v>
      </c>
      <c r="F1742" s="1">
        <f ca="1">IFERROR(__xludf.DUMMYFUNCTION("""COMPUTED_VALUE"""),1)</f>
        <v>1</v>
      </c>
      <c r="Q1742" s="1">
        <v>1740</v>
      </c>
      <c r="R1742" s="1">
        <v>3903</v>
      </c>
      <c r="S1742" s="1"/>
      <c r="T1742" s="1">
        <v>3775</v>
      </c>
    </row>
    <row r="1743" spans="1:20" ht="15.75" customHeight="1" x14ac:dyDescent="0.35">
      <c r="A1743" s="1">
        <v>4006</v>
      </c>
      <c r="B1743" s="1">
        <v>3</v>
      </c>
      <c r="C1743" s="1"/>
      <c r="D1743" s="1">
        <v>8</v>
      </c>
      <c r="F1743" s="1">
        <f ca="1">IFERROR(__xludf.DUMMYFUNCTION("""COMPUTED_VALUE"""),4)</f>
        <v>4</v>
      </c>
      <c r="Q1743" s="1">
        <v>1741</v>
      </c>
      <c r="R1743" s="1">
        <v>4031</v>
      </c>
      <c r="S1743" s="1"/>
      <c r="T1743" s="1">
        <v>3525</v>
      </c>
    </row>
    <row r="1744" spans="1:20" ht="15.75" customHeight="1" x14ac:dyDescent="0.35">
      <c r="A1744" s="1">
        <v>4007</v>
      </c>
      <c r="B1744" s="1">
        <v>4</v>
      </c>
      <c r="C1744" s="1"/>
      <c r="D1744" s="1">
        <v>0</v>
      </c>
      <c r="F1744" s="1">
        <f ca="1">IFERROR(__xludf.DUMMYFUNCTION("""COMPUTED_VALUE"""),1)</f>
        <v>1</v>
      </c>
      <c r="Q1744" s="1">
        <v>1742</v>
      </c>
      <c r="R1744" s="1">
        <v>4234</v>
      </c>
      <c r="S1744" s="1"/>
      <c r="T1744" s="1">
        <v>3439</v>
      </c>
    </row>
    <row r="1745" spans="1:20" ht="15.75" customHeight="1" x14ac:dyDescent="0.35">
      <c r="A1745" s="1">
        <v>4008</v>
      </c>
      <c r="B1745" s="1">
        <v>4</v>
      </c>
      <c r="C1745" s="1"/>
      <c r="D1745" s="1">
        <v>7</v>
      </c>
      <c r="F1745" s="1">
        <f ca="1">IFERROR(__xludf.DUMMYFUNCTION("""COMPUTED_VALUE"""),1)</f>
        <v>1</v>
      </c>
      <c r="Q1745" s="1">
        <v>1743</v>
      </c>
      <c r="R1745" s="1">
        <v>4023</v>
      </c>
      <c r="S1745" s="1"/>
      <c r="T1745" s="1">
        <v>3427</v>
      </c>
    </row>
    <row r="1746" spans="1:20" ht="15.75" customHeight="1" x14ac:dyDescent="0.35">
      <c r="A1746" s="1">
        <v>4009</v>
      </c>
      <c r="B1746" s="1">
        <v>4</v>
      </c>
      <c r="C1746" s="1"/>
      <c r="D1746" s="1">
        <v>1</v>
      </c>
      <c r="F1746" s="1">
        <f ca="1">IFERROR(__xludf.DUMMYFUNCTION("""COMPUTED_VALUE"""),2)</f>
        <v>2</v>
      </c>
      <c r="Q1746" s="1">
        <v>1744</v>
      </c>
      <c r="R1746" s="1">
        <v>3775</v>
      </c>
      <c r="S1746" s="1"/>
      <c r="T1746" s="1">
        <v>3467</v>
      </c>
    </row>
    <row r="1747" spans="1:20" ht="15.75" customHeight="1" x14ac:dyDescent="0.35">
      <c r="A1747" s="1">
        <v>4010</v>
      </c>
      <c r="B1747" s="1">
        <v>3</v>
      </c>
      <c r="C1747" s="1"/>
      <c r="D1747" s="1">
        <v>2</v>
      </c>
      <c r="F1747" s="1">
        <f ca="1">IFERROR(__xludf.DUMMYFUNCTION("""COMPUTED_VALUE"""),2)</f>
        <v>2</v>
      </c>
      <c r="Q1747" s="1">
        <v>1745</v>
      </c>
      <c r="R1747" s="1">
        <v>3525</v>
      </c>
      <c r="S1747" s="1"/>
      <c r="T1747" s="1">
        <v>3203</v>
      </c>
    </row>
    <row r="1748" spans="1:20" ht="15.75" customHeight="1" x14ac:dyDescent="0.35">
      <c r="A1748" s="1">
        <v>4011</v>
      </c>
      <c r="B1748" s="1">
        <v>3</v>
      </c>
      <c r="C1748" s="1"/>
      <c r="D1748" s="1">
        <v>2</v>
      </c>
      <c r="F1748" s="1">
        <f ca="1">IFERROR(__xludf.DUMMYFUNCTION("""COMPUTED_VALUE"""),8)</f>
        <v>8</v>
      </c>
      <c r="Q1748" s="1">
        <v>1746</v>
      </c>
      <c r="R1748" s="1">
        <v>3439</v>
      </c>
      <c r="S1748" s="1"/>
      <c r="T1748" s="1">
        <v>3324</v>
      </c>
    </row>
    <row r="1749" spans="1:20" ht="15.75" customHeight="1" x14ac:dyDescent="0.35">
      <c r="A1749" s="1">
        <v>4012</v>
      </c>
      <c r="B1749" s="1">
        <v>3</v>
      </c>
      <c r="C1749" s="1"/>
      <c r="D1749" s="1">
        <v>2</v>
      </c>
      <c r="F1749" s="1">
        <f ca="1">IFERROR(__xludf.DUMMYFUNCTION("""COMPUTED_VALUE"""),1)</f>
        <v>1</v>
      </c>
      <c r="Q1749" s="1">
        <v>1747</v>
      </c>
      <c r="R1749" s="1">
        <v>3427</v>
      </c>
      <c r="S1749" s="1"/>
      <c r="T1749" s="1">
        <v>3449</v>
      </c>
    </row>
    <row r="1750" spans="1:20" ht="15.75" customHeight="1" x14ac:dyDescent="0.35">
      <c r="A1750" s="1">
        <v>4013</v>
      </c>
      <c r="B1750" s="1">
        <v>2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3467</v>
      </c>
      <c r="S1750" s="1"/>
      <c r="T1750" s="1">
        <v>3363</v>
      </c>
    </row>
    <row r="1751" spans="1:20" ht="15.75" customHeight="1" x14ac:dyDescent="0.35">
      <c r="A1751" s="1">
        <v>4014</v>
      </c>
      <c r="B1751" s="1">
        <v>2</v>
      </c>
      <c r="C1751" s="1"/>
      <c r="D1751" s="1">
        <v>1</v>
      </c>
      <c r="F1751" s="1">
        <f ca="1">IFERROR(__xludf.DUMMYFUNCTION("""COMPUTED_VALUE"""),7)</f>
        <v>7</v>
      </c>
      <c r="Q1751" s="1">
        <v>1749</v>
      </c>
      <c r="R1751" s="1">
        <v>3203</v>
      </c>
      <c r="S1751" s="1"/>
      <c r="T1751" s="1">
        <v>3496</v>
      </c>
    </row>
    <row r="1752" spans="1:20" ht="15.75" customHeight="1" x14ac:dyDescent="0.35">
      <c r="A1752" s="1">
        <v>4015</v>
      </c>
      <c r="B1752" s="1">
        <v>2</v>
      </c>
      <c r="C1752" s="1"/>
      <c r="D1752" s="1">
        <v>1</v>
      </c>
      <c r="F1752" s="1">
        <f ca="1">IFERROR(__xludf.DUMMYFUNCTION("""COMPUTED_VALUE"""),1)</f>
        <v>1</v>
      </c>
      <c r="Q1752" s="1">
        <v>1750</v>
      </c>
      <c r="R1752" s="1">
        <v>3324</v>
      </c>
      <c r="S1752" s="1"/>
      <c r="T1752" s="1">
        <v>3686</v>
      </c>
    </row>
    <row r="1753" spans="1:20" ht="15.75" customHeight="1" x14ac:dyDescent="0.35">
      <c r="A1753" s="1">
        <v>4016</v>
      </c>
      <c r="B1753" s="1">
        <v>2</v>
      </c>
      <c r="C1753" s="1"/>
      <c r="D1753" s="1">
        <v>2</v>
      </c>
      <c r="F1753" s="1">
        <f ca="1">IFERROR(__xludf.DUMMYFUNCTION("""COMPUTED_VALUE"""),1)</f>
        <v>1</v>
      </c>
      <c r="Q1753" s="1">
        <v>1751</v>
      </c>
      <c r="R1753" s="1">
        <v>3449</v>
      </c>
      <c r="S1753" s="1"/>
      <c r="T1753" s="1">
        <v>3572</v>
      </c>
    </row>
    <row r="1754" spans="1:20" ht="15.75" customHeight="1" x14ac:dyDescent="0.35">
      <c r="A1754" s="1">
        <v>4017</v>
      </c>
      <c r="B1754" s="1">
        <v>2</v>
      </c>
      <c r="C1754" s="1"/>
      <c r="D1754" s="1">
        <v>2</v>
      </c>
      <c r="F1754" s="1">
        <f ca="1">IFERROR(__xludf.DUMMYFUNCTION("""COMPUTED_VALUE"""),1)</f>
        <v>1</v>
      </c>
      <c r="Q1754" s="1">
        <v>1752</v>
      </c>
      <c r="R1754" s="1">
        <v>3363</v>
      </c>
      <c r="S1754" s="1"/>
      <c r="T1754" s="1">
        <v>3678</v>
      </c>
    </row>
    <row r="1755" spans="1:20" ht="15.75" customHeight="1" x14ac:dyDescent="0.35">
      <c r="A1755" s="1">
        <v>4018</v>
      </c>
      <c r="B1755" s="1">
        <v>2</v>
      </c>
      <c r="C1755" s="1"/>
      <c r="D1755" s="1">
        <v>8</v>
      </c>
      <c r="F1755" s="1">
        <f ca="1">IFERROR(__xludf.DUMMYFUNCTION("""COMPUTED_VALUE"""),8)</f>
        <v>8</v>
      </c>
      <c r="Q1755" s="1">
        <v>1753</v>
      </c>
      <c r="R1755" s="1">
        <v>3496</v>
      </c>
      <c r="S1755" s="1"/>
      <c r="T1755" s="1">
        <v>3816</v>
      </c>
    </row>
    <row r="1756" spans="1:20" ht="15.75" customHeight="1" x14ac:dyDescent="0.35">
      <c r="A1756" s="1">
        <v>4019</v>
      </c>
      <c r="B1756" s="1">
        <v>3</v>
      </c>
      <c r="C1756" s="1"/>
      <c r="D1756" s="1">
        <v>1</v>
      </c>
      <c r="F1756" s="1">
        <f ca="1">IFERROR(__xludf.DUMMYFUNCTION("""COMPUTED_VALUE"""),1)</f>
        <v>1</v>
      </c>
      <c r="Q1756" s="1">
        <v>1754</v>
      </c>
      <c r="R1756" s="1">
        <v>3686</v>
      </c>
      <c r="S1756" s="1"/>
      <c r="T1756" s="1">
        <v>3932</v>
      </c>
    </row>
    <row r="1757" spans="1:20" ht="15.75" customHeight="1" x14ac:dyDescent="0.35">
      <c r="A1757" s="1">
        <v>4020</v>
      </c>
      <c r="B1757" s="1">
        <v>3</v>
      </c>
      <c r="C1757" s="1"/>
      <c r="D1757" s="1">
        <v>1</v>
      </c>
      <c r="F1757" s="1">
        <f ca="1">IFERROR(__xludf.DUMMYFUNCTION("""COMPUTED_VALUE"""),1)</f>
        <v>1</v>
      </c>
      <c r="Q1757" s="1">
        <v>1755</v>
      </c>
      <c r="R1757" s="1">
        <v>3572</v>
      </c>
      <c r="S1757" s="1"/>
      <c r="T1757" s="1">
        <v>4250</v>
      </c>
    </row>
    <row r="1758" spans="1:20" ht="15.75" customHeight="1" x14ac:dyDescent="0.35">
      <c r="A1758" s="1">
        <v>4021</v>
      </c>
      <c r="B1758" s="1">
        <v>3</v>
      </c>
      <c r="C1758" s="1"/>
      <c r="D1758" s="1">
        <v>7</v>
      </c>
      <c r="F1758" s="1">
        <f ca="1">IFERROR(__xludf.DUMMYFUNCTION("""COMPUTED_VALUE"""),8)</f>
        <v>8</v>
      </c>
      <c r="Q1758" s="1">
        <v>1756</v>
      </c>
      <c r="R1758" s="1">
        <v>3678</v>
      </c>
      <c r="S1758" s="1"/>
      <c r="T1758" s="1">
        <v>3909</v>
      </c>
    </row>
    <row r="1759" spans="1:20" ht="15.75" customHeight="1" x14ac:dyDescent="0.35">
      <c r="A1759" s="1">
        <v>4022</v>
      </c>
      <c r="B1759" s="1">
        <v>3</v>
      </c>
      <c r="C1759" s="1"/>
      <c r="D1759" s="1">
        <v>1</v>
      </c>
      <c r="F1759" s="1">
        <f ca="1">IFERROR(__xludf.DUMMYFUNCTION("""COMPUTED_VALUE"""),1)</f>
        <v>1</v>
      </c>
      <c r="Q1759" s="1">
        <v>1757</v>
      </c>
      <c r="R1759" s="1">
        <v>3816</v>
      </c>
      <c r="S1759" s="1"/>
      <c r="T1759" s="1">
        <v>3902</v>
      </c>
    </row>
    <row r="1760" spans="1:20" ht="15.75" customHeight="1" x14ac:dyDescent="0.35">
      <c r="A1760" s="1">
        <v>4023</v>
      </c>
      <c r="B1760" s="1">
        <v>3</v>
      </c>
      <c r="C1760" s="1"/>
      <c r="D1760" s="1">
        <v>1</v>
      </c>
      <c r="F1760" s="1">
        <f ca="1">IFERROR(__xludf.DUMMYFUNCTION("""COMPUTED_VALUE"""),1)</f>
        <v>1</v>
      </c>
      <c r="Q1760" s="1">
        <v>1758</v>
      </c>
      <c r="R1760" s="1">
        <v>3932</v>
      </c>
      <c r="S1760" s="1"/>
      <c r="T1760" s="1">
        <v>3730</v>
      </c>
    </row>
    <row r="1761" spans="1:20" ht="15.75" customHeight="1" x14ac:dyDescent="0.35">
      <c r="A1761" s="1">
        <v>4024</v>
      </c>
      <c r="B1761" s="1">
        <v>3</v>
      </c>
      <c r="C1761" s="1"/>
      <c r="D1761" s="1">
        <v>1</v>
      </c>
      <c r="F1761" s="1">
        <f ca="1">IFERROR(__xludf.DUMMYFUNCTION("""COMPUTED_VALUE"""),3)</f>
        <v>3</v>
      </c>
      <c r="Q1761" s="1">
        <v>1759</v>
      </c>
      <c r="R1761" s="1">
        <v>4250</v>
      </c>
      <c r="S1761" s="1"/>
      <c r="T1761" s="1">
        <v>3294</v>
      </c>
    </row>
    <row r="1762" spans="1:20" ht="15.75" customHeight="1" x14ac:dyDescent="0.35">
      <c r="A1762" s="1">
        <v>4025</v>
      </c>
      <c r="B1762" s="1">
        <v>3</v>
      </c>
      <c r="C1762" s="1"/>
      <c r="D1762" s="1">
        <v>8</v>
      </c>
      <c r="F1762" s="1">
        <f ca="1">IFERROR(__xludf.DUMMYFUNCTION("""COMPUTED_VALUE"""),5)</f>
        <v>5</v>
      </c>
      <c r="Q1762" s="1">
        <v>1760</v>
      </c>
      <c r="R1762" s="1">
        <v>3909</v>
      </c>
      <c r="S1762" s="1"/>
      <c r="T1762" s="1">
        <v>3355</v>
      </c>
    </row>
    <row r="1763" spans="1:20" ht="15.75" customHeight="1" x14ac:dyDescent="0.35">
      <c r="A1763" s="1">
        <v>4026</v>
      </c>
      <c r="B1763" s="1">
        <v>3</v>
      </c>
      <c r="C1763" s="1"/>
      <c r="D1763" s="1">
        <v>1</v>
      </c>
      <c r="F1763" s="1">
        <f ca="1">IFERROR(__xludf.DUMMYFUNCTION("""COMPUTED_VALUE"""),2)</f>
        <v>2</v>
      </c>
      <c r="Q1763" s="1">
        <v>1761</v>
      </c>
      <c r="R1763" s="1">
        <v>3902</v>
      </c>
      <c r="S1763" s="1"/>
      <c r="T1763" s="1">
        <v>3536</v>
      </c>
    </row>
    <row r="1764" spans="1:20" ht="15.75" customHeight="1" x14ac:dyDescent="0.35">
      <c r="A1764" s="1">
        <v>4027</v>
      </c>
      <c r="B1764" s="1">
        <v>3</v>
      </c>
      <c r="C1764" s="1"/>
      <c r="D1764" s="1">
        <v>1</v>
      </c>
      <c r="F1764" s="1">
        <f ca="1">IFERROR(__xludf.DUMMYFUNCTION("""COMPUTED_VALUE"""),8)</f>
        <v>8</v>
      </c>
      <c r="Q1764" s="1">
        <v>1762</v>
      </c>
      <c r="R1764" s="1">
        <v>3730</v>
      </c>
      <c r="S1764" s="1"/>
      <c r="T1764" s="1">
        <v>3680</v>
      </c>
    </row>
    <row r="1765" spans="1:20" ht="15.75" customHeight="1" x14ac:dyDescent="0.35">
      <c r="A1765" s="1">
        <v>4028</v>
      </c>
      <c r="B1765" s="1">
        <v>3</v>
      </c>
      <c r="C1765" s="1"/>
      <c r="D1765" s="1">
        <v>8</v>
      </c>
      <c r="F1765" s="1">
        <f ca="1">IFERROR(__xludf.DUMMYFUNCTION("""COMPUTED_VALUE"""),2)</f>
        <v>2</v>
      </c>
      <c r="Q1765" s="1">
        <v>1763</v>
      </c>
      <c r="R1765" s="1">
        <v>3294</v>
      </c>
      <c r="S1765" s="1"/>
      <c r="T1765" s="1">
        <v>3509</v>
      </c>
    </row>
    <row r="1766" spans="1:20" ht="15.75" customHeight="1" x14ac:dyDescent="0.35">
      <c r="A1766" s="1">
        <v>4029</v>
      </c>
      <c r="B1766" s="1">
        <v>3</v>
      </c>
      <c r="C1766" s="1"/>
      <c r="D1766" s="1">
        <v>1</v>
      </c>
      <c r="F1766" s="1">
        <f ca="1">IFERROR(__xludf.DUMMYFUNCTION("""COMPUTED_VALUE"""),8)</f>
        <v>8</v>
      </c>
      <c r="Q1766" s="1">
        <v>1764</v>
      </c>
      <c r="R1766" s="1">
        <v>3355</v>
      </c>
      <c r="S1766" s="1"/>
      <c r="T1766" s="1">
        <v>3702</v>
      </c>
    </row>
    <row r="1767" spans="1:20" ht="15.75" customHeight="1" x14ac:dyDescent="0.35">
      <c r="A1767" s="1">
        <v>4030</v>
      </c>
      <c r="B1767" s="1">
        <v>3</v>
      </c>
      <c r="C1767" s="1"/>
      <c r="D1767" s="1">
        <v>1</v>
      </c>
      <c r="F1767" s="1">
        <f ca="1">IFERROR(__xludf.DUMMYFUNCTION("""COMPUTED_VALUE"""),1)</f>
        <v>1</v>
      </c>
      <c r="Q1767" s="1">
        <v>1765</v>
      </c>
      <c r="R1767" s="1">
        <v>3536</v>
      </c>
      <c r="S1767" s="1"/>
      <c r="T1767" s="1">
        <v>3502</v>
      </c>
    </row>
    <row r="1768" spans="1:20" ht="15.75" customHeight="1" x14ac:dyDescent="0.35">
      <c r="A1768" s="1">
        <v>4031</v>
      </c>
      <c r="B1768" s="1">
        <v>4</v>
      </c>
      <c r="C1768" s="1"/>
      <c r="D1768" s="1">
        <v>3</v>
      </c>
      <c r="F1768" s="1">
        <f ca="1">IFERROR(__xludf.DUMMYFUNCTION("""COMPUTED_VALUE"""),8)</f>
        <v>8</v>
      </c>
      <c r="Q1768" s="1">
        <v>1766</v>
      </c>
      <c r="R1768" s="1">
        <v>3680</v>
      </c>
      <c r="S1768" s="1"/>
      <c r="T1768" s="1">
        <v>3628</v>
      </c>
    </row>
    <row r="1769" spans="1:20" ht="15.75" customHeight="1" x14ac:dyDescent="0.35">
      <c r="A1769" s="1">
        <v>4032</v>
      </c>
      <c r="B1769" s="1">
        <v>4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3509</v>
      </c>
      <c r="S1769" s="1"/>
      <c r="T1769" s="1">
        <v>3606</v>
      </c>
    </row>
    <row r="1770" spans="1:20" ht="15.75" customHeight="1" x14ac:dyDescent="0.35">
      <c r="A1770" s="1">
        <v>4033</v>
      </c>
      <c r="B1770" s="1">
        <v>4</v>
      </c>
      <c r="C1770" s="1"/>
      <c r="D1770" s="1">
        <v>2</v>
      </c>
      <c r="F1770" s="1">
        <f ca="1">IFERROR(__xludf.DUMMYFUNCTION("""COMPUTED_VALUE"""),4)</f>
        <v>4</v>
      </c>
      <c r="Q1770" s="1">
        <v>1768</v>
      </c>
      <c r="R1770" s="1">
        <v>3702</v>
      </c>
      <c r="S1770" s="1"/>
      <c r="T1770" s="1">
        <v>4035</v>
      </c>
    </row>
    <row r="1771" spans="1:20" ht="15.75" customHeight="1" x14ac:dyDescent="0.35">
      <c r="A1771" s="1">
        <v>4034</v>
      </c>
      <c r="B1771" s="1">
        <v>4</v>
      </c>
      <c r="C1771" s="1"/>
      <c r="D1771" s="1">
        <v>8</v>
      </c>
      <c r="F1771" s="1">
        <f ca="1">IFERROR(__xludf.DUMMYFUNCTION("""COMPUTED_VALUE"""),4)</f>
        <v>4</v>
      </c>
      <c r="Q1771" s="1">
        <v>1769</v>
      </c>
      <c r="R1771" s="1">
        <v>3502</v>
      </c>
      <c r="S1771" s="1"/>
      <c r="T1771" s="1">
        <v>3859</v>
      </c>
    </row>
    <row r="1772" spans="1:20" ht="15.75" customHeight="1" x14ac:dyDescent="0.35">
      <c r="A1772" s="1">
        <v>4035</v>
      </c>
      <c r="B1772" s="1">
        <v>4</v>
      </c>
      <c r="C1772" s="1"/>
      <c r="D1772" s="1">
        <v>2</v>
      </c>
      <c r="F1772" s="1">
        <f ca="1">IFERROR(__xludf.DUMMYFUNCTION("""COMPUTED_VALUE"""),8)</f>
        <v>8</v>
      </c>
      <c r="Q1772" s="1">
        <v>1770</v>
      </c>
      <c r="R1772" s="1">
        <v>3628</v>
      </c>
      <c r="S1772" s="1"/>
      <c r="T1772" s="1">
        <v>3705</v>
      </c>
    </row>
    <row r="1773" spans="1:20" ht="15.75" customHeight="1" x14ac:dyDescent="0.35">
      <c r="A1773" s="1">
        <v>4036</v>
      </c>
      <c r="B1773" s="1">
        <v>4</v>
      </c>
      <c r="C1773" s="1"/>
      <c r="D1773" s="1">
        <v>8</v>
      </c>
      <c r="F1773" s="1">
        <f ca="1">IFERROR(__xludf.DUMMYFUNCTION("""COMPUTED_VALUE"""),8)</f>
        <v>8</v>
      </c>
      <c r="Q1773" s="1">
        <v>1771</v>
      </c>
      <c r="R1773" s="1">
        <v>3606</v>
      </c>
      <c r="S1773" s="1"/>
      <c r="T1773" s="1">
        <v>3689</v>
      </c>
    </row>
    <row r="1774" spans="1:20" ht="15.75" customHeight="1" x14ac:dyDescent="0.35">
      <c r="A1774" s="1">
        <v>4037</v>
      </c>
      <c r="B1774" s="1">
        <v>5</v>
      </c>
      <c r="C1774" s="1"/>
      <c r="D1774" s="1">
        <v>1</v>
      </c>
      <c r="F1774" s="1">
        <f ca="1">IFERROR(__xludf.DUMMYFUNCTION("""COMPUTED_VALUE"""),1)</f>
        <v>1</v>
      </c>
      <c r="Q1774" s="1">
        <v>1772</v>
      </c>
      <c r="R1774" s="1">
        <v>4035</v>
      </c>
      <c r="S1774" s="1"/>
      <c r="T1774" s="1">
        <v>3554</v>
      </c>
    </row>
    <row r="1775" spans="1:20" ht="15.75" customHeight="1" x14ac:dyDescent="0.35">
      <c r="A1775" s="1">
        <v>4038</v>
      </c>
      <c r="B1775" s="1">
        <v>5</v>
      </c>
      <c r="C1775" s="1"/>
      <c r="D1775" s="1">
        <v>8</v>
      </c>
      <c r="F1775" s="1">
        <f ca="1">IFERROR(__xludf.DUMMYFUNCTION("""COMPUTED_VALUE"""),8)</f>
        <v>8</v>
      </c>
      <c r="Q1775" s="1">
        <v>1773</v>
      </c>
      <c r="R1775" s="1">
        <v>3859</v>
      </c>
      <c r="S1775" s="1"/>
      <c r="T1775" s="1">
        <v>3632</v>
      </c>
    </row>
    <row r="1776" spans="1:20" ht="15.75" customHeight="1" x14ac:dyDescent="0.35">
      <c r="A1776" s="1">
        <v>4039</v>
      </c>
      <c r="B1776" s="1">
        <v>5</v>
      </c>
      <c r="C1776" s="1"/>
      <c r="D1776" s="1">
        <v>3</v>
      </c>
      <c r="F1776" s="1">
        <f ca="1">IFERROR(__xludf.DUMMYFUNCTION("""COMPUTED_VALUE"""),5)</f>
        <v>5</v>
      </c>
      <c r="Q1776" s="1">
        <v>1774</v>
      </c>
      <c r="R1776" s="1">
        <v>3705</v>
      </c>
      <c r="S1776" s="1"/>
      <c r="T1776" s="1">
        <v>3544</v>
      </c>
    </row>
    <row r="1777" spans="1:20" ht="15.75" customHeight="1" x14ac:dyDescent="0.35">
      <c r="A1777" s="1">
        <v>4040</v>
      </c>
      <c r="B1777" s="1">
        <v>5</v>
      </c>
      <c r="C1777" s="1"/>
      <c r="D1777" s="1">
        <v>4</v>
      </c>
      <c r="F1777" s="1">
        <f ca="1">IFERROR(__xludf.DUMMYFUNCTION("""COMPUTED_VALUE"""),2)</f>
        <v>2</v>
      </c>
      <c r="Q1777" s="1">
        <v>1775</v>
      </c>
      <c r="R1777" s="1">
        <v>3689</v>
      </c>
      <c r="S1777" s="1"/>
      <c r="T1777" s="1">
        <v>3303</v>
      </c>
    </row>
    <row r="1778" spans="1:20" ht="15.75" customHeight="1" x14ac:dyDescent="0.35">
      <c r="A1778" s="1">
        <v>4041</v>
      </c>
      <c r="B1778" s="1">
        <v>5</v>
      </c>
      <c r="C1778" s="1"/>
      <c r="D1778" s="1">
        <v>4</v>
      </c>
      <c r="F1778" s="1">
        <f ca="1">IFERROR(__xludf.DUMMYFUNCTION("""COMPUTED_VALUE"""),2)</f>
        <v>2</v>
      </c>
      <c r="Q1778" s="1">
        <v>1776</v>
      </c>
      <c r="R1778" s="1">
        <v>3554</v>
      </c>
      <c r="S1778" s="1"/>
      <c r="T1778" s="1">
        <v>3575</v>
      </c>
    </row>
    <row r="1779" spans="1:20" ht="15.75" customHeight="1" x14ac:dyDescent="0.35">
      <c r="A1779" s="1">
        <v>4042</v>
      </c>
      <c r="B1779" s="1">
        <v>5</v>
      </c>
      <c r="C1779" s="1"/>
      <c r="D1779" s="1">
        <v>8</v>
      </c>
      <c r="F1779" s="1">
        <f ca="1">IFERROR(__xludf.DUMMYFUNCTION("""COMPUTED_VALUE"""),7)</f>
        <v>7</v>
      </c>
      <c r="Q1779" s="1">
        <v>1777</v>
      </c>
      <c r="R1779" s="1">
        <v>3632</v>
      </c>
      <c r="S1779" s="1"/>
      <c r="T1779" s="1">
        <v>3678</v>
      </c>
    </row>
    <row r="1780" spans="1:20" ht="15.75" customHeight="1" x14ac:dyDescent="0.35">
      <c r="A1780" s="1">
        <v>4043</v>
      </c>
      <c r="B1780" s="1">
        <v>4</v>
      </c>
      <c r="C1780" s="1"/>
      <c r="D1780" s="1">
        <v>0</v>
      </c>
      <c r="F1780" s="1">
        <f ca="1">IFERROR(__xludf.DUMMYFUNCTION("""COMPUTED_VALUE"""),1)</f>
        <v>1</v>
      </c>
      <c r="Q1780" s="1">
        <v>1778</v>
      </c>
      <c r="R1780" s="1">
        <v>3544</v>
      </c>
      <c r="S1780" s="1"/>
      <c r="T1780" s="1">
        <v>3586</v>
      </c>
    </row>
    <row r="1781" spans="1:20" ht="15.75" customHeight="1" x14ac:dyDescent="0.35">
      <c r="A1781" s="1">
        <v>4044</v>
      </c>
      <c r="B1781" s="1">
        <v>4</v>
      </c>
      <c r="C1781" s="1"/>
      <c r="D1781" s="1">
        <v>8</v>
      </c>
      <c r="F1781" s="1">
        <f ca="1">IFERROR(__xludf.DUMMYFUNCTION("""COMPUTED_VALUE"""),1)</f>
        <v>1</v>
      </c>
      <c r="Q1781" s="1">
        <v>1779</v>
      </c>
      <c r="R1781" s="1">
        <v>3303</v>
      </c>
      <c r="S1781" s="1"/>
      <c r="T1781" s="1">
        <v>3618</v>
      </c>
    </row>
    <row r="1782" spans="1:20" ht="15.75" customHeight="1" x14ac:dyDescent="0.35">
      <c r="A1782" s="1">
        <v>4045</v>
      </c>
      <c r="B1782" s="1">
        <v>4</v>
      </c>
      <c r="C1782" s="1"/>
      <c r="D1782" s="1">
        <v>1</v>
      </c>
      <c r="F1782" s="1">
        <f ca="1">IFERROR(__xludf.DUMMYFUNCTION("""COMPUTED_VALUE"""),5)</f>
        <v>5</v>
      </c>
      <c r="Q1782" s="1">
        <v>1780</v>
      </c>
      <c r="R1782" s="1">
        <v>3575</v>
      </c>
      <c r="S1782" s="1"/>
      <c r="T1782" s="1">
        <v>3519</v>
      </c>
    </row>
    <row r="1783" spans="1:20" ht="15.75" customHeight="1" x14ac:dyDescent="0.35">
      <c r="A1783" s="1">
        <v>4046</v>
      </c>
      <c r="B1783" s="1">
        <v>3</v>
      </c>
      <c r="C1783" s="1"/>
      <c r="D1783" s="1">
        <v>8</v>
      </c>
      <c r="F1783" s="1">
        <f ca="1">IFERROR(__xludf.DUMMYFUNCTION("""COMPUTED_VALUE"""),2)</f>
        <v>2</v>
      </c>
      <c r="Q1783" s="1">
        <v>1781</v>
      </c>
      <c r="R1783" s="1">
        <v>3678</v>
      </c>
      <c r="S1783" s="1"/>
      <c r="T1783" s="1">
        <v>3350</v>
      </c>
    </row>
    <row r="1784" spans="1:20" ht="15.75" customHeight="1" x14ac:dyDescent="0.35">
      <c r="A1784" s="1">
        <v>4047</v>
      </c>
      <c r="B1784" s="1">
        <v>3</v>
      </c>
      <c r="C1784" s="1"/>
      <c r="D1784" s="1">
        <v>0</v>
      </c>
      <c r="F1784" s="1">
        <f ca="1">IFERROR(__xludf.DUMMYFUNCTION("""COMPUTED_VALUE"""),2)</f>
        <v>2</v>
      </c>
      <c r="Q1784" s="1">
        <v>1782</v>
      </c>
      <c r="R1784" s="1">
        <v>3586</v>
      </c>
      <c r="S1784" s="1"/>
      <c r="T1784" s="1">
        <v>3251</v>
      </c>
    </row>
    <row r="1785" spans="1:20" ht="15.75" customHeight="1" x14ac:dyDescent="0.35">
      <c r="A1785" s="1">
        <v>4048</v>
      </c>
      <c r="B1785" s="1">
        <v>3</v>
      </c>
      <c r="C1785" s="1"/>
      <c r="D1785" s="1">
        <v>0</v>
      </c>
      <c r="F1785" s="1">
        <f ca="1">IFERROR(__xludf.DUMMYFUNCTION("""COMPUTED_VALUE"""),8)</f>
        <v>8</v>
      </c>
      <c r="Q1785" s="1">
        <v>1783</v>
      </c>
      <c r="R1785" s="1">
        <v>3618</v>
      </c>
      <c r="S1785" s="1"/>
      <c r="T1785" s="1">
        <v>2967</v>
      </c>
    </row>
    <row r="1786" spans="1:20" ht="15.75" customHeight="1" x14ac:dyDescent="0.35">
      <c r="A1786" s="1">
        <v>4049</v>
      </c>
      <c r="B1786" s="1">
        <v>3</v>
      </c>
      <c r="C1786" s="1"/>
      <c r="D1786" s="1">
        <v>5</v>
      </c>
      <c r="F1786" s="1">
        <f ca="1">IFERROR(__xludf.DUMMYFUNCTION("""COMPUTED_VALUE"""),1)</f>
        <v>1</v>
      </c>
      <c r="Q1786" s="1">
        <v>1784</v>
      </c>
      <c r="R1786" s="1">
        <v>3519</v>
      </c>
      <c r="S1786" s="1"/>
      <c r="T1786" s="1">
        <v>2968</v>
      </c>
    </row>
    <row r="1787" spans="1:20" ht="15.75" customHeight="1" x14ac:dyDescent="0.35">
      <c r="A1787" s="1">
        <v>4050</v>
      </c>
      <c r="B1787" s="1">
        <v>3</v>
      </c>
      <c r="C1787" s="1"/>
      <c r="D1787" s="1">
        <v>2</v>
      </c>
      <c r="F1787" s="1">
        <f ca="1">IFERROR(__xludf.DUMMYFUNCTION("""COMPUTED_VALUE"""),8)</f>
        <v>8</v>
      </c>
      <c r="Q1787" s="1">
        <v>1785</v>
      </c>
      <c r="R1787" s="1">
        <v>3350</v>
      </c>
      <c r="S1787" s="1"/>
      <c r="T1787" s="1">
        <v>3113</v>
      </c>
    </row>
    <row r="1788" spans="1:20" ht="15.75" customHeight="1" x14ac:dyDescent="0.35">
      <c r="A1788" s="1">
        <v>4051</v>
      </c>
      <c r="B1788" s="1">
        <v>3</v>
      </c>
      <c r="C1788" s="1"/>
      <c r="D1788" s="1">
        <v>2</v>
      </c>
      <c r="F1788" s="1">
        <f ca="1">IFERROR(__xludf.DUMMYFUNCTION("""COMPUTED_VALUE"""),3)</f>
        <v>3</v>
      </c>
      <c r="Q1788" s="1">
        <v>1786</v>
      </c>
      <c r="R1788" s="1">
        <v>3251</v>
      </c>
      <c r="S1788" s="1"/>
      <c r="T1788" s="1">
        <v>3441</v>
      </c>
    </row>
    <row r="1789" spans="1:20" ht="15.75" customHeight="1" x14ac:dyDescent="0.35">
      <c r="A1789" s="1">
        <v>4052</v>
      </c>
      <c r="B1789" s="1">
        <v>3</v>
      </c>
      <c r="C1789" s="1"/>
      <c r="D1789" s="1">
        <v>7</v>
      </c>
      <c r="F1789" s="1">
        <f ca="1">IFERROR(__xludf.DUMMYFUNCTION("""COMPUTED_VALUE"""),1)</f>
        <v>1</v>
      </c>
      <c r="Q1789" s="1">
        <v>1787</v>
      </c>
      <c r="R1789" s="1">
        <v>2967</v>
      </c>
      <c r="S1789" s="1"/>
      <c r="T1789" s="1">
        <v>3663</v>
      </c>
    </row>
    <row r="1790" spans="1:20" ht="15.75" customHeight="1" x14ac:dyDescent="0.35">
      <c r="A1790" s="1">
        <v>4053</v>
      </c>
      <c r="B1790" s="1">
        <v>3</v>
      </c>
      <c r="C1790" s="1"/>
      <c r="D1790" s="1">
        <v>1</v>
      </c>
      <c r="F1790" s="1">
        <f ca="1">IFERROR(__xludf.DUMMYFUNCTION("""COMPUTED_VALUE"""),4)</f>
        <v>4</v>
      </c>
      <c r="Q1790" s="1">
        <v>1788</v>
      </c>
      <c r="R1790" s="1">
        <v>2968</v>
      </c>
      <c r="S1790" s="1"/>
      <c r="T1790" s="1">
        <v>3830</v>
      </c>
    </row>
    <row r="1791" spans="1:20" ht="15.75" customHeight="1" x14ac:dyDescent="0.35">
      <c r="A1791" s="1">
        <v>4054</v>
      </c>
      <c r="B1791" s="1">
        <v>3</v>
      </c>
      <c r="C1791" s="1"/>
      <c r="D1791" s="1">
        <v>1</v>
      </c>
      <c r="F1791" s="1">
        <f ca="1">IFERROR(__xludf.DUMMYFUNCTION("""COMPUTED_VALUE"""),1)</f>
        <v>1</v>
      </c>
      <c r="Q1791" s="1">
        <v>1789</v>
      </c>
      <c r="R1791" s="1">
        <v>3113</v>
      </c>
      <c r="S1791" s="1"/>
      <c r="T1791" s="1">
        <v>3856</v>
      </c>
    </row>
    <row r="1792" spans="1:20" ht="15.75" customHeight="1" x14ac:dyDescent="0.35">
      <c r="A1792" s="1">
        <v>4055</v>
      </c>
      <c r="B1792" s="1">
        <v>3</v>
      </c>
      <c r="C1792" s="1"/>
      <c r="D1792" s="1">
        <v>5</v>
      </c>
      <c r="F1792" s="1">
        <f ca="1">IFERROR(__xludf.DUMMYFUNCTION("""COMPUTED_VALUE"""),1)</f>
        <v>1</v>
      </c>
      <c r="Q1792" s="1">
        <v>1790</v>
      </c>
      <c r="R1792" s="1">
        <v>3441</v>
      </c>
      <c r="S1792" s="1"/>
      <c r="T1792" s="1">
        <v>3989</v>
      </c>
    </row>
    <row r="1793" spans="1:20" ht="15.75" customHeight="1" x14ac:dyDescent="0.35">
      <c r="A1793" s="1">
        <v>4056</v>
      </c>
      <c r="B1793" s="1">
        <v>3</v>
      </c>
      <c r="C1793" s="1"/>
      <c r="D1793" s="1">
        <v>2</v>
      </c>
      <c r="F1793" s="1">
        <f ca="1">IFERROR(__xludf.DUMMYFUNCTION("""COMPUTED_VALUE"""),2)</f>
        <v>2</v>
      </c>
      <c r="Q1793" s="1">
        <v>1791</v>
      </c>
      <c r="R1793" s="1">
        <v>3663</v>
      </c>
      <c r="S1793" s="1"/>
      <c r="T1793" s="1">
        <v>3916</v>
      </c>
    </row>
    <row r="1794" spans="1:20" ht="15.75" customHeight="1" x14ac:dyDescent="0.35">
      <c r="A1794" s="1">
        <v>4057</v>
      </c>
      <c r="B1794" s="1">
        <v>3</v>
      </c>
      <c r="C1794" s="1"/>
      <c r="D1794" s="1">
        <v>2</v>
      </c>
      <c r="F1794" s="1">
        <f ca="1">IFERROR(__xludf.DUMMYFUNCTION("""COMPUTED_VALUE"""),2)</f>
        <v>2</v>
      </c>
      <c r="Q1794" s="1">
        <v>1792</v>
      </c>
      <c r="R1794" s="1">
        <v>3830</v>
      </c>
      <c r="S1794" s="1"/>
      <c r="T1794" s="1">
        <v>3634</v>
      </c>
    </row>
    <row r="1795" spans="1:20" ht="15.75" customHeight="1" x14ac:dyDescent="0.35">
      <c r="A1795" s="1">
        <v>4058</v>
      </c>
      <c r="B1795" s="1">
        <v>4</v>
      </c>
      <c r="C1795" s="1"/>
      <c r="D1795" s="1">
        <v>8</v>
      </c>
      <c r="F1795" s="1">
        <f ca="1">IFERROR(__xludf.DUMMYFUNCTION("""COMPUTED_VALUE"""),8)</f>
        <v>8</v>
      </c>
      <c r="Q1795" s="1">
        <v>1793</v>
      </c>
      <c r="R1795" s="1">
        <v>3856</v>
      </c>
      <c r="S1795" s="1"/>
      <c r="T1795" s="1">
        <v>3441</v>
      </c>
    </row>
    <row r="1796" spans="1:20" ht="15.75" customHeight="1" x14ac:dyDescent="0.35">
      <c r="A1796" s="1">
        <v>4059</v>
      </c>
      <c r="B1796" s="1">
        <v>4</v>
      </c>
      <c r="C1796" s="1"/>
      <c r="D1796" s="1">
        <v>1</v>
      </c>
      <c r="F1796" s="1">
        <f ca="1">IFERROR(__xludf.DUMMYFUNCTION("""COMPUTED_VALUE"""),1)</f>
        <v>1</v>
      </c>
      <c r="Q1796" s="1">
        <v>1794</v>
      </c>
      <c r="R1796" s="1">
        <v>3989</v>
      </c>
      <c r="S1796" s="1"/>
      <c r="T1796" s="1">
        <v>3455</v>
      </c>
    </row>
    <row r="1797" spans="1:20" ht="15.75" customHeight="1" x14ac:dyDescent="0.35">
      <c r="A1797" s="1">
        <v>4060</v>
      </c>
      <c r="B1797" s="1">
        <v>4</v>
      </c>
      <c r="C1797" s="1"/>
      <c r="D1797" s="1">
        <v>8</v>
      </c>
      <c r="F1797" s="1">
        <f ca="1">IFERROR(__xludf.DUMMYFUNCTION("""COMPUTED_VALUE"""),1)</f>
        <v>1</v>
      </c>
      <c r="Q1797" s="1">
        <v>1795</v>
      </c>
      <c r="R1797" s="1">
        <v>3916</v>
      </c>
      <c r="S1797" s="1"/>
      <c r="T1797" s="1">
        <v>3392</v>
      </c>
    </row>
    <row r="1798" spans="1:20" ht="15.75" customHeight="1" x14ac:dyDescent="0.35">
      <c r="A1798" s="1">
        <v>4061</v>
      </c>
      <c r="B1798" s="1">
        <v>3</v>
      </c>
      <c r="C1798" s="1"/>
      <c r="D1798" s="1">
        <v>0</v>
      </c>
      <c r="F1798" s="1">
        <f ca="1">IFERROR(__xludf.DUMMYFUNCTION("""COMPUTED_VALUE"""),7)</f>
        <v>7</v>
      </c>
      <c r="Q1798" s="1">
        <v>1796</v>
      </c>
      <c r="R1798" s="1">
        <v>3634</v>
      </c>
      <c r="S1798" s="1"/>
      <c r="T1798" s="1">
        <v>3481</v>
      </c>
    </row>
    <row r="1799" spans="1:20" ht="15.75" customHeight="1" x14ac:dyDescent="0.35">
      <c r="A1799" s="1">
        <v>4062</v>
      </c>
      <c r="B1799" s="1">
        <v>3</v>
      </c>
      <c r="C1799" s="1"/>
      <c r="D1799" s="1">
        <v>3</v>
      </c>
      <c r="F1799" s="1">
        <f ca="1">IFERROR(__xludf.DUMMYFUNCTION("""COMPUTED_VALUE"""),1)</f>
        <v>1</v>
      </c>
      <c r="Q1799" s="1">
        <v>1797</v>
      </c>
      <c r="R1799" s="1">
        <v>3441</v>
      </c>
      <c r="S1799" s="1"/>
      <c r="T1799" s="1">
        <v>3652</v>
      </c>
    </row>
    <row r="1800" spans="1:20" ht="15.75" customHeight="1" x14ac:dyDescent="0.35">
      <c r="A1800" s="1">
        <v>4063</v>
      </c>
      <c r="B1800" s="1">
        <v>3</v>
      </c>
      <c r="C1800" s="1"/>
      <c r="D1800" s="1">
        <v>1</v>
      </c>
      <c r="F1800" s="1">
        <f ca="1">IFERROR(__xludf.DUMMYFUNCTION("""COMPUTED_VALUE"""),1)</f>
        <v>1</v>
      </c>
      <c r="Q1800" s="1">
        <v>1798</v>
      </c>
      <c r="R1800" s="1">
        <v>3455</v>
      </c>
      <c r="S1800" s="1"/>
      <c r="T1800" s="1">
        <v>3475</v>
      </c>
    </row>
    <row r="1801" spans="1:20" ht="15.75" customHeight="1" x14ac:dyDescent="0.35">
      <c r="A1801" s="1">
        <v>4064</v>
      </c>
      <c r="B1801" s="1">
        <v>2</v>
      </c>
      <c r="C1801" s="1"/>
      <c r="D1801" s="1">
        <v>4</v>
      </c>
      <c r="F1801" s="1">
        <f ca="1">IFERROR(__xludf.DUMMYFUNCTION("""COMPUTED_VALUE"""),1)</f>
        <v>1</v>
      </c>
      <c r="Q1801" s="1">
        <v>1799</v>
      </c>
      <c r="R1801" s="1">
        <v>3392</v>
      </c>
      <c r="S1801" s="1"/>
      <c r="T1801" s="1">
        <v>3509</v>
      </c>
    </row>
    <row r="1802" spans="1:20" ht="15.75" customHeight="1" x14ac:dyDescent="0.35">
      <c r="A1802" s="1">
        <v>4065</v>
      </c>
      <c r="B1802" s="1">
        <v>2</v>
      </c>
      <c r="C1802" s="1"/>
      <c r="D1802" s="1">
        <v>1</v>
      </c>
      <c r="F1802" s="1">
        <f ca="1">IFERROR(__xludf.DUMMYFUNCTION("""COMPUTED_VALUE"""),8)</f>
        <v>8</v>
      </c>
      <c r="Q1802" s="1">
        <v>1800</v>
      </c>
      <c r="R1802" s="1">
        <v>3481</v>
      </c>
      <c r="S1802" s="1"/>
      <c r="T1802" s="1">
        <v>3715</v>
      </c>
    </row>
    <row r="1803" spans="1:20" ht="15.75" customHeight="1" x14ac:dyDescent="0.35">
      <c r="A1803" s="1">
        <v>4066</v>
      </c>
      <c r="B1803" s="1">
        <v>2</v>
      </c>
      <c r="C1803" s="1"/>
      <c r="D1803" s="1">
        <v>1</v>
      </c>
      <c r="F1803" s="1">
        <f ca="1">IFERROR(__xludf.DUMMYFUNCTION("""COMPUTED_VALUE"""),1)</f>
        <v>1</v>
      </c>
      <c r="Q1803" s="1">
        <v>1801</v>
      </c>
      <c r="R1803" s="1">
        <v>3652</v>
      </c>
      <c r="S1803" s="1"/>
      <c r="T1803" s="1">
        <v>3500</v>
      </c>
    </row>
    <row r="1804" spans="1:20" ht="15.75" customHeight="1" x14ac:dyDescent="0.35">
      <c r="A1804" s="1">
        <v>4067</v>
      </c>
      <c r="B1804" s="1">
        <v>2</v>
      </c>
      <c r="C1804" s="1"/>
      <c r="D1804" s="1">
        <v>2</v>
      </c>
      <c r="F1804" s="1">
        <f ca="1">IFERROR(__xludf.DUMMYFUNCTION("""COMPUTED_VALUE"""),1)</f>
        <v>1</v>
      </c>
      <c r="Q1804" s="1">
        <v>1802</v>
      </c>
      <c r="R1804" s="1">
        <v>3475</v>
      </c>
      <c r="S1804" s="1"/>
      <c r="T1804" s="1">
        <v>3469</v>
      </c>
    </row>
    <row r="1805" spans="1:20" ht="15.75" customHeight="1" x14ac:dyDescent="0.35">
      <c r="A1805" s="1">
        <v>4068</v>
      </c>
      <c r="B1805" s="1">
        <v>2</v>
      </c>
      <c r="C1805" s="1"/>
      <c r="D1805" s="1">
        <v>2</v>
      </c>
      <c r="F1805" s="1">
        <f ca="1">IFERROR(__xludf.DUMMYFUNCTION("""COMPUTED_VALUE"""),8)</f>
        <v>8</v>
      </c>
      <c r="Q1805" s="1">
        <v>1803</v>
      </c>
      <c r="R1805" s="1">
        <v>3509</v>
      </c>
      <c r="S1805" s="1"/>
      <c r="T1805" s="1">
        <v>3443</v>
      </c>
    </row>
    <row r="1806" spans="1:20" ht="15.75" customHeight="1" x14ac:dyDescent="0.35">
      <c r="A1806" s="1">
        <v>4069</v>
      </c>
      <c r="B1806" s="1">
        <v>2</v>
      </c>
      <c r="C1806" s="1"/>
      <c r="D1806" s="1">
        <v>8</v>
      </c>
      <c r="F1806" s="1">
        <f ca="1">IFERROR(__xludf.DUMMYFUNCTION("""COMPUTED_VALUE"""),1)</f>
        <v>1</v>
      </c>
      <c r="Q1806" s="1">
        <v>1804</v>
      </c>
      <c r="R1806" s="1">
        <v>3715</v>
      </c>
      <c r="S1806" s="1"/>
      <c r="T1806" s="1">
        <v>3283</v>
      </c>
    </row>
    <row r="1807" spans="1:20" ht="15.75" customHeight="1" x14ac:dyDescent="0.35">
      <c r="A1807" s="1">
        <v>4070</v>
      </c>
      <c r="B1807" s="1">
        <v>3</v>
      </c>
      <c r="C1807" s="1"/>
      <c r="D1807" s="1">
        <v>1</v>
      </c>
      <c r="F1807" s="1">
        <f ca="1">IFERROR(__xludf.DUMMYFUNCTION("""COMPUTED_VALUE"""),1)</f>
        <v>1</v>
      </c>
      <c r="Q1807" s="1">
        <v>1805</v>
      </c>
      <c r="R1807" s="1">
        <v>3500</v>
      </c>
      <c r="S1807" s="1"/>
      <c r="T1807" s="1">
        <v>3424</v>
      </c>
    </row>
    <row r="1808" spans="1:20" ht="15.75" customHeight="1" x14ac:dyDescent="0.35">
      <c r="A1808" s="1">
        <v>4071</v>
      </c>
      <c r="B1808" s="1">
        <v>3</v>
      </c>
      <c r="C1808" s="1"/>
      <c r="D1808" s="1">
        <v>1</v>
      </c>
      <c r="F1808" s="1">
        <f ca="1">IFERROR(__xludf.DUMMYFUNCTION("""COMPUTED_VALUE"""),3)</f>
        <v>3</v>
      </c>
      <c r="Q1808" s="1">
        <v>1806</v>
      </c>
      <c r="R1808" s="1">
        <v>3469</v>
      </c>
      <c r="S1808" s="1"/>
      <c r="T1808" s="1">
        <v>3273</v>
      </c>
    </row>
    <row r="1809" spans="1:20" ht="15.75" customHeight="1" x14ac:dyDescent="0.35">
      <c r="A1809" s="1">
        <v>4072</v>
      </c>
      <c r="B1809" s="1">
        <v>3</v>
      </c>
      <c r="C1809" s="1"/>
      <c r="D1809" s="1">
        <v>7</v>
      </c>
      <c r="F1809" s="1">
        <f ca="1">IFERROR(__xludf.DUMMYFUNCTION("""COMPUTED_VALUE"""),5)</f>
        <v>5</v>
      </c>
      <c r="Q1809" s="1">
        <v>1807</v>
      </c>
      <c r="R1809" s="1">
        <v>3443</v>
      </c>
      <c r="S1809" s="1"/>
      <c r="T1809" s="1">
        <v>3012</v>
      </c>
    </row>
    <row r="1810" spans="1:20" ht="15.75" customHeight="1" x14ac:dyDescent="0.35">
      <c r="A1810" s="1">
        <v>4073</v>
      </c>
      <c r="B1810" s="1">
        <v>3</v>
      </c>
      <c r="C1810" s="1"/>
      <c r="D1810" s="1">
        <v>1</v>
      </c>
      <c r="F1810" s="1">
        <f ca="1">IFERROR(__xludf.DUMMYFUNCTION("""COMPUTED_VALUE"""),2)</f>
        <v>2</v>
      </c>
      <c r="Q1810" s="1">
        <v>1808</v>
      </c>
      <c r="R1810" s="1">
        <v>3283</v>
      </c>
      <c r="S1810" s="1"/>
      <c r="T1810" s="1">
        <v>2856</v>
      </c>
    </row>
    <row r="1811" spans="1:20" ht="15.75" customHeight="1" x14ac:dyDescent="0.35">
      <c r="A1811" s="1">
        <v>4074</v>
      </c>
      <c r="B1811" s="1">
        <v>3</v>
      </c>
      <c r="C1811" s="1"/>
      <c r="D1811" s="1">
        <v>1</v>
      </c>
      <c r="F1811" s="1">
        <f ca="1">IFERROR(__xludf.DUMMYFUNCTION("""COMPUTED_VALUE"""),8)</f>
        <v>8</v>
      </c>
      <c r="Q1811" s="1">
        <v>1809</v>
      </c>
      <c r="R1811" s="1">
        <v>3424</v>
      </c>
      <c r="S1811" s="1"/>
      <c r="T1811" s="1">
        <v>2997</v>
      </c>
    </row>
    <row r="1812" spans="1:20" ht="15.75" customHeight="1" x14ac:dyDescent="0.35">
      <c r="A1812" s="1">
        <v>4075</v>
      </c>
      <c r="B1812" s="1">
        <v>3</v>
      </c>
      <c r="C1812" s="1"/>
      <c r="D1812" s="1">
        <v>1</v>
      </c>
      <c r="F1812" s="1">
        <f ca="1">IFERROR(__xludf.DUMMYFUNCTION("""COMPUTED_VALUE"""),2)</f>
        <v>2</v>
      </c>
      <c r="Q1812" s="1">
        <v>1810</v>
      </c>
      <c r="R1812" s="1">
        <v>3273</v>
      </c>
      <c r="S1812" s="1"/>
      <c r="T1812" s="1">
        <v>3120</v>
      </c>
    </row>
    <row r="1813" spans="1:20" ht="15.75" customHeight="1" x14ac:dyDescent="0.35">
      <c r="A1813" s="1">
        <v>4076</v>
      </c>
      <c r="B1813" s="1">
        <v>3</v>
      </c>
      <c r="C1813" s="1"/>
      <c r="D1813" s="1">
        <v>8</v>
      </c>
      <c r="F1813" s="1">
        <f ca="1">IFERROR(__xludf.DUMMYFUNCTION("""COMPUTED_VALUE"""),8)</f>
        <v>8</v>
      </c>
      <c r="Q1813" s="1">
        <v>1811</v>
      </c>
      <c r="R1813" s="1">
        <v>3012</v>
      </c>
      <c r="S1813" s="1"/>
      <c r="T1813" s="1">
        <v>3023</v>
      </c>
    </row>
    <row r="1814" spans="1:20" ht="15.75" customHeight="1" x14ac:dyDescent="0.35">
      <c r="A1814" s="1">
        <v>4077</v>
      </c>
      <c r="B1814" s="1">
        <v>3</v>
      </c>
      <c r="C1814" s="1"/>
      <c r="D1814" s="1">
        <v>1</v>
      </c>
      <c r="F1814" s="1">
        <f ca="1">IFERROR(__xludf.DUMMYFUNCTION("""COMPUTED_VALUE"""),1)</f>
        <v>1</v>
      </c>
      <c r="Q1814" s="1">
        <v>1812</v>
      </c>
      <c r="R1814" s="1">
        <v>2856</v>
      </c>
      <c r="S1814" s="1"/>
      <c r="T1814" s="1">
        <v>3184</v>
      </c>
    </row>
    <row r="1815" spans="1:20" ht="15.75" customHeight="1" x14ac:dyDescent="0.35">
      <c r="A1815" s="1">
        <v>4078</v>
      </c>
      <c r="B1815" s="1">
        <v>3</v>
      </c>
      <c r="C1815" s="1"/>
      <c r="D1815" s="1">
        <v>1</v>
      </c>
      <c r="F1815" s="1">
        <f ca="1">IFERROR(__xludf.DUMMYFUNCTION("""COMPUTED_VALUE"""),8)</f>
        <v>8</v>
      </c>
      <c r="Q1815" s="1">
        <v>1813</v>
      </c>
      <c r="R1815" s="1">
        <v>2997</v>
      </c>
      <c r="S1815" s="1"/>
      <c r="T1815" s="1">
        <v>3197</v>
      </c>
    </row>
    <row r="1816" spans="1:20" ht="15.75" customHeight="1" x14ac:dyDescent="0.35">
      <c r="A1816" s="1">
        <v>4079</v>
      </c>
      <c r="B1816" s="1">
        <v>3</v>
      </c>
      <c r="C1816" s="1"/>
      <c r="D1816" s="1">
        <v>8</v>
      </c>
      <c r="F1816" s="1">
        <f ca="1">IFERROR(__xludf.DUMMYFUNCTION("""COMPUTED_VALUE"""),3)</f>
        <v>3</v>
      </c>
      <c r="Q1816" s="1">
        <v>1814</v>
      </c>
      <c r="R1816" s="1">
        <v>3120</v>
      </c>
      <c r="S1816" s="1"/>
      <c r="T1816" s="1">
        <v>3373</v>
      </c>
    </row>
    <row r="1817" spans="1:20" ht="15.75" customHeight="1" x14ac:dyDescent="0.35">
      <c r="A1817" s="1">
        <v>4080</v>
      </c>
      <c r="B1817" s="1">
        <v>3</v>
      </c>
      <c r="C1817" s="1"/>
      <c r="D1817" s="1">
        <v>1</v>
      </c>
      <c r="F1817" s="1">
        <f ca="1">IFERROR(__xludf.DUMMYFUNCTION("""COMPUTED_VALUE"""),4)</f>
        <v>4</v>
      </c>
      <c r="Q1817" s="1">
        <v>1815</v>
      </c>
      <c r="R1817" s="1">
        <v>3023</v>
      </c>
      <c r="S1817" s="1"/>
      <c r="T1817" s="1">
        <v>3329</v>
      </c>
    </row>
    <row r="1818" spans="1:20" ht="15.75" customHeight="1" x14ac:dyDescent="0.35">
      <c r="A1818" s="1">
        <v>4081</v>
      </c>
      <c r="B1818" s="1">
        <v>3</v>
      </c>
      <c r="C1818" s="1"/>
      <c r="D1818" s="1">
        <v>1</v>
      </c>
      <c r="F1818" s="1">
        <f ca="1">IFERROR(__xludf.DUMMYFUNCTION("""COMPUTED_VALUE"""),4)</f>
        <v>4</v>
      </c>
      <c r="Q1818" s="1">
        <v>1816</v>
      </c>
      <c r="R1818" s="1">
        <v>3184</v>
      </c>
      <c r="S1818" s="1"/>
      <c r="T1818" s="1">
        <v>3427</v>
      </c>
    </row>
    <row r="1819" spans="1:20" ht="15.75" customHeight="1" x14ac:dyDescent="0.35">
      <c r="A1819" s="1">
        <v>4082</v>
      </c>
      <c r="B1819" s="1">
        <v>4</v>
      </c>
      <c r="C1819" s="1"/>
      <c r="D1819" s="1">
        <v>3</v>
      </c>
      <c r="F1819" s="1">
        <f ca="1">IFERROR(__xludf.DUMMYFUNCTION("""COMPUTED_VALUE"""),8)</f>
        <v>8</v>
      </c>
      <c r="Q1819" s="1">
        <v>1817</v>
      </c>
      <c r="R1819" s="1">
        <v>3197</v>
      </c>
      <c r="S1819" s="1"/>
      <c r="T1819" s="1">
        <v>3220</v>
      </c>
    </row>
    <row r="1820" spans="1:20" ht="15.75" customHeight="1" x14ac:dyDescent="0.35">
      <c r="A1820" s="1">
        <v>4083</v>
      </c>
      <c r="B1820" s="1">
        <v>4</v>
      </c>
      <c r="C1820" s="1"/>
      <c r="D1820" s="1">
        <v>5</v>
      </c>
      <c r="F1820" s="1">
        <f ca="1">IFERROR(__xludf.DUMMYFUNCTION("""COMPUTED_VALUE"""),8)</f>
        <v>8</v>
      </c>
      <c r="Q1820" s="1">
        <v>1818</v>
      </c>
      <c r="R1820" s="1">
        <v>3373</v>
      </c>
      <c r="S1820" s="1"/>
      <c r="T1820" s="1">
        <v>3383</v>
      </c>
    </row>
    <row r="1821" spans="1:20" ht="15.75" customHeight="1" x14ac:dyDescent="0.35">
      <c r="A1821" s="1">
        <v>4084</v>
      </c>
      <c r="B1821" s="1">
        <v>4</v>
      </c>
      <c r="C1821" s="1"/>
      <c r="D1821" s="1">
        <v>2</v>
      </c>
      <c r="F1821" s="1">
        <f ca="1">IFERROR(__xludf.DUMMYFUNCTION("""COMPUTED_VALUE"""),1)</f>
        <v>1</v>
      </c>
      <c r="Q1821" s="1">
        <v>1819</v>
      </c>
      <c r="R1821" s="1">
        <v>3329</v>
      </c>
      <c r="S1821" s="1"/>
      <c r="T1821" s="1">
        <v>3658</v>
      </c>
    </row>
    <row r="1822" spans="1:20" ht="15.75" customHeight="1" x14ac:dyDescent="0.35">
      <c r="A1822" s="1">
        <v>4085</v>
      </c>
      <c r="B1822" s="1">
        <v>4</v>
      </c>
      <c r="C1822" s="1"/>
      <c r="D1822" s="1">
        <v>8</v>
      </c>
      <c r="F1822" s="1">
        <f ca="1">IFERROR(__xludf.DUMMYFUNCTION("""COMPUTED_VALUE"""),8)</f>
        <v>8</v>
      </c>
      <c r="Q1822" s="1">
        <v>1820</v>
      </c>
      <c r="R1822" s="1">
        <v>3427</v>
      </c>
      <c r="S1822" s="1"/>
      <c r="T1822" s="1">
        <v>3734</v>
      </c>
    </row>
    <row r="1823" spans="1:20" ht="15.75" customHeight="1" x14ac:dyDescent="0.35">
      <c r="A1823" s="1">
        <v>4086</v>
      </c>
      <c r="B1823" s="1">
        <v>4</v>
      </c>
      <c r="C1823" s="1"/>
      <c r="D1823" s="1">
        <v>2</v>
      </c>
      <c r="F1823" s="1">
        <f ca="1">IFERROR(__xludf.DUMMYFUNCTION("""COMPUTED_VALUE"""),7)</f>
        <v>7</v>
      </c>
      <c r="Q1823" s="1">
        <v>1821</v>
      </c>
      <c r="R1823" s="1">
        <v>3220</v>
      </c>
      <c r="S1823" s="1"/>
      <c r="T1823" s="1">
        <v>3630</v>
      </c>
    </row>
    <row r="1824" spans="1:20" ht="15.75" customHeight="1" x14ac:dyDescent="0.35">
      <c r="A1824" s="1">
        <v>4087</v>
      </c>
      <c r="B1824" s="1">
        <v>4</v>
      </c>
      <c r="C1824" s="1"/>
      <c r="D1824" s="1">
        <v>8</v>
      </c>
      <c r="F1824" s="1">
        <f ca="1">IFERROR(__xludf.DUMMYFUNCTION("""COMPUTED_VALUE"""),1)</f>
        <v>1</v>
      </c>
      <c r="Q1824" s="1">
        <v>1822</v>
      </c>
      <c r="R1824" s="1">
        <v>3383</v>
      </c>
      <c r="S1824" s="1"/>
      <c r="T1824" s="1">
        <v>3690</v>
      </c>
    </row>
    <row r="1825" spans="1:20" ht="15.75" customHeight="1" x14ac:dyDescent="0.35">
      <c r="A1825" s="1">
        <v>4088</v>
      </c>
      <c r="B1825" s="1">
        <v>5</v>
      </c>
      <c r="C1825" s="1"/>
      <c r="D1825" s="1">
        <v>1</v>
      </c>
      <c r="F1825" s="1">
        <f ca="1">IFERROR(__xludf.DUMMYFUNCTION("""COMPUTED_VALUE"""),1)</f>
        <v>1</v>
      </c>
      <c r="Q1825" s="1">
        <v>1823</v>
      </c>
      <c r="R1825" s="1">
        <v>3658</v>
      </c>
      <c r="S1825" s="1"/>
      <c r="T1825" s="1">
        <v>3855</v>
      </c>
    </row>
    <row r="1826" spans="1:20" ht="15.75" customHeight="1" x14ac:dyDescent="0.35">
      <c r="A1826" s="1">
        <v>4089</v>
      </c>
      <c r="B1826" s="1">
        <v>5</v>
      </c>
      <c r="C1826" s="1"/>
      <c r="D1826" s="1">
        <v>8</v>
      </c>
      <c r="F1826" s="1">
        <f ca="1">IFERROR(__xludf.DUMMYFUNCTION("""COMPUTED_VALUE"""),7)</f>
        <v>7</v>
      </c>
      <c r="Q1826" s="1">
        <v>1824</v>
      </c>
      <c r="R1826" s="1">
        <v>3734</v>
      </c>
      <c r="S1826" s="1"/>
      <c r="T1826" s="1">
        <v>3828</v>
      </c>
    </row>
    <row r="1827" spans="1:20" ht="15.75" customHeight="1" x14ac:dyDescent="0.35">
      <c r="A1827" s="1">
        <v>4090</v>
      </c>
      <c r="B1827" s="1">
        <v>5</v>
      </c>
      <c r="C1827" s="1"/>
      <c r="D1827" s="1">
        <v>3</v>
      </c>
      <c r="F1827" s="1">
        <f ca="1">IFERROR(__xludf.DUMMYFUNCTION("""COMPUTED_VALUE"""),1)</f>
        <v>1</v>
      </c>
      <c r="Q1827" s="1">
        <v>1825</v>
      </c>
      <c r="R1827" s="1">
        <v>3630</v>
      </c>
      <c r="S1827" s="1"/>
      <c r="T1827" s="1">
        <v>3376</v>
      </c>
    </row>
    <row r="1828" spans="1:20" ht="15.75" customHeight="1" x14ac:dyDescent="0.35">
      <c r="A1828" s="1">
        <v>4091</v>
      </c>
      <c r="B1828" s="1">
        <v>5</v>
      </c>
      <c r="C1828" s="1"/>
      <c r="D1828" s="1">
        <v>4</v>
      </c>
      <c r="F1828" s="1">
        <f ca="1">IFERROR(__xludf.DUMMYFUNCTION("""COMPUTED_VALUE"""),1)</f>
        <v>1</v>
      </c>
      <c r="Q1828" s="1">
        <v>1826</v>
      </c>
      <c r="R1828" s="1">
        <v>3690</v>
      </c>
      <c r="S1828" s="1"/>
      <c r="T1828" s="1">
        <v>3288</v>
      </c>
    </row>
    <row r="1829" spans="1:20" ht="15.75" customHeight="1" x14ac:dyDescent="0.35">
      <c r="A1829" s="1">
        <v>4092</v>
      </c>
      <c r="B1829" s="1">
        <v>5</v>
      </c>
      <c r="C1829" s="1"/>
      <c r="D1829" s="1">
        <v>4</v>
      </c>
      <c r="F1829" s="1">
        <f ca="1">IFERROR(__xludf.DUMMYFUNCTION("""COMPUTED_VALUE"""),5)</f>
        <v>5</v>
      </c>
      <c r="Q1829" s="1">
        <v>1827</v>
      </c>
      <c r="R1829" s="1">
        <v>3855</v>
      </c>
      <c r="S1829" s="1"/>
      <c r="T1829" s="1">
        <v>3686</v>
      </c>
    </row>
    <row r="1830" spans="1:20" ht="15.75" customHeight="1" x14ac:dyDescent="0.35">
      <c r="A1830" s="1">
        <v>4093</v>
      </c>
      <c r="B1830" s="1">
        <v>5</v>
      </c>
      <c r="C1830" s="1"/>
      <c r="D1830" s="1">
        <v>8</v>
      </c>
      <c r="F1830" s="1">
        <f ca="1">IFERROR(__xludf.DUMMYFUNCTION("""COMPUTED_VALUE"""),2)</f>
        <v>2</v>
      </c>
      <c r="Q1830" s="1">
        <v>1828</v>
      </c>
      <c r="R1830" s="1">
        <v>3828</v>
      </c>
      <c r="S1830" s="1"/>
      <c r="T1830" s="1">
        <v>3765</v>
      </c>
    </row>
    <row r="1831" spans="1:20" ht="15.75" customHeight="1" x14ac:dyDescent="0.35">
      <c r="A1831" s="1">
        <v>4094</v>
      </c>
      <c r="B1831" s="1">
        <v>4</v>
      </c>
      <c r="C1831" s="1"/>
      <c r="D1831" s="1">
        <v>0</v>
      </c>
      <c r="F1831" s="1">
        <f ca="1">IFERROR(__xludf.DUMMYFUNCTION("""COMPUTED_VALUE"""),2)</f>
        <v>2</v>
      </c>
      <c r="Q1831" s="1">
        <v>1829</v>
      </c>
      <c r="R1831" s="1">
        <v>3376</v>
      </c>
      <c r="S1831" s="1"/>
      <c r="T1831" s="1">
        <v>3546</v>
      </c>
    </row>
    <row r="1832" spans="1:20" ht="15.75" customHeight="1" x14ac:dyDescent="0.35">
      <c r="A1832" s="1">
        <v>4095</v>
      </c>
      <c r="B1832" s="1">
        <v>4</v>
      </c>
      <c r="C1832" s="1"/>
      <c r="D1832" s="1">
        <v>8</v>
      </c>
      <c r="F1832" s="1">
        <f ca="1">IFERROR(__xludf.DUMMYFUNCTION("""COMPUTED_VALUE"""),8)</f>
        <v>8</v>
      </c>
      <c r="Q1832" s="1">
        <v>1830</v>
      </c>
      <c r="R1832" s="1">
        <v>3288</v>
      </c>
      <c r="S1832" s="1"/>
      <c r="T1832" s="1">
        <v>3702</v>
      </c>
    </row>
    <row r="1833" spans="1:20" ht="15.75" customHeight="1" x14ac:dyDescent="0.35">
      <c r="A1833" s="1">
        <v>4096</v>
      </c>
      <c r="B1833" s="1">
        <v>4</v>
      </c>
      <c r="C1833" s="1"/>
      <c r="D1833" s="1">
        <v>1</v>
      </c>
      <c r="F1833" s="1">
        <f ca="1">IFERROR(__xludf.DUMMYFUNCTION("""COMPUTED_VALUE"""),1)</f>
        <v>1</v>
      </c>
      <c r="Q1833" s="1">
        <v>1831</v>
      </c>
      <c r="R1833" s="1">
        <v>3686</v>
      </c>
      <c r="S1833" s="1"/>
      <c r="T1833" s="1">
        <v>3802</v>
      </c>
    </row>
    <row r="1834" spans="1:20" ht="15.75" customHeight="1" x14ac:dyDescent="0.35">
      <c r="A1834" s="1">
        <v>4097</v>
      </c>
      <c r="B1834" s="1">
        <v>3</v>
      </c>
      <c r="C1834" s="1"/>
      <c r="D1834" s="1">
        <v>8</v>
      </c>
      <c r="F1834" s="1">
        <f ca="1">IFERROR(__xludf.DUMMYFUNCTION("""COMPUTED_VALUE"""),8)</f>
        <v>8</v>
      </c>
      <c r="Q1834" s="1">
        <v>1832</v>
      </c>
      <c r="R1834" s="1">
        <v>3765</v>
      </c>
      <c r="S1834" s="1"/>
      <c r="T1834" s="1">
        <v>3564</v>
      </c>
    </row>
    <row r="1835" spans="1:20" ht="15.75" customHeight="1" x14ac:dyDescent="0.35">
      <c r="A1835" s="1">
        <v>4098</v>
      </c>
      <c r="B1835" s="1">
        <v>3</v>
      </c>
      <c r="C1835" s="1"/>
      <c r="D1835" s="1">
        <v>0</v>
      </c>
      <c r="F1835" s="1">
        <f ca="1">IFERROR(__xludf.DUMMYFUNCTION("""COMPUTED_VALUE"""),3)</f>
        <v>3</v>
      </c>
      <c r="Q1835" s="1">
        <v>1833</v>
      </c>
      <c r="R1835" s="1">
        <v>3546</v>
      </c>
      <c r="S1835" s="1"/>
      <c r="T1835" s="1">
        <v>3192</v>
      </c>
    </row>
    <row r="1836" spans="1:20" ht="15.75" customHeight="1" x14ac:dyDescent="0.35">
      <c r="A1836" s="1">
        <v>4099</v>
      </c>
      <c r="B1836" s="1">
        <v>3</v>
      </c>
      <c r="C1836" s="1"/>
      <c r="D1836" s="1">
        <v>0</v>
      </c>
      <c r="F1836" s="1">
        <f ca="1">IFERROR(__xludf.DUMMYFUNCTION("""COMPUTED_VALUE"""),1)</f>
        <v>1</v>
      </c>
      <c r="Q1836" s="1">
        <v>1834</v>
      </c>
      <c r="R1836" s="1">
        <v>3702</v>
      </c>
      <c r="S1836" s="1"/>
      <c r="T1836" s="1">
        <v>3374</v>
      </c>
    </row>
    <row r="1837" spans="1:20" ht="15.75" customHeight="1" x14ac:dyDescent="0.35">
      <c r="A1837" s="1">
        <v>4100</v>
      </c>
      <c r="B1837" s="1">
        <v>3</v>
      </c>
      <c r="C1837" s="1"/>
      <c r="D1837" s="1">
        <v>7</v>
      </c>
      <c r="F1837" s="1">
        <f ca="1">IFERROR(__xludf.DUMMYFUNCTION("""COMPUTED_VALUE"""),4)</f>
        <v>4</v>
      </c>
      <c r="Q1837" s="1">
        <v>1835</v>
      </c>
      <c r="R1837" s="1">
        <v>3802</v>
      </c>
      <c r="S1837" s="1"/>
      <c r="T1837" s="1">
        <v>3303</v>
      </c>
    </row>
    <row r="1838" spans="1:20" ht="15.75" customHeight="1" x14ac:dyDescent="0.35">
      <c r="A1838" s="1">
        <v>4101</v>
      </c>
      <c r="B1838" s="1">
        <v>3</v>
      </c>
      <c r="C1838" s="1"/>
      <c r="D1838" s="1">
        <v>1</v>
      </c>
      <c r="F1838" s="1">
        <f ca="1">IFERROR(__xludf.DUMMYFUNCTION("""COMPUTED_VALUE"""),1)</f>
        <v>1</v>
      </c>
      <c r="Q1838" s="1">
        <v>1836</v>
      </c>
      <c r="R1838" s="1">
        <v>3564</v>
      </c>
      <c r="S1838" s="1"/>
      <c r="T1838" s="1">
        <v>3253</v>
      </c>
    </row>
    <row r="1839" spans="1:20" ht="15.75" customHeight="1" x14ac:dyDescent="0.35">
      <c r="A1839" s="1">
        <v>4102</v>
      </c>
      <c r="B1839" s="1">
        <v>3</v>
      </c>
      <c r="C1839" s="1"/>
      <c r="D1839" s="1">
        <v>1</v>
      </c>
      <c r="F1839" s="1">
        <f ca="1">IFERROR(__xludf.DUMMYFUNCTION("""COMPUTED_VALUE"""),1)</f>
        <v>1</v>
      </c>
      <c r="Q1839" s="1">
        <v>1837</v>
      </c>
      <c r="R1839" s="1">
        <v>3192</v>
      </c>
      <c r="S1839" s="1"/>
      <c r="T1839" s="1">
        <v>3342</v>
      </c>
    </row>
    <row r="1840" spans="1:20" ht="15.75" customHeight="1" x14ac:dyDescent="0.35">
      <c r="A1840" s="1">
        <v>4103</v>
      </c>
      <c r="B1840" s="1">
        <v>3</v>
      </c>
      <c r="C1840" s="1"/>
      <c r="D1840" s="1">
        <v>7</v>
      </c>
      <c r="F1840" s="1">
        <f ca="1">IFERROR(__xludf.DUMMYFUNCTION("""COMPUTED_VALUE"""),2)</f>
        <v>2</v>
      </c>
      <c r="Q1840" s="1">
        <v>1838</v>
      </c>
      <c r="R1840" s="1">
        <v>3374</v>
      </c>
      <c r="S1840" s="1"/>
      <c r="T1840" s="1">
        <v>3610</v>
      </c>
    </row>
    <row r="1841" spans="1:20" ht="15.75" customHeight="1" x14ac:dyDescent="0.35">
      <c r="A1841" s="1">
        <v>4104</v>
      </c>
      <c r="B1841" s="1">
        <v>3</v>
      </c>
      <c r="C1841" s="1"/>
      <c r="D1841" s="1">
        <v>1</v>
      </c>
      <c r="F1841" s="1">
        <f ca="1">IFERROR(__xludf.DUMMYFUNCTION("""COMPUTED_VALUE"""),2)</f>
        <v>2</v>
      </c>
      <c r="Q1841" s="1">
        <v>1839</v>
      </c>
      <c r="R1841" s="1">
        <v>3303</v>
      </c>
      <c r="S1841" s="1"/>
      <c r="T1841" s="1">
        <v>3698</v>
      </c>
    </row>
    <row r="1842" spans="1:20" ht="15.75" customHeight="1" x14ac:dyDescent="0.35">
      <c r="A1842" s="1">
        <v>4105</v>
      </c>
      <c r="B1842" s="1">
        <v>3</v>
      </c>
      <c r="C1842" s="1"/>
      <c r="D1842" s="1">
        <v>1</v>
      </c>
      <c r="F1842" s="1">
        <f ca="1">IFERROR(__xludf.DUMMYFUNCTION("""COMPUTED_VALUE"""),8)</f>
        <v>8</v>
      </c>
      <c r="Q1842" s="1">
        <v>1840</v>
      </c>
      <c r="R1842" s="1">
        <v>3253</v>
      </c>
      <c r="S1842" s="1"/>
      <c r="T1842" s="1">
        <v>3257</v>
      </c>
    </row>
    <row r="1843" spans="1:20" ht="15.75" customHeight="1" x14ac:dyDescent="0.35">
      <c r="A1843" s="1">
        <v>4106</v>
      </c>
      <c r="B1843" s="1">
        <v>3</v>
      </c>
      <c r="C1843" s="1"/>
      <c r="D1843" s="1">
        <v>5</v>
      </c>
      <c r="F1843" s="1">
        <f ca="1">IFERROR(__xludf.DUMMYFUNCTION("""COMPUTED_VALUE"""),1)</f>
        <v>1</v>
      </c>
      <c r="Q1843" s="1">
        <v>1841</v>
      </c>
      <c r="R1843" s="1">
        <v>3342</v>
      </c>
      <c r="S1843" s="1"/>
      <c r="T1843" s="1">
        <v>3188</v>
      </c>
    </row>
    <row r="1844" spans="1:20" ht="15.75" customHeight="1" x14ac:dyDescent="0.35">
      <c r="A1844" s="1">
        <v>4107</v>
      </c>
      <c r="B1844" s="1">
        <v>3</v>
      </c>
      <c r="C1844" s="1"/>
      <c r="D1844" s="1">
        <v>2</v>
      </c>
      <c r="F1844" s="1">
        <f ca="1">IFERROR(__xludf.DUMMYFUNCTION("""COMPUTED_VALUE"""),1)</f>
        <v>1</v>
      </c>
      <c r="Q1844" s="1">
        <v>1842</v>
      </c>
      <c r="R1844" s="1">
        <v>3610</v>
      </c>
      <c r="S1844" s="1"/>
      <c r="T1844" s="1">
        <v>3043</v>
      </c>
    </row>
    <row r="1845" spans="1:20" ht="15.75" customHeight="1" x14ac:dyDescent="0.35">
      <c r="A1845" s="1">
        <v>4108</v>
      </c>
      <c r="B1845" s="1">
        <v>3</v>
      </c>
      <c r="C1845" s="1"/>
      <c r="D1845" s="1">
        <v>2</v>
      </c>
      <c r="F1845" s="1">
        <f ca="1">IFERROR(__xludf.DUMMYFUNCTION("""COMPUTED_VALUE"""),7)</f>
        <v>7</v>
      </c>
      <c r="Q1845" s="1">
        <v>1843</v>
      </c>
      <c r="R1845" s="1">
        <v>3698</v>
      </c>
      <c r="S1845" s="1"/>
      <c r="T1845" s="1">
        <v>3074</v>
      </c>
    </row>
    <row r="1846" spans="1:20" ht="15.75" customHeight="1" x14ac:dyDescent="0.35">
      <c r="A1846" s="1">
        <v>4109</v>
      </c>
      <c r="B1846" s="1">
        <v>4</v>
      </c>
      <c r="C1846" s="1"/>
      <c r="D1846" s="1">
        <v>8</v>
      </c>
      <c r="F1846" s="1">
        <f ca="1">IFERROR(__xludf.DUMMYFUNCTION("""COMPUTED_VALUE"""),1)</f>
        <v>1</v>
      </c>
      <c r="Q1846" s="1">
        <v>1844</v>
      </c>
      <c r="R1846" s="1">
        <v>3257</v>
      </c>
      <c r="S1846" s="1"/>
      <c r="T1846" s="1">
        <v>3065</v>
      </c>
    </row>
    <row r="1847" spans="1:20" ht="15.75" customHeight="1" x14ac:dyDescent="0.35">
      <c r="A1847" s="1">
        <v>4110</v>
      </c>
      <c r="B1847" s="1">
        <v>4</v>
      </c>
      <c r="C1847" s="1"/>
      <c r="D1847" s="1">
        <v>1</v>
      </c>
      <c r="F1847" s="1">
        <f ca="1">IFERROR(__xludf.DUMMYFUNCTION("""COMPUTED_VALUE"""),1)</f>
        <v>1</v>
      </c>
      <c r="Q1847" s="1">
        <v>1845</v>
      </c>
      <c r="R1847" s="1">
        <v>3188</v>
      </c>
      <c r="S1847" s="1"/>
      <c r="T1847" s="1">
        <v>3073</v>
      </c>
    </row>
    <row r="1848" spans="1:20" ht="15.75" customHeight="1" x14ac:dyDescent="0.35">
      <c r="A1848" s="1">
        <v>4111</v>
      </c>
      <c r="B1848" s="1">
        <v>4</v>
      </c>
      <c r="C1848" s="1"/>
      <c r="D1848" s="1">
        <v>8</v>
      </c>
      <c r="F1848" s="1">
        <f ca="1">IFERROR(__xludf.DUMMYFUNCTION("""COMPUTED_VALUE"""),1)</f>
        <v>1</v>
      </c>
      <c r="Q1848" s="1">
        <v>1846</v>
      </c>
      <c r="R1848" s="1">
        <v>3043</v>
      </c>
      <c r="S1848" s="1"/>
      <c r="T1848" s="1">
        <v>3249</v>
      </c>
    </row>
    <row r="1849" spans="1:20" ht="15.75" customHeight="1" x14ac:dyDescent="0.35">
      <c r="A1849" s="1">
        <v>4112</v>
      </c>
      <c r="B1849" s="1">
        <v>3</v>
      </c>
      <c r="C1849" s="1"/>
      <c r="D1849" s="1">
        <v>0</v>
      </c>
      <c r="F1849" s="1">
        <f ca="1">IFERROR(__xludf.DUMMYFUNCTION("""COMPUTED_VALUE"""),8)</f>
        <v>8</v>
      </c>
      <c r="Q1849" s="1">
        <v>1847</v>
      </c>
      <c r="R1849" s="1">
        <v>3074</v>
      </c>
      <c r="S1849" s="1"/>
      <c r="T1849" s="1">
        <v>3138</v>
      </c>
    </row>
    <row r="1850" spans="1:20" ht="15.75" customHeight="1" x14ac:dyDescent="0.35">
      <c r="A1850" s="1">
        <v>4113</v>
      </c>
      <c r="B1850" s="1">
        <v>3</v>
      </c>
      <c r="C1850" s="1"/>
      <c r="D1850" s="1">
        <v>3</v>
      </c>
      <c r="F1850" s="1">
        <f ca="1">IFERROR(__xludf.DUMMYFUNCTION("""COMPUTED_VALUE"""),1)</f>
        <v>1</v>
      </c>
      <c r="Q1850" s="1">
        <v>1848</v>
      </c>
      <c r="R1850" s="1">
        <v>3065</v>
      </c>
      <c r="S1850" s="1"/>
      <c r="T1850" s="1">
        <v>2950</v>
      </c>
    </row>
    <row r="1851" spans="1:20" ht="15.75" customHeight="1" x14ac:dyDescent="0.35">
      <c r="A1851" s="1">
        <v>4114</v>
      </c>
      <c r="B1851" s="1">
        <v>3</v>
      </c>
      <c r="C1851" s="1"/>
      <c r="D1851" s="1">
        <v>1</v>
      </c>
      <c r="F1851" s="1">
        <f ca="1">IFERROR(__xludf.DUMMYFUNCTION("""COMPUTED_VALUE"""),1)</f>
        <v>1</v>
      </c>
      <c r="Q1851" s="1">
        <v>1849</v>
      </c>
      <c r="R1851" s="1">
        <v>3073</v>
      </c>
      <c r="S1851" s="1"/>
      <c r="T1851" s="1">
        <v>2992</v>
      </c>
    </row>
    <row r="1852" spans="1:20" ht="15.75" customHeight="1" x14ac:dyDescent="0.35">
      <c r="A1852" s="1">
        <v>4115</v>
      </c>
      <c r="B1852" s="1">
        <v>2</v>
      </c>
      <c r="C1852" s="1"/>
      <c r="D1852" s="1">
        <v>4</v>
      </c>
      <c r="F1852" s="1">
        <f ca="1">IFERROR(__xludf.DUMMYFUNCTION("""COMPUTED_VALUE"""),8)</f>
        <v>8</v>
      </c>
      <c r="Q1852" s="1">
        <v>1850</v>
      </c>
      <c r="R1852" s="1">
        <v>3249</v>
      </c>
      <c r="S1852" s="1"/>
      <c r="T1852" s="1">
        <v>3037</v>
      </c>
    </row>
    <row r="1853" spans="1:20" ht="15.75" customHeight="1" x14ac:dyDescent="0.35">
      <c r="A1853" s="1">
        <v>4116</v>
      </c>
      <c r="B1853" s="1">
        <v>2</v>
      </c>
      <c r="C1853" s="1"/>
      <c r="D1853" s="1">
        <v>1</v>
      </c>
      <c r="F1853" s="1">
        <f ca="1">IFERROR(__xludf.DUMMYFUNCTION("""COMPUTED_VALUE"""),1)</f>
        <v>1</v>
      </c>
      <c r="Q1853" s="1">
        <v>1851</v>
      </c>
      <c r="R1853" s="1">
        <v>3138</v>
      </c>
      <c r="S1853" s="1"/>
      <c r="T1853" s="1">
        <v>2880</v>
      </c>
    </row>
    <row r="1854" spans="1:20" ht="15.75" customHeight="1" x14ac:dyDescent="0.35">
      <c r="A1854" s="1">
        <v>4117</v>
      </c>
      <c r="B1854" s="1">
        <v>2</v>
      </c>
      <c r="C1854" s="1"/>
      <c r="D1854" s="1">
        <v>1</v>
      </c>
      <c r="F1854" s="1">
        <f ca="1">IFERROR(__xludf.DUMMYFUNCTION("""COMPUTED_VALUE"""),1)</f>
        <v>1</v>
      </c>
      <c r="Q1854" s="1">
        <v>1852</v>
      </c>
      <c r="R1854" s="1">
        <v>2950</v>
      </c>
      <c r="S1854" s="1"/>
      <c r="T1854" s="1">
        <v>3161</v>
      </c>
    </row>
    <row r="1855" spans="1:20" ht="15.75" customHeight="1" x14ac:dyDescent="0.35">
      <c r="A1855" s="1">
        <v>4118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2992</v>
      </c>
      <c r="S1855" s="1"/>
      <c r="T1855" s="1">
        <v>3070</v>
      </c>
    </row>
    <row r="1856" spans="1:20" ht="15.75" customHeight="1" x14ac:dyDescent="0.35">
      <c r="A1856" s="1">
        <v>4119</v>
      </c>
      <c r="B1856" s="1">
        <v>2</v>
      </c>
      <c r="C1856" s="1"/>
      <c r="D1856" s="1">
        <v>2</v>
      </c>
      <c r="F1856" s="1">
        <f ca="1">IFERROR(__xludf.DUMMYFUNCTION("""COMPUTED_VALUE"""),5)</f>
        <v>5</v>
      </c>
      <c r="Q1856" s="1">
        <v>1854</v>
      </c>
      <c r="R1856" s="1">
        <v>3037</v>
      </c>
      <c r="S1856" s="1"/>
      <c r="T1856" s="1">
        <v>3168</v>
      </c>
    </row>
    <row r="1857" spans="1:20" ht="15.75" customHeight="1" x14ac:dyDescent="0.35">
      <c r="A1857" s="1">
        <v>4120</v>
      </c>
      <c r="B1857" s="1">
        <v>2</v>
      </c>
      <c r="C1857" s="1"/>
      <c r="D1857" s="1">
        <v>8</v>
      </c>
      <c r="F1857" s="1">
        <f ca="1">IFERROR(__xludf.DUMMYFUNCTION("""COMPUTED_VALUE"""),2)</f>
        <v>2</v>
      </c>
      <c r="Q1857" s="1">
        <v>1855</v>
      </c>
      <c r="R1857" s="1">
        <v>2880</v>
      </c>
      <c r="S1857" s="1"/>
      <c r="T1857" s="1">
        <v>3241</v>
      </c>
    </row>
    <row r="1858" spans="1:20" ht="15.75" customHeight="1" x14ac:dyDescent="0.35">
      <c r="A1858" s="1">
        <v>4121</v>
      </c>
      <c r="B1858" s="1">
        <v>3</v>
      </c>
      <c r="C1858" s="1"/>
      <c r="D1858" s="1">
        <v>1</v>
      </c>
      <c r="F1858" s="1">
        <f ca="1">IFERROR(__xludf.DUMMYFUNCTION("""COMPUTED_VALUE"""),8)</f>
        <v>8</v>
      </c>
      <c r="Q1858" s="1">
        <v>1856</v>
      </c>
      <c r="R1858" s="1">
        <v>3161</v>
      </c>
      <c r="S1858" s="1"/>
      <c r="T1858" s="1">
        <v>3054</v>
      </c>
    </row>
    <row r="1859" spans="1:20" ht="15.75" customHeight="1" x14ac:dyDescent="0.35">
      <c r="A1859" s="1">
        <v>4122</v>
      </c>
      <c r="B1859" s="1">
        <v>3</v>
      </c>
      <c r="C1859" s="1"/>
      <c r="D1859" s="1">
        <v>1</v>
      </c>
      <c r="F1859" s="1">
        <f ca="1">IFERROR(__xludf.DUMMYFUNCTION("""COMPUTED_VALUE"""),2)</f>
        <v>2</v>
      </c>
      <c r="Q1859" s="1">
        <v>1857</v>
      </c>
      <c r="R1859" s="1">
        <v>3070</v>
      </c>
      <c r="S1859" s="1"/>
      <c r="T1859" s="1">
        <v>3107</v>
      </c>
    </row>
    <row r="1860" spans="1:20" ht="15.75" customHeight="1" x14ac:dyDescent="0.35">
      <c r="A1860" s="1">
        <v>4123</v>
      </c>
      <c r="B1860" s="1">
        <v>3</v>
      </c>
      <c r="C1860" s="1"/>
      <c r="D1860" s="1">
        <v>7</v>
      </c>
      <c r="F1860" s="1">
        <f ca="1">IFERROR(__xludf.DUMMYFUNCTION("""COMPUTED_VALUE"""),8)</f>
        <v>8</v>
      </c>
      <c r="Q1860" s="1">
        <v>1858</v>
      </c>
      <c r="R1860" s="1">
        <v>3168</v>
      </c>
      <c r="S1860" s="1"/>
      <c r="T1860" s="1">
        <v>2631</v>
      </c>
    </row>
    <row r="1861" spans="1:20" ht="15.75" customHeight="1" x14ac:dyDescent="0.35">
      <c r="A1861" s="1">
        <v>4124</v>
      </c>
      <c r="B1861" s="1">
        <v>3</v>
      </c>
      <c r="C1861" s="1"/>
      <c r="D1861" s="1">
        <v>1</v>
      </c>
      <c r="F1861" s="1">
        <f ca="1">IFERROR(__xludf.DUMMYFUNCTION("""COMPUTED_VALUE"""),1)</f>
        <v>1</v>
      </c>
      <c r="Q1861" s="1">
        <v>1859</v>
      </c>
      <c r="R1861" s="1">
        <v>3241</v>
      </c>
      <c r="S1861" s="1"/>
      <c r="T1861" s="1">
        <v>2603</v>
      </c>
    </row>
    <row r="1862" spans="1:20" ht="15.75" customHeight="1" x14ac:dyDescent="0.35">
      <c r="A1862" s="1">
        <v>4125</v>
      </c>
      <c r="B1862" s="1">
        <v>3</v>
      </c>
      <c r="C1862" s="1"/>
      <c r="D1862" s="1">
        <v>1</v>
      </c>
      <c r="F1862" s="1">
        <f ca="1">IFERROR(__xludf.DUMMYFUNCTION("""COMPUTED_VALUE"""),8)</f>
        <v>8</v>
      </c>
      <c r="Q1862" s="1">
        <v>1860</v>
      </c>
      <c r="R1862" s="1">
        <v>3054</v>
      </c>
      <c r="S1862" s="1"/>
      <c r="T1862" s="1">
        <v>2784</v>
      </c>
    </row>
    <row r="1863" spans="1:20" ht="15.75" customHeight="1" x14ac:dyDescent="0.35">
      <c r="A1863" s="1">
        <v>4126</v>
      </c>
      <c r="B1863" s="1">
        <v>3</v>
      </c>
      <c r="C1863" s="1"/>
      <c r="D1863" s="1">
        <v>1</v>
      </c>
      <c r="F1863" s="1">
        <f ca="1">IFERROR(__xludf.DUMMYFUNCTION("""COMPUTED_VALUE"""),3)</f>
        <v>3</v>
      </c>
      <c r="Q1863" s="1">
        <v>1861</v>
      </c>
      <c r="R1863" s="1">
        <v>3107</v>
      </c>
      <c r="S1863" s="1"/>
      <c r="T1863" s="1">
        <v>2900</v>
      </c>
    </row>
    <row r="1864" spans="1:20" ht="15.75" customHeight="1" x14ac:dyDescent="0.35">
      <c r="A1864" s="1">
        <v>4127</v>
      </c>
      <c r="B1864" s="1">
        <v>3</v>
      </c>
      <c r="C1864" s="1"/>
      <c r="D1864" s="1">
        <v>8</v>
      </c>
      <c r="F1864" s="1">
        <f ca="1">IFERROR(__xludf.DUMMYFUNCTION("""COMPUTED_VALUE"""),4)</f>
        <v>4</v>
      </c>
      <c r="Q1864" s="1">
        <v>1862</v>
      </c>
      <c r="R1864" s="1">
        <v>2631</v>
      </c>
      <c r="S1864" s="1"/>
      <c r="T1864" s="1">
        <v>3013</v>
      </c>
    </row>
    <row r="1865" spans="1:20" ht="15.75" customHeight="1" x14ac:dyDescent="0.35">
      <c r="A1865" s="1">
        <v>4128</v>
      </c>
      <c r="B1865" s="1">
        <v>3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2603</v>
      </c>
      <c r="S1865" s="1"/>
      <c r="T1865" s="1">
        <v>3017</v>
      </c>
    </row>
    <row r="1866" spans="1:20" ht="15.75" customHeight="1" x14ac:dyDescent="0.35">
      <c r="A1866" s="1">
        <v>4129</v>
      </c>
      <c r="B1866" s="1">
        <v>3</v>
      </c>
      <c r="C1866" s="1"/>
      <c r="D1866" s="1">
        <v>1</v>
      </c>
      <c r="F1866" s="1">
        <f ca="1">IFERROR(__xludf.DUMMYFUNCTION("""COMPUTED_VALUE"""),8)</f>
        <v>8</v>
      </c>
      <c r="Q1866" s="1">
        <v>1864</v>
      </c>
      <c r="R1866" s="1">
        <v>2784</v>
      </c>
      <c r="S1866" s="1"/>
      <c r="T1866" s="1">
        <v>2911</v>
      </c>
    </row>
    <row r="1867" spans="1:20" ht="15.75" customHeight="1" x14ac:dyDescent="0.35">
      <c r="A1867" s="1">
        <v>4130</v>
      </c>
      <c r="B1867" s="1">
        <v>3</v>
      </c>
      <c r="C1867" s="1"/>
      <c r="D1867" s="1">
        <v>8</v>
      </c>
      <c r="F1867" s="1">
        <f ca="1">IFERROR(__xludf.DUMMYFUNCTION("""COMPUTED_VALUE"""),8)</f>
        <v>8</v>
      </c>
      <c r="Q1867" s="1">
        <v>1865</v>
      </c>
      <c r="R1867" s="1">
        <v>2900</v>
      </c>
      <c r="S1867" s="1"/>
      <c r="T1867" s="1">
        <v>2611</v>
      </c>
    </row>
    <row r="1868" spans="1:20" ht="15.75" customHeight="1" x14ac:dyDescent="0.35">
      <c r="A1868" s="1">
        <v>4131</v>
      </c>
      <c r="B1868" s="1">
        <v>3</v>
      </c>
      <c r="C1868" s="1"/>
      <c r="D1868" s="1">
        <v>1</v>
      </c>
      <c r="F1868" s="1">
        <f ca="1">IFERROR(__xludf.DUMMYFUNCTION("""COMPUTED_VALUE"""),1)</f>
        <v>1</v>
      </c>
      <c r="Q1868" s="1">
        <v>1866</v>
      </c>
      <c r="R1868" s="1">
        <v>3013</v>
      </c>
      <c r="S1868" s="1"/>
      <c r="T1868" s="1">
        <v>2650</v>
      </c>
    </row>
    <row r="1869" spans="1:20" ht="15.75" customHeight="1" x14ac:dyDescent="0.35">
      <c r="A1869" s="1">
        <v>4132</v>
      </c>
      <c r="B1869" s="1">
        <v>3</v>
      </c>
      <c r="C1869" s="1"/>
      <c r="D1869" s="1">
        <v>1</v>
      </c>
      <c r="F1869" s="1">
        <f ca="1">IFERROR(__xludf.DUMMYFUNCTION("""COMPUTED_VALUE"""),8)</f>
        <v>8</v>
      </c>
      <c r="Q1869" s="1">
        <v>1867</v>
      </c>
      <c r="R1869" s="1">
        <v>3017</v>
      </c>
      <c r="S1869" s="1"/>
      <c r="T1869" s="1">
        <v>2761</v>
      </c>
    </row>
    <row r="1870" spans="1:20" ht="15.75" customHeight="1" x14ac:dyDescent="0.35">
      <c r="A1870" s="1">
        <v>4133</v>
      </c>
      <c r="B1870" s="1">
        <v>4</v>
      </c>
      <c r="C1870" s="1"/>
      <c r="D1870" s="1">
        <v>3</v>
      </c>
      <c r="F1870" s="1">
        <f ca="1">IFERROR(__xludf.DUMMYFUNCTION("""COMPUTED_VALUE"""),5)</f>
        <v>5</v>
      </c>
      <c r="Q1870" s="1">
        <v>1868</v>
      </c>
      <c r="R1870" s="1">
        <v>2911</v>
      </c>
      <c r="S1870" s="1"/>
      <c r="T1870" s="1">
        <v>2771</v>
      </c>
    </row>
    <row r="1871" spans="1:20" ht="15.75" customHeight="1" x14ac:dyDescent="0.35">
      <c r="A1871" s="1">
        <v>4134</v>
      </c>
      <c r="B1871" s="1">
        <v>4</v>
      </c>
      <c r="C1871" s="1"/>
      <c r="D1871" s="1">
        <v>5</v>
      </c>
      <c r="F1871" s="1">
        <f ca="1">IFERROR(__xludf.DUMMYFUNCTION("""COMPUTED_VALUE"""),2)</f>
        <v>2</v>
      </c>
      <c r="Q1871" s="1">
        <v>1869</v>
      </c>
      <c r="R1871" s="1">
        <v>2611</v>
      </c>
      <c r="S1871" s="1"/>
      <c r="T1871" s="1">
        <v>2956</v>
      </c>
    </row>
    <row r="1872" spans="1:20" ht="15.75" customHeight="1" x14ac:dyDescent="0.35">
      <c r="A1872" s="1">
        <v>4135</v>
      </c>
      <c r="B1872" s="1">
        <v>4</v>
      </c>
      <c r="C1872" s="1"/>
      <c r="D1872" s="1">
        <v>2</v>
      </c>
      <c r="F1872" s="1">
        <f ca="1">IFERROR(__xludf.DUMMYFUNCTION("""COMPUTED_VALUE"""),2)</f>
        <v>2</v>
      </c>
      <c r="Q1872" s="1">
        <v>1870</v>
      </c>
      <c r="R1872" s="1">
        <v>2650</v>
      </c>
      <c r="S1872" s="1"/>
      <c r="T1872" s="1">
        <v>2938</v>
      </c>
    </row>
    <row r="1873" spans="1:20" ht="15.75" customHeight="1" x14ac:dyDescent="0.35">
      <c r="A1873" s="1">
        <v>4136</v>
      </c>
      <c r="B1873" s="1">
        <v>4</v>
      </c>
      <c r="C1873" s="1"/>
      <c r="D1873" s="1">
        <v>8</v>
      </c>
      <c r="F1873" s="1">
        <f ca="1">IFERROR(__xludf.DUMMYFUNCTION("""COMPUTED_VALUE"""),7)</f>
        <v>7</v>
      </c>
      <c r="Q1873" s="1">
        <v>1871</v>
      </c>
      <c r="R1873" s="1">
        <v>2761</v>
      </c>
      <c r="S1873" s="1"/>
      <c r="T1873" s="1">
        <v>3037</v>
      </c>
    </row>
    <row r="1874" spans="1:20" ht="15.75" customHeight="1" x14ac:dyDescent="0.35">
      <c r="A1874" s="1">
        <v>4137</v>
      </c>
      <c r="B1874" s="1">
        <v>4</v>
      </c>
      <c r="C1874" s="1"/>
      <c r="D1874" s="1">
        <v>2</v>
      </c>
      <c r="F1874" s="1">
        <f ca="1">IFERROR(__xludf.DUMMYFUNCTION("""COMPUTED_VALUE"""),1)</f>
        <v>1</v>
      </c>
      <c r="Q1874" s="1">
        <v>1872</v>
      </c>
      <c r="R1874" s="1">
        <v>2771</v>
      </c>
      <c r="S1874" s="1"/>
      <c r="T1874" s="1">
        <v>2938</v>
      </c>
    </row>
    <row r="1875" spans="1:20" ht="15.75" customHeight="1" x14ac:dyDescent="0.35">
      <c r="A1875" s="1">
        <v>4138</v>
      </c>
      <c r="B1875" s="1">
        <v>4</v>
      </c>
      <c r="C1875" s="1"/>
      <c r="D1875" s="1">
        <v>8</v>
      </c>
      <c r="F1875" s="1">
        <f ca="1">IFERROR(__xludf.DUMMYFUNCTION("""COMPUTED_VALUE"""),1)</f>
        <v>1</v>
      </c>
      <c r="Q1875" s="1">
        <v>1873</v>
      </c>
      <c r="R1875" s="1">
        <v>2956</v>
      </c>
      <c r="S1875" s="1"/>
      <c r="T1875" s="1">
        <v>2529</v>
      </c>
    </row>
    <row r="1876" spans="1:20" ht="15.75" customHeight="1" x14ac:dyDescent="0.35">
      <c r="A1876" s="1">
        <v>4139</v>
      </c>
      <c r="B1876" s="1">
        <v>5</v>
      </c>
      <c r="C1876" s="1"/>
      <c r="D1876" s="1">
        <v>1</v>
      </c>
      <c r="F1876" s="1">
        <f ca="1">IFERROR(__xludf.DUMMYFUNCTION("""COMPUTED_VALUE"""),5)</f>
        <v>5</v>
      </c>
      <c r="Q1876" s="1">
        <v>1874</v>
      </c>
      <c r="R1876" s="1">
        <v>2938</v>
      </c>
      <c r="S1876" s="1"/>
      <c r="T1876" s="1">
        <v>2384</v>
      </c>
    </row>
    <row r="1877" spans="1:20" ht="15.75" customHeight="1" x14ac:dyDescent="0.35">
      <c r="A1877" s="1">
        <v>4140</v>
      </c>
      <c r="B1877" s="1">
        <v>5</v>
      </c>
      <c r="C1877" s="1"/>
      <c r="D1877" s="1">
        <v>8</v>
      </c>
      <c r="F1877" s="1">
        <f ca="1">IFERROR(__xludf.DUMMYFUNCTION("""COMPUTED_VALUE"""),2)</f>
        <v>2</v>
      </c>
      <c r="Q1877" s="1">
        <v>1875</v>
      </c>
      <c r="R1877" s="1">
        <v>3037</v>
      </c>
      <c r="S1877" s="1"/>
      <c r="T1877" s="1">
        <v>2521</v>
      </c>
    </row>
    <row r="1878" spans="1:20" ht="15.75" customHeight="1" x14ac:dyDescent="0.35">
      <c r="A1878" s="1">
        <v>4141</v>
      </c>
      <c r="B1878" s="1">
        <v>5</v>
      </c>
      <c r="C1878" s="1"/>
      <c r="D1878" s="1">
        <v>3</v>
      </c>
      <c r="F1878" s="1">
        <f ca="1">IFERROR(__xludf.DUMMYFUNCTION("""COMPUTED_VALUE"""),2)</f>
        <v>2</v>
      </c>
      <c r="Q1878" s="1">
        <v>1876</v>
      </c>
      <c r="R1878" s="1">
        <v>2938</v>
      </c>
      <c r="S1878" s="1"/>
      <c r="T1878" s="1">
        <v>2454</v>
      </c>
    </row>
    <row r="1879" spans="1:20" ht="15.75" customHeight="1" x14ac:dyDescent="0.35">
      <c r="A1879" s="1">
        <v>4142</v>
      </c>
      <c r="B1879" s="1">
        <v>5</v>
      </c>
      <c r="C1879" s="1"/>
      <c r="D1879" s="1">
        <v>4</v>
      </c>
      <c r="F1879" s="1">
        <f ca="1">IFERROR(__xludf.DUMMYFUNCTION("""COMPUTED_VALUE"""),8)</f>
        <v>8</v>
      </c>
      <c r="Q1879" s="1">
        <v>1877</v>
      </c>
      <c r="R1879" s="1">
        <v>2529</v>
      </c>
      <c r="S1879" s="1"/>
      <c r="T1879" s="1">
        <v>2526</v>
      </c>
    </row>
    <row r="1880" spans="1:20" ht="15.75" customHeight="1" x14ac:dyDescent="0.35">
      <c r="A1880" s="1">
        <v>4143</v>
      </c>
      <c r="B1880" s="1">
        <v>5</v>
      </c>
      <c r="C1880" s="1"/>
      <c r="D1880" s="1">
        <v>4</v>
      </c>
      <c r="F1880" s="1">
        <f ca="1">IFERROR(__xludf.DUMMYFUNCTION("""COMPUTED_VALUE"""),1)</f>
        <v>1</v>
      </c>
      <c r="Q1880" s="1">
        <v>1878</v>
      </c>
      <c r="R1880" s="1">
        <v>2384</v>
      </c>
      <c r="S1880" s="1"/>
      <c r="T1880" s="1">
        <v>2469</v>
      </c>
    </row>
    <row r="1881" spans="1:20" ht="15.75" customHeight="1" x14ac:dyDescent="0.35">
      <c r="A1881" s="1">
        <v>4144</v>
      </c>
      <c r="B1881" s="1">
        <v>5</v>
      </c>
      <c r="C1881" s="1"/>
      <c r="D1881" s="1">
        <v>8</v>
      </c>
      <c r="F1881" s="1">
        <f ca="1">IFERROR(__xludf.DUMMYFUNCTION("""COMPUTED_VALUE"""),8)</f>
        <v>8</v>
      </c>
      <c r="Q1881" s="1">
        <v>1879</v>
      </c>
      <c r="R1881" s="1">
        <v>2521</v>
      </c>
      <c r="S1881" s="1"/>
      <c r="T1881" s="1">
        <v>2635</v>
      </c>
    </row>
    <row r="1882" spans="1:20" ht="15.75" customHeight="1" x14ac:dyDescent="0.35">
      <c r="A1882" s="1">
        <v>4145</v>
      </c>
      <c r="B1882" s="1">
        <v>4</v>
      </c>
      <c r="C1882" s="1"/>
      <c r="D1882" s="1">
        <v>0</v>
      </c>
      <c r="F1882" s="1">
        <f ca="1">IFERROR(__xludf.DUMMYFUNCTION("""COMPUTED_VALUE"""),3)</f>
        <v>3</v>
      </c>
      <c r="Q1882" s="1">
        <v>1880</v>
      </c>
      <c r="R1882" s="1">
        <v>2454</v>
      </c>
      <c r="S1882" s="1"/>
      <c r="T1882" s="1">
        <v>2668</v>
      </c>
    </row>
    <row r="1883" spans="1:20" ht="15.75" customHeight="1" x14ac:dyDescent="0.35">
      <c r="A1883" s="1">
        <v>4146</v>
      </c>
      <c r="B1883" s="1">
        <v>4</v>
      </c>
      <c r="C1883" s="1"/>
      <c r="D1883" s="1">
        <v>8</v>
      </c>
      <c r="F1883" s="1">
        <f ca="1">IFERROR(__xludf.DUMMYFUNCTION("""COMPUTED_VALUE"""),1)</f>
        <v>1</v>
      </c>
      <c r="Q1883" s="1">
        <v>1881</v>
      </c>
      <c r="R1883" s="1">
        <v>2526</v>
      </c>
      <c r="S1883" s="1"/>
      <c r="T1883" s="1">
        <v>2712</v>
      </c>
    </row>
    <row r="1884" spans="1:20" ht="15.75" customHeight="1" x14ac:dyDescent="0.35">
      <c r="A1884" s="1">
        <v>4147</v>
      </c>
      <c r="B1884" s="1">
        <v>4</v>
      </c>
      <c r="C1884" s="1"/>
      <c r="D1884" s="1">
        <v>1</v>
      </c>
      <c r="F1884" s="1">
        <f ca="1">IFERROR(__xludf.DUMMYFUNCTION("""COMPUTED_VALUE"""),4)</f>
        <v>4</v>
      </c>
      <c r="Q1884" s="1">
        <v>1882</v>
      </c>
      <c r="R1884" s="1">
        <v>2469</v>
      </c>
      <c r="S1884" s="1"/>
      <c r="T1884" s="1">
        <v>2801</v>
      </c>
    </row>
    <row r="1885" spans="1:20" ht="15.75" customHeight="1" x14ac:dyDescent="0.35">
      <c r="A1885" s="1">
        <v>4148</v>
      </c>
      <c r="B1885" s="1">
        <v>3</v>
      </c>
      <c r="C1885" s="1"/>
      <c r="D1885" s="1">
        <v>8</v>
      </c>
      <c r="F1885" s="1">
        <f ca="1">IFERROR(__xludf.DUMMYFUNCTION("""COMPUTED_VALUE"""),1)</f>
        <v>1</v>
      </c>
      <c r="Q1885" s="1">
        <v>1883</v>
      </c>
      <c r="R1885" s="1">
        <v>2635</v>
      </c>
      <c r="S1885" s="1"/>
      <c r="T1885" s="1">
        <v>2643</v>
      </c>
    </row>
    <row r="1886" spans="1:20" ht="15.75" customHeight="1" x14ac:dyDescent="0.35">
      <c r="A1886" s="1">
        <v>4149</v>
      </c>
      <c r="B1886" s="1">
        <v>3</v>
      </c>
      <c r="C1886" s="1"/>
      <c r="D1886" s="1">
        <v>0</v>
      </c>
      <c r="F1886" s="1">
        <f ca="1">IFERROR(__xludf.DUMMYFUNCTION("""COMPUTED_VALUE"""),1)</f>
        <v>1</v>
      </c>
      <c r="Q1886" s="1">
        <v>1884</v>
      </c>
      <c r="R1886" s="1">
        <v>2668</v>
      </c>
      <c r="S1886" s="1"/>
      <c r="T1886" s="1">
        <v>2787</v>
      </c>
    </row>
    <row r="1887" spans="1:20" ht="15.75" customHeight="1" x14ac:dyDescent="0.35">
      <c r="A1887" s="1">
        <v>4150</v>
      </c>
      <c r="B1887" s="1">
        <v>3</v>
      </c>
      <c r="C1887" s="1"/>
      <c r="D1887" s="1">
        <v>0</v>
      </c>
      <c r="F1887" s="1">
        <f ca="1">IFERROR(__xludf.DUMMYFUNCTION("""COMPUTED_VALUE"""),2)</f>
        <v>2</v>
      </c>
      <c r="Q1887" s="1">
        <v>1885</v>
      </c>
      <c r="R1887" s="1">
        <v>2712</v>
      </c>
      <c r="S1887" s="1"/>
      <c r="T1887" s="1">
        <v>3084</v>
      </c>
    </row>
    <row r="1888" spans="1:20" ht="15.75" customHeight="1" x14ac:dyDescent="0.35">
      <c r="A1888" s="1">
        <v>4151</v>
      </c>
      <c r="B1888" s="1">
        <v>3</v>
      </c>
      <c r="C1888" s="1"/>
      <c r="D1888" s="1">
        <v>5</v>
      </c>
      <c r="F1888" s="1">
        <f ca="1">IFERROR(__xludf.DUMMYFUNCTION("""COMPUTED_VALUE"""),2)</f>
        <v>2</v>
      </c>
      <c r="Q1888" s="1">
        <v>1886</v>
      </c>
      <c r="R1888" s="1">
        <v>2801</v>
      </c>
      <c r="S1888" s="1"/>
      <c r="T1888" s="1">
        <v>3223</v>
      </c>
    </row>
    <row r="1889" spans="1:20" ht="15.75" customHeight="1" x14ac:dyDescent="0.35">
      <c r="A1889" s="1">
        <v>4152</v>
      </c>
      <c r="B1889" s="1">
        <v>3</v>
      </c>
      <c r="C1889" s="1"/>
      <c r="D1889" s="1">
        <v>2</v>
      </c>
      <c r="F1889" s="1">
        <f ca="1">IFERROR(__xludf.DUMMYFUNCTION("""COMPUTED_VALUE"""),8)</f>
        <v>8</v>
      </c>
      <c r="Q1889" s="1">
        <v>1887</v>
      </c>
      <c r="R1889" s="1">
        <v>2643</v>
      </c>
      <c r="S1889" s="1"/>
      <c r="T1889" s="1">
        <v>3406</v>
      </c>
    </row>
    <row r="1890" spans="1:20" ht="15.75" customHeight="1" x14ac:dyDescent="0.35">
      <c r="A1890" s="1">
        <v>4153</v>
      </c>
      <c r="B1890" s="1">
        <v>3</v>
      </c>
      <c r="C1890" s="1"/>
      <c r="D1890" s="1">
        <v>2</v>
      </c>
      <c r="F1890" s="1">
        <f ca="1">IFERROR(__xludf.DUMMYFUNCTION("""COMPUTED_VALUE"""),1)</f>
        <v>1</v>
      </c>
      <c r="Q1890" s="1">
        <v>1888</v>
      </c>
      <c r="R1890" s="1">
        <v>2787</v>
      </c>
      <c r="S1890" s="1"/>
      <c r="T1890" s="1">
        <v>3542</v>
      </c>
    </row>
    <row r="1891" spans="1:20" ht="15.75" customHeight="1" x14ac:dyDescent="0.35">
      <c r="A1891" s="1">
        <v>4154</v>
      </c>
      <c r="B1891" s="1">
        <v>3</v>
      </c>
      <c r="C1891" s="1"/>
      <c r="D1891" s="1">
        <v>7</v>
      </c>
      <c r="F1891" s="1">
        <f ca="1">IFERROR(__xludf.DUMMYFUNCTION("""COMPUTED_VALUE"""),1)</f>
        <v>1</v>
      </c>
      <c r="Q1891" s="1">
        <v>1889</v>
      </c>
      <c r="R1891" s="1">
        <v>3084</v>
      </c>
      <c r="S1891" s="1"/>
      <c r="T1891" s="1">
        <v>3399</v>
      </c>
    </row>
    <row r="1892" spans="1:20" ht="15.75" customHeight="1" x14ac:dyDescent="0.35">
      <c r="A1892" s="1">
        <v>4155</v>
      </c>
      <c r="B1892" s="1">
        <v>3</v>
      </c>
      <c r="C1892" s="1"/>
      <c r="D1892" s="1">
        <v>1</v>
      </c>
      <c r="F1892" s="1">
        <f ca="1">IFERROR(__xludf.DUMMYFUNCTION("""COMPUTED_VALUE"""),7)</f>
        <v>7</v>
      </c>
      <c r="Q1892" s="1">
        <v>1890</v>
      </c>
      <c r="R1892" s="1">
        <v>3223</v>
      </c>
      <c r="S1892" s="1"/>
      <c r="T1892" s="1">
        <v>3355</v>
      </c>
    </row>
    <row r="1893" spans="1:20" ht="15.75" customHeight="1" x14ac:dyDescent="0.35">
      <c r="A1893" s="1">
        <v>4156</v>
      </c>
      <c r="B1893" s="1">
        <v>3</v>
      </c>
      <c r="C1893" s="1"/>
      <c r="D1893" s="1">
        <v>1</v>
      </c>
      <c r="F1893" s="1">
        <f ca="1">IFERROR(__xludf.DUMMYFUNCTION("""COMPUTED_VALUE"""),1)</f>
        <v>1</v>
      </c>
      <c r="Q1893" s="1">
        <v>1891</v>
      </c>
      <c r="R1893" s="1">
        <v>3406</v>
      </c>
      <c r="S1893" s="1"/>
      <c r="T1893" s="1">
        <v>2928</v>
      </c>
    </row>
    <row r="1894" spans="1:20" ht="15.75" customHeight="1" x14ac:dyDescent="0.35">
      <c r="A1894" s="1">
        <v>4157</v>
      </c>
      <c r="B1894" s="1">
        <v>3</v>
      </c>
      <c r="C1894" s="1"/>
      <c r="D1894" s="1">
        <v>5</v>
      </c>
      <c r="F1894" s="1">
        <f ca="1">IFERROR(__xludf.DUMMYFUNCTION("""COMPUTED_VALUE"""),1)</f>
        <v>1</v>
      </c>
      <c r="Q1894" s="1">
        <v>1892</v>
      </c>
      <c r="R1894" s="1">
        <v>3542</v>
      </c>
      <c r="S1894" s="1"/>
      <c r="T1894" s="1">
        <v>2874</v>
      </c>
    </row>
    <row r="1895" spans="1:20" ht="15.75" customHeight="1" x14ac:dyDescent="0.35">
      <c r="A1895" s="1">
        <v>4158</v>
      </c>
      <c r="B1895" s="1">
        <v>3</v>
      </c>
      <c r="C1895" s="1"/>
      <c r="D1895" s="1">
        <v>2</v>
      </c>
      <c r="F1895" s="1">
        <f ca="1">IFERROR(__xludf.DUMMYFUNCTION("""COMPUTED_VALUE"""),1)</f>
        <v>1</v>
      </c>
      <c r="Q1895" s="1">
        <v>1893</v>
      </c>
      <c r="R1895" s="1">
        <v>3399</v>
      </c>
      <c r="S1895" s="1"/>
      <c r="T1895" s="1">
        <v>3052</v>
      </c>
    </row>
    <row r="1896" spans="1:20" ht="15.75" customHeight="1" x14ac:dyDescent="0.35">
      <c r="A1896" s="1">
        <v>4159</v>
      </c>
      <c r="B1896" s="1">
        <v>3</v>
      </c>
      <c r="C1896" s="1"/>
      <c r="D1896" s="1">
        <v>2</v>
      </c>
      <c r="F1896" s="1">
        <f ca="1">IFERROR(__xludf.DUMMYFUNCTION("""COMPUTED_VALUE"""),8)</f>
        <v>8</v>
      </c>
      <c r="Q1896" s="1">
        <v>1894</v>
      </c>
      <c r="R1896" s="1">
        <v>3355</v>
      </c>
      <c r="S1896" s="1"/>
      <c r="T1896" s="1">
        <v>3107</v>
      </c>
    </row>
    <row r="1897" spans="1:20" ht="15.75" customHeight="1" x14ac:dyDescent="0.35">
      <c r="A1897" s="1">
        <v>4160</v>
      </c>
      <c r="B1897" s="1">
        <v>4</v>
      </c>
      <c r="C1897" s="1"/>
      <c r="D1897" s="1">
        <v>8</v>
      </c>
      <c r="F1897" s="1">
        <f ca="1">IFERROR(__xludf.DUMMYFUNCTION("""COMPUTED_VALUE"""),1)</f>
        <v>1</v>
      </c>
      <c r="Q1897" s="1">
        <v>1895</v>
      </c>
      <c r="R1897" s="1">
        <v>2928</v>
      </c>
      <c r="S1897" s="1"/>
      <c r="T1897" s="1">
        <v>3263</v>
      </c>
    </row>
    <row r="1898" spans="1:20" ht="15.75" customHeight="1" x14ac:dyDescent="0.35">
      <c r="A1898" s="1">
        <v>4161</v>
      </c>
      <c r="B1898" s="1">
        <v>4</v>
      </c>
      <c r="C1898" s="1"/>
      <c r="D1898" s="1">
        <v>1</v>
      </c>
      <c r="F1898" s="1">
        <f ca="1">IFERROR(__xludf.DUMMYFUNCTION("""COMPUTED_VALUE"""),1)</f>
        <v>1</v>
      </c>
      <c r="Q1898" s="1">
        <v>1896</v>
      </c>
      <c r="R1898" s="1">
        <v>2874</v>
      </c>
      <c r="S1898" s="1"/>
      <c r="T1898" s="1">
        <v>3109</v>
      </c>
    </row>
    <row r="1899" spans="1:20" ht="15.75" customHeight="1" x14ac:dyDescent="0.35">
      <c r="A1899" s="1">
        <v>4162</v>
      </c>
      <c r="B1899" s="1">
        <v>4</v>
      </c>
      <c r="C1899" s="1"/>
      <c r="D1899" s="1">
        <v>8</v>
      </c>
      <c r="F1899" s="1">
        <f ca="1">IFERROR(__xludf.DUMMYFUNCTION("""COMPUTED_VALUE"""),8)</f>
        <v>8</v>
      </c>
      <c r="Q1899" s="1">
        <v>1897</v>
      </c>
      <c r="R1899" s="1">
        <v>3052</v>
      </c>
      <c r="S1899" s="1"/>
      <c r="T1899" s="1">
        <v>3122</v>
      </c>
    </row>
    <row r="1900" spans="1:20" ht="15.75" customHeight="1" x14ac:dyDescent="0.35">
      <c r="A1900" s="1">
        <v>4163</v>
      </c>
      <c r="B1900" s="1">
        <v>3</v>
      </c>
      <c r="C1900" s="1"/>
      <c r="D1900" s="1">
        <v>0</v>
      </c>
      <c r="F1900" s="1">
        <f ca="1">IFERROR(__xludf.DUMMYFUNCTION("""COMPUTED_VALUE"""),1)</f>
        <v>1</v>
      </c>
      <c r="Q1900" s="1">
        <v>1898</v>
      </c>
      <c r="R1900" s="1">
        <v>3107</v>
      </c>
      <c r="S1900" s="1"/>
      <c r="T1900" s="1">
        <v>2973</v>
      </c>
    </row>
    <row r="1901" spans="1:20" ht="15.75" customHeight="1" x14ac:dyDescent="0.35">
      <c r="A1901" s="1">
        <v>4164</v>
      </c>
      <c r="B1901" s="1">
        <v>3</v>
      </c>
      <c r="C1901" s="1"/>
      <c r="D1901" s="1">
        <v>3</v>
      </c>
      <c r="F1901" s="1">
        <f ca="1">IFERROR(__xludf.DUMMYFUNCTION("""COMPUTED_VALUE"""),1)</f>
        <v>1</v>
      </c>
      <c r="Q1901" s="1">
        <v>1899</v>
      </c>
      <c r="R1901" s="1">
        <v>3263</v>
      </c>
      <c r="S1901" s="1"/>
      <c r="T1901" s="1">
        <v>2929</v>
      </c>
    </row>
    <row r="1902" spans="1:20" ht="15.75" customHeight="1" x14ac:dyDescent="0.35">
      <c r="A1902" s="1">
        <v>4165</v>
      </c>
      <c r="B1902" s="1">
        <v>3</v>
      </c>
      <c r="C1902" s="1"/>
      <c r="D1902" s="1">
        <v>1</v>
      </c>
      <c r="F1902" s="1">
        <f ca="1">IFERROR(__xludf.DUMMYFUNCTION("""COMPUTED_VALUE"""),3)</f>
        <v>3</v>
      </c>
      <c r="Q1902" s="1">
        <v>1900</v>
      </c>
      <c r="R1902" s="1">
        <v>3109</v>
      </c>
      <c r="S1902" s="1"/>
      <c r="T1902" s="1">
        <v>3089</v>
      </c>
    </row>
    <row r="1903" spans="1:20" ht="15.75" customHeight="1" x14ac:dyDescent="0.35">
      <c r="A1903" s="1">
        <v>4166</v>
      </c>
      <c r="B1903" s="1">
        <v>2</v>
      </c>
      <c r="C1903" s="1"/>
      <c r="D1903" s="1">
        <v>4</v>
      </c>
      <c r="F1903" s="1">
        <f ca="1">IFERROR(__xludf.DUMMYFUNCTION("""COMPUTED_VALUE"""),5)</f>
        <v>5</v>
      </c>
      <c r="Q1903" s="1">
        <v>1901</v>
      </c>
      <c r="R1903" s="1">
        <v>3122</v>
      </c>
      <c r="S1903" s="1"/>
      <c r="T1903" s="1">
        <v>3076</v>
      </c>
    </row>
    <row r="1904" spans="1:20" ht="15.75" customHeight="1" x14ac:dyDescent="0.35">
      <c r="A1904" s="1">
        <v>4167</v>
      </c>
      <c r="B1904" s="1">
        <v>2</v>
      </c>
      <c r="C1904" s="1"/>
      <c r="D1904" s="1">
        <v>1</v>
      </c>
      <c r="F1904" s="1">
        <f ca="1">IFERROR(__xludf.DUMMYFUNCTION("""COMPUTED_VALUE"""),2)</f>
        <v>2</v>
      </c>
      <c r="Q1904" s="1">
        <v>1902</v>
      </c>
      <c r="R1904" s="1">
        <v>2973</v>
      </c>
      <c r="S1904" s="1"/>
      <c r="T1904" s="1">
        <v>2991</v>
      </c>
    </row>
    <row r="1905" spans="1:20" ht="15.75" customHeight="1" x14ac:dyDescent="0.35">
      <c r="A1905" s="1">
        <v>4168</v>
      </c>
      <c r="B1905" s="1">
        <v>2</v>
      </c>
      <c r="C1905" s="1"/>
      <c r="D1905" s="1">
        <v>1</v>
      </c>
      <c r="F1905" s="1">
        <f ca="1">IFERROR(__xludf.DUMMYFUNCTION("""COMPUTED_VALUE"""),8)</f>
        <v>8</v>
      </c>
      <c r="Q1905" s="1">
        <v>1903</v>
      </c>
      <c r="R1905" s="1">
        <v>2929</v>
      </c>
      <c r="S1905" s="1"/>
      <c r="T1905" s="1">
        <v>3048</v>
      </c>
    </row>
    <row r="1906" spans="1:20" ht="15.75" customHeight="1" x14ac:dyDescent="0.35">
      <c r="A1906" s="1">
        <v>4169</v>
      </c>
      <c r="B1906" s="1">
        <v>2</v>
      </c>
      <c r="C1906" s="1"/>
      <c r="D1906" s="1">
        <v>2</v>
      </c>
      <c r="F1906" s="1">
        <f ca="1">IFERROR(__xludf.DUMMYFUNCTION("""COMPUTED_VALUE"""),2)</f>
        <v>2</v>
      </c>
      <c r="Q1906" s="1">
        <v>1904</v>
      </c>
      <c r="R1906" s="1">
        <v>3089</v>
      </c>
      <c r="S1906" s="1"/>
      <c r="T1906" s="1">
        <v>2984</v>
      </c>
    </row>
    <row r="1907" spans="1:20" ht="15.75" customHeight="1" x14ac:dyDescent="0.35">
      <c r="A1907" s="1">
        <v>4170</v>
      </c>
      <c r="B1907" s="1">
        <v>2</v>
      </c>
      <c r="C1907" s="1"/>
      <c r="D1907" s="1">
        <v>2</v>
      </c>
      <c r="F1907" s="1">
        <f ca="1">IFERROR(__xludf.DUMMYFUNCTION("""COMPUTED_VALUE"""),8)</f>
        <v>8</v>
      </c>
      <c r="Q1907" s="1">
        <v>1905</v>
      </c>
      <c r="R1907" s="1">
        <v>3076</v>
      </c>
      <c r="S1907" s="1"/>
      <c r="T1907" s="1">
        <v>3177</v>
      </c>
    </row>
    <row r="1908" spans="1:20" ht="15.75" customHeight="1" x14ac:dyDescent="0.35">
      <c r="A1908" s="1">
        <v>4171</v>
      </c>
      <c r="B1908" s="1">
        <v>2</v>
      </c>
      <c r="C1908" s="1"/>
      <c r="D1908" s="1">
        <v>8</v>
      </c>
      <c r="F1908" s="1">
        <f ca="1">IFERROR(__xludf.DUMMYFUNCTION("""COMPUTED_VALUE"""),1)</f>
        <v>1</v>
      </c>
      <c r="Q1908" s="1">
        <v>1906</v>
      </c>
      <c r="R1908" s="1">
        <v>2991</v>
      </c>
      <c r="S1908" s="1"/>
      <c r="T1908" s="1">
        <v>2779</v>
      </c>
    </row>
    <row r="1909" spans="1:20" ht="15.75" customHeight="1" x14ac:dyDescent="0.35">
      <c r="A1909" s="1">
        <v>4172</v>
      </c>
      <c r="B1909" s="1">
        <v>3</v>
      </c>
      <c r="C1909" s="1"/>
      <c r="D1909" s="1">
        <v>1</v>
      </c>
      <c r="F1909" s="1">
        <f ca="1">IFERROR(__xludf.DUMMYFUNCTION("""COMPUTED_VALUE"""),8)</f>
        <v>8</v>
      </c>
      <c r="Q1909" s="1">
        <v>1907</v>
      </c>
      <c r="R1909" s="1">
        <v>3048</v>
      </c>
      <c r="S1909" s="1"/>
      <c r="T1909" s="1">
        <v>2641</v>
      </c>
    </row>
    <row r="1910" spans="1:20" ht="15.75" customHeight="1" x14ac:dyDescent="0.35">
      <c r="A1910" s="1">
        <v>4173</v>
      </c>
      <c r="B1910" s="1">
        <v>3</v>
      </c>
      <c r="C1910" s="1"/>
      <c r="D1910" s="1">
        <v>1</v>
      </c>
      <c r="F1910" s="1">
        <f ca="1">IFERROR(__xludf.DUMMYFUNCTION("""COMPUTED_VALUE"""),3)</f>
        <v>3</v>
      </c>
      <c r="Q1910" s="1">
        <v>1908</v>
      </c>
      <c r="R1910" s="1">
        <v>2984</v>
      </c>
      <c r="S1910" s="1"/>
      <c r="T1910" s="1">
        <v>2697</v>
      </c>
    </row>
    <row r="1911" spans="1:20" ht="15.75" customHeight="1" x14ac:dyDescent="0.35">
      <c r="A1911" s="1">
        <v>4174</v>
      </c>
      <c r="B1911" s="1">
        <v>3</v>
      </c>
      <c r="C1911" s="1"/>
      <c r="D1911" s="1">
        <v>7</v>
      </c>
      <c r="F1911" s="1">
        <f ca="1">IFERROR(__xludf.DUMMYFUNCTION("""COMPUTED_VALUE"""),4)</f>
        <v>4</v>
      </c>
      <c r="Q1911" s="1">
        <v>1909</v>
      </c>
      <c r="R1911" s="1">
        <v>3177</v>
      </c>
      <c r="S1911" s="1"/>
      <c r="T1911" s="1">
        <v>2814</v>
      </c>
    </row>
    <row r="1912" spans="1:20" ht="15.75" customHeight="1" x14ac:dyDescent="0.35">
      <c r="A1912" s="1">
        <v>4175</v>
      </c>
      <c r="B1912" s="1">
        <v>3</v>
      </c>
      <c r="C1912" s="1"/>
      <c r="D1912" s="1">
        <v>1</v>
      </c>
      <c r="F1912" s="1">
        <f ca="1">IFERROR(__xludf.DUMMYFUNCTION("""COMPUTED_VALUE"""),4)</f>
        <v>4</v>
      </c>
      <c r="Q1912" s="1">
        <v>1910</v>
      </c>
      <c r="R1912" s="1">
        <v>2779</v>
      </c>
      <c r="S1912" s="1"/>
      <c r="T1912" s="1">
        <v>2912</v>
      </c>
    </row>
    <row r="1913" spans="1:20" ht="15.75" customHeight="1" x14ac:dyDescent="0.35">
      <c r="A1913" s="1">
        <v>4176</v>
      </c>
      <c r="B1913" s="1">
        <v>3</v>
      </c>
      <c r="C1913" s="1"/>
      <c r="D1913" s="1">
        <v>1</v>
      </c>
      <c r="F1913" s="1">
        <f ca="1">IFERROR(__xludf.DUMMYFUNCTION("""COMPUTED_VALUE"""),8)</f>
        <v>8</v>
      </c>
      <c r="Q1913" s="1">
        <v>1911</v>
      </c>
      <c r="R1913" s="1">
        <v>2641</v>
      </c>
      <c r="S1913" s="1"/>
      <c r="T1913" s="1">
        <v>3066</v>
      </c>
    </row>
    <row r="1914" spans="1:20" ht="15.75" customHeight="1" x14ac:dyDescent="0.35">
      <c r="A1914" s="1">
        <v>4177</v>
      </c>
      <c r="B1914" s="1">
        <v>3</v>
      </c>
      <c r="C1914" s="1"/>
      <c r="D1914" s="1">
        <v>1</v>
      </c>
      <c r="F1914" s="1">
        <f ca="1">IFERROR(__xludf.DUMMYFUNCTION("""COMPUTED_VALUE"""),8)</f>
        <v>8</v>
      </c>
      <c r="Q1914" s="1">
        <v>1912</v>
      </c>
      <c r="R1914" s="1">
        <v>2697</v>
      </c>
      <c r="S1914" s="1"/>
      <c r="T1914" s="1">
        <v>3348</v>
      </c>
    </row>
    <row r="1915" spans="1:20" ht="15.75" customHeight="1" x14ac:dyDescent="0.35">
      <c r="A1915" s="1">
        <v>4178</v>
      </c>
      <c r="B1915" s="1">
        <v>3</v>
      </c>
      <c r="C1915" s="1"/>
      <c r="D1915" s="1">
        <v>8</v>
      </c>
      <c r="F1915" s="1">
        <f ca="1">IFERROR(__xludf.DUMMYFUNCTION("""COMPUTED_VALUE"""),2)</f>
        <v>2</v>
      </c>
      <c r="Q1915" s="1">
        <v>1913</v>
      </c>
      <c r="R1915" s="1">
        <v>2814</v>
      </c>
      <c r="S1915" s="1"/>
      <c r="T1915" s="1">
        <v>3201</v>
      </c>
    </row>
    <row r="1916" spans="1:20" ht="15.75" customHeight="1" x14ac:dyDescent="0.35">
      <c r="A1916" s="1">
        <v>4179</v>
      </c>
      <c r="B1916" s="1">
        <v>3</v>
      </c>
      <c r="C1916" s="1"/>
      <c r="D1916" s="1">
        <v>1</v>
      </c>
      <c r="F1916" s="1">
        <f ca="1">IFERROR(__xludf.DUMMYFUNCTION("""COMPUTED_VALUE"""),8)</f>
        <v>8</v>
      </c>
      <c r="Q1916" s="1">
        <v>1914</v>
      </c>
      <c r="R1916" s="1">
        <v>2912</v>
      </c>
      <c r="S1916" s="1"/>
      <c r="T1916" s="1">
        <v>3077</v>
      </c>
    </row>
    <row r="1917" spans="1:20" ht="15.75" customHeight="1" x14ac:dyDescent="0.35">
      <c r="A1917" s="1">
        <v>4180</v>
      </c>
      <c r="B1917" s="1">
        <v>3</v>
      </c>
      <c r="C1917" s="1"/>
      <c r="D1917" s="1">
        <v>1</v>
      </c>
      <c r="F1917" s="1">
        <f ca="1">IFERROR(__xludf.DUMMYFUNCTION("""COMPUTED_VALUE"""),1)</f>
        <v>1</v>
      </c>
      <c r="Q1917" s="1">
        <v>1915</v>
      </c>
      <c r="R1917" s="1">
        <v>3066</v>
      </c>
      <c r="S1917" s="1"/>
      <c r="T1917" s="1">
        <v>3184</v>
      </c>
    </row>
    <row r="1918" spans="1:20" ht="15.75" customHeight="1" x14ac:dyDescent="0.35">
      <c r="A1918" s="1">
        <v>4181</v>
      </c>
      <c r="B1918" s="1">
        <v>3</v>
      </c>
      <c r="C1918" s="1"/>
      <c r="D1918" s="1">
        <v>8</v>
      </c>
      <c r="F1918" s="1">
        <f ca="1">IFERROR(__xludf.DUMMYFUNCTION("""COMPUTED_VALUE"""),1)</f>
        <v>1</v>
      </c>
      <c r="Q1918" s="1">
        <v>1916</v>
      </c>
      <c r="R1918" s="1">
        <v>3348</v>
      </c>
      <c r="S1918" s="1"/>
      <c r="T1918" s="1">
        <v>3052</v>
      </c>
    </row>
    <row r="1919" spans="1:20" ht="15.75" customHeight="1" x14ac:dyDescent="0.35">
      <c r="A1919" s="1">
        <v>4182</v>
      </c>
      <c r="B1919" s="1">
        <v>3</v>
      </c>
      <c r="C1919" s="1"/>
      <c r="D1919" s="1">
        <v>1</v>
      </c>
      <c r="F1919" s="1">
        <f ca="1">IFERROR(__xludf.DUMMYFUNCTION("""COMPUTED_VALUE"""),2)</f>
        <v>2</v>
      </c>
      <c r="Q1919" s="1">
        <v>1917</v>
      </c>
      <c r="R1919" s="1">
        <v>3201</v>
      </c>
      <c r="S1919" s="1"/>
      <c r="T1919" s="1">
        <v>3126</v>
      </c>
    </row>
    <row r="1920" spans="1:20" ht="15.75" customHeight="1" x14ac:dyDescent="0.35">
      <c r="A1920" s="1">
        <v>4183</v>
      </c>
      <c r="B1920" s="1">
        <v>3</v>
      </c>
      <c r="C1920" s="1"/>
      <c r="D1920" s="1">
        <v>1</v>
      </c>
      <c r="F1920" s="1">
        <f ca="1">IFERROR(__xludf.DUMMYFUNCTION("""COMPUTED_VALUE"""),2)</f>
        <v>2</v>
      </c>
      <c r="Q1920" s="1">
        <v>1918</v>
      </c>
      <c r="R1920" s="1">
        <v>3077</v>
      </c>
      <c r="S1920" s="1"/>
      <c r="T1920" s="1">
        <v>3313</v>
      </c>
    </row>
    <row r="1921" spans="1:20" ht="15.75" customHeight="1" x14ac:dyDescent="0.35">
      <c r="A1921" s="1">
        <v>4184</v>
      </c>
      <c r="B1921" s="1">
        <v>4</v>
      </c>
      <c r="C1921" s="1"/>
      <c r="D1921" s="1">
        <v>3</v>
      </c>
      <c r="F1921" s="1">
        <f ca="1">IFERROR(__xludf.DUMMYFUNCTION("""COMPUTED_VALUE"""),8)</f>
        <v>8</v>
      </c>
      <c r="Q1921" s="1">
        <v>1919</v>
      </c>
      <c r="R1921" s="1">
        <v>3184</v>
      </c>
      <c r="S1921" s="1"/>
      <c r="T1921" s="1">
        <v>3204</v>
      </c>
    </row>
    <row r="1922" spans="1:20" ht="15.75" customHeight="1" x14ac:dyDescent="0.35">
      <c r="A1922" s="1">
        <v>4185</v>
      </c>
      <c r="B1922" s="1">
        <v>4</v>
      </c>
      <c r="C1922" s="1"/>
      <c r="D1922" s="1">
        <v>5</v>
      </c>
      <c r="F1922" s="1">
        <f ca="1">IFERROR(__xludf.DUMMYFUNCTION("""COMPUTED_VALUE"""),8)</f>
        <v>8</v>
      </c>
      <c r="Q1922" s="1">
        <v>1920</v>
      </c>
      <c r="R1922" s="1">
        <v>3052</v>
      </c>
      <c r="S1922" s="1"/>
      <c r="T1922" s="1">
        <v>3479</v>
      </c>
    </row>
    <row r="1923" spans="1:20" ht="15.75" customHeight="1" x14ac:dyDescent="0.35">
      <c r="A1923" s="1">
        <v>4186</v>
      </c>
      <c r="B1923" s="1">
        <v>4</v>
      </c>
      <c r="C1923" s="1"/>
      <c r="D1923" s="1">
        <v>2</v>
      </c>
      <c r="F1923" s="1">
        <f ca="1">IFERROR(__xludf.DUMMYFUNCTION("""COMPUTED_VALUE"""),1)</f>
        <v>1</v>
      </c>
      <c r="Q1923" s="1">
        <v>1921</v>
      </c>
      <c r="R1923" s="1">
        <v>3126</v>
      </c>
      <c r="S1923" s="1"/>
      <c r="T1923" s="1">
        <v>3401</v>
      </c>
    </row>
    <row r="1924" spans="1:20" ht="15.75" customHeight="1" x14ac:dyDescent="0.35">
      <c r="A1924" s="1">
        <v>4187</v>
      </c>
      <c r="B1924" s="1">
        <v>4</v>
      </c>
      <c r="C1924" s="1"/>
      <c r="D1924" s="1">
        <v>8</v>
      </c>
      <c r="F1924" s="1">
        <f ca="1">IFERROR(__xludf.DUMMYFUNCTION("""COMPUTED_VALUE"""),1)</f>
        <v>1</v>
      </c>
      <c r="Q1924" s="1">
        <v>1922</v>
      </c>
      <c r="R1924" s="1">
        <v>3313</v>
      </c>
      <c r="S1924" s="1"/>
      <c r="T1924" s="1">
        <v>3287</v>
      </c>
    </row>
    <row r="1925" spans="1:20" ht="15.75" customHeight="1" x14ac:dyDescent="0.35">
      <c r="A1925" s="1">
        <v>4188</v>
      </c>
      <c r="B1925" s="1">
        <v>4</v>
      </c>
      <c r="C1925" s="1"/>
      <c r="D1925" s="1">
        <v>2</v>
      </c>
      <c r="F1925" s="1">
        <f ca="1">IFERROR(__xludf.DUMMYFUNCTION("""COMPUTED_VALUE"""),8)</f>
        <v>8</v>
      </c>
      <c r="Q1925" s="1">
        <v>1923</v>
      </c>
      <c r="R1925" s="1">
        <v>3204</v>
      </c>
      <c r="S1925" s="1"/>
      <c r="T1925" s="1">
        <v>3280</v>
      </c>
    </row>
    <row r="1926" spans="1:20" ht="15.75" customHeight="1" x14ac:dyDescent="0.35">
      <c r="A1926" s="1">
        <v>4189</v>
      </c>
      <c r="B1926" s="1">
        <v>4</v>
      </c>
      <c r="C1926" s="1"/>
      <c r="D1926" s="1">
        <v>8</v>
      </c>
      <c r="F1926" s="1">
        <f ca="1">IFERROR(__xludf.DUMMYFUNCTION("""COMPUTED_VALUE"""),8)</f>
        <v>8</v>
      </c>
      <c r="Q1926" s="1">
        <v>1924</v>
      </c>
      <c r="R1926" s="1">
        <v>3479</v>
      </c>
      <c r="S1926" s="1"/>
      <c r="T1926" s="1">
        <v>2564</v>
      </c>
    </row>
    <row r="1927" spans="1:20" ht="15.75" customHeight="1" x14ac:dyDescent="0.35">
      <c r="A1927" s="1">
        <v>4190</v>
      </c>
      <c r="B1927" s="1">
        <v>5</v>
      </c>
      <c r="C1927" s="1"/>
      <c r="D1927" s="1">
        <v>1</v>
      </c>
      <c r="F1927" s="1">
        <f ca="1">IFERROR(__xludf.DUMMYFUNCTION("""COMPUTED_VALUE"""),1)</f>
        <v>1</v>
      </c>
      <c r="Q1927" s="1">
        <v>1925</v>
      </c>
      <c r="R1927" s="1">
        <v>3401</v>
      </c>
      <c r="S1927" s="1"/>
      <c r="T1927" s="1">
        <v>2778</v>
      </c>
    </row>
    <row r="1928" spans="1:20" ht="15.75" customHeight="1" x14ac:dyDescent="0.35">
      <c r="A1928" s="1">
        <v>4191</v>
      </c>
      <c r="B1928" s="1">
        <v>5</v>
      </c>
      <c r="C1928" s="1"/>
      <c r="D1928" s="1">
        <v>8</v>
      </c>
      <c r="F1928" s="1">
        <f ca="1">IFERROR(__xludf.DUMMYFUNCTION("""COMPUTED_VALUE"""),2)</f>
        <v>2</v>
      </c>
      <c r="Q1928" s="1">
        <v>1926</v>
      </c>
      <c r="R1928" s="1">
        <v>3287</v>
      </c>
      <c r="S1928" s="1"/>
      <c r="T1928" s="1">
        <v>2622</v>
      </c>
    </row>
    <row r="1929" spans="1:20" ht="15.75" customHeight="1" x14ac:dyDescent="0.35">
      <c r="A1929" s="1">
        <v>4192</v>
      </c>
      <c r="B1929" s="1">
        <v>5</v>
      </c>
      <c r="C1929" s="1"/>
      <c r="D1929" s="1">
        <v>3</v>
      </c>
      <c r="F1929" s="1">
        <f ca="1">IFERROR(__xludf.DUMMYFUNCTION("""COMPUTED_VALUE"""),2)</f>
        <v>2</v>
      </c>
      <c r="Q1929" s="1">
        <v>1927</v>
      </c>
      <c r="R1929" s="1">
        <v>3280</v>
      </c>
      <c r="S1929" s="1"/>
      <c r="T1929" s="1">
        <v>2680</v>
      </c>
    </row>
    <row r="1930" spans="1:20" ht="15.75" customHeight="1" x14ac:dyDescent="0.35">
      <c r="A1930" s="1">
        <v>4193</v>
      </c>
      <c r="B1930" s="1">
        <v>5</v>
      </c>
      <c r="C1930" s="1"/>
      <c r="D1930" s="1">
        <v>4</v>
      </c>
      <c r="F1930" s="1">
        <f ca="1">IFERROR(__xludf.DUMMYFUNCTION("""COMPUTED_VALUE"""),8)</f>
        <v>8</v>
      </c>
      <c r="Q1930" s="1">
        <v>1928</v>
      </c>
      <c r="R1930" s="1">
        <v>2564</v>
      </c>
      <c r="S1930" s="1"/>
      <c r="T1930" s="1">
        <v>2595</v>
      </c>
    </row>
    <row r="1931" spans="1:20" ht="15.75" customHeight="1" x14ac:dyDescent="0.35">
      <c r="A1931" s="1">
        <v>4194</v>
      </c>
      <c r="B1931" s="1">
        <v>5</v>
      </c>
      <c r="C1931" s="1"/>
      <c r="D1931" s="1">
        <v>4</v>
      </c>
      <c r="F1931" s="1">
        <f ca="1">IFERROR(__xludf.DUMMYFUNCTION("""COMPUTED_VALUE"""),2)</f>
        <v>2</v>
      </c>
      <c r="Q1931" s="1">
        <v>1929</v>
      </c>
      <c r="R1931" s="1">
        <v>2778</v>
      </c>
      <c r="S1931" s="1"/>
      <c r="T1931" s="1">
        <v>2589</v>
      </c>
    </row>
    <row r="1932" spans="1:20" ht="15.75" customHeight="1" x14ac:dyDescent="0.35">
      <c r="A1932" s="1">
        <v>4195</v>
      </c>
      <c r="B1932" s="1">
        <v>5</v>
      </c>
      <c r="C1932" s="1"/>
      <c r="D1932" s="1">
        <v>8</v>
      </c>
      <c r="F1932" s="1">
        <f ca="1">IFERROR(__xludf.DUMMYFUNCTION("""COMPUTED_VALUE"""),2)</f>
        <v>2</v>
      </c>
      <c r="Q1932" s="1">
        <v>1930</v>
      </c>
      <c r="R1932" s="1">
        <v>2622</v>
      </c>
      <c r="S1932" s="1"/>
      <c r="T1932" s="1">
        <v>2465</v>
      </c>
    </row>
    <row r="1933" spans="1:20" ht="15.75" customHeight="1" x14ac:dyDescent="0.35">
      <c r="A1933" s="1">
        <v>4196</v>
      </c>
      <c r="B1933" s="1">
        <v>4</v>
      </c>
      <c r="C1933" s="1"/>
      <c r="D1933" s="1">
        <v>0</v>
      </c>
      <c r="F1933" s="1">
        <f ca="1">IFERROR(__xludf.DUMMYFUNCTION("""COMPUTED_VALUE"""),8)</f>
        <v>8</v>
      </c>
      <c r="Q1933" s="1">
        <v>1931</v>
      </c>
      <c r="R1933" s="1">
        <v>2680</v>
      </c>
      <c r="S1933" s="1"/>
      <c r="T1933" s="1">
        <v>2369</v>
      </c>
    </row>
    <row r="1934" spans="1:20" ht="15.75" customHeight="1" x14ac:dyDescent="0.35">
      <c r="A1934" s="1">
        <v>4197</v>
      </c>
      <c r="B1934" s="1">
        <v>4</v>
      </c>
      <c r="C1934" s="1"/>
      <c r="D1934" s="1">
        <v>8</v>
      </c>
      <c r="F1934" s="1">
        <f ca="1">IFERROR(__xludf.DUMMYFUNCTION("""COMPUTED_VALUE"""),1)</f>
        <v>1</v>
      </c>
      <c r="Q1934" s="1">
        <v>1932</v>
      </c>
      <c r="R1934" s="1">
        <v>2595</v>
      </c>
      <c r="S1934" s="1"/>
      <c r="T1934" s="1">
        <v>2400</v>
      </c>
    </row>
    <row r="1935" spans="1:20" ht="15.75" customHeight="1" x14ac:dyDescent="0.35">
      <c r="A1935" s="1">
        <v>4198</v>
      </c>
      <c r="B1935" s="1">
        <v>4</v>
      </c>
      <c r="C1935" s="1"/>
      <c r="D1935" s="1">
        <v>1</v>
      </c>
      <c r="F1935" s="1">
        <f ca="1">IFERROR(__xludf.DUMMYFUNCTION("""COMPUTED_VALUE"""),1)</f>
        <v>1</v>
      </c>
      <c r="Q1935" s="1">
        <v>1933</v>
      </c>
      <c r="R1935" s="1">
        <v>2589</v>
      </c>
      <c r="S1935" s="1"/>
      <c r="T1935" s="1">
        <v>2624</v>
      </c>
    </row>
    <row r="1936" spans="1:20" ht="15.75" customHeight="1" x14ac:dyDescent="0.35">
      <c r="A1936" s="1">
        <v>4199</v>
      </c>
      <c r="B1936" s="1">
        <v>3</v>
      </c>
      <c r="C1936" s="1"/>
      <c r="D1936" s="1">
        <v>8</v>
      </c>
      <c r="F1936" s="1">
        <f ca="1">IFERROR(__xludf.DUMMYFUNCTION("""COMPUTED_VALUE"""),7)</f>
        <v>7</v>
      </c>
      <c r="Q1936" s="1">
        <v>1934</v>
      </c>
      <c r="R1936" s="1">
        <v>2465</v>
      </c>
      <c r="S1936" s="1"/>
      <c r="T1936" s="1">
        <v>2695</v>
      </c>
    </row>
    <row r="1937" spans="1:20" ht="15.75" customHeight="1" x14ac:dyDescent="0.35">
      <c r="A1937" s="1">
        <v>4200</v>
      </c>
      <c r="B1937" s="1">
        <v>3</v>
      </c>
      <c r="C1937" s="1"/>
      <c r="D1937" s="1">
        <v>0</v>
      </c>
      <c r="F1937" s="1">
        <f ca="1">IFERROR(__xludf.DUMMYFUNCTION("""COMPUTED_VALUE"""),1)</f>
        <v>1</v>
      </c>
      <c r="Q1937" s="1">
        <v>1935</v>
      </c>
      <c r="R1937" s="1">
        <v>2369</v>
      </c>
      <c r="S1937" s="1"/>
      <c r="T1937" s="1">
        <v>2776</v>
      </c>
    </row>
    <row r="1938" spans="1:20" ht="15.75" customHeight="1" x14ac:dyDescent="0.35">
      <c r="A1938" s="1">
        <v>4201</v>
      </c>
      <c r="B1938" s="1">
        <v>3</v>
      </c>
      <c r="C1938" s="1"/>
      <c r="D1938" s="1">
        <v>0</v>
      </c>
      <c r="F1938" s="1">
        <f ca="1">IFERROR(__xludf.DUMMYFUNCTION("""COMPUTED_VALUE"""),1)</f>
        <v>1</v>
      </c>
      <c r="Q1938" s="1">
        <v>1936</v>
      </c>
      <c r="R1938" s="1">
        <v>2400</v>
      </c>
      <c r="S1938" s="1"/>
      <c r="T1938" s="1">
        <v>2817</v>
      </c>
    </row>
    <row r="1939" spans="1:20" ht="15.75" customHeight="1" x14ac:dyDescent="0.35">
      <c r="A1939" s="1">
        <v>4202</v>
      </c>
      <c r="B1939" s="1">
        <v>3</v>
      </c>
      <c r="C1939" s="1"/>
      <c r="D1939" s="1">
        <v>7</v>
      </c>
      <c r="F1939" s="1">
        <f ca="1">IFERROR(__xludf.DUMMYFUNCTION("""COMPUTED_VALUE"""),1)</f>
        <v>1</v>
      </c>
      <c r="Q1939" s="1">
        <v>1937</v>
      </c>
      <c r="R1939" s="1">
        <v>2624</v>
      </c>
      <c r="S1939" s="1"/>
      <c r="T1939" s="1">
        <v>2814</v>
      </c>
    </row>
    <row r="1940" spans="1:20" ht="15.75" customHeight="1" x14ac:dyDescent="0.35">
      <c r="A1940" s="1">
        <v>4203</v>
      </c>
      <c r="B1940" s="1">
        <v>3</v>
      </c>
      <c r="C1940" s="1"/>
      <c r="D1940" s="1">
        <v>1</v>
      </c>
      <c r="F1940" s="1">
        <f ca="1">IFERROR(__xludf.DUMMYFUNCTION("""COMPUTED_VALUE"""),8)</f>
        <v>8</v>
      </c>
      <c r="Q1940" s="1">
        <v>1938</v>
      </c>
      <c r="R1940" s="1">
        <v>2695</v>
      </c>
      <c r="S1940" s="1"/>
      <c r="T1940" s="1">
        <v>2800</v>
      </c>
    </row>
    <row r="1941" spans="1:20" ht="15.75" customHeight="1" x14ac:dyDescent="0.35">
      <c r="A1941" s="1">
        <v>4204</v>
      </c>
      <c r="B1941" s="1">
        <v>3</v>
      </c>
      <c r="C1941" s="1"/>
      <c r="D1941" s="1">
        <v>1</v>
      </c>
      <c r="F1941" s="1">
        <f ca="1">IFERROR(__xludf.DUMMYFUNCTION("""COMPUTED_VALUE"""),1)</f>
        <v>1</v>
      </c>
      <c r="Q1941" s="1">
        <v>1939</v>
      </c>
      <c r="R1941" s="1">
        <v>2776</v>
      </c>
      <c r="S1941" s="1"/>
      <c r="T1941" s="1">
        <v>2603</v>
      </c>
    </row>
    <row r="1942" spans="1:20" ht="15.75" customHeight="1" x14ac:dyDescent="0.35">
      <c r="A1942" s="1">
        <v>4205</v>
      </c>
      <c r="B1942" s="1">
        <v>3</v>
      </c>
      <c r="C1942" s="1"/>
      <c r="D1942" s="1">
        <v>7</v>
      </c>
      <c r="F1942" s="1">
        <f ca="1">IFERROR(__xludf.DUMMYFUNCTION("""COMPUTED_VALUE"""),1)</f>
        <v>1</v>
      </c>
      <c r="Q1942" s="1">
        <v>1940</v>
      </c>
      <c r="R1942" s="1">
        <v>2817</v>
      </c>
      <c r="S1942" s="1"/>
      <c r="T1942" s="1">
        <v>2623</v>
      </c>
    </row>
    <row r="1943" spans="1:20" ht="15.75" customHeight="1" x14ac:dyDescent="0.35">
      <c r="A1943" s="1">
        <v>4206</v>
      </c>
      <c r="B1943" s="1">
        <v>3</v>
      </c>
      <c r="C1943" s="1"/>
      <c r="D1943" s="1">
        <v>1</v>
      </c>
      <c r="F1943" s="1">
        <f ca="1">IFERROR(__xludf.DUMMYFUNCTION("""COMPUTED_VALUE"""),8)</f>
        <v>8</v>
      </c>
      <c r="Q1943" s="1">
        <v>1941</v>
      </c>
      <c r="R1943" s="1">
        <v>2814</v>
      </c>
      <c r="S1943" s="1"/>
      <c r="T1943" s="1">
        <v>2673</v>
      </c>
    </row>
    <row r="1944" spans="1:20" ht="15.75" customHeight="1" x14ac:dyDescent="0.35">
      <c r="A1944" s="1">
        <v>4207</v>
      </c>
      <c r="B1944" s="1">
        <v>3</v>
      </c>
      <c r="C1944" s="1"/>
      <c r="D1944" s="1">
        <v>1</v>
      </c>
      <c r="F1944" s="1">
        <f ca="1">IFERROR(__xludf.DUMMYFUNCTION("""COMPUTED_VALUE"""),1)</f>
        <v>1</v>
      </c>
      <c r="Q1944" s="1">
        <v>1942</v>
      </c>
      <c r="R1944" s="1">
        <v>2800</v>
      </c>
      <c r="S1944" s="1"/>
      <c r="T1944" s="1">
        <v>2564</v>
      </c>
    </row>
    <row r="1945" spans="1:20" ht="15.75" customHeight="1" x14ac:dyDescent="0.35">
      <c r="A1945" s="1">
        <v>4208</v>
      </c>
      <c r="B1945" s="1">
        <v>3</v>
      </c>
      <c r="C1945" s="1"/>
      <c r="D1945" s="1">
        <v>5</v>
      </c>
      <c r="F1945" s="1">
        <f ca="1">IFERROR(__xludf.DUMMYFUNCTION("""COMPUTED_VALUE"""),1)</f>
        <v>1</v>
      </c>
      <c r="Q1945" s="1">
        <v>1943</v>
      </c>
      <c r="R1945" s="1">
        <v>2603</v>
      </c>
      <c r="S1945" s="1"/>
      <c r="T1945" s="1">
        <v>2689</v>
      </c>
    </row>
    <row r="1946" spans="1:20" ht="15.75" customHeight="1" x14ac:dyDescent="0.35">
      <c r="A1946" s="1">
        <v>4209</v>
      </c>
      <c r="B1946" s="1">
        <v>3</v>
      </c>
      <c r="C1946" s="1"/>
      <c r="D1946" s="1">
        <v>2</v>
      </c>
      <c r="F1946" s="1">
        <f ca="1">IFERROR(__xludf.DUMMYFUNCTION("""COMPUTED_VALUE"""),3)</f>
        <v>3</v>
      </c>
      <c r="Q1946" s="1">
        <v>1944</v>
      </c>
      <c r="R1946" s="1">
        <v>2623</v>
      </c>
      <c r="S1946" s="1"/>
      <c r="T1946" s="1">
        <v>2657</v>
      </c>
    </row>
    <row r="1947" spans="1:20" ht="15.75" customHeight="1" x14ac:dyDescent="0.35">
      <c r="A1947" s="1">
        <v>4210</v>
      </c>
      <c r="B1947" s="1">
        <v>3</v>
      </c>
      <c r="C1947" s="1"/>
      <c r="D1947" s="1">
        <v>2</v>
      </c>
      <c r="F1947" s="1">
        <f ca="1">IFERROR(__xludf.DUMMYFUNCTION("""COMPUTED_VALUE"""),5)</f>
        <v>5</v>
      </c>
      <c r="Q1947" s="1">
        <v>1945</v>
      </c>
      <c r="R1947" s="1">
        <v>2673</v>
      </c>
      <c r="S1947" s="1"/>
      <c r="T1947" s="1">
        <v>2725</v>
      </c>
    </row>
    <row r="1948" spans="1:20" ht="15.75" customHeight="1" x14ac:dyDescent="0.35">
      <c r="A1948" s="1">
        <v>4211</v>
      </c>
      <c r="B1948" s="1">
        <v>4</v>
      </c>
      <c r="C1948" s="1"/>
      <c r="D1948" s="1">
        <v>8</v>
      </c>
      <c r="F1948" s="1">
        <f ca="1">IFERROR(__xludf.DUMMYFUNCTION("""COMPUTED_VALUE"""),2)</f>
        <v>2</v>
      </c>
      <c r="Q1948" s="1">
        <v>1946</v>
      </c>
      <c r="R1948" s="1">
        <v>2564</v>
      </c>
      <c r="S1948" s="1"/>
      <c r="T1948" s="1">
        <v>2681</v>
      </c>
    </row>
    <row r="1949" spans="1:20" ht="15.75" customHeight="1" x14ac:dyDescent="0.35">
      <c r="A1949" s="1">
        <v>4212</v>
      </c>
      <c r="B1949" s="1">
        <v>4</v>
      </c>
      <c r="C1949" s="1"/>
      <c r="D1949" s="1">
        <v>1</v>
      </c>
      <c r="F1949" s="1">
        <f ca="1">IFERROR(__xludf.DUMMYFUNCTION("""COMPUTED_VALUE"""),8)</f>
        <v>8</v>
      </c>
      <c r="Q1949" s="1">
        <v>1947</v>
      </c>
      <c r="R1949" s="1">
        <v>2689</v>
      </c>
      <c r="S1949" s="1"/>
      <c r="T1949" s="1">
        <v>2699</v>
      </c>
    </row>
    <row r="1950" spans="1:20" ht="15.75" customHeight="1" x14ac:dyDescent="0.35">
      <c r="A1950" s="1">
        <v>4213</v>
      </c>
      <c r="B1950" s="1">
        <v>4</v>
      </c>
      <c r="C1950" s="1"/>
      <c r="D1950" s="1">
        <v>8</v>
      </c>
      <c r="F1950" s="1">
        <f ca="1">IFERROR(__xludf.DUMMYFUNCTION("""COMPUTED_VALUE"""),2)</f>
        <v>2</v>
      </c>
      <c r="Q1950" s="1">
        <v>1948</v>
      </c>
      <c r="R1950" s="1">
        <v>2657</v>
      </c>
      <c r="S1950" s="1"/>
      <c r="T1950" s="1">
        <v>2664</v>
      </c>
    </row>
    <row r="1951" spans="1:20" ht="15.75" customHeight="1" x14ac:dyDescent="0.35">
      <c r="A1951" s="1">
        <v>4214</v>
      </c>
      <c r="B1951" s="1">
        <v>3</v>
      </c>
      <c r="C1951" s="1"/>
      <c r="D1951" s="1">
        <v>0</v>
      </c>
      <c r="F1951" s="1">
        <f ca="1">IFERROR(__xludf.DUMMYFUNCTION("""COMPUTED_VALUE"""),8)</f>
        <v>8</v>
      </c>
      <c r="Q1951" s="1">
        <v>1949</v>
      </c>
      <c r="R1951" s="1">
        <v>2725</v>
      </c>
      <c r="S1951" s="1"/>
      <c r="T1951" s="1">
        <v>2711</v>
      </c>
    </row>
    <row r="1952" spans="1:20" ht="15.75" customHeight="1" x14ac:dyDescent="0.35">
      <c r="A1952" s="1">
        <v>4215</v>
      </c>
      <c r="B1952" s="1">
        <v>3</v>
      </c>
      <c r="C1952" s="1"/>
      <c r="D1952" s="1">
        <v>3</v>
      </c>
      <c r="F1952" s="1">
        <f ca="1">IFERROR(__xludf.DUMMYFUNCTION("""COMPUTED_VALUE"""),2)</f>
        <v>2</v>
      </c>
      <c r="Q1952" s="1">
        <v>1950</v>
      </c>
      <c r="R1952" s="1">
        <v>2681</v>
      </c>
      <c r="S1952" s="1"/>
      <c r="T1952" s="1">
        <v>2811</v>
      </c>
    </row>
    <row r="1953" spans="1:20" ht="15.75" customHeight="1" x14ac:dyDescent="0.35">
      <c r="A1953" s="1">
        <v>4216</v>
      </c>
      <c r="B1953" s="1">
        <v>3</v>
      </c>
      <c r="C1953" s="1"/>
      <c r="D1953" s="1">
        <v>1</v>
      </c>
      <c r="F1953" s="1">
        <f ca="1">IFERROR(__xludf.DUMMYFUNCTION("""COMPUTED_VALUE"""),6)</f>
        <v>6</v>
      </c>
      <c r="Q1953" s="1">
        <v>1951</v>
      </c>
      <c r="R1953" s="1">
        <v>2699</v>
      </c>
      <c r="S1953" s="1"/>
      <c r="T1953" s="1">
        <v>2766</v>
      </c>
    </row>
    <row r="1954" spans="1:20" ht="15.75" customHeight="1" x14ac:dyDescent="0.35">
      <c r="A1954" s="1">
        <v>4217</v>
      </c>
      <c r="B1954" s="1">
        <v>2</v>
      </c>
      <c r="C1954" s="1"/>
      <c r="D1954" s="1">
        <v>4</v>
      </c>
      <c r="F1954" s="1">
        <f ca="1">IFERROR(__xludf.DUMMYFUNCTION("""COMPUTED_VALUE"""),4)</f>
        <v>4</v>
      </c>
      <c r="Q1954" s="1">
        <v>1952</v>
      </c>
      <c r="R1954" s="1">
        <v>2664</v>
      </c>
      <c r="S1954" s="1"/>
      <c r="T1954" s="1">
        <v>2682</v>
      </c>
    </row>
    <row r="1955" spans="1:20" ht="15.75" customHeight="1" x14ac:dyDescent="0.35">
      <c r="A1955" s="1">
        <v>4218</v>
      </c>
      <c r="B1955" s="1">
        <v>2</v>
      </c>
      <c r="C1955" s="1"/>
      <c r="D1955" s="1">
        <v>1</v>
      </c>
      <c r="F1955" s="1">
        <f ca="1">IFERROR(__xludf.DUMMYFUNCTION("""COMPUTED_VALUE"""),4)</f>
        <v>4</v>
      </c>
      <c r="Q1955" s="1">
        <v>1953</v>
      </c>
      <c r="R1955" s="1">
        <v>2711</v>
      </c>
      <c r="S1955" s="1"/>
      <c r="T1955" s="1">
        <v>2874</v>
      </c>
    </row>
    <row r="1956" spans="1:20" ht="15.75" customHeight="1" x14ac:dyDescent="0.35">
      <c r="A1956" s="1">
        <v>4219</v>
      </c>
      <c r="B1956" s="1">
        <v>2</v>
      </c>
      <c r="C1956" s="1"/>
      <c r="D1956" s="1">
        <v>1</v>
      </c>
      <c r="F1956" s="1">
        <f ca="1">IFERROR(__xludf.DUMMYFUNCTION("""COMPUTED_VALUE"""),4)</f>
        <v>4</v>
      </c>
      <c r="Q1956" s="1">
        <v>1954</v>
      </c>
      <c r="R1956" s="1">
        <v>2811</v>
      </c>
      <c r="S1956" s="1"/>
      <c r="T1956" s="1">
        <v>2851</v>
      </c>
    </row>
    <row r="1957" spans="1:20" ht="15.75" customHeight="1" x14ac:dyDescent="0.35">
      <c r="A1957" s="1">
        <v>4220</v>
      </c>
      <c r="B1957" s="1">
        <v>2</v>
      </c>
      <c r="C1957" s="1"/>
      <c r="D1957" s="1">
        <v>2</v>
      </c>
      <c r="F1957" s="1">
        <f ca="1">IFERROR(__xludf.DUMMYFUNCTION("""COMPUTED_VALUE"""),4)</f>
        <v>4</v>
      </c>
      <c r="Q1957" s="1">
        <v>1955</v>
      </c>
      <c r="R1957" s="1">
        <v>2766</v>
      </c>
      <c r="S1957" s="1"/>
      <c r="T1957" s="1">
        <v>2842</v>
      </c>
    </row>
    <row r="1958" spans="1:20" ht="15.75" customHeight="1" x14ac:dyDescent="0.35">
      <c r="A1958" s="1">
        <v>4221</v>
      </c>
      <c r="B1958" s="1">
        <v>2</v>
      </c>
      <c r="C1958" s="1"/>
      <c r="D1958" s="1">
        <v>2</v>
      </c>
      <c r="F1958" s="1">
        <f ca="1">IFERROR(__xludf.DUMMYFUNCTION("""COMPUTED_VALUE"""),8)</f>
        <v>8</v>
      </c>
      <c r="Q1958" s="1">
        <v>1956</v>
      </c>
      <c r="R1958" s="1">
        <v>2682</v>
      </c>
      <c r="S1958" s="1"/>
      <c r="T1958" s="1">
        <v>2828</v>
      </c>
    </row>
    <row r="1959" spans="1:20" ht="15.75" customHeight="1" x14ac:dyDescent="0.35">
      <c r="A1959" s="1">
        <v>4222</v>
      </c>
      <c r="B1959" s="1">
        <v>2</v>
      </c>
      <c r="C1959" s="1"/>
      <c r="D1959" s="1">
        <v>8</v>
      </c>
      <c r="F1959" s="1">
        <f ca="1">IFERROR(__xludf.DUMMYFUNCTION("""COMPUTED_VALUE"""),1)</f>
        <v>1</v>
      </c>
      <c r="Q1959" s="1">
        <v>1957</v>
      </c>
      <c r="R1959" s="1">
        <v>2874</v>
      </c>
      <c r="S1959" s="1"/>
      <c r="T1959" s="1">
        <v>2500</v>
      </c>
    </row>
    <row r="1960" spans="1:20" ht="15.75" customHeight="1" x14ac:dyDescent="0.35">
      <c r="A1960" s="1">
        <v>4223</v>
      </c>
      <c r="B1960" s="1">
        <v>3</v>
      </c>
      <c r="C1960" s="1"/>
      <c r="D1960" s="1">
        <v>1</v>
      </c>
      <c r="F1960" s="1">
        <f ca="1">IFERROR(__xludf.DUMMYFUNCTION("""COMPUTED_VALUE"""),1)</f>
        <v>1</v>
      </c>
      <c r="Q1960" s="1">
        <v>1958</v>
      </c>
      <c r="R1960" s="1">
        <v>2851</v>
      </c>
      <c r="S1960" s="1"/>
      <c r="T1960" s="1">
        <v>2656</v>
      </c>
    </row>
    <row r="1961" spans="1:20" ht="15.75" customHeight="1" x14ac:dyDescent="0.35">
      <c r="A1961" s="1">
        <v>4224</v>
      </c>
      <c r="B1961" s="1">
        <v>3</v>
      </c>
      <c r="C1961" s="1"/>
      <c r="D1961" s="1">
        <v>1</v>
      </c>
      <c r="F1961" s="1">
        <f ca="1">IFERROR(__xludf.DUMMYFUNCTION("""COMPUTED_VALUE"""),8)</f>
        <v>8</v>
      </c>
      <c r="Q1961" s="1">
        <v>1959</v>
      </c>
      <c r="R1961" s="1">
        <v>2842</v>
      </c>
      <c r="S1961" s="1"/>
      <c r="T1961" s="1">
        <v>2760</v>
      </c>
    </row>
    <row r="1962" spans="1:20" ht="15.75" customHeight="1" x14ac:dyDescent="0.35">
      <c r="A1962" s="1">
        <v>4225</v>
      </c>
      <c r="B1962" s="1">
        <v>3</v>
      </c>
      <c r="C1962" s="1"/>
      <c r="D1962" s="1">
        <v>7</v>
      </c>
      <c r="F1962" s="1">
        <f ca="1">IFERROR(__xludf.DUMMYFUNCTION("""COMPUTED_VALUE"""),1)</f>
        <v>1</v>
      </c>
      <c r="Q1962" s="1">
        <v>1960</v>
      </c>
      <c r="R1962" s="1">
        <v>2828</v>
      </c>
      <c r="S1962" s="1"/>
      <c r="T1962" s="1">
        <v>2697</v>
      </c>
    </row>
    <row r="1963" spans="1:20" ht="15.75" customHeight="1" x14ac:dyDescent="0.35">
      <c r="A1963" s="1">
        <v>4226</v>
      </c>
      <c r="B1963" s="1">
        <v>3</v>
      </c>
      <c r="C1963" s="1"/>
      <c r="D1963" s="1">
        <v>1</v>
      </c>
      <c r="F1963" s="1">
        <f ca="1">IFERROR(__xludf.DUMMYFUNCTION("""COMPUTED_VALUE"""),1)</f>
        <v>1</v>
      </c>
      <c r="Q1963" s="1">
        <v>1961</v>
      </c>
      <c r="R1963" s="1">
        <v>2500</v>
      </c>
      <c r="S1963" s="1"/>
      <c r="T1963" s="1">
        <v>2644</v>
      </c>
    </row>
    <row r="1964" spans="1:20" ht="15.75" customHeight="1" x14ac:dyDescent="0.35">
      <c r="A1964" s="1">
        <v>4227</v>
      </c>
      <c r="B1964" s="1">
        <v>3</v>
      </c>
      <c r="C1964" s="1"/>
      <c r="D1964" s="1">
        <v>1</v>
      </c>
      <c r="F1964" s="1">
        <f ca="1">IFERROR(__xludf.DUMMYFUNCTION("""COMPUTED_VALUE"""),8)</f>
        <v>8</v>
      </c>
      <c r="Q1964" s="1">
        <v>1962</v>
      </c>
      <c r="R1964" s="1">
        <v>2656</v>
      </c>
      <c r="S1964" s="1"/>
      <c r="T1964" s="1">
        <v>2663</v>
      </c>
    </row>
    <row r="1965" spans="1:20" ht="15.75" customHeight="1" x14ac:dyDescent="0.35">
      <c r="A1965" s="1">
        <v>4228</v>
      </c>
      <c r="B1965" s="1">
        <v>3</v>
      </c>
      <c r="C1965" s="1"/>
      <c r="D1965" s="1">
        <v>1</v>
      </c>
      <c r="F1965" s="1">
        <f ca="1">IFERROR(__xludf.DUMMYFUNCTION("""COMPUTED_VALUE"""),8)</f>
        <v>8</v>
      </c>
      <c r="Q1965" s="1">
        <v>1963</v>
      </c>
      <c r="R1965" s="1">
        <v>2760</v>
      </c>
      <c r="S1965" s="1"/>
      <c r="T1965" s="1">
        <v>2382</v>
      </c>
    </row>
    <row r="1966" spans="1:20" ht="15.75" customHeight="1" x14ac:dyDescent="0.35">
      <c r="A1966" s="1">
        <v>4229</v>
      </c>
      <c r="B1966" s="1">
        <v>3</v>
      </c>
      <c r="C1966" s="1"/>
      <c r="D1966" s="1">
        <v>8</v>
      </c>
      <c r="F1966" s="1">
        <f ca="1">IFERROR(__xludf.DUMMYFUNCTION("""COMPUTED_VALUE"""),1)</f>
        <v>1</v>
      </c>
      <c r="Q1966" s="1">
        <v>1964</v>
      </c>
      <c r="R1966" s="1">
        <v>2697</v>
      </c>
      <c r="S1966" s="1"/>
      <c r="T1966" s="1">
        <v>2464</v>
      </c>
    </row>
    <row r="1967" spans="1:20" ht="15.75" customHeight="1" x14ac:dyDescent="0.35">
      <c r="A1967" s="1">
        <v>4230</v>
      </c>
      <c r="B1967" s="1">
        <v>3</v>
      </c>
      <c r="C1967" s="1"/>
      <c r="D1967" s="1">
        <v>1</v>
      </c>
      <c r="F1967" s="1">
        <f ca="1">IFERROR(__xludf.DUMMYFUNCTION("""COMPUTED_VALUE"""),1)</f>
        <v>1</v>
      </c>
      <c r="Q1967" s="1">
        <v>1965</v>
      </c>
      <c r="R1967" s="1">
        <v>2644</v>
      </c>
      <c r="S1967" s="1"/>
      <c r="T1967" s="1">
        <v>2550</v>
      </c>
    </row>
    <row r="1968" spans="1:20" ht="15.75" customHeight="1" x14ac:dyDescent="0.35">
      <c r="A1968" s="1">
        <v>4231</v>
      </c>
      <c r="B1968" s="1">
        <v>3</v>
      </c>
      <c r="C1968" s="1"/>
      <c r="D1968" s="1">
        <v>1</v>
      </c>
      <c r="F1968" s="1">
        <f ca="1">IFERROR(__xludf.DUMMYFUNCTION("""COMPUTED_VALUE"""),8)</f>
        <v>8</v>
      </c>
      <c r="Q1968" s="1">
        <v>1966</v>
      </c>
      <c r="R1968" s="1">
        <v>2663</v>
      </c>
      <c r="S1968" s="1"/>
      <c r="T1968" s="1">
        <v>2713</v>
      </c>
    </row>
    <row r="1969" spans="1:20" ht="15.75" customHeight="1" x14ac:dyDescent="0.35">
      <c r="A1969" s="1">
        <v>4232</v>
      </c>
      <c r="B1969" s="1">
        <v>3</v>
      </c>
      <c r="C1969" s="1"/>
      <c r="D1969" s="1">
        <v>8</v>
      </c>
      <c r="F1969" s="1">
        <f ca="1">IFERROR(__xludf.DUMMYFUNCTION("""COMPUTED_VALUE"""),7)</f>
        <v>7</v>
      </c>
      <c r="Q1969" s="1">
        <v>1967</v>
      </c>
      <c r="R1969" s="1">
        <v>2382</v>
      </c>
      <c r="S1969" s="1"/>
      <c r="T1969" s="1">
        <v>2695</v>
      </c>
    </row>
    <row r="1970" spans="1:20" ht="15.75" customHeight="1" x14ac:dyDescent="0.35">
      <c r="A1970" s="1">
        <v>4233</v>
      </c>
      <c r="B1970" s="1">
        <v>3</v>
      </c>
      <c r="C1970" s="1"/>
      <c r="D1970" s="1">
        <v>1</v>
      </c>
      <c r="F1970" s="1">
        <f ca="1">IFERROR(__xludf.DUMMYFUNCTION("""COMPUTED_VALUE"""),1)</f>
        <v>1</v>
      </c>
      <c r="Q1970" s="1">
        <v>1968</v>
      </c>
      <c r="R1970" s="1">
        <v>2464</v>
      </c>
      <c r="S1970" s="1"/>
      <c r="T1970" s="1">
        <v>2724</v>
      </c>
    </row>
    <row r="1971" spans="1:20" ht="15.75" customHeight="1" x14ac:dyDescent="0.35">
      <c r="A1971" s="1">
        <v>4234</v>
      </c>
      <c r="B1971" s="1">
        <v>3</v>
      </c>
      <c r="C1971" s="1"/>
      <c r="D1971" s="1">
        <v>1</v>
      </c>
      <c r="F1971" s="1">
        <f ca="1">IFERROR(__xludf.DUMMYFUNCTION("""COMPUTED_VALUE"""),2)</f>
        <v>2</v>
      </c>
      <c r="Q1971" s="1">
        <v>1969</v>
      </c>
      <c r="R1971" s="1">
        <v>2550</v>
      </c>
      <c r="S1971" s="1"/>
      <c r="T1971" s="1">
        <v>2748</v>
      </c>
    </row>
    <row r="1972" spans="1:20" ht="15.75" customHeight="1" x14ac:dyDescent="0.35">
      <c r="A1972" s="1">
        <v>4235</v>
      </c>
      <c r="B1972" s="1">
        <v>4</v>
      </c>
      <c r="C1972" s="1"/>
      <c r="D1972" s="1">
        <v>3</v>
      </c>
      <c r="F1972" s="1">
        <f ca="1">IFERROR(__xludf.DUMMYFUNCTION("""COMPUTED_VALUE"""),2)</f>
        <v>2</v>
      </c>
      <c r="Q1972" s="1">
        <v>1970</v>
      </c>
      <c r="R1972" s="1">
        <v>2713</v>
      </c>
      <c r="S1972" s="1"/>
      <c r="T1972" s="1">
        <v>2692</v>
      </c>
    </row>
    <row r="1973" spans="1:20" ht="15.75" customHeight="1" x14ac:dyDescent="0.35">
      <c r="A1973" s="1">
        <v>4236</v>
      </c>
      <c r="B1973" s="1">
        <v>4</v>
      </c>
      <c r="C1973" s="1"/>
      <c r="D1973" s="1">
        <v>5</v>
      </c>
      <c r="F1973" s="1">
        <f ca="1">IFERROR(__xludf.DUMMYFUNCTION("""COMPUTED_VALUE"""),2)</f>
        <v>2</v>
      </c>
      <c r="Q1973" s="1">
        <v>1971</v>
      </c>
      <c r="R1973" s="1">
        <v>2695</v>
      </c>
      <c r="S1973" s="1"/>
      <c r="T1973" s="1">
        <v>2774</v>
      </c>
    </row>
    <row r="1974" spans="1:20" ht="15.75" customHeight="1" x14ac:dyDescent="0.35">
      <c r="A1974" s="1">
        <v>4237</v>
      </c>
      <c r="B1974" s="1">
        <v>4</v>
      </c>
      <c r="C1974" s="1"/>
      <c r="D1974" s="1">
        <v>2</v>
      </c>
      <c r="F1974" s="1">
        <f ca="1">IFERROR(__xludf.DUMMYFUNCTION("""COMPUTED_VALUE"""),4)</f>
        <v>4</v>
      </c>
      <c r="Q1974" s="1">
        <v>1972</v>
      </c>
      <c r="R1974" s="1">
        <v>2724</v>
      </c>
      <c r="S1974" s="1"/>
      <c r="T1974" s="1">
        <v>2369</v>
      </c>
    </row>
    <row r="1975" spans="1:20" ht="15.75" customHeight="1" x14ac:dyDescent="0.35">
      <c r="A1975" s="1">
        <v>4238</v>
      </c>
      <c r="B1975" s="1">
        <v>4</v>
      </c>
      <c r="C1975" s="1"/>
      <c r="D1975" s="1">
        <v>8</v>
      </c>
      <c r="F1975" s="1">
        <f ca="1">IFERROR(__xludf.DUMMYFUNCTION("""COMPUTED_VALUE"""),1)</f>
        <v>1</v>
      </c>
      <c r="Q1975" s="1">
        <v>1973</v>
      </c>
      <c r="R1975" s="1">
        <v>2748</v>
      </c>
      <c r="S1975" s="1"/>
      <c r="T1975" s="1">
        <v>2456</v>
      </c>
    </row>
    <row r="1976" spans="1:20" ht="15.75" customHeight="1" x14ac:dyDescent="0.35">
      <c r="A1976" s="1">
        <v>4239</v>
      </c>
      <c r="B1976" s="1">
        <v>4</v>
      </c>
      <c r="C1976" s="1"/>
      <c r="D1976" s="1">
        <v>2</v>
      </c>
      <c r="F1976" s="1">
        <f ca="1">IFERROR(__xludf.DUMMYFUNCTION("""COMPUTED_VALUE"""),1)</f>
        <v>1</v>
      </c>
      <c r="Q1976" s="1">
        <v>1974</v>
      </c>
      <c r="R1976" s="1">
        <v>2692</v>
      </c>
      <c r="S1976" s="1"/>
      <c r="T1976" s="1">
        <v>2443</v>
      </c>
    </row>
    <row r="1977" spans="1:20" ht="15.75" customHeight="1" x14ac:dyDescent="0.35">
      <c r="A1977" s="1">
        <v>4240</v>
      </c>
      <c r="B1977" s="1">
        <v>4</v>
      </c>
      <c r="C1977" s="1"/>
      <c r="D1977" s="1">
        <v>8</v>
      </c>
      <c r="F1977" s="1">
        <f ca="1">IFERROR(__xludf.DUMMYFUNCTION("""COMPUTED_VALUE"""),2)</f>
        <v>2</v>
      </c>
      <c r="Q1977" s="1">
        <v>1975</v>
      </c>
      <c r="R1977" s="1">
        <v>2774</v>
      </c>
      <c r="S1977" s="1"/>
      <c r="T1977" s="1">
        <v>2203</v>
      </c>
    </row>
    <row r="1978" spans="1:20" ht="15.75" customHeight="1" x14ac:dyDescent="0.35">
      <c r="A1978" s="1">
        <v>4241</v>
      </c>
      <c r="B1978" s="1">
        <v>5</v>
      </c>
      <c r="C1978" s="1"/>
      <c r="D1978" s="1">
        <v>1</v>
      </c>
      <c r="F1978" s="1">
        <f ca="1">IFERROR(__xludf.DUMMYFUNCTION("""COMPUTED_VALUE"""),2)</f>
        <v>2</v>
      </c>
      <c r="Q1978" s="1">
        <v>1976</v>
      </c>
      <c r="R1978" s="1">
        <v>2369</v>
      </c>
      <c r="S1978" s="1"/>
      <c r="T1978" s="1">
        <v>2302</v>
      </c>
    </row>
    <row r="1979" spans="1:20" ht="15.75" customHeight="1" x14ac:dyDescent="0.35">
      <c r="A1979" s="1">
        <v>4242</v>
      </c>
      <c r="B1979" s="1">
        <v>5</v>
      </c>
      <c r="C1979" s="1"/>
      <c r="D1979" s="1">
        <v>8</v>
      </c>
      <c r="F1979" s="1">
        <f ca="1">IFERROR(__xludf.DUMMYFUNCTION("""COMPUTED_VALUE"""),8)</f>
        <v>8</v>
      </c>
      <c r="Q1979" s="1">
        <v>1977</v>
      </c>
      <c r="R1979" s="1">
        <v>2456</v>
      </c>
      <c r="S1979" s="1"/>
      <c r="T1979" s="1">
        <v>2312</v>
      </c>
    </row>
    <row r="1980" spans="1:20" ht="15.75" customHeight="1" x14ac:dyDescent="0.35">
      <c r="A1980" s="1">
        <v>4243</v>
      </c>
      <c r="B1980" s="1">
        <v>5</v>
      </c>
      <c r="C1980" s="1"/>
      <c r="D1980" s="1">
        <v>3</v>
      </c>
      <c r="F1980" s="1">
        <f ca="1">IFERROR(__xludf.DUMMYFUNCTION("""COMPUTED_VALUE"""),1)</f>
        <v>1</v>
      </c>
      <c r="Q1980" s="1">
        <v>1978</v>
      </c>
      <c r="R1980" s="1">
        <v>2443</v>
      </c>
      <c r="S1980" s="1"/>
      <c r="T1980" s="1">
        <v>2259</v>
      </c>
    </row>
    <row r="1981" spans="1:20" ht="15.75" customHeight="1" x14ac:dyDescent="0.35">
      <c r="A1981" s="1">
        <v>4244</v>
      </c>
      <c r="B1981" s="1">
        <v>5</v>
      </c>
      <c r="C1981" s="1"/>
      <c r="D1981" s="1">
        <v>4</v>
      </c>
      <c r="F1981" s="1">
        <f ca="1">IFERROR(__xludf.DUMMYFUNCTION("""COMPUTED_VALUE"""),1)</f>
        <v>1</v>
      </c>
      <c r="Q1981" s="1">
        <v>1979</v>
      </c>
      <c r="R1981" s="1">
        <v>2203</v>
      </c>
      <c r="S1981" s="1"/>
      <c r="T1981" s="1">
        <v>2312</v>
      </c>
    </row>
    <row r="1982" spans="1:20" ht="15.75" customHeight="1" x14ac:dyDescent="0.35">
      <c r="A1982" s="1">
        <v>4245</v>
      </c>
      <c r="B1982" s="1">
        <v>5</v>
      </c>
      <c r="C1982" s="1"/>
      <c r="D1982" s="1">
        <v>4</v>
      </c>
      <c r="F1982" s="1">
        <f ca="1">IFERROR(__xludf.DUMMYFUNCTION("""COMPUTED_VALUE"""),7)</f>
        <v>7</v>
      </c>
      <c r="Q1982" s="1">
        <v>1980</v>
      </c>
      <c r="R1982" s="1">
        <v>2302</v>
      </c>
      <c r="S1982" s="1"/>
      <c r="T1982" s="1">
        <v>2397</v>
      </c>
    </row>
    <row r="1983" spans="1:20" ht="15.75" customHeight="1" x14ac:dyDescent="0.35">
      <c r="A1983" s="1">
        <v>4246</v>
      </c>
      <c r="B1983" s="1">
        <v>5</v>
      </c>
      <c r="C1983" s="1"/>
      <c r="D1983" s="1">
        <v>8</v>
      </c>
      <c r="F1983" s="1">
        <f ca="1">IFERROR(__xludf.DUMMYFUNCTION("""COMPUTED_VALUE"""),1)</f>
        <v>1</v>
      </c>
      <c r="Q1983" s="1">
        <v>1981</v>
      </c>
      <c r="R1983" s="1">
        <v>2312</v>
      </c>
      <c r="S1983" s="1"/>
      <c r="T1983" s="1">
        <v>2506</v>
      </c>
    </row>
    <row r="1984" spans="1:20" ht="15.75" customHeight="1" x14ac:dyDescent="0.35">
      <c r="A1984" s="1">
        <v>4247</v>
      </c>
      <c r="B1984" s="1">
        <v>4</v>
      </c>
      <c r="C1984" s="1"/>
      <c r="D1984" s="1">
        <v>0</v>
      </c>
      <c r="F1984" s="1">
        <f ca="1">IFERROR(__xludf.DUMMYFUNCTION("""COMPUTED_VALUE"""),1)</f>
        <v>1</v>
      </c>
      <c r="Q1984" s="1">
        <v>1982</v>
      </c>
      <c r="R1984" s="1">
        <v>2259</v>
      </c>
      <c r="S1984" s="1"/>
      <c r="T1984" s="1">
        <v>2476</v>
      </c>
    </row>
    <row r="1985" spans="1:20" ht="15.75" customHeight="1" x14ac:dyDescent="0.35">
      <c r="A1985" s="1">
        <v>4248</v>
      </c>
      <c r="B1985" s="1">
        <v>4</v>
      </c>
      <c r="C1985" s="1"/>
      <c r="D1985" s="1">
        <v>8</v>
      </c>
      <c r="F1985" s="1">
        <f ca="1">IFERROR(__xludf.DUMMYFUNCTION("""COMPUTED_VALUE"""),1)</f>
        <v>1</v>
      </c>
      <c r="Q1985" s="1">
        <v>1983</v>
      </c>
      <c r="R1985" s="1">
        <v>2312</v>
      </c>
      <c r="S1985" s="1"/>
      <c r="T1985" s="1">
        <v>2547</v>
      </c>
    </row>
    <row r="1986" spans="1:20" ht="15.75" customHeight="1" x14ac:dyDescent="0.35">
      <c r="A1986" s="1">
        <v>4249</v>
      </c>
      <c r="B1986" s="1">
        <v>4</v>
      </c>
      <c r="C1986" s="1"/>
      <c r="D1986" s="1">
        <v>1</v>
      </c>
      <c r="F1986" s="1">
        <f ca="1">IFERROR(__xludf.DUMMYFUNCTION("""COMPUTED_VALUE"""),8)</f>
        <v>8</v>
      </c>
      <c r="Q1986" s="1">
        <v>1984</v>
      </c>
      <c r="R1986" s="1">
        <v>2397</v>
      </c>
      <c r="S1986" s="1"/>
      <c r="T1986" s="1">
        <v>2612</v>
      </c>
    </row>
    <row r="1987" spans="1:20" ht="15.75" customHeight="1" x14ac:dyDescent="0.35">
      <c r="A1987" s="1">
        <v>4250</v>
      </c>
      <c r="B1987" s="1">
        <v>3</v>
      </c>
      <c r="C1987" s="1"/>
      <c r="D1987" s="1">
        <v>8</v>
      </c>
      <c r="F1987" s="1">
        <f ca="1">IFERROR(__xludf.DUMMYFUNCTION("""COMPUTED_VALUE"""),1)</f>
        <v>1</v>
      </c>
      <c r="Q1987" s="1">
        <v>1985</v>
      </c>
      <c r="R1987" s="1">
        <v>2506</v>
      </c>
      <c r="S1987" s="1"/>
      <c r="T1987" s="1">
        <v>2588</v>
      </c>
    </row>
    <row r="1988" spans="1:20" ht="15.75" customHeight="1" x14ac:dyDescent="0.35">
      <c r="A1988" s="1">
        <v>4251</v>
      </c>
      <c r="B1988" s="1">
        <v>3</v>
      </c>
      <c r="C1988" s="1"/>
      <c r="D1988" s="1">
        <v>0</v>
      </c>
      <c r="F1988" s="1">
        <f ca="1">IFERROR(__xludf.DUMMYFUNCTION("""COMPUTED_VALUE"""),1)</f>
        <v>1</v>
      </c>
      <c r="Q1988" s="1">
        <v>1986</v>
      </c>
      <c r="R1988" s="1">
        <v>2476</v>
      </c>
      <c r="S1988" s="1"/>
      <c r="T1988" s="1">
        <v>2801</v>
      </c>
    </row>
    <row r="1989" spans="1:20" ht="15.75" customHeight="1" x14ac:dyDescent="0.35">
      <c r="A1989" s="1">
        <v>4252</v>
      </c>
      <c r="B1989" s="1">
        <v>3</v>
      </c>
      <c r="C1989" s="1"/>
      <c r="D1989" s="1">
        <v>0</v>
      </c>
      <c r="F1989" s="1">
        <f ca="1">IFERROR(__xludf.DUMMYFUNCTION("""COMPUTED_VALUE"""),8)</f>
        <v>8</v>
      </c>
      <c r="Q1989" s="1">
        <v>1987</v>
      </c>
      <c r="R1989" s="1">
        <v>2547</v>
      </c>
      <c r="S1989" s="1"/>
      <c r="T1989" s="1">
        <v>2489</v>
      </c>
    </row>
    <row r="1990" spans="1:20" ht="15.75" customHeight="1" x14ac:dyDescent="0.35">
      <c r="A1990" s="1">
        <v>4253</v>
      </c>
      <c r="B1990" s="1">
        <v>3</v>
      </c>
      <c r="C1990" s="1"/>
      <c r="D1990" s="1">
        <v>5</v>
      </c>
      <c r="F1990" s="1">
        <f ca="1">IFERROR(__xludf.DUMMYFUNCTION("""COMPUTED_VALUE"""),1)</f>
        <v>1</v>
      </c>
      <c r="Q1990" s="1">
        <v>1988</v>
      </c>
      <c r="R1990" s="1">
        <v>2612</v>
      </c>
      <c r="S1990" s="1"/>
      <c r="T1990" s="1">
        <v>2439</v>
      </c>
    </row>
    <row r="1991" spans="1:20" ht="15.75" customHeight="1" x14ac:dyDescent="0.35">
      <c r="A1991" s="1">
        <v>4254</v>
      </c>
      <c r="B1991" s="1">
        <v>3</v>
      </c>
      <c r="C1991" s="1"/>
      <c r="D1991" s="1">
        <v>2</v>
      </c>
      <c r="F1991" s="1">
        <f ca="1">IFERROR(__xludf.DUMMYFUNCTION("""COMPUTED_VALUE"""),1)</f>
        <v>1</v>
      </c>
      <c r="Q1991" s="1">
        <v>1989</v>
      </c>
      <c r="R1991" s="1">
        <v>2588</v>
      </c>
      <c r="S1991" s="1"/>
      <c r="T1991" s="1">
        <v>2295</v>
      </c>
    </row>
    <row r="1992" spans="1:20" ht="15.75" customHeight="1" x14ac:dyDescent="0.35">
      <c r="A1992" s="1">
        <v>4255</v>
      </c>
      <c r="B1992" s="1">
        <v>3</v>
      </c>
      <c r="C1992" s="1"/>
      <c r="D1992" s="1">
        <v>2</v>
      </c>
      <c r="F1992" s="1">
        <f ca="1">IFERROR(__xludf.DUMMYFUNCTION("""COMPUTED_VALUE"""),3)</f>
        <v>3</v>
      </c>
      <c r="Q1992" s="1">
        <v>1990</v>
      </c>
      <c r="R1992" s="1">
        <v>2801</v>
      </c>
      <c r="S1992" s="1"/>
      <c r="T1992" s="1">
        <v>2080</v>
      </c>
    </row>
    <row r="1993" spans="1:20" ht="15.75" customHeight="1" x14ac:dyDescent="0.35">
      <c r="A1993" s="1">
        <v>4256</v>
      </c>
      <c r="B1993" s="1">
        <v>3</v>
      </c>
      <c r="C1993" s="1"/>
      <c r="D1993" s="1">
        <v>7</v>
      </c>
      <c r="F1993" s="1">
        <f ca="1">IFERROR(__xludf.DUMMYFUNCTION("""COMPUTED_VALUE"""),4)</f>
        <v>4</v>
      </c>
      <c r="Q1993" s="1">
        <v>1991</v>
      </c>
      <c r="R1993" s="1">
        <v>2489</v>
      </c>
      <c r="S1993" s="1"/>
      <c r="T1993" s="1">
        <v>2201</v>
      </c>
    </row>
    <row r="1994" spans="1:20" ht="15.75" customHeight="1" x14ac:dyDescent="0.35">
      <c r="A1994" s="1">
        <v>4257</v>
      </c>
      <c r="B1994" s="1">
        <v>3</v>
      </c>
      <c r="C1994" s="1"/>
      <c r="D1994" s="1">
        <v>1</v>
      </c>
      <c r="F1994" s="1">
        <f ca="1">IFERROR(__xludf.DUMMYFUNCTION("""COMPUTED_VALUE"""),3)</f>
        <v>3</v>
      </c>
      <c r="Q1994" s="1">
        <v>1992</v>
      </c>
      <c r="R1994" s="1">
        <v>2439</v>
      </c>
      <c r="S1994" s="1"/>
      <c r="T1994" s="1">
        <v>2348</v>
      </c>
    </row>
    <row r="1995" spans="1:20" ht="15.75" customHeight="1" x14ac:dyDescent="0.35">
      <c r="A1995" s="1">
        <v>4258</v>
      </c>
      <c r="B1995" s="1">
        <v>3</v>
      </c>
      <c r="C1995" s="1"/>
      <c r="D1995" s="1">
        <v>1</v>
      </c>
      <c r="F1995" s="1">
        <f ca="1">IFERROR(__xludf.DUMMYFUNCTION("""COMPUTED_VALUE"""),8)</f>
        <v>8</v>
      </c>
      <c r="Q1995" s="1">
        <v>1993</v>
      </c>
      <c r="R1995" s="1">
        <v>2295</v>
      </c>
      <c r="S1995" s="1"/>
      <c r="T1995" s="1">
        <v>2151</v>
      </c>
    </row>
    <row r="1996" spans="1:20" ht="15.75" customHeight="1" x14ac:dyDescent="0.35">
      <c r="A1996" s="1">
        <v>4259</v>
      </c>
      <c r="B1996" s="1">
        <v>3</v>
      </c>
      <c r="C1996" s="1"/>
      <c r="D1996" s="1">
        <v>5</v>
      </c>
      <c r="F1996" s="1">
        <f ca="1">IFERROR(__xludf.DUMMYFUNCTION("""COMPUTED_VALUE"""),3)</f>
        <v>3</v>
      </c>
      <c r="Q1996" s="1">
        <v>1994</v>
      </c>
      <c r="R1996" s="1">
        <v>2080</v>
      </c>
      <c r="S1996" s="1"/>
      <c r="T1996" s="1">
        <v>2244</v>
      </c>
    </row>
    <row r="1997" spans="1:20" ht="15.75" customHeight="1" x14ac:dyDescent="0.35">
      <c r="A1997" s="1">
        <v>4260</v>
      </c>
      <c r="B1997" s="1">
        <v>3</v>
      </c>
      <c r="C1997" s="1"/>
      <c r="D1997" s="1">
        <v>2</v>
      </c>
      <c r="F1997" s="1">
        <f ca="1">IFERROR(__xludf.DUMMYFUNCTION("""COMPUTED_VALUE"""),3)</f>
        <v>3</v>
      </c>
      <c r="Q1997" s="1">
        <v>1995</v>
      </c>
      <c r="R1997" s="1">
        <v>2201</v>
      </c>
      <c r="S1997" s="1"/>
      <c r="T1997" s="1">
        <v>2221</v>
      </c>
    </row>
    <row r="1998" spans="1:20" ht="15.75" customHeight="1" x14ac:dyDescent="0.35">
      <c r="A1998" s="1">
        <v>4261</v>
      </c>
      <c r="B1998" s="1">
        <v>3</v>
      </c>
      <c r="C1998" s="1"/>
      <c r="D1998" s="1">
        <v>2</v>
      </c>
      <c r="F1998" s="1">
        <f ca="1">IFERROR(__xludf.DUMMYFUNCTION("""COMPUTED_VALUE"""),3)</f>
        <v>3</v>
      </c>
      <c r="Q1998" s="1">
        <v>1996</v>
      </c>
      <c r="R1998" s="1">
        <v>2348</v>
      </c>
      <c r="S1998" s="1"/>
      <c r="T1998" s="1">
        <v>2198</v>
      </c>
    </row>
    <row r="1999" spans="1:20" ht="15.75" customHeight="1" x14ac:dyDescent="0.35">
      <c r="A1999" s="1">
        <v>4262</v>
      </c>
      <c r="B1999" s="1">
        <v>4</v>
      </c>
      <c r="C1999" s="1"/>
      <c r="D1999" s="1">
        <v>8</v>
      </c>
      <c r="F1999" s="1">
        <f ca="1">IFERROR(__xludf.DUMMYFUNCTION("""COMPUTED_VALUE"""),7)</f>
        <v>7</v>
      </c>
      <c r="Q1999" s="1">
        <v>1997</v>
      </c>
      <c r="R1999" s="1">
        <v>2151</v>
      </c>
      <c r="S1999" s="1"/>
      <c r="T1999" s="1">
        <v>2285</v>
      </c>
    </row>
    <row r="2000" spans="1:20" ht="15.75" customHeight="1" x14ac:dyDescent="0.35">
      <c r="A2000" s="1">
        <v>4263</v>
      </c>
      <c r="B2000" s="1">
        <v>4</v>
      </c>
      <c r="C2000" s="1"/>
      <c r="D2000" s="1">
        <v>1</v>
      </c>
      <c r="F2000" s="1">
        <f ca="1">IFERROR(__xludf.DUMMYFUNCTION("""COMPUTED_VALUE"""),3)</f>
        <v>3</v>
      </c>
      <c r="Q2000" s="1">
        <v>1998</v>
      </c>
      <c r="R2000" s="1">
        <v>2244</v>
      </c>
      <c r="S2000" s="1"/>
      <c r="T2000" s="1">
        <v>2360</v>
      </c>
    </row>
    <row r="2001" spans="1:20" ht="15.75" customHeight="1" x14ac:dyDescent="0.35">
      <c r="A2001" s="1">
        <v>4264</v>
      </c>
      <c r="B2001" s="1">
        <v>4</v>
      </c>
      <c r="C2001" s="1"/>
      <c r="D2001" s="1">
        <v>8</v>
      </c>
      <c r="F2001" s="1">
        <f ca="1">IFERROR(__xludf.DUMMYFUNCTION("""COMPUTED_VALUE"""),2)</f>
        <v>2</v>
      </c>
      <c r="Q2001" s="1">
        <v>1999</v>
      </c>
      <c r="R2001" s="1">
        <v>2221</v>
      </c>
      <c r="S2001" s="1"/>
      <c r="T2001" s="1">
        <v>2332</v>
      </c>
    </row>
    <row r="2002" spans="1:20" ht="15.75" customHeight="1" x14ac:dyDescent="0.35">
      <c r="A2002" s="1">
        <v>4265</v>
      </c>
      <c r="B2002" s="1">
        <v>3</v>
      </c>
      <c r="C2002" s="1"/>
      <c r="D2002" s="1">
        <v>0</v>
      </c>
      <c r="F2002" s="1">
        <f ca="1">IFERROR(__xludf.DUMMYFUNCTION("""COMPUTED_VALUE"""),2)</f>
        <v>2</v>
      </c>
      <c r="Q2002" s="1">
        <v>2000</v>
      </c>
      <c r="R2002" s="1">
        <v>2198</v>
      </c>
      <c r="S2002" s="1"/>
      <c r="T2002" s="1">
        <v>2291</v>
      </c>
    </row>
    <row r="2003" spans="1:20" ht="15.75" customHeight="1" x14ac:dyDescent="0.35">
      <c r="A2003" s="1">
        <v>4266</v>
      </c>
      <c r="B2003" s="1">
        <v>3</v>
      </c>
      <c r="C2003" s="1"/>
      <c r="D2003" s="1">
        <v>3</v>
      </c>
      <c r="F2003" s="1">
        <f ca="1">IFERROR(__xludf.DUMMYFUNCTION("""COMPUTED_VALUE"""),2)</f>
        <v>2</v>
      </c>
      <c r="Q2003" s="1">
        <v>2001</v>
      </c>
      <c r="R2003" s="1">
        <v>2285</v>
      </c>
      <c r="S2003" s="1"/>
      <c r="T2003" s="1">
        <v>2336</v>
      </c>
    </row>
    <row r="2004" spans="1:20" ht="15.75" customHeight="1" x14ac:dyDescent="0.35">
      <c r="A2004" s="1">
        <v>4267</v>
      </c>
      <c r="B2004" s="1">
        <v>3</v>
      </c>
      <c r="C2004" s="1"/>
      <c r="D2004" s="1">
        <v>1</v>
      </c>
      <c r="F2004" s="1">
        <f ca="1">IFERROR(__xludf.DUMMYFUNCTION("""COMPUTED_VALUE"""),8)</f>
        <v>8</v>
      </c>
      <c r="Q2004" s="1">
        <v>2002</v>
      </c>
      <c r="R2004" s="1">
        <v>2360</v>
      </c>
      <c r="S2004" s="1"/>
      <c r="T2004" s="1">
        <v>2368</v>
      </c>
    </row>
    <row r="2005" spans="1:20" ht="15.75" customHeight="1" x14ac:dyDescent="0.35">
      <c r="A2005" s="1">
        <v>4268</v>
      </c>
      <c r="B2005" s="1">
        <v>2</v>
      </c>
      <c r="C2005" s="1"/>
      <c r="D2005" s="1">
        <v>4</v>
      </c>
      <c r="F2005" s="1">
        <f ca="1">IFERROR(__xludf.DUMMYFUNCTION("""COMPUTED_VALUE"""),8)</f>
        <v>8</v>
      </c>
      <c r="Q2005" s="1">
        <v>2003</v>
      </c>
      <c r="R2005" s="1">
        <v>2332</v>
      </c>
      <c r="S2005" s="1"/>
      <c r="T2005" s="1">
        <v>2367</v>
      </c>
    </row>
    <row r="2006" spans="1:20" ht="15.75" customHeight="1" x14ac:dyDescent="0.35">
      <c r="A2006" s="1">
        <v>4269</v>
      </c>
      <c r="B2006" s="1">
        <v>2</v>
      </c>
      <c r="C2006" s="1"/>
      <c r="D2006" s="1">
        <v>1</v>
      </c>
      <c r="F2006" s="1">
        <f ca="1">IFERROR(__xludf.DUMMYFUNCTION("""COMPUTED_VALUE"""),1)</f>
        <v>1</v>
      </c>
      <c r="Q2006" s="1">
        <v>2004</v>
      </c>
      <c r="R2006" s="1">
        <v>2291</v>
      </c>
      <c r="S2006" s="1"/>
      <c r="T2006" s="1">
        <v>2326</v>
      </c>
    </row>
    <row r="2007" spans="1:20" ht="15.75" customHeight="1" x14ac:dyDescent="0.35">
      <c r="A2007" s="1">
        <v>4270</v>
      </c>
      <c r="B2007" s="1">
        <v>2</v>
      </c>
      <c r="C2007" s="1"/>
      <c r="D2007" s="1">
        <v>1</v>
      </c>
      <c r="F2007" s="1">
        <f ca="1">IFERROR(__xludf.DUMMYFUNCTION("""COMPUTED_VALUE"""),1)</f>
        <v>1</v>
      </c>
      <c r="Q2007" s="1">
        <v>2005</v>
      </c>
      <c r="R2007" s="1">
        <v>2336</v>
      </c>
      <c r="S2007" s="1"/>
      <c r="T2007" s="1">
        <v>2125</v>
      </c>
    </row>
    <row r="2008" spans="1:20" ht="15.75" customHeight="1" x14ac:dyDescent="0.35">
      <c r="A2008" s="1">
        <v>4271</v>
      </c>
      <c r="B2008" s="1">
        <v>2</v>
      </c>
      <c r="C2008" s="1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2368</v>
      </c>
      <c r="S2008" s="1"/>
      <c r="T2008" s="1">
        <v>2104</v>
      </c>
    </row>
    <row r="2009" spans="1:20" ht="15.75" customHeight="1" x14ac:dyDescent="0.35">
      <c r="A2009" s="1">
        <v>4272</v>
      </c>
      <c r="B2009" s="1">
        <v>2</v>
      </c>
      <c r="C2009" s="1"/>
      <c r="D2009" s="1">
        <v>2</v>
      </c>
      <c r="F2009" s="1">
        <f ca="1">IFERROR(__xludf.DUMMYFUNCTION("""COMPUTED_VALUE"""),6)</f>
        <v>6</v>
      </c>
      <c r="Q2009" s="1">
        <v>2007</v>
      </c>
      <c r="R2009" s="1">
        <v>2367</v>
      </c>
      <c r="S2009" s="1"/>
      <c r="T2009" s="1">
        <v>2119</v>
      </c>
    </row>
    <row r="2010" spans="1:20" ht="15.75" customHeight="1" x14ac:dyDescent="0.35">
      <c r="A2010" s="1">
        <v>4273</v>
      </c>
      <c r="B2010" s="1">
        <v>2</v>
      </c>
      <c r="C2010" s="1"/>
      <c r="D2010" s="1">
        <v>8</v>
      </c>
      <c r="F2010" s="1">
        <f ca="1">IFERROR(__xludf.DUMMYFUNCTION("""COMPUTED_VALUE"""),1)</f>
        <v>1</v>
      </c>
      <c r="Q2010" s="1">
        <v>2008</v>
      </c>
      <c r="R2010" s="1">
        <v>2326</v>
      </c>
      <c r="S2010" s="1"/>
      <c r="T2010" s="1">
        <v>2008</v>
      </c>
    </row>
    <row r="2011" spans="1:20" ht="15.75" customHeight="1" x14ac:dyDescent="0.35">
      <c r="A2011" s="1">
        <v>4274</v>
      </c>
      <c r="B2011" s="1">
        <v>3</v>
      </c>
      <c r="C2011" s="1"/>
      <c r="D2011" s="1">
        <v>1</v>
      </c>
      <c r="F2011" s="1">
        <f ca="1">IFERROR(__xludf.DUMMYFUNCTION("""COMPUTED_VALUE"""),1)</f>
        <v>1</v>
      </c>
      <c r="Q2011" s="1">
        <v>2009</v>
      </c>
      <c r="R2011" s="1">
        <v>2125</v>
      </c>
      <c r="S2011" s="1"/>
      <c r="T2011" s="1">
        <v>2110</v>
      </c>
    </row>
    <row r="2012" spans="1:20" ht="15.75" customHeight="1" x14ac:dyDescent="0.35">
      <c r="A2012" s="1">
        <v>4275</v>
      </c>
      <c r="B2012" s="1">
        <v>3</v>
      </c>
      <c r="C2012" s="1"/>
      <c r="D2012" s="1">
        <v>1</v>
      </c>
      <c r="F2012" s="1">
        <f ca="1">IFERROR(__xludf.DUMMYFUNCTION("""COMPUTED_VALUE"""),5)</f>
        <v>5</v>
      </c>
      <c r="Q2012" s="1">
        <v>2010</v>
      </c>
      <c r="R2012" s="1">
        <v>2104</v>
      </c>
      <c r="S2012" s="1"/>
      <c r="T2012" s="1">
        <v>2127</v>
      </c>
    </row>
    <row r="2013" spans="1:20" ht="15.75" customHeight="1" x14ac:dyDescent="0.35">
      <c r="A2013" s="1">
        <v>4276</v>
      </c>
      <c r="B2013" s="1">
        <v>3</v>
      </c>
      <c r="C2013" s="1"/>
      <c r="D2013" s="1">
        <v>7</v>
      </c>
      <c r="F2013" s="1">
        <f ca="1">IFERROR(__xludf.DUMMYFUNCTION("""COMPUTED_VALUE"""),2)</f>
        <v>2</v>
      </c>
      <c r="Q2013" s="1">
        <v>2011</v>
      </c>
      <c r="R2013" s="1">
        <v>2119</v>
      </c>
      <c r="S2013" s="1"/>
      <c r="T2013" s="1">
        <v>2106</v>
      </c>
    </row>
    <row r="2014" spans="1:20" ht="15.75" customHeight="1" x14ac:dyDescent="0.35">
      <c r="A2014" s="1">
        <v>4277</v>
      </c>
      <c r="B2014" s="1">
        <v>3</v>
      </c>
      <c r="C2014" s="1"/>
      <c r="D2014" s="1">
        <v>1</v>
      </c>
      <c r="F2014" s="1">
        <f ca="1">IFERROR(__xludf.DUMMYFUNCTION("""COMPUTED_VALUE"""),2)</f>
        <v>2</v>
      </c>
      <c r="Q2014" s="1">
        <v>2012</v>
      </c>
      <c r="R2014" s="1">
        <v>2008</v>
      </c>
      <c r="S2014" s="1"/>
      <c r="T2014" s="1">
        <v>2017</v>
      </c>
    </row>
    <row r="2015" spans="1:20" ht="15.75" customHeight="1" x14ac:dyDescent="0.35">
      <c r="A2015" s="1">
        <v>4278</v>
      </c>
      <c r="B2015" s="1">
        <v>3</v>
      </c>
      <c r="C2015" s="1"/>
      <c r="D2015" s="1">
        <v>1</v>
      </c>
      <c r="F2015" s="1">
        <f ca="1">IFERROR(__xludf.DUMMYFUNCTION("""COMPUTED_VALUE"""),8)</f>
        <v>8</v>
      </c>
      <c r="Q2015" s="1">
        <v>2013</v>
      </c>
      <c r="R2015" s="1">
        <v>2110</v>
      </c>
      <c r="S2015" s="1"/>
      <c r="T2015" s="1">
        <v>2018</v>
      </c>
    </row>
    <row r="2016" spans="1:20" ht="15.75" customHeight="1" x14ac:dyDescent="0.35">
      <c r="A2016" s="1">
        <v>4279</v>
      </c>
      <c r="B2016" s="1">
        <v>3</v>
      </c>
      <c r="C2016" s="1"/>
      <c r="D2016" s="1">
        <v>1</v>
      </c>
      <c r="F2016" s="1">
        <f ca="1">IFERROR(__xludf.DUMMYFUNCTION("""COMPUTED_VALUE"""),1)</f>
        <v>1</v>
      </c>
      <c r="Q2016" s="1">
        <v>2014</v>
      </c>
      <c r="R2016" s="1">
        <v>2127</v>
      </c>
      <c r="S2016" s="1"/>
      <c r="T2016" s="1">
        <v>2183</v>
      </c>
    </row>
    <row r="2017" spans="1:20" ht="15.75" customHeight="1" x14ac:dyDescent="0.35">
      <c r="A2017" s="1">
        <v>4280</v>
      </c>
      <c r="B2017" s="1">
        <v>3</v>
      </c>
      <c r="C2017" s="1"/>
      <c r="D2017" s="1">
        <v>8</v>
      </c>
      <c r="F2017" s="1">
        <f ca="1">IFERROR(__xludf.DUMMYFUNCTION("""COMPUTED_VALUE"""),8)</f>
        <v>8</v>
      </c>
      <c r="Q2017" s="1">
        <v>2015</v>
      </c>
      <c r="R2017" s="1">
        <v>2106</v>
      </c>
      <c r="S2017" s="1"/>
      <c r="T2017" s="1">
        <v>2261</v>
      </c>
    </row>
    <row r="2018" spans="1:20" ht="15.75" customHeight="1" x14ac:dyDescent="0.35">
      <c r="A2018" s="1">
        <v>4281</v>
      </c>
      <c r="B2018" s="1">
        <v>3</v>
      </c>
      <c r="C2018" s="1"/>
      <c r="D2018" s="1">
        <v>1</v>
      </c>
      <c r="F2018" s="1">
        <f ca="1">IFERROR(__xludf.DUMMYFUNCTION("""COMPUTED_VALUE"""),3)</f>
        <v>3</v>
      </c>
      <c r="Q2018" s="1">
        <v>2016</v>
      </c>
      <c r="R2018" s="1">
        <v>2017</v>
      </c>
      <c r="S2018" s="1"/>
      <c r="T2018" s="1">
        <v>2341</v>
      </c>
    </row>
    <row r="2019" spans="1:20" ht="15.75" customHeight="1" x14ac:dyDescent="0.35">
      <c r="A2019" s="1">
        <v>4282</v>
      </c>
      <c r="B2019" s="1">
        <v>3</v>
      </c>
      <c r="C2019" s="1"/>
      <c r="D2019" s="1">
        <v>1</v>
      </c>
      <c r="F2019" s="1">
        <f ca="1">IFERROR(__xludf.DUMMYFUNCTION("""COMPUTED_VALUE"""),1)</f>
        <v>1</v>
      </c>
      <c r="Q2019" s="1">
        <v>2017</v>
      </c>
      <c r="R2019" s="1">
        <v>2018</v>
      </c>
      <c r="S2019" s="1"/>
      <c r="T2019" s="1">
        <v>2388</v>
      </c>
    </row>
    <row r="2020" spans="1:20" ht="15.75" customHeight="1" x14ac:dyDescent="0.35">
      <c r="A2020" s="1">
        <v>4283</v>
      </c>
      <c r="B2020" s="1">
        <v>3</v>
      </c>
      <c r="C2020" s="1"/>
      <c r="D2020" s="1">
        <v>8</v>
      </c>
      <c r="F2020" s="1">
        <f ca="1">IFERROR(__xludf.DUMMYFUNCTION("""COMPUTED_VALUE"""),4)</f>
        <v>4</v>
      </c>
      <c r="Q2020" s="1">
        <v>2018</v>
      </c>
      <c r="R2020" s="1">
        <v>2183</v>
      </c>
      <c r="S2020" s="1"/>
      <c r="T2020" s="1">
        <v>2529</v>
      </c>
    </row>
    <row r="2021" spans="1:20" ht="15.75" customHeight="1" x14ac:dyDescent="0.35">
      <c r="A2021" s="1">
        <v>4284</v>
      </c>
      <c r="B2021" s="1">
        <v>3</v>
      </c>
      <c r="C2021" s="1"/>
      <c r="D2021" s="1">
        <v>1</v>
      </c>
      <c r="F2021" s="1">
        <f ca="1">IFERROR(__xludf.DUMMYFUNCTION("""COMPUTED_VALUE"""),1)</f>
        <v>1</v>
      </c>
      <c r="Q2021" s="1">
        <v>2019</v>
      </c>
      <c r="R2021" s="1">
        <v>2261</v>
      </c>
      <c r="S2021" s="1"/>
      <c r="T2021" s="1">
        <v>2647</v>
      </c>
    </row>
    <row r="2022" spans="1:20" ht="15.75" customHeight="1" x14ac:dyDescent="0.35">
      <c r="A2022" s="1">
        <v>4285</v>
      </c>
      <c r="B2022" s="1">
        <v>3</v>
      </c>
      <c r="C2022" s="1"/>
      <c r="D2022" s="1">
        <v>1</v>
      </c>
      <c r="F2022" s="1">
        <f ca="1">IFERROR(__xludf.DUMMYFUNCTION("""COMPUTED_VALUE"""),1)</f>
        <v>1</v>
      </c>
      <c r="Q2022" s="1">
        <v>2020</v>
      </c>
      <c r="R2022" s="1">
        <v>2341</v>
      </c>
      <c r="S2022" s="1"/>
      <c r="T2022" s="1">
        <v>2754</v>
      </c>
    </row>
    <row r="2023" spans="1:20" ht="15.75" customHeight="1" x14ac:dyDescent="0.35">
      <c r="A2023" s="1">
        <v>4286</v>
      </c>
      <c r="B2023" s="1">
        <v>4</v>
      </c>
      <c r="C2023" s="1"/>
      <c r="D2023" s="1">
        <v>3</v>
      </c>
      <c r="F2023" s="1">
        <f ca="1">IFERROR(__xludf.DUMMYFUNCTION("""COMPUTED_VALUE"""),2)</f>
        <v>2</v>
      </c>
      <c r="Q2023" s="1">
        <v>2021</v>
      </c>
      <c r="R2023" s="1">
        <v>2388</v>
      </c>
      <c r="S2023" s="1"/>
      <c r="T2023" s="1">
        <v>2850</v>
      </c>
    </row>
    <row r="2024" spans="1:20" ht="15.75" customHeight="1" x14ac:dyDescent="0.35">
      <c r="A2024" s="1">
        <v>4287</v>
      </c>
      <c r="B2024" s="1">
        <v>4</v>
      </c>
      <c r="C2024" s="1"/>
      <c r="D2024" s="1">
        <v>5</v>
      </c>
      <c r="F2024" s="1">
        <f ca="1">IFERROR(__xludf.DUMMYFUNCTION("""COMPUTED_VALUE"""),2)</f>
        <v>2</v>
      </c>
      <c r="Q2024" s="1">
        <v>2022</v>
      </c>
      <c r="R2024" s="1">
        <v>2529</v>
      </c>
      <c r="S2024" s="1"/>
      <c r="T2024" s="1">
        <v>2821</v>
      </c>
    </row>
    <row r="2025" spans="1:20" ht="15.75" customHeight="1" x14ac:dyDescent="0.35">
      <c r="A2025" s="1">
        <v>4288</v>
      </c>
      <c r="B2025" s="1">
        <v>4</v>
      </c>
      <c r="C2025" s="1"/>
      <c r="D2025" s="1">
        <v>2</v>
      </c>
      <c r="F2025" s="1">
        <f ca="1">IFERROR(__xludf.DUMMYFUNCTION("""COMPUTED_VALUE"""),8)</f>
        <v>8</v>
      </c>
      <c r="Q2025" s="1">
        <v>2023</v>
      </c>
      <c r="R2025" s="1">
        <v>2647</v>
      </c>
      <c r="S2025" s="1"/>
      <c r="T2025" s="1">
        <v>2227</v>
      </c>
    </row>
    <row r="2026" spans="1:20" ht="15.75" customHeight="1" x14ac:dyDescent="0.35">
      <c r="A2026" s="1">
        <v>4289</v>
      </c>
      <c r="B2026" s="1">
        <v>4</v>
      </c>
      <c r="C2026" s="1"/>
      <c r="D2026" s="1">
        <v>8</v>
      </c>
      <c r="F2026" s="1">
        <f ca="1">IFERROR(__xludf.DUMMYFUNCTION("""COMPUTED_VALUE"""),1)</f>
        <v>1</v>
      </c>
      <c r="Q2026" s="1">
        <v>2024</v>
      </c>
      <c r="R2026" s="1">
        <v>2754</v>
      </c>
      <c r="S2026" s="1"/>
      <c r="T2026" s="1">
        <v>2392</v>
      </c>
    </row>
    <row r="2027" spans="1:20" ht="15.75" customHeight="1" x14ac:dyDescent="0.35">
      <c r="A2027" s="1">
        <v>4290</v>
      </c>
      <c r="B2027" s="1">
        <v>4</v>
      </c>
      <c r="C2027" s="1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2850</v>
      </c>
      <c r="S2027" s="1"/>
      <c r="T2027" s="1">
        <v>2475</v>
      </c>
    </row>
    <row r="2028" spans="1:20" ht="15.75" customHeight="1" x14ac:dyDescent="0.35">
      <c r="A2028" s="1">
        <v>4291</v>
      </c>
      <c r="B2028" s="1">
        <v>4</v>
      </c>
      <c r="C2028" s="1"/>
      <c r="D2028" s="1">
        <v>8</v>
      </c>
      <c r="F2028" s="1">
        <f ca="1">IFERROR(__xludf.DUMMYFUNCTION("""COMPUTED_VALUE"""),7)</f>
        <v>7</v>
      </c>
      <c r="Q2028" s="1">
        <v>2026</v>
      </c>
      <c r="R2028" s="1">
        <v>2821</v>
      </c>
      <c r="S2028" s="1"/>
      <c r="T2028" s="1">
        <v>2538</v>
      </c>
    </row>
    <row r="2029" spans="1:20" ht="15.75" customHeight="1" x14ac:dyDescent="0.35">
      <c r="A2029" s="1">
        <v>4292</v>
      </c>
      <c r="B2029" s="1">
        <v>5</v>
      </c>
      <c r="C2029" s="1"/>
      <c r="D2029" s="1">
        <v>1</v>
      </c>
      <c r="F2029" s="1">
        <f ca="1">IFERROR(__xludf.DUMMYFUNCTION("""COMPUTED_VALUE"""),1)</f>
        <v>1</v>
      </c>
      <c r="Q2029" s="1">
        <v>2027</v>
      </c>
      <c r="R2029" s="1">
        <v>2227</v>
      </c>
      <c r="S2029" s="1"/>
      <c r="T2029" s="1">
        <v>2400</v>
      </c>
    </row>
    <row r="2030" spans="1:20" ht="15.75" customHeight="1" x14ac:dyDescent="0.35">
      <c r="A2030" s="1">
        <v>4293</v>
      </c>
      <c r="B2030" s="1">
        <v>5</v>
      </c>
      <c r="C2030" s="1"/>
      <c r="D2030" s="1">
        <v>8</v>
      </c>
      <c r="F2030" s="1">
        <f ca="1">IFERROR(__xludf.DUMMYFUNCTION("""COMPUTED_VALUE"""),1)</f>
        <v>1</v>
      </c>
      <c r="Q2030" s="1">
        <v>2028</v>
      </c>
      <c r="R2030" s="1">
        <v>2392</v>
      </c>
      <c r="S2030" s="1"/>
      <c r="T2030" s="1">
        <v>2483</v>
      </c>
    </row>
    <row r="2031" spans="1:20" ht="15.75" customHeight="1" x14ac:dyDescent="0.35">
      <c r="A2031" s="1">
        <v>4294</v>
      </c>
      <c r="B2031" s="1">
        <v>5</v>
      </c>
      <c r="C2031" s="1"/>
      <c r="D2031" s="1">
        <v>3</v>
      </c>
      <c r="F2031" s="1">
        <f ca="1">IFERROR(__xludf.DUMMYFUNCTION("""COMPUTED_VALUE"""),1)</f>
        <v>1</v>
      </c>
      <c r="Q2031" s="1">
        <v>2029</v>
      </c>
      <c r="R2031" s="1">
        <v>2475</v>
      </c>
      <c r="S2031" s="1"/>
      <c r="T2031" s="1">
        <v>2581</v>
      </c>
    </row>
    <row r="2032" spans="1:20" ht="15.75" customHeight="1" x14ac:dyDescent="0.35">
      <c r="A2032" s="1">
        <v>4295</v>
      </c>
      <c r="B2032" s="1">
        <v>5</v>
      </c>
      <c r="C2032" s="1"/>
      <c r="D2032" s="1">
        <v>4</v>
      </c>
      <c r="F2032" s="1">
        <f ca="1">IFERROR(__xludf.DUMMYFUNCTION("""COMPUTED_VALUE"""),8)</f>
        <v>8</v>
      </c>
      <c r="Q2032" s="1">
        <v>2030</v>
      </c>
      <c r="R2032" s="1">
        <v>2538</v>
      </c>
      <c r="S2032" s="1"/>
      <c r="T2032" s="1">
        <v>2624</v>
      </c>
    </row>
    <row r="2033" spans="1:20" ht="15.75" customHeight="1" x14ac:dyDescent="0.35">
      <c r="A2033" s="1">
        <v>4296</v>
      </c>
      <c r="B2033" s="1">
        <v>5</v>
      </c>
      <c r="C2033" s="1"/>
      <c r="D2033" s="1">
        <v>4</v>
      </c>
      <c r="F2033" s="1">
        <f ca="1">IFERROR(__xludf.DUMMYFUNCTION("""COMPUTED_VALUE"""),2)</f>
        <v>2</v>
      </c>
      <c r="Q2033" s="1">
        <v>2031</v>
      </c>
      <c r="R2033" s="1">
        <v>2400</v>
      </c>
      <c r="S2033" s="1"/>
      <c r="T2033" s="1">
        <v>2783</v>
      </c>
    </row>
    <row r="2034" spans="1:20" ht="15.75" customHeight="1" x14ac:dyDescent="0.35">
      <c r="A2034" s="1">
        <v>4297</v>
      </c>
      <c r="B2034" s="1">
        <v>5</v>
      </c>
      <c r="C2034" s="1"/>
      <c r="D2034" s="1">
        <v>8</v>
      </c>
      <c r="F2034" s="1">
        <f ca="1">IFERROR(__xludf.DUMMYFUNCTION("""COMPUTED_VALUE"""),2)</f>
        <v>2</v>
      </c>
      <c r="Q2034" s="1">
        <v>2032</v>
      </c>
      <c r="R2034" s="1">
        <v>2483</v>
      </c>
      <c r="S2034" s="1"/>
      <c r="T2034" s="1">
        <v>2723</v>
      </c>
    </row>
    <row r="2035" spans="1:20" ht="15.75" customHeight="1" x14ac:dyDescent="0.35">
      <c r="A2035" s="1">
        <v>4298</v>
      </c>
      <c r="B2035" s="1">
        <v>4</v>
      </c>
      <c r="C2035" s="1"/>
      <c r="D2035" s="1">
        <v>0</v>
      </c>
      <c r="F2035" s="1">
        <f ca="1">IFERROR(__xludf.DUMMYFUNCTION("""COMPUTED_VALUE"""),2)</f>
        <v>2</v>
      </c>
      <c r="Q2035" s="1">
        <v>2033</v>
      </c>
      <c r="R2035" s="1">
        <v>2581</v>
      </c>
      <c r="S2035" s="1"/>
      <c r="T2035" s="1">
        <v>2845</v>
      </c>
    </row>
    <row r="2036" spans="1:20" ht="15.75" customHeight="1" x14ac:dyDescent="0.35">
      <c r="A2036" s="1">
        <v>4299</v>
      </c>
      <c r="B2036" s="1">
        <v>4</v>
      </c>
      <c r="C2036" s="1"/>
      <c r="D2036" s="1">
        <v>8</v>
      </c>
      <c r="F2036" s="1">
        <f ca="1">IFERROR(__xludf.DUMMYFUNCTION("""COMPUTED_VALUE"""),2)</f>
        <v>2</v>
      </c>
      <c r="Q2036" s="1">
        <v>2034</v>
      </c>
      <c r="R2036" s="1">
        <v>2624</v>
      </c>
      <c r="S2036" s="1"/>
      <c r="T2036" s="1">
        <v>2914</v>
      </c>
    </row>
    <row r="2037" spans="1:20" ht="15.75" customHeight="1" x14ac:dyDescent="0.35">
      <c r="A2037" s="1">
        <v>4300</v>
      </c>
      <c r="B2037" s="1">
        <v>4</v>
      </c>
      <c r="C2037" s="1"/>
      <c r="D2037" s="1">
        <v>2</v>
      </c>
      <c r="F2037" s="1">
        <f ca="1">IFERROR(__xludf.DUMMYFUNCTION("""COMPUTED_VALUE"""),8)</f>
        <v>8</v>
      </c>
      <c r="Q2037" s="1">
        <v>2035</v>
      </c>
      <c r="R2037" s="1">
        <v>2783</v>
      </c>
      <c r="S2037" s="1"/>
      <c r="T2037" s="1">
        <v>2737</v>
      </c>
    </row>
    <row r="2038" spans="1:20" ht="15.75" customHeight="1" x14ac:dyDescent="0.35">
      <c r="A2038" s="1">
        <v>4301</v>
      </c>
      <c r="B2038" s="1">
        <v>3</v>
      </c>
      <c r="C2038" s="1"/>
      <c r="D2038" s="1">
        <v>8</v>
      </c>
      <c r="F2038" s="1">
        <f ca="1">IFERROR(__xludf.DUMMYFUNCTION("""COMPUTED_VALUE"""),2)</f>
        <v>2</v>
      </c>
      <c r="Q2038" s="1">
        <v>2036</v>
      </c>
      <c r="R2038" s="1">
        <v>2723</v>
      </c>
      <c r="S2038" s="1"/>
      <c r="T2038" s="1">
        <v>2717</v>
      </c>
    </row>
    <row r="2039" spans="1:20" ht="15.75" customHeight="1" x14ac:dyDescent="0.35">
      <c r="A2039" s="1">
        <v>4302</v>
      </c>
      <c r="B2039" s="1">
        <v>3</v>
      </c>
      <c r="C2039" s="1"/>
      <c r="D2039" s="1">
        <v>1</v>
      </c>
      <c r="F2039" s="1">
        <f ca="1">IFERROR(__xludf.DUMMYFUNCTION("""COMPUTED_VALUE"""),2)</f>
        <v>2</v>
      </c>
      <c r="Q2039" s="1">
        <v>2037</v>
      </c>
      <c r="R2039" s="1">
        <v>2845</v>
      </c>
      <c r="S2039" s="1"/>
      <c r="T2039" s="1">
        <v>2844</v>
      </c>
    </row>
    <row r="2040" spans="1:20" ht="15.75" customHeight="1" x14ac:dyDescent="0.35">
      <c r="A2040" s="1">
        <v>4303</v>
      </c>
      <c r="B2040" s="1">
        <v>3</v>
      </c>
      <c r="C2040" s="1"/>
      <c r="D2040" s="1">
        <v>1</v>
      </c>
      <c r="F2040" s="1">
        <f ca="1">IFERROR(__xludf.DUMMYFUNCTION("""COMPUTED_VALUE"""),2)</f>
        <v>2</v>
      </c>
      <c r="Q2040" s="1">
        <v>2038</v>
      </c>
      <c r="R2040" s="1">
        <v>2914</v>
      </c>
      <c r="S2040" s="1"/>
      <c r="T2040" s="1">
        <v>2495</v>
      </c>
    </row>
    <row r="2041" spans="1:20" ht="15.75" customHeight="1" x14ac:dyDescent="0.35">
      <c r="A2041" s="1">
        <v>4304</v>
      </c>
      <c r="B2041" s="1">
        <v>3</v>
      </c>
      <c r="C2041" s="1"/>
      <c r="D2041" s="1">
        <v>2</v>
      </c>
      <c r="F2041" s="1">
        <f ca="1">IFERROR(__xludf.DUMMYFUNCTION("""COMPUTED_VALUE"""),1)</f>
        <v>1</v>
      </c>
      <c r="Q2041" s="1">
        <v>2039</v>
      </c>
      <c r="R2041" s="1">
        <v>2737</v>
      </c>
      <c r="S2041" s="1"/>
      <c r="T2041" s="1">
        <v>2373</v>
      </c>
    </row>
    <row r="2042" spans="1:20" ht="15.75" customHeight="1" x14ac:dyDescent="0.35">
      <c r="A2042" s="1">
        <v>4305</v>
      </c>
      <c r="B2042" s="1">
        <v>3</v>
      </c>
      <c r="C2042" s="1"/>
      <c r="D2042" s="1">
        <v>2</v>
      </c>
      <c r="F2042" s="1">
        <f ca="1">IFERROR(__xludf.DUMMYFUNCTION("""COMPUTED_VALUE"""),1)</f>
        <v>1</v>
      </c>
      <c r="Q2042" s="1">
        <v>2040</v>
      </c>
      <c r="R2042" s="1">
        <v>2717</v>
      </c>
      <c r="S2042" s="1"/>
      <c r="T2042" s="1">
        <v>2298</v>
      </c>
    </row>
    <row r="2043" spans="1:20" ht="15.75" customHeight="1" x14ac:dyDescent="0.35">
      <c r="A2043" s="1">
        <v>4306</v>
      </c>
      <c r="B2043" s="1">
        <v>3</v>
      </c>
      <c r="C2043" s="1"/>
      <c r="D2043" s="1">
        <v>8</v>
      </c>
      <c r="F2043" s="1">
        <f ca="1">IFERROR(__xludf.DUMMYFUNCTION("""COMPUTED_VALUE"""),8)</f>
        <v>8</v>
      </c>
      <c r="Q2043" s="1">
        <v>2041</v>
      </c>
      <c r="R2043" s="1">
        <v>2844</v>
      </c>
      <c r="S2043" s="1"/>
      <c r="T2043" s="1">
        <v>2177</v>
      </c>
    </row>
    <row r="2044" spans="1:20" ht="15.75" customHeight="1" x14ac:dyDescent="0.35">
      <c r="A2044" s="1">
        <v>4307</v>
      </c>
      <c r="B2044" s="1">
        <v>3</v>
      </c>
      <c r="C2044" s="1"/>
      <c r="D2044" s="1">
        <v>0</v>
      </c>
      <c r="F2044" s="1">
        <f ca="1">IFERROR(__xludf.DUMMYFUNCTION("""COMPUTED_VALUE"""),1)</f>
        <v>1</v>
      </c>
      <c r="Q2044" s="1">
        <v>2042</v>
      </c>
      <c r="R2044" s="1">
        <v>2495</v>
      </c>
      <c r="S2044" s="1"/>
      <c r="T2044" s="1">
        <v>2236</v>
      </c>
    </row>
    <row r="2045" spans="1:20" ht="15.75" customHeight="1" x14ac:dyDescent="0.35">
      <c r="A2045" s="1">
        <v>4308</v>
      </c>
      <c r="B2045" s="1">
        <v>3</v>
      </c>
      <c r="C2045" s="1"/>
      <c r="D2045" s="1">
        <v>0</v>
      </c>
      <c r="F2045" s="1">
        <f ca="1">IFERROR(__xludf.DUMMYFUNCTION("""COMPUTED_VALUE"""),1)</f>
        <v>1</v>
      </c>
      <c r="Q2045" s="1">
        <v>2043</v>
      </c>
      <c r="R2045" s="1">
        <v>2373</v>
      </c>
      <c r="S2045" s="1"/>
      <c r="T2045" s="1">
        <v>2309</v>
      </c>
    </row>
    <row r="2046" spans="1:20" ht="15.75" customHeight="1" x14ac:dyDescent="0.35">
      <c r="A2046" s="1">
        <v>4309</v>
      </c>
      <c r="B2046" s="1">
        <v>3</v>
      </c>
      <c r="C2046" s="1"/>
      <c r="D2046" s="1">
        <v>8</v>
      </c>
      <c r="F2046" s="1">
        <f ca="1">IFERROR(__xludf.DUMMYFUNCTION("""COMPUTED_VALUE"""),1)</f>
        <v>1</v>
      </c>
      <c r="Q2046" s="1">
        <v>2044</v>
      </c>
      <c r="R2046" s="1">
        <v>2298</v>
      </c>
      <c r="S2046" s="1"/>
      <c r="T2046" s="1">
        <v>2477</v>
      </c>
    </row>
    <row r="2047" spans="1:20" ht="15.75" customHeight="1" x14ac:dyDescent="0.35">
      <c r="A2047" s="1">
        <v>4310</v>
      </c>
      <c r="B2047" s="1">
        <v>3</v>
      </c>
      <c r="C2047" s="1"/>
      <c r="D2047" s="1">
        <v>1</v>
      </c>
      <c r="F2047" s="1">
        <f ca="1">IFERROR(__xludf.DUMMYFUNCTION("""COMPUTED_VALUE"""),8)</f>
        <v>8</v>
      </c>
      <c r="Q2047" s="1">
        <v>2045</v>
      </c>
      <c r="R2047" s="1">
        <v>2177</v>
      </c>
      <c r="S2047" s="1"/>
      <c r="T2047" s="1">
        <v>2442</v>
      </c>
    </row>
    <row r="2048" spans="1:20" ht="15.75" customHeight="1" x14ac:dyDescent="0.35">
      <c r="A2048" s="1">
        <v>4311</v>
      </c>
      <c r="B2048" s="1">
        <v>3</v>
      </c>
      <c r="C2048" s="1"/>
      <c r="D2048" s="1">
        <v>1</v>
      </c>
      <c r="F2048" s="1">
        <f ca="1">IFERROR(__xludf.DUMMYFUNCTION("""COMPUTED_VALUE"""),8)</f>
        <v>8</v>
      </c>
      <c r="Q2048" s="1">
        <v>2046</v>
      </c>
      <c r="R2048" s="1">
        <v>2236</v>
      </c>
      <c r="S2048" s="1"/>
      <c r="T2048" s="1">
        <v>2427</v>
      </c>
    </row>
    <row r="2049" spans="1:20" ht="15.75" customHeight="1" x14ac:dyDescent="0.35">
      <c r="A2049" s="1">
        <v>4312</v>
      </c>
      <c r="B2049" s="1">
        <v>3</v>
      </c>
      <c r="C2049" s="1"/>
      <c r="D2049" s="1">
        <v>8</v>
      </c>
      <c r="F2049" s="1">
        <f ca="1">IFERROR(__xludf.DUMMYFUNCTION("""COMPUTED_VALUE"""),8)</f>
        <v>8</v>
      </c>
      <c r="Q2049" s="1">
        <v>2047</v>
      </c>
      <c r="R2049" s="1">
        <v>2309</v>
      </c>
      <c r="S2049" s="1"/>
      <c r="T2049" s="1">
        <v>2494</v>
      </c>
    </row>
    <row r="2050" spans="1:20" ht="15.75" customHeight="1" x14ac:dyDescent="0.35">
      <c r="A2050" s="1">
        <v>4313</v>
      </c>
      <c r="B2050" s="1">
        <v>4</v>
      </c>
      <c r="C2050" s="1"/>
      <c r="D2050" s="1">
        <v>0</v>
      </c>
      <c r="F2050" s="1">
        <f ca="1">IFERROR(__xludf.DUMMYFUNCTION("""COMPUTED_VALUE"""),1)</f>
        <v>1</v>
      </c>
      <c r="Q2050" s="1">
        <v>2048</v>
      </c>
      <c r="R2050" s="1">
        <v>2477</v>
      </c>
      <c r="S2050" s="1"/>
      <c r="T2050" s="1">
        <v>2533</v>
      </c>
    </row>
    <row r="2051" spans="1:20" ht="15.75" customHeight="1" x14ac:dyDescent="0.35">
      <c r="A2051" s="1">
        <v>4314</v>
      </c>
      <c r="B2051" s="1">
        <v>4</v>
      </c>
      <c r="C2051" s="1"/>
      <c r="D2051" s="1">
        <v>8</v>
      </c>
      <c r="F2051" s="1">
        <f ca="1">IFERROR(__xludf.DUMMYFUNCTION("""COMPUTED_VALUE"""),1)</f>
        <v>1</v>
      </c>
      <c r="Q2051" s="1">
        <v>2049</v>
      </c>
      <c r="R2051" s="1">
        <v>2442</v>
      </c>
      <c r="S2051" s="1"/>
      <c r="T2051" s="1">
        <v>2650</v>
      </c>
    </row>
    <row r="2052" spans="1:20" ht="15.75" customHeight="1" x14ac:dyDescent="0.35">
      <c r="A2052" s="1">
        <v>4315</v>
      </c>
      <c r="B2052" s="1">
        <v>4</v>
      </c>
      <c r="C2052" s="1"/>
      <c r="D2052" s="1">
        <v>1</v>
      </c>
      <c r="F2052" s="1">
        <f ca="1">IFERROR(__xludf.DUMMYFUNCTION("""COMPUTED_VALUE"""),1)</f>
        <v>1</v>
      </c>
      <c r="Q2052" s="1">
        <v>2050</v>
      </c>
      <c r="R2052" s="1">
        <v>2427</v>
      </c>
      <c r="S2052" s="1"/>
      <c r="T2052" s="1">
        <v>2967</v>
      </c>
    </row>
    <row r="2053" spans="1:20" ht="15.75" customHeight="1" x14ac:dyDescent="0.35">
      <c r="A2053" s="1">
        <v>4316</v>
      </c>
      <c r="B2053" s="1">
        <v>3</v>
      </c>
      <c r="C2053" s="1"/>
      <c r="D2053" s="1">
        <v>2</v>
      </c>
      <c r="F2053" s="1">
        <f ca="1">IFERROR(__xludf.DUMMYFUNCTION("""COMPUTED_VALUE"""),6)</f>
        <v>6</v>
      </c>
      <c r="Q2053" s="1">
        <v>2051</v>
      </c>
      <c r="R2053" s="1">
        <v>2494</v>
      </c>
      <c r="S2053" s="1"/>
      <c r="T2053" s="1">
        <v>2927</v>
      </c>
    </row>
    <row r="2054" spans="1:20" ht="15.75" customHeight="1" x14ac:dyDescent="0.35">
      <c r="A2054" s="1">
        <v>4317</v>
      </c>
      <c r="B2054" s="1">
        <v>3</v>
      </c>
      <c r="C2054" s="1"/>
      <c r="D2054" s="1">
        <v>2</v>
      </c>
      <c r="F2054" s="1">
        <f ca="1">IFERROR(__xludf.DUMMYFUNCTION("""COMPUTED_VALUE"""),1)</f>
        <v>1</v>
      </c>
      <c r="Q2054" s="1">
        <v>2052</v>
      </c>
      <c r="R2054" s="1">
        <v>2533</v>
      </c>
      <c r="S2054" s="1"/>
      <c r="T2054" s="1">
        <v>3278</v>
      </c>
    </row>
    <row r="2055" spans="1:20" ht="15.75" customHeight="1" x14ac:dyDescent="0.35">
      <c r="A2055" s="1">
        <v>4318</v>
      </c>
      <c r="B2055" s="1">
        <v>3</v>
      </c>
      <c r="C2055" s="1"/>
      <c r="D2055" s="1">
        <v>8</v>
      </c>
      <c r="F2055" s="1">
        <f ca="1">IFERROR(__xludf.DUMMYFUNCTION("""COMPUTED_VALUE"""),1)</f>
        <v>1</v>
      </c>
      <c r="Q2055" s="1">
        <v>2053</v>
      </c>
      <c r="R2055" s="1">
        <v>2650</v>
      </c>
      <c r="S2055" s="1"/>
      <c r="T2055" s="1">
        <v>3220</v>
      </c>
    </row>
    <row r="2056" spans="1:20" ht="15.75" customHeight="1" x14ac:dyDescent="0.35">
      <c r="A2056" s="1">
        <v>4319</v>
      </c>
      <c r="B2056" s="1">
        <v>2</v>
      </c>
      <c r="C2056" s="1"/>
      <c r="D2056" s="1">
        <v>0</v>
      </c>
      <c r="F2056" s="1">
        <f ca="1">IFERROR(__xludf.DUMMYFUNCTION("""COMPUTED_VALUE"""),5)</f>
        <v>5</v>
      </c>
      <c r="Q2056" s="1">
        <v>2054</v>
      </c>
      <c r="R2056" s="1">
        <v>2967</v>
      </c>
      <c r="S2056" s="1"/>
      <c r="T2056" s="1">
        <v>3355</v>
      </c>
    </row>
    <row r="2057" spans="1:20" ht="15.75" customHeight="1" x14ac:dyDescent="0.35">
      <c r="A2057" s="1">
        <v>4320</v>
      </c>
      <c r="B2057" s="1">
        <v>2</v>
      </c>
      <c r="C2057" s="1"/>
      <c r="D2057" s="1">
        <v>0</v>
      </c>
      <c r="F2057" s="1">
        <f ca="1">IFERROR(__xludf.DUMMYFUNCTION("""COMPUTED_VALUE"""),2)</f>
        <v>2</v>
      </c>
      <c r="Q2057" s="1">
        <v>2055</v>
      </c>
      <c r="R2057" s="1">
        <v>2927</v>
      </c>
      <c r="S2057" s="1"/>
      <c r="T2057" s="1">
        <v>3257</v>
      </c>
    </row>
    <row r="2058" spans="1:20" ht="15.75" customHeight="1" x14ac:dyDescent="0.35">
      <c r="A2058" s="1">
        <v>4321</v>
      </c>
      <c r="B2058" s="1">
        <v>2</v>
      </c>
      <c r="C2058" s="1"/>
      <c r="D2058" s="1">
        <v>0</v>
      </c>
      <c r="F2058" s="1">
        <f ca="1">IFERROR(__xludf.DUMMYFUNCTION("""COMPUTED_VALUE"""),2)</f>
        <v>2</v>
      </c>
      <c r="Q2058" s="1">
        <v>2056</v>
      </c>
      <c r="R2058" s="1">
        <v>3278</v>
      </c>
      <c r="S2058" s="1"/>
      <c r="T2058" s="1">
        <v>2824</v>
      </c>
    </row>
    <row r="2059" spans="1:20" ht="15.75" customHeight="1" x14ac:dyDescent="0.35">
      <c r="A2059" s="1">
        <v>4322</v>
      </c>
      <c r="B2059" s="1">
        <v>2</v>
      </c>
      <c r="C2059" s="1"/>
      <c r="D2059" s="1">
        <v>2</v>
      </c>
      <c r="F2059" s="1">
        <f ca="1">IFERROR(__xludf.DUMMYFUNCTION("""COMPUTED_VALUE"""),8)</f>
        <v>8</v>
      </c>
      <c r="Q2059" s="1">
        <v>2057</v>
      </c>
      <c r="R2059" s="1">
        <v>3220</v>
      </c>
      <c r="S2059" s="1"/>
      <c r="T2059" s="1">
        <v>2735</v>
      </c>
    </row>
    <row r="2060" spans="1:20" ht="15.75" customHeight="1" x14ac:dyDescent="0.35">
      <c r="A2060" s="1">
        <v>4323</v>
      </c>
      <c r="B2060" s="1">
        <v>2</v>
      </c>
      <c r="C2060" s="1"/>
      <c r="D2060" s="1">
        <v>2</v>
      </c>
      <c r="F2060" s="1">
        <f ca="1">IFERROR(__xludf.DUMMYFUNCTION("""COMPUTED_VALUE"""),1)</f>
        <v>1</v>
      </c>
      <c r="Q2060" s="1">
        <v>2058</v>
      </c>
      <c r="R2060" s="1">
        <v>3355</v>
      </c>
      <c r="S2060" s="1"/>
      <c r="T2060" s="1">
        <v>2804</v>
      </c>
    </row>
    <row r="2061" spans="1:20" ht="15.75" customHeight="1" x14ac:dyDescent="0.35">
      <c r="A2061" s="1">
        <v>4324</v>
      </c>
      <c r="B2061" s="1">
        <v>2</v>
      </c>
      <c r="C2061" s="1"/>
      <c r="D2061" s="1">
        <v>8</v>
      </c>
      <c r="F2061" s="1">
        <f ca="1">IFERROR(__xludf.DUMMYFUNCTION("""COMPUTED_VALUE"""),8)</f>
        <v>8</v>
      </c>
      <c r="Q2061" s="1">
        <v>2059</v>
      </c>
      <c r="R2061" s="1">
        <v>3257</v>
      </c>
      <c r="S2061" s="1"/>
      <c r="T2061" s="1">
        <v>2682</v>
      </c>
    </row>
    <row r="2062" spans="1:20" ht="15.75" customHeight="1" x14ac:dyDescent="0.35">
      <c r="A2062" s="1">
        <v>4325</v>
      </c>
      <c r="B2062" s="1">
        <v>3</v>
      </c>
      <c r="C2062" s="1"/>
      <c r="D2062" s="1">
        <v>1</v>
      </c>
      <c r="F2062" s="1">
        <f ca="1">IFERROR(__xludf.DUMMYFUNCTION("""COMPUTED_VALUE"""),3)</f>
        <v>3</v>
      </c>
      <c r="Q2062" s="1">
        <v>2060</v>
      </c>
      <c r="R2062" s="1">
        <v>2824</v>
      </c>
      <c r="S2062" s="1"/>
      <c r="T2062" s="1">
        <v>2565</v>
      </c>
    </row>
    <row r="2063" spans="1:20" ht="15.75" customHeight="1" x14ac:dyDescent="0.35">
      <c r="A2063" s="1">
        <v>4326</v>
      </c>
      <c r="B2063" s="1">
        <v>3</v>
      </c>
      <c r="C2063" s="1"/>
      <c r="D2063" s="1">
        <v>1</v>
      </c>
      <c r="F2063" s="1">
        <f ca="1">IFERROR(__xludf.DUMMYFUNCTION("""COMPUTED_VALUE"""),1)</f>
        <v>1</v>
      </c>
      <c r="Q2063" s="1">
        <v>2061</v>
      </c>
      <c r="R2063" s="1">
        <v>2735</v>
      </c>
      <c r="S2063" s="1"/>
      <c r="T2063" s="1">
        <v>2750</v>
      </c>
    </row>
    <row r="2064" spans="1:20" ht="15.75" customHeight="1" x14ac:dyDescent="0.35">
      <c r="A2064" s="1">
        <v>4327</v>
      </c>
      <c r="B2064" s="1">
        <v>3</v>
      </c>
      <c r="C2064" s="1"/>
      <c r="D2064" s="1">
        <v>7</v>
      </c>
      <c r="F2064" s="1">
        <f ca="1">IFERROR(__xludf.DUMMYFUNCTION("""COMPUTED_VALUE"""),4)</f>
        <v>4</v>
      </c>
      <c r="Q2064" s="1">
        <v>2062</v>
      </c>
      <c r="R2064" s="1">
        <v>2804</v>
      </c>
      <c r="S2064" s="1"/>
      <c r="T2064" s="1">
        <v>2798</v>
      </c>
    </row>
    <row r="2065" spans="1:20" ht="15.75" customHeight="1" x14ac:dyDescent="0.35">
      <c r="A2065" s="1">
        <v>4328</v>
      </c>
      <c r="B2065" s="1">
        <v>3</v>
      </c>
      <c r="C2065" s="1"/>
      <c r="D2065" s="1">
        <v>1</v>
      </c>
      <c r="F2065" s="1">
        <f ca="1">IFERROR(__xludf.DUMMYFUNCTION("""COMPUTED_VALUE"""),1)</f>
        <v>1</v>
      </c>
      <c r="Q2065" s="1">
        <v>2063</v>
      </c>
      <c r="R2065" s="1">
        <v>2682</v>
      </c>
      <c r="S2065" s="1"/>
      <c r="T2065" s="1">
        <v>2652</v>
      </c>
    </row>
    <row r="2066" spans="1:20" ht="15.75" customHeight="1" x14ac:dyDescent="0.35">
      <c r="A2066" s="1">
        <v>4329</v>
      </c>
      <c r="B2066" s="1">
        <v>3</v>
      </c>
      <c r="C2066" s="1"/>
      <c r="D2066" s="1">
        <v>1</v>
      </c>
      <c r="F2066" s="1">
        <f ca="1">IFERROR(__xludf.DUMMYFUNCTION("""COMPUTED_VALUE"""),1)</f>
        <v>1</v>
      </c>
      <c r="Q2066" s="1">
        <v>2064</v>
      </c>
      <c r="R2066" s="1">
        <v>2565</v>
      </c>
      <c r="S2066" s="1"/>
      <c r="T2066" s="1">
        <v>2706</v>
      </c>
    </row>
    <row r="2067" spans="1:20" ht="15.75" customHeight="1" x14ac:dyDescent="0.35">
      <c r="A2067" s="1">
        <v>4330</v>
      </c>
      <c r="B2067" s="1">
        <v>3</v>
      </c>
      <c r="C2067" s="1"/>
      <c r="D2067" s="1">
        <v>1</v>
      </c>
      <c r="F2067" s="1">
        <f ca="1">IFERROR(__xludf.DUMMYFUNCTION("""COMPUTED_VALUE"""),2)</f>
        <v>2</v>
      </c>
      <c r="Q2067" s="1">
        <v>2065</v>
      </c>
      <c r="R2067" s="1">
        <v>2750</v>
      </c>
      <c r="S2067" s="1"/>
      <c r="T2067" s="1">
        <v>2670</v>
      </c>
    </row>
    <row r="2068" spans="1:20" ht="15.75" customHeight="1" x14ac:dyDescent="0.35">
      <c r="A2068" s="1">
        <v>4331</v>
      </c>
      <c r="B2068" s="1">
        <v>3</v>
      </c>
      <c r="C2068" s="1"/>
      <c r="D2068" s="1">
        <v>8</v>
      </c>
      <c r="F2068" s="1">
        <f ca="1">IFERROR(__xludf.DUMMYFUNCTION("""COMPUTED_VALUE"""),2)</f>
        <v>2</v>
      </c>
      <c r="Q2068" s="1">
        <v>2066</v>
      </c>
      <c r="R2068" s="1">
        <v>2798</v>
      </c>
      <c r="S2068" s="1"/>
      <c r="T2068" s="1">
        <v>2652</v>
      </c>
    </row>
    <row r="2069" spans="1:20" ht="15.75" customHeight="1" x14ac:dyDescent="0.35">
      <c r="A2069" s="1">
        <v>4332</v>
      </c>
      <c r="B2069" s="1">
        <v>3</v>
      </c>
      <c r="C2069" s="1"/>
      <c r="D2069" s="1">
        <v>1</v>
      </c>
      <c r="F2069" s="1">
        <f ca="1">IFERROR(__xludf.DUMMYFUNCTION("""COMPUTED_VALUE"""),5)</f>
        <v>5</v>
      </c>
      <c r="Q2069" s="1">
        <v>2067</v>
      </c>
      <c r="R2069" s="1">
        <v>2652</v>
      </c>
      <c r="S2069" s="1"/>
      <c r="T2069" s="1">
        <v>2717</v>
      </c>
    </row>
    <row r="2070" spans="1:20" ht="15.75" customHeight="1" x14ac:dyDescent="0.35">
      <c r="A2070" s="1">
        <v>4333</v>
      </c>
      <c r="B2070" s="1">
        <v>3</v>
      </c>
      <c r="C2070" s="1"/>
      <c r="D2070" s="1">
        <v>1</v>
      </c>
      <c r="F2070" s="1">
        <f ca="1">IFERROR(__xludf.DUMMYFUNCTION("""COMPUTED_VALUE"""),2)</f>
        <v>2</v>
      </c>
      <c r="Q2070" s="1">
        <v>2068</v>
      </c>
      <c r="R2070" s="1">
        <v>2706</v>
      </c>
      <c r="S2070" s="1"/>
      <c r="T2070" s="1">
        <v>2806</v>
      </c>
    </row>
    <row r="2071" spans="1:20" ht="15.75" customHeight="1" x14ac:dyDescent="0.35">
      <c r="A2071" s="1">
        <v>4334</v>
      </c>
      <c r="B2071" s="1">
        <v>3</v>
      </c>
      <c r="C2071" s="1"/>
      <c r="D2071" s="1">
        <v>8</v>
      </c>
      <c r="F2071" s="1">
        <f ca="1">IFERROR(__xludf.DUMMYFUNCTION("""COMPUTED_VALUE"""),2)</f>
        <v>2</v>
      </c>
      <c r="Q2071" s="1">
        <v>2069</v>
      </c>
      <c r="R2071" s="1">
        <v>2670</v>
      </c>
      <c r="S2071" s="1"/>
      <c r="T2071" s="1">
        <v>2871</v>
      </c>
    </row>
    <row r="2072" spans="1:20" ht="15.75" customHeight="1" x14ac:dyDescent="0.35">
      <c r="A2072" s="1">
        <v>4335</v>
      </c>
      <c r="B2072" s="1">
        <v>3</v>
      </c>
      <c r="C2072" s="1"/>
      <c r="D2072" s="1">
        <v>1</v>
      </c>
      <c r="F2072" s="1">
        <f ca="1">IFERROR(__xludf.DUMMYFUNCTION("""COMPUTED_VALUE"""),2)</f>
        <v>2</v>
      </c>
      <c r="Q2072" s="1">
        <v>2070</v>
      </c>
      <c r="R2072" s="1">
        <v>2652</v>
      </c>
      <c r="S2072" s="1"/>
      <c r="T2072" s="1">
        <v>2813</v>
      </c>
    </row>
    <row r="2073" spans="1:20" ht="15.75" customHeight="1" x14ac:dyDescent="0.35">
      <c r="A2073" s="1">
        <v>4336</v>
      </c>
      <c r="B2073" s="1">
        <v>3</v>
      </c>
      <c r="C2073" s="1"/>
      <c r="D2073" s="1">
        <v>1</v>
      </c>
      <c r="F2073" s="1">
        <f ca="1">IFERROR(__xludf.DUMMYFUNCTION("""COMPUTED_VALUE"""),3)</f>
        <v>3</v>
      </c>
      <c r="Q2073" s="1">
        <v>2071</v>
      </c>
      <c r="R2073" s="1">
        <v>2717</v>
      </c>
      <c r="S2073" s="1"/>
      <c r="T2073" s="1">
        <v>2454</v>
      </c>
    </row>
    <row r="2074" spans="1:20" ht="15.75" customHeight="1" x14ac:dyDescent="0.35">
      <c r="A2074" s="1">
        <v>4337</v>
      </c>
      <c r="B2074" s="1">
        <v>4</v>
      </c>
      <c r="C2074" s="1"/>
      <c r="D2074" s="1">
        <v>3</v>
      </c>
      <c r="F2074" s="1">
        <f ca="1">IFERROR(__xludf.DUMMYFUNCTION("""COMPUTED_VALUE"""),3)</f>
        <v>3</v>
      </c>
      <c r="Q2074" s="1">
        <v>2072</v>
      </c>
      <c r="R2074" s="1">
        <v>2806</v>
      </c>
      <c r="S2074" s="1"/>
      <c r="T2074" s="1">
        <v>2259</v>
      </c>
    </row>
    <row r="2075" spans="1:20" ht="15.75" customHeight="1" x14ac:dyDescent="0.35">
      <c r="A2075" s="1">
        <v>4338</v>
      </c>
      <c r="B2075" s="1">
        <v>4</v>
      </c>
      <c r="C2075" s="1"/>
      <c r="D2075" s="1">
        <v>5</v>
      </c>
      <c r="F2075" s="1">
        <f ca="1">IFERROR(__xludf.DUMMYFUNCTION("""COMPUTED_VALUE"""),8)</f>
        <v>8</v>
      </c>
      <c r="Q2075" s="1">
        <v>2073</v>
      </c>
      <c r="R2075" s="1">
        <v>2871</v>
      </c>
      <c r="S2075" s="1"/>
      <c r="T2075" s="1">
        <v>2247</v>
      </c>
    </row>
    <row r="2076" spans="1:20" ht="15.75" customHeight="1" x14ac:dyDescent="0.35">
      <c r="A2076" s="1">
        <v>4339</v>
      </c>
      <c r="B2076" s="1">
        <v>4</v>
      </c>
      <c r="C2076" s="1"/>
      <c r="D2076" s="1">
        <v>2</v>
      </c>
      <c r="F2076" s="1">
        <f ca="1">IFERROR(__xludf.DUMMYFUNCTION("""COMPUTED_VALUE"""),1)</f>
        <v>1</v>
      </c>
      <c r="Q2076" s="1">
        <v>2074</v>
      </c>
      <c r="R2076" s="1">
        <v>2813</v>
      </c>
      <c r="S2076" s="1"/>
      <c r="T2076" s="1">
        <v>2167</v>
      </c>
    </row>
    <row r="2077" spans="1:20" ht="15.75" customHeight="1" x14ac:dyDescent="0.35">
      <c r="A2077" s="1">
        <v>4340</v>
      </c>
      <c r="B2077" s="1">
        <v>4</v>
      </c>
      <c r="C2077" s="1"/>
      <c r="D2077" s="1">
        <v>8</v>
      </c>
      <c r="F2077" s="1">
        <f ca="1">IFERROR(__xludf.DUMMYFUNCTION("""COMPUTED_VALUE"""),1)</f>
        <v>1</v>
      </c>
      <c r="Q2077" s="1">
        <v>2075</v>
      </c>
      <c r="R2077" s="1">
        <v>2454</v>
      </c>
      <c r="S2077" s="1"/>
      <c r="T2077" s="1">
        <v>2083</v>
      </c>
    </row>
    <row r="2078" spans="1:20" ht="15.75" customHeight="1" x14ac:dyDescent="0.35">
      <c r="A2078" s="1">
        <v>4341</v>
      </c>
      <c r="B2078" s="1">
        <v>4</v>
      </c>
      <c r="C2078" s="1"/>
      <c r="D2078" s="1">
        <v>2</v>
      </c>
      <c r="F2078" s="1">
        <f ca="1">IFERROR(__xludf.DUMMYFUNCTION("""COMPUTED_VALUE"""),1)</f>
        <v>1</v>
      </c>
      <c r="Q2078" s="1">
        <v>2076</v>
      </c>
      <c r="R2078" s="1">
        <v>2259</v>
      </c>
      <c r="S2078" s="1"/>
      <c r="T2078" s="1">
        <v>2156</v>
      </c>
    </row>
    <row r="2079" spans="1:20" ht="15.75" customHeight="1" x14ac:dyDescent="0.35">
      <c r="A2079" s="1">
        <v>4342</v>
      </c>
      <c r="B2079" s="1">
        <v>4</v>
      </c>
      <c r="C2079" s="1"/>
      <c r="D2079" s="1">
        <v>8</v>
      </c>
      <c r="F2079" s="1">
        <f ca="1">IFERROR(__xludf.DUMMYFUNCTION("""COMPUTED_VALUE"""),7)</f>
        <v>7</v>
      </c>
      <c r="Q2079" s="1">
        <v>2077</v>
      </c>
      <c r="R2079" s="1">
        <v>2247</v>
      </c>
      <c r="S2079" s="1"/>
      <c r="T2079" s="1">
        <v>2263</v>
      </c>
    </row>
    <row r="2080" spans="1:20" ht="15.75" customHeight="1" x14ac:dyDescent="0.35">
      <c r="A2080" s="1">
        <v>4343</v>
      </c>
      <c r="B2080" s="1">
        <v>5</v>
      </c>
      <c r="C2080" s="1"/>
      <c r="D2080" s="1">
        <v>2</v>
      </c>
      <c r="F2080" s="1">
        <f ca="1">IFERROR(__xludf.DUMMYFUNCTION("""COMPUTED_VALUE"""),1)</f>
        <v>1</v>
      </c>
      <c r="Q2080" s="1">
        <v>2078</v>
      </c>
      <c r="R2080" s="1">
        <v>2167</v>
      </c>
      <c r="S2080" s="1"/>
      <c r="T2080" s="1">
        <v>2442</v>
      </c>
    </row>
    <row r="2081" spans="1:20" ht="15.75" customHeight="1" x14ac:dyDescent="0.35">
      <c r="A2081" s="1">
        <v>4344</v>
      </c>
      <c r="B2081" s="1">
        <v>5</v>
      </c>
      <c r="C2081" s="1"/>
      <c r="D2081" s="1">
        <v>6</v>
      </c>
      <c r="F2081" s="1">
        <f ca="1">IFERROR(__xludf.DUMMYFUNCTION("""COMPUTED_VALUE"""),1)</f>
        <v>1</v>
      </c>
      <c r="Q2081" s="1">
        <v>2079</v>
      </c>
      <c r="R2081" s="1">
        <v>2083</v>
      </c>
      <c r="S2081" s="1"/>
      <c r="T2081" s="1">
        <v>2399</v>
      </c>
    </row>
    <row r="2082" spans="1:20" ht="15.75" customHeight="1" x14ac:dyDescent="0.35">
      <c r="A2082" s="1">
        <v>4345</v>
      </c>
      <c r="B2082" s="1">
        <v>5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2156</v>
      </c>
      <c r="S2082" s="1"/>
      <c r="T2082" s="1">
        <v>2316</v>
      </c>
    </row>
    <row r="2083" spans="1:20" ht="15.75" customHeight="1" x14ac:dyDescent="0.35">
      <c r="A2083" s="1">
        <v>4346</v>
      </c>
      <c r="B2083" s="1">
        <v>5</v>
      </c>
      <c r="C2083" s="1"/>
      <c r="D2083" s="1">
        <v>4</v>
      </c>
      <c r="F2083" s="1">
        <f ca="1">IFERROR(__xludf.DUMMYFUNCTION("""COMPUTED_VALUE"""),1)</f>
        <v>1</v>
      </c>
      <c r="Q2083" s="1">
        <v>2081</v>
      </c>
      <c r="R2083" s="1">
        <v>2263</v>
      </c>
      <c r="S2083" s="1"/>
      <c r="T2083" s="1">
        <v>2476</v>
      </c>
    </row>
    <row r="2084" spans="1:20" ht="15.75" customHeight="1" x14ac:dyDescent="0.35">
      <c r="A2084" s="1">
        <v>4347</v>
      </c>
      <c r="B2084" s="1">
        <v>5</v>
      </c>
      <c r="C2084" s="1"/>
      <c r="D2084" s="1">
        <v>4</v>
      </c>
      <c r="F2084" s="1">
        <f ca="1">IFERROR(__xludf.DUMMYFUNCTION("""COMPUTED_VALUE"""),1)</f>
        <v>1</v>
      </c>
      <c r="Q2084" s="1">
        <v>2082</v>
      </c>
      <c r="R2084" s="1">
        <v>2442</v>
      </c>
      <c r="S2084" s="1"/>
      <c r="T2084" s="1">
        <v>2329</v>
      </c>
    </row>
    <row r="2085" spans="1:20" ht="15.75" customHeight="1" x14ac:dyDescent="0.35">
      <c r="A2085" s="1">
        <v>4348</v>
      </c>
      <c r="B2085" s="1">
        <v>5</v>
      </c>
      <c r="C2085" s="1"/>
      <c r="D2085" s="1">
        <v>4</v>
      </c>
      <c r="F2085" s="1">
        <f ca="1">IFERROR(__xludf.DUMMYFUNCTION("""COMPUTED_VALUE"""),1)</f>
        <v>1</v>
      </c>
      <c r="Q2085" s="1">
        <v>2083</v>
      </c>
      <c r="R2085" s="1">
        <v>2399</v>
      </c>
      <c r="S2085" s="1"/>
      <c r="T2085" s="1">
        <v>2515</v>
      </c>
    </row>
    <row r="2086" spans="1:20" ht="15.75" customHeight="1" x14ac:dyDescent="0.35">
      <c r="A2086" s="1">
        <v>4349</v>
      </c>
      <c r="B2086" s="1">
        <v>3</v>
      </c>
      <c r="C2086" s="1"/>
      <c r="D2086" s="1">
        <v>8</v>
      </c>
      <c r="F2086" s="1">
        <f ca="1">IFERROR(__xludf.DUMMYFUNCTION("""COMPUTED_VALUE"""),8)</f>
        <v>8</v>
      </c>
      <c r="Q2086" s="1">
        <v>2084</v>
      </c>
      <c r="R2086" s="1">
        <v>2316</v>
      </c>
      <c r="S2086" s="1"/>
      <c r="T2086" s="1">
        <v>2644</v>
      </c>
    </row>
    <row r="2087" spans="1:20" ht="15.75" customHeight="1" x14ac:dyDescent="0.35">
      <c r="A2087" s="1">
        <v>4350</v>
      </c>
      <c r="B2087" s="1">
        <v>3</v>
      </c>
      <c r="C2087" s="1"/>
      <c r="D2087" s="1">
        <v>1</v>
      </c>
      <c r="F2087" s="1">
        <f ca="1">IFERROR(__xludf.DUMMYFUNCTION("""COMPUTED_VALUE"""),2)</f>
        <v>2</v>
      </c>
      <c r="Q2087" s="1">
        <v>2085</v>
      </c>
      <c r="R2087" s="1">
        <v>2476</v>
      </c>
      <c r="S2087" s="1"/>
      <c r="T2087" s="1">
        <v>2689</v>
      </c>
    </row>
    <row r="2088" spans="1:20" ht="15.75" customHeight="1" x14ac:dyDescent="0.35">
      <c r="A2088" s="1">
        <v>4351</v>
      </c>
      <c r="B2088" s="1">
        <v>3</v>
      </c>
      <c r="C2088" s="1"/>
      <c r="D2088" s="1">
        <v>1</v>
      </c>
      <c r="F2088" s="1">
        <f ca="1">IFERROR(__xludf.DUMMYFUNCTION("""COMPUTED_VALUE"""),2)</f>
        <v>2</v>
      </c>
      <c r="Q2088" s="1">
        <v>2086</v>
      </c>
      <c r="R2088" s="1">
        <v>2329</v>
      </c>
      <c r="S2088" s="1"/>
      <c r="T2088" s="1">
        <v>2814</v>
      </c>
    </row>
    <row r="2089" spans="1:20" ht="15.75" customHeight="1" x14ac:dyDescent="0.35">
      <c r="A2089" s="1">
        <v>4352</v>
      </c>
      <c r="B2089" s="1">
        <v>2</v>
      </c>
      <c r="C2089" s="1"/>
      <c r="D2089" s="1">
        <v>8</v>
      </c>
      <c r="F2089" s="1">
        <f ca="1">IFERROR(__xludf.DUMMYFUNCTION("""COMPUTED_VALUE"""),2)</f>
        <v>2</v>
      </c>
      <c r="Q2089" s="1">
        <v>2087</v>
      </c>
      <c r="R2089" s="1">
        <v>2515</v>
      </c>
      <c r="S2089" s="1"/>
      <c r="T2089" s="1">
        <v>2651</v>
      </c>
    </row>
    <row r="2090" spans="1:20" ht="15.75" customHeight="1" x14ac:dyDescent="0.35">
      <c r="A2090" s="1">
        <v>4353</v>
      </c>
      <c r="B2090" s="1">
        <v>2</v>
      </c>
      <c r="C2090" s="1"/>
      <c r="D2090" s="1">
        <v>0</v>
      </c>
      <c r="F2090" s="1">
        <f ca="1">IFERROR(__xludf.DUMMYFUNCTION("""COMPUTED_VALUE"""),2)</f>
        <v>2</v>
      </c>
      <c r="Q2090" s="1">
        <v>2088</v>
      </c>
      <c r="R2090" s="1">
        <v>2644</v>
      </c>
      <c r="S2090" s="1"/>
      <c r="T2090" s="1">
        <v>2669</v>
      </c>
    </row>
    <row r="2091" spans="1:20" ht="15.75" customHeight="1" x14ac:dyDescent="0.35">
      <c r="A2091" s="1">
        <v>4354</v>
      </c>
      <c r="B2091" s="1">
        <v>2</v>
      </c>
      <c r="C2091" s="1"/>
      <c r="D2091" s="1">
        <v>0</v>
      </c>
      <c r="F2091" s="1">
        <f ca="1">IFERROR(__xludf.DUMMYFUNCTION("""COMPUTED_VALUE"""),8)</f>
        <v>8</v>
      </c>
      <c r="Q2091" s="1">
        <v>2089</v>
      </c>
      <c r="R2091" s="1">
        <v>2689</v>
      </c>
      <c r="S2091" s="1"/>
      <c r="T2091" s="1">
        <v>2203</v>
      </c>
    </row>
    <row r="2092" spans="1:20" ht="15.75" customHeight="1" x14ac:dyDescent="0.35">
      <c r="A2092" s="1">
        <v>4355</v>
      </c>
      <c r="B2092" s="1">
        <v>2</v>
      </c>
      <c r="C2092" s="1"/>
      <c r="D2092" s="1">
        <v>1</v>
      </c>
      <c r="F2092" s="1">
        <f ca="1">IFERROR(__xludf.DUMMYFUNCTION("""COMPUTED_VALUE"""),4)</f>
        <v>4</v>
      </c>
      <c r="Q2092" s="1">
        <v>2090</v>
      </c>
      <c r="R2092" s="1">
        <v>2814</v>
      </c>
      <c r="S2092" s="1"/>
      <c r="T2092" s="1">
        <v>1973</v>
      </c>
    </row>
    <row r="2093" spans="1:20" ht="15.75" customHeight="1" x14ac:dyDescent="0.35">
      <c r="A2093" s="1">
        <v>4356</v>
      </c>
      <c r="B2093" s="1">
        <v>2</v>
      </c>
      <c r="C2093" s="1"/>
      <c r="D2093" s="1">
        <v>1</v>
      </c>
      <c r="F2093" s="1">
        <f ca="1">IFERROR(__xludf.DUMMYFUNCTION("""COMPUTED_VALUE"""),1)</f>
        <v>1</v>
      </c>
      <c r="Q2093" s="1">
        <v>2091</v>
      </c>
      <c r="R2093" s="1">
        <v>2651</v>
      </c>
      <c r="S2093" s="1"/>
      <c r="T2093" s="1">
        <v>2045</v>
      </c>
    </row>
    <row r="2094" spans="1:20" ht="15.75" customHeight="1" x14ac:dyDescent="0.35">
      <c r="A2094" s="1">
        <v>4357</v>
      </c>
      <c r="B2094" s="1">
        <v>2</v>
      </c>
      <c r="C2094" s="1"/>
      <c r="D2094" s="1">
        <v>8</v>
      </c>
      <c r="F2094" s="1">
        <f ca="1">IFERROR(__xludf.DUMMYFUNCTION("""COMPUTED_VALUE"""),1)</f>
        <v>1</v>
      </c>
      <c r="Q2094" s="1">
        <v>2092</v>
      </c>
      <c r="R2094" s="1">
        <v>2669</v>
      </c>
      <c r="S2094" s="1"/>
      <c r="T2094" s="1">
        <v>2056</v>
      </c>
    </row>
    <row r="2095" spans="1:20" ht="15.75" customHeight="1" x14ac:dyDescent="0.35">
      <c r="A2095" s="1">
        <v>4358</v>
      </c>
      <c r="B2095" s="1">
        <v>3</v>
      </c>
      <c r="C2095" s="1"/>
      <c r="D2095" s="1">
        <v>0</v>
      </c>
      <c r="F2095" s="1">
        <f ca="1">IFERROR(__xludf.DUMMYFUNCTION("""COMPUTED_VALUE"""),4)</f>
        <v>4</v>
      </c>
      <c r="Q2095" s="1">
        <v>2093</v>
      </c>
      <c r="R2095" s="1">
        <v>2203</v>
      </c>
      <c r="S2095" s="1"/>
      <c r="T2095" s="1">
        <v>2127</v>
      </c>
    </row>
    <row r="2096" spans="1:20" ht="15.75" customHeight="1" x14ac:dyDescent="0.35">
      <c r="A2096" s="1">
        <v>4359</v>
      </c>
      <c r="B2096" s="1">
        <v>3</v>
      </c>
      <c r="C2096" s="1"/>
      <c r="D2096" s="1">
        <v>0</v>
      </c>
      <c r="F2096" s="1">
        <f ca="1">IFERROR(__xludf.DUMMYFUNCTION("""COMPUTED_VALUE"""),1)</f>
        <v>1</v>
      </c>
      <c r="Q2096" s="1">
        <v>2094</v>
      </c>
      <c r="R2096" s="1">
        <v>1973</v>
      </c>
      <c r="S2096" s="1"/>
      <c r="T2096" s="1">
        <v>2200</v>
      </c>
    </row>
    <row r="2097" spans="1:20" ht="15.75" customHeight="1" x14ac:dyDescent="0.35">
      <c r="A2097" s="1">
        <v>4360</v>
      </c>
      <c r="B2097" s="1">
        <v>3</v>
      </c>
      <c r="C2097" s="1"/>
      <c r="D2097" s="1">
        <v>8</v>
      </c>
      <c r="F2097" s="1">
        <f ca="1">IFERROR(__xludf.DUMMYFUNCTION("""COMPUTED_VALUE"""),1)</f>
        <v>1</v>
      </c>
      <c r="Q2097" s="1">
        <v>2095</v>
      </c>
      <c r="R2097" s="1">
        <v>2045</v>
      </c>
      <c r="S2097" s="1"/>
      <c r="T2097" s="1">
        <v>2067</v>
      </c>
    </row>
    <row r="2098" spans="1:20" ht="15.75" customHeight="1" x14ac:dyDescent="0.35">
      <c r="A2098" s="1">
        <v>4361</v>
      </c>
      <c r="B2098" s="1">
        <v>3</v>
      </c>
      <c r="C2098" s="1"/>
      <c r="D2098" s="1">
        <v>1</v>
      </c>
      <c r="F2098" s="1">
        <f ca="1">IFERROR(__xludf.DUMMYFUNCTION("""COMPUTED_VALUE"""),7)</f>
        <v>7</v>
      </c>
      <c r="Q2098" s="1">
        <v>2096</v>
      </c>
      <c r="R2098" s="1">
        <v>2056</v>
      </c>
      <c r="S2098" s="1"/>
      <c r="T2098" s="1">
        <v>2162</v>
      </c>
    </row>
    <row r="2099" spans="1:20" ht="15.75" customHeight="1" x14ac:dyDescent="0.35">
      <c r="A2099" s="1">
        <v>4362</v>
      </c>
      <c r="B2099" s="1">
        <v>3</v>
      </c>
      <c r="C2099" s="1"/>
      <c r="D2099" s="1">
        <v>1</v>
      </c>
      <c r="F2099" s="1">
        <f ca="1">IFERROR(__xludf.DUMMYFUNCTION("""COMPUTED_VALUE"""),1)</f>
        <v>1</v>
      </c>
      <c r="Q2099" s="1">
        <v>2097</v>
      </c>
      <c r="R2099" s="1">
        <v>2127</v>
      </c>
      <c r="S2099" s="1"/>
      <c r="T2099" s="1">
        <v>2257</v>
      </c>
    </row>
    <row r="2100" spans="1:20" ht="15.75" customHeight="1" x14ac:dyDescent="0.35">
      <c r="A2100" s="1">
        <v>4363</v>
      </c>
      <c r="B2100" s="1">
        <v>3</v>
      </c>
      <c r="C2100" s="1"/>
      <c r="D2100" s="1">
        <v>8</v>
      </c>
      <c r="F2100" s="1">
        <f ca="1">IFERROR(__xludf.DUMMYFUNCTION("""COMPUTED_VALUE"""),1)</f>
        <v>1</v>
      </c>
      <c r="Q2100" s="1">
        <v>2098</v>
      </c>
      <c r="R2100" s="1">
        <v>2200</v>
      </c>
      <c r="S2100" s="1"/>
      <c r="T2100" s="1">
        <v>2178</v>
      </c>
    </row>
    <row r="2101" spans="1:20" ht="15.75" customHeight="1" x14ac:dyDescent="0.35">
      <c r="A2101" s="1">
        <v>4364</v>
      </c>
      <c r="B2101" s="1">
        <v>4</v>
      </c>
      <c r="C2101" s="1"/>
      <c r="D2101" s="1">
        <v>0</v>
      </c>
      <c r="F2101" s="1">
        <f ca="1">IFERROR(__xludf.DUMMYFUNCTION("""COMPUTED_VALUE"""),5)</f>
        <v>5</v>
      </c>
      <c r="Q2101" s="1">
        <v>2099</v>
      </c>
      <c r="R2101" s="1">
        <v>2067</v>
      </c>
      <c r="S2101" s="1"/>
      <c r="T2101" s="1">
        <v>2290</v>
      </c>
    </row>
    <row r="2102" spans="1:20" ht="15.75" customHeight="1" x14ac:dyDescent="0.35">
      <c r="A2102" s="1">
        <v>4365</v>
      </c>
      <c r="B2102" s="1">
        <v>4</v>
      </c>
      <c r="C2102" s="1"/>
      <c r="D2102" s="1">
        <v>7</v>
      </c>
      <c r="F2102" s="1">
        <f ca="1">IFERROR(__xludf.DUMMYFUNCTION("""COMPUTED_VALUE"""),2)</f>
        <v>2</v>
      </c>
      <c r="Q2102" s="1">
        <v>2100</v>
      </c>
      <c r="R2102" s="1">
        <v>2162</v>
      </c>
      <c r="S2102" s="1"/>
      <c r="T2102" s="1">
        <v>2414</v>
      </c>
    </row>
    <row r="2103" spans="1:20" ht="15.75" customHeight="1" x14ac:dyDescent="0.35">
      <c r="A2103" s="1">
        <v>4366</v>
      </c>
      <c r="B2103" s="1">
        <v>4</v>
      </c>
      <c r="C2103" s="1"/>
      <c r="D2103" s="1">
        <v>1</v>
      </c>
      <c r="F2103" s="1">
        <f ca="1">IFERROR(__xludf.DUMMYFUNCTION("""COMPUTED_VALUE"""),2)</f>
        <v>2</v>
      </c>
      <c r="Q2103" s="1">
        <v>2101</v>
      </c>
      <c r="R2103" s="1">
        <v>2257</v>
      </c>
      <c r="S2103" s="1"/>
      <c r="T2103" s="1">
        <v>2484</v>
      </c>
    </row>
    <row r="2104" spans="1:20" ht="15.75" customHeight="1" x14ac:dyDescent="0.35">
      <c r="A2104" s="1">
        <v>4367</v>
      </c>
      <c r="B2104" s="1">
        <v>3</v>
      </c>
      <c r="C2104" s="1"/>
      <c r="D2104" s="1">
        <v>2</v>
      </c>
      <c r="F2104" s="1">
        <f ca="1">IFERROR(__xludf.DUMMYFUNCTION("""COMPUTED_VALUE"""),3)</f>
        <v>3</v>
      </c>
      <c r="Q2104" s="1">
        <v>2102</v>
      </c>
      <c r="R2104" s="1">
        <v>2178</v>
      </c>
      <c r="S2104" s="1"/>
      <c r="T2104" s="1">
        <v>2413</v>
      </c>
    </row>
    <row r="2105" spans="1:20" ht="15.75" customHeight="1" x14ac:dyDescent="0.35">
      <c r="A2105" s="1">
        <v>4368</v>
      </c>
      <c r="B2105" s="1">
        <v>3</v>
      </c>
      <c r="C2105" s="1"/>
      <c r="D2105" s="1">
        <v>2</v>
      </c>
      <c r="F2105" s="1">
        <f ca="1">IFERROR(__xludf.DUMMYFUNCTION("""COMPUTED_VALUE"""),3)</f>
        <v>3</v>
      </c>
      <c r="Q2105" s="1">
        <v>2103</v>
      </c>
      <c r="R2105" s="1">
        <v>2290</v>
      </c>
      <c r="S2105" s="1"/>
      <c r="T2105" s="1">
        <v>2532</v>
      </c>
    </row>
    <row r="2106" spans="1:20" ht="15.75" customHeight="1" x14ac:dyDescent="0.35">
      <c r="A2106" s="1">
        <v>4369</v>
      </c>
      <c r="B2106" s="1">
        <v>3</v>
      </c>
      <c r="C2106" s="1"/>
      <c r="D2106" s="1">
        <v>2</v>
      </c>
      <c r="F2106" s="1">
        <f ca="1">IFERROR(__xludf.DUMMYFUNCTION("""COMPUTED_VALUE"""),6)</f>
        <v>6</v>
      </c>
      <c r="Q2106" s="1">
        <v>2104</v>
      </c>
      <c r="R2106" s="1">
        <v>2414</v>
      </c>
      <c r="S2106" s="1"/>
      <c r="T2106" s="1">
        <v>1966</v>
      </c>
    </row>
    <row r="2107" spans="1:20" ht="15.75" customHeight="1" x14ac:dyDescent="0.35">
      <c r="A2107" s="1">
        <v>4370</v>
      </c>
      <c r="B2107" s="1">
        <v>2</v>
      </c>
      <c r="C2107" s="1"/>
      <c r="D2107" s="1">
        <v>4</v>
      </c>
      <c r="F2107" s="1">
        <f ca="1">IFERROR(__xludf.DUMMYFUNCTION("""COMPUTED_VALUE"""),1)</f>
        <v>1</v>
      </c>
      <c r="Q2107" s="1">
        <v>2105</v>
      </c>
      <c r="R2107" s="1">
        <v>2484</v>
      </c>
      <c r="S2107" s="1"/>
      <c r="T2107" s="1">
        <v>1976</v>
      </c>
    </row>
    <row r="2108" spans="1:20" ht="15.75" customHeight="1" x14ac:dyDescent="0.35">
      <c r="A2108" s="1">
        <v>4371</v>
      </c>
      <c r="B2108" s="1">
        <v>2</v>
      </c>
      <c r="C2108" s="1"/>
      <c r="D2108" s="1">
        <v>1</v>
      </c>
      <c r="F2108" s="1">
        <f ca="1">IFERROR(__xludf.DUMMYFUNCTION("""COMPUTED_VALUE"""),1)</f>
        <v>1</v>
      </c>
      <c r="Q2108" s="1">
        <v>2106</v>
      </c>
      <c r="R2108" s="1">
        <v>2413</v>
      </c>
      <c r="S2108" s="1"/>
      <c r="T2108" s="1">
        <v>1963</v>
      </c>
    </row>
    <row r="2109" spans="1:20" ht="15.75" customHeight="1" x14ac:dyDescent="0.35">
      <c r="A2109" s="1">
        <v>4372</v>
      </c>
      <c r="B2109" s="1">
        <v>2</v>
      </c>
      <c r="C2109" s="1"/>
      <c r="D2109" s="1">
        <v>1</v>
      </c>
      <c r="F2109" s="1">
        <f ca="1">IFERROR(__xludf.DUMMYFUNCTION("""COMPUTED_VALUE"""),1)</f>
        <v>1</v>
      </c>
      <c r="Q2109" s="1">
        <v>2107</v>
      </c>
      <c r="R2109" s="1">
        <v>2532</v>
      </c>
      <c r="S2109" s="1"/>
      <c r="T2109" s="1">
        <v>1907</v>
      </c>
    </row>
    <row r="2110" spans="1:20" ht="15.75" customHeight="1" x14ac:dyDescent="0.35">
      <c r="A2110" s="1">
        <v>4373</v>
      </c>
      <c r="B2110" s="1">
        <v>2</v>
      </c>
      <c r="C2110" s="1"/>
      <c r="D2110" s="1">
        <v>2</v>
      </c>
      <c r="F2110" s="1">
        <f ca="1">IFERROR(__xludf.DUMMYFUNCTION("""COMPUTED_VALUE"""),2)</f>
        <v>2</v>
      </c>
      <c r="Q2110" s="1">
        <v>2108</v>
      </c>
      <c r="R2110" s="1">
        <v>1966</v>
      </c>
      <c r="S2110" s="1"/>
      <c r="T2110" s="1">
        <v>1823</v>
      </c>
    </row>
    <row r="2111" spans="1:20" ht="15.75" customHeight="1" x14ac:dyDescent="0.35">
      <c r="A2111" s="1">
        <v>4374</v>
      </c>
      <c r="B2111" s="1">
        <v>2</v>
      </c>
      <c r="C2111" s="1"/>
      <c r="D2111" s="1">
        <v>2</v>
      </c>
      <c r="F2111" s="1">
        <f ca="1">IFERROR(__xludf.DUMMYFUNCTION("""COMPUTED_VALUE"""),2)</f>
        <v>2</v>
      </c>
      <c r="Q2111" s="1">
        <v>2109</v>
      </c>
      <c r="R2111" s="1">
        <v>1976</v>
      </c>
      <c r="S2111" s="1"/>
      <c r="T2111" s="1">
        <v>1807</v>
      </c>
    </row>
    <row r="2112" spans="1:20" ht="15.75" customHeight="1" x14ac:dyDescent="0.35">
      <c r="A2112" s="1">
        <v>4375</v>
      </c>
      <c r="B2112" s="1">
        <v>2</v>
      </c>
      <c r="C2112" s="1"/>
      <c r="D2112" s="1">
        <v>8</v>
      </c>
      <c r="F2112" s="1">
        <f ca="1">IFERROR(__xludf.DUMMYFUNCTION("""COMPUTED_VALUE"""),5)</f>
        <v>5</v>
      </c>
      <c r="Q2112" s="1">
        <v>2110</v>
      </c>
      <c r="R2112" s="1">
        <v>1963</v>
      </c>
      <c r="S2112" s="1"/>
      <c r="T2112" s="1">
        <v>2106</v>
      </c>
    </row>
    <row r="2113" spans="1:20" ht="15.75" customHeight="1" x14ac:dyDescent="0.35">
      <c r="A2113" s="1">
        <v>4376</v>
      </c>
      <c r="B2113" s="1">
        <v>3</v>
      </c>
      <c r="C2113" s="1"/>
      <c r="D2113" s="1">
        <v>1</v>
      </c>
      <c r="F2113" s="1">
        <f ca="1">IFERROR(__xludf.DUMMYFUNCTION("""COMPUTED_VALUE"""),1)</f>
        <v>1</v>
      </c>
      <c r="Q2113" s="1">
        <v>2111</v>
      </c>
      <c r="R2113" s="1">
        <v>1907</v>
      </c>
      <c r="S2113" s="1"/>
      <c r="T2113" s="1">
        <v>2260</v>
      </c>
    </row>
    <row r="2114" spans="1:20" ht="15.75" customHeight="1" x14ac:dyDescent="0.35">
      <c r="A2114" s="1">
        <v>4377</v>
      </c>
      <c r="B2114" s="1">
        <v>3</v>
      </c>
      <c r="C2114" s="1"/>
      <c r="D2114" s="1">
        <v>1</v>
      </c>
      <c r="F2114" s="1">
        <f ca="1">IFERROR(__xludf.DUMMYFUNCTION("""COMPUTED_VALUE"""),1)</f>
        <v>1</v>
      </c>
      <c r="Q2114" s="1">
        <v>2112</v>
      </c>
      <c r="R2114" s="1">
        <v>1823</v>
      </c>
      <c r="S2114" s="1"/>
      <c r="T2114" s="1">
        <v>2252</v>
      </c>
    </row>
    <row r="2115" spans="1:20" ht="15.75" customHeight="1" x14ac:dyDescent="0.35">
      <c r="A2115" s="1">
        <v>4378</v>
      </c>
      <c r="B2115" s="1">
        <v>3</v>
      </c>
      <c r="C2115" s="1"/>
      <c r="D2115" s="1">
        <v>7</v>
      </c>
      <c r="F2115" s="1">
        <f ca="1">IFERROR(__xludf.DUMMYFUNCTION("""COMPUTED_VALUE"""),1)</f>
        <v>1</v>
      </c>
      <c r="Q2115" s="1">
        <v>2113</v>
      </c>
      <c r="R2115" s="1">
        <v>1807</v>
      </c>
      <c r="S2115" s="1"/>
      <c r="T2115" s="1">
        <v>2215</v>
      </c>
    </row>
    <row r="2116" spans="1:20" ht="15.75" customHeight="1" x14ac:dyDescent="0.35">
      <c r="A2116" s="1">
        <v>4379</v>
      </c>
      <c r="B2116" s="1">
        <v>3</v>
      </c>
      <c r="C2116" s="1"/>
      <c r="D2116" s="1">
        <v>1</v>
      </c>
      <c r="F2116" s="1">
        <f ca="1">IFERROR(__xludf.DUMMYFUNCTION("""COMPUTED_VALUE"""),2)</f>
        <v>2</v>
      </c>
      <c r="Q2116" s="1">
        <v>2114</v>
      </c>
      <c r="R2116" s="1">
        <v>2106</v>
      </c>
      <c r="S2116" s="1"/>
      <c r="T2116" s="1">
        <v>2216</v>
      </c>
    </row>
    <row r="2117" spans="1:20" ht="15.75" customHeight="1" x14ac:dyDescent="0.35">
      <c r="A2117" s="1">
        <v>4380</v>
      </c>
      <c r="B2117" s="1">
        <v>3</v>
      </c>
      <c r="C2117" s="1"/>
      <c r="D2117" s="1">
        <v>1</v>
      </c>
      <c r="F2117" s="1">
        <f ca="1">IFERROR(__xludf.DUMMYFUNCTION("""COMPUTED_VALUE"""),2)</f>
        <v>2</v>
      </c>
      <c r="Q2117" s="1">
        <v>2115</v>
      </c>
      <c r="R2117" s="1">
        <v>2260</v>
      </c>
      <c r="S2117" s="1"/>
      <c r="T2117" s="1">
        <v>2248</v>
      </c>
    </row>
    <row r="2118" spans="1:20" ht="15.75" customHeight="1" x14ac:dyDescent="0.35">
      <c r="A2118" s="1">
        <v>4381</v>
      </c>
      <c r="B2118" s="1">
        <v>3</v>
      </c>
      <c r="C2118" s="1"/>
      <c r="D2118" s="1">
        <v>1</v>
      </c>
      <c r="F2118" s="1">
        <f ca="1">IFERROR(__xludf.DUMMYFUNCTION("""COMPUTED_VALUE"""),2)</f>
        <v>2</v>
      </c>
      <c r="Q2118" s="1">
        <v>2116</v>
      </c>
      <c r="R2118" s="1">
        <v>2252</v>
      </c>
      <c r="S2118" s="1"/>
      <c r="T2118" s="1">
        <v>2485</v>
      </c>
    </row>
    <row r="2119" spans="1:20" ht="15.75" customHeight="1" x14ac:dyDescent="0.35">
      <c r="A2119" s="1">
        <v>4382</v>
      </c>
      <c r="B2119" s="1">
        <v>3</v>
      </c>
      <c r="C2119" s="1"/>
      <c r="D2119" s="1">
        <v>8</v>
      </c>
      <c r="F2119" s="1">
        <f ca="1">IFERROR(__xludf.DUMMYFUNCTION("""COMPUTED_VALUE"""),1)</f>
        <v>1</v>
      </c>
      <c r="Q2119" s="1">
        <v>2117</v>
      </c>
      <c r="R2119" s="1">
        <v>2215</v>
      </c>
      <c r="S2119" s="1"/>
      <c r="T2119" s="1">
        <v>2468</v>
      </c>
    </row>
    <row r="2120" spans="1:20" ht="15.75" customHeight="1" x14ac:dyDescent="0.35">
      <c r="A2120" s="1">
        <v>4383</v>
      </c>
      <c r="B2120" s="1">
        <v>3</v>
      </c>
      <c r="C2120" s="1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2216</v>
      </c>
      <c r="S2120" s="1"/>
      <c r="T2120" s="1">
        <v>2571</v>
      </c>
    </row>
    <row r="2121" spans="1:20" ht="15.75" customHeight="1" x14ac:dyDescent="0.35">
      <c r="A2121" s="1">
        <v>4384</v>
      </c>
      <c r="B2121" s="1">
        <v>3</v>
      </c>
      <c r="C2121" s="1"/>
      <c r="D2121" s="1">
        <v>1</v>
      </c>
      <c r="F2121" s="1">
        <f ca="1">IFERROR(__xludf.DUMMYFUNCTION("""COMPUTED_VALUE"""),1)</f>
        <v>1</v>
      </c>
      <c r="Q2121" s="1">
        <v>2119</v>
      </c>
      <c r="R2121" s="1">
        <v>2248</v>
      </c>
      <c r="S2121" s="1"/>
      <c r="T2121" s="1">
        <v>2640</v>
      </c>
    </row>
    <row r="2122" spans="1:20" ht="15.75" customHeight="1" x14ac:dyDescent="0.35">
      <c r="A2122" s="1">
        <v>4385</v>
      </c>
      <c r="B2122" s="1">
        <v>3</v>
      </c>
      <c r="C2122" s="1"/>
      <c r="D2122" s="1">
        <v>8</v>
      </c>
      <c r="F2122" s="1">
        <f ca="1">IFERROR(__xludf.DUMMYFUNCTION("""COMPUTED_VALUE"""),1)</f>
        <v>1</v>
      </c>
      <c r="Q2122" s="1">
        <v>2120</v>
      </c>
      <c r="R2122" s="1">
        <v>2485</v>
      </c>
      <c r="S2122" s="1"/>
      <c r="T2122" s="1">
        <v>2749</v>
      </c>
    </row>
    <row r="2123" spans="1:20" ht="15.75" customHeight="1" x14ac:dyDescent="0.35">
      <c r="A2123" s="1">
        <v>4386</v>
      </c>
      <c r="B2123" s="1">
        <v>3</v>
      </c>
      <c r="C2123" s="1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2468</v>
      </c>
      <c r="S2123" s="1"/>
      <c r="T2123" s="1">
        <v>2897</v>
      </c>
    </row>
    <row r="2124" spans="1:20" ht="15.75" customHeight="1" x14ac:dyDescent="0.35">
      <c r="A2124" s="1">
        <v>4387</v>
      </c>
      <c r="B2124" s="1">
        <v>3</v>
      </c>
      <c r="C2124" s="1"/>
      <c r="D2124" s="1">
        <v>1</v>
      </c>
      <c r="F2124" s="1">
        <f ca="1">IFERROR(__xludf.DUMMYFUNCTION("""COMPUTED_VALUE"""),1)</f>
        <v>1</v>
      </c>
      <c r="Q2124" s="1">
        <v>2122</v>
      </c>
      <c r="R2124" s="1">
        <v>2571</v>
      </c>
      <c r="S2124" s="1"/>
      <c r="T2124" s="1">
        <v>2364</v>
      </c>
    </row>
    <row r="2125" spans="1:20" ht="15.75" customHeight="1" x14ac:dyDescent="0.35">
      <c r="A2125" s="1">
        <v>4388</v>
      </c>
      <c r="B2125" s="1">
        <v>4</v>
      </c>
      <c r="C2125" s="1"/>
      <c r="D2125" s="1">
        <v>3</v>
      </c>
      <c r="F2125" s="1">
        <f ca="1">IFERROR(__xludf.DUMMYFUNCTION("""COMPUTED_VALUE"""),1)</f>
        <v>1</v>
      </c>
      <c r="Q2125" s="1">
        <v>2123</v>
      </c>
      <c r="R2125" s="1">
        <v>2640</v>
      </c>
      <c r="S2125" s="1"/>
      <c r="T2125" s="1">
        <v>2453</v>
      </c>
    </row>
    <row r="2126" spans="1:20" ht="15.75" customHeight="1" x14ac:dyDescent="0.35">
      <c r="A2126" s="1">
        <v>4389</v>
      </c>
      <c r="B2126" s="1">
        <v>4</v>
      </c>
      <c r="C2126" s="1"/>
      <c r="D2126" s="1">
        <v>4</v>
      </c>
      <c r="F2126" s="1">
        <f ca="1">IFERROR(__xludf.DUMMYFUNCTION("""COMPUTED_VALUE"""),1)</f>
        <v>1</v>
      </c>
      <c r="Q2126" s="1">
        <v>2124</v>
      </c>
      <c r="R2126" s="1">
        <v>2749</v>
      </c>
      <c r="S2126" s="1"/>
      <c r="T2126" s="1">
        <v>2632</v>
      </c>
    </row>
    <row r="2127" spans="1:20" ht="15.75" customHeight="1" x14ac:dyDescent="0.35">
      <c r="A2127" s="1">
        <v>4390</v>
      </c>
      <c r="B2127" s="1">
        <v>4</v>
      </c>
      <c r="C2127" s="1"/>
      <c r="D2127" s="1">
        <v>3</v>
      </c>
      <c r="F2127" s="1">
        <f ca="1">IFERROR(__xludf.DUMMYFUNCTION("""COMPUTED_VALUE"""),1)</f>
        <v>1</v>
      </c>
      <c r="Q2127" s="1">
        <v>2125</v>
      </c>
      <c r="R2127" s="1">
        <v>2897</v>
      </c>
      <c r="S2127" s="1"/>
      <c r="T2127" s="1">
        <v>2785</v>
      </c>
    </row>
    <row r="2128" spans="1:20" ht="15.75" customHeight="1" x14ac:dyDescent="0.35">
      <c r="A2128" s="1">
        <v>4391</v>
      </c>
      <c r="B2128" s="1">
        <v>4</v>
      </c>
      <c r="C2128" s="1"/>
      <c r="D2128" s="1">
        <v>8</v>
      </c>
      <c r="F2128" s="1">
        <f ca="1">IFERROR(__xludf.DUMMYFUNCTION("""COMPUTED_VALUE"""),2)</f>
        <v>2</v>
      </c>
      <c r="Q2128" s="1">
        <v>2126</v>
      </c>
      <c r="R2128" s="1">
        <v>2364</v>
      </c>
      <c r="S2128" s="1"/>
      <c r="T2128" s="1">
        <v>2645</v>
      </c>
    </row>
    <row r="2129" spans="1:20" ht="15.75" customHeight="1" x14ac:dyDescent="0.35">
      <c r="A2129" s="1">
        <v>4392</v>
      </c>
      <c r="B2129" s="1">
        <v>4</v>
      </c>
      <c r="C2129" s="1"/>
      <c r="D2129" s="1">
        <v>3</v>
      </c>
      <c r="F2129" s="1">
        <f ca="1">IFERROR(__xludf.DUMMYFUNCTION("""COMPUTED_VALUE"""),2)</f>
        <v>2</v>
      </c>
      <c r="Q2129" s="1">
        <v>2127</v>
      </c>
      <c r="R2129" s="1">
        <v>2453</v>
      </c>
      <c r="S2129" s="1"/>
      <c r="T2129" s="1">
        <v>2695</v>
      </c>
    </row>
    <row r="2130" spans="1:20" ht="15.75" customHeight="1" x14ac:dyDescent="0.35">
      <c r="A2130" s="1">
        <v>4393</v>
      </c>
      <c r="B2130" s="1">
        <v>4</v>
      </c>
      <c r="C2130" s="1"/>
      <c r="D2130" s="1">
        <v>3</v>
      </c>
      <c r="F2130" s="1">
        <f ca="1">IFERROR(__xludf.DUMMYFUNCTION("""COMPUTED_VALUE"""),2)</f>
        <v>2</v>
      </c>
      <c r="Q2130" s="1">
        <v>2128</v>
      </c>
      <c r="R2130" s="1">
        <v>2632</v>
      </c>
      <c r="S2130" s="1"/>
      <c r="T2130" s="1">
        <v>2373</v>
      </c>
    </row>
    <row r="2131" spans="1:20" ht="15.75" customHeight="1" x14ac:dyDescent="0.35">
      <c r="A2131" s="1">
        <v>4394</v>
      </c>
      <c r="B2131" s="1">
        <v>4</v>
      </c>
      <c r="C2131" s="1"/>
      <c r="D2131" s="1">
        <v>3</v>
      </c>
      <c r="F2131" s="1">
        <f ca="1">IFERROR(__xludf.DUMMYFUNCTION("""COMPUTED_VALUE"""),2)</f>
        <v>2</v>
      </c>
      <c r="Q2131" s="1">
        <v>2129</v>
      </c>
      <c r="R2131" s="1">
        <v>2785</v>
      </c>
      <c r="S2131" s="1"/>
      <c r="T2131" s="1">
        <v>2367</v>
      </c>
    </row>
    <row r="2132" spans="1:20" ht="15.75" customHeight="1" x14ac:dyDescent="0.35">
      <c r="A2132" s="1">
        <v>4395</v>
      </c>
      <c r="B2132" s="1">
        <v>4</v>
      </c>
      <c r="C2132" s="1"/>
      <c r="D2132" s="1">
        <v>7</v>
      </c>
      <c r="F2132" s="1">
        <f ca="1">IFERROR(__xludf.DUMMYFUNCTION("""COMPUTED_VALUE"""),2)</f>
        <v>2</v>
      </c>
      <c r="Q2132" s="1">
        <v>2130</v>
      </c>
      <c r="R2132" s="1">
        <v>2645</v>
      </c>
      <c r="S2132" s="1"/>
      <c r="T2132" s="1">
        <v>2306</v>
      </c>
    </row>
    <row r="2133" spans="1:20" ht="15.75" customHeight="1" x14ac:dyDescent="0.35">
      <c r="A2133" s="1">
        <v>4396</v>
      </c>
      <c r="B2133" s="1">
        <v>4</v>
      </c>
      <c r="C2133" s="1"/>
      <c r="D2133" s="1">
        <v>3</v>
      </c>
      <c r="F2133" s="1">
        <f ca="1">IFERROR(__xludf.DUMMYFUNCTION("""COMPUTED_VALUE"""),2)</f>
        <v>2</v>
      </c>
      <c r="Q2133" s="1">
        <v>2131</v>
      </c>
      <c r="R2133" s="1">
        <v>2695</v>
      </c>
      <c r="S2133" s="1"/>
      <c r="T2133" s="1">
        <v>2505</v>
      </c>
    </row>
    <row r="2134" spans="1:20" ht="15.75" customHeight="1" x14ac:dyDescent="0.35">
      <c r="A2134" s="1">
        <v>4397</v>
      </c>
      <c r="B2134" s="1">
        <v>3</v>
      </c>
      <c r="C2134" s="1"/>
      <c r="D2134" s="1">
        <v>2</v>
      </c>
      <c r="F2134" s="1">
        <f ca="1">IFERROR(__xludf.DUMMYFUNCTION("""COMPUTED_VALUE"""),3)</f>
        <v>3</v>
      </c>
      <c r="Q2134" s="1">
        <v>2132</v>
      </c>
      <c r="R2134" s="1">
        <v>2373</v>
      </c>
      <c r="S2134" s="1"/>
      <c r="T2134" s="1">
        <v>2325</v>
      </c>
    </row>
    <row r="2135" spans="1:20" ht="15.75" customHeight="1" x14ac:dyDescent="0.35">
      <c r="A2135" s="1">
        <v>4398</v>
      </c>
      <c r="B2135" s="1">
        <v>3</v>
      </c>
      <c r="C2135" s="1"/>
      <c r="D2135" s="1">
        <v>2</v>
      </c>
      <c r="F2135" s="1">
        <f ca="1">IFERROR(__xludf.DUMMYFUNCTION("""COMPUTED_VALUE"""),3)</f>
        <v>3</v>
      </c>
      <c r="Q2135" s="1">
        <v>2133</v>
      </c>
      <c r="R2135" s="1">
        <v>2367</v>
      </c>
      <c r="S2135" s="1"/>
      <c r="T2135" s="1">
        <v>2374</v>
      </c>
    </row>
    <row r="2136" spans="1:20" ht="15.75" customHeight="1" x14ac:dyDescent="0.35">
      <c r="A2136" s="1">
        <v>4399</v>
      </c>
      <c r="B2136" s="1">
        <v>3</v>
      </c>
      <c r="C2136" s="1"/>
      <c r="D2136" s="1">
        <v>2</v>
      </c>
      <c r="F2136" s="1">
        <f ca="1">IFERROR(__xludf.DUMMYFUNCTION("""COMPUTED_VALUE"""),3)</f>
        <v>3</v>
      </c>
      <c r="Q2136" s="1">
        <v>2134</v>
      </c>
      <c r="R2136" s="1">
        <v>2306</v>
      </c>
      <c r="S2136" s="1"/>
      <c r="T2136" s="1">
        <v>2283</v>
      </c>
    </row>
    <row r="2137" spans="1:20" ht="15.75" customHeight="1" x14ac:dyDescent="0.35">
      <c r="A2137" s="1">
        <v>4400</v>
      </c>
      <c r="B2137" s="1">
        <v>2</v>
      </c>
      <c r="C2137" s="1"/>
      <c r="D2137" s="1">
        <v>8</v>
      </c>
      <c r="F2137" s="1">
        <f ca="1">IFERROR(__xludf.DUMMYFUNCTION("""COMPUTED_VALUE"""),2)</f>
        <v>2</v>
      </c>
      <c r="Q2137" s="1">
        <v>2135</v>
      </c>
      <c r="R2137" s="1">
        <v>2505</v>
      </c>
      <c r="S2137" s="1"/>
      <c r="T2137" s="1">
        <v>2199</v>
      </c>
    </row>
    <row r="2138" spans="1:20" ht="15.75" customHeight="1" x14ac:dyDescent="0.35">
      <c r="A2138" s="1">
        <v>4401</v>
      </c>
      <c r="B2138" s="1">
        <v>2</v>
      </c>
      <c r="C2138" s="1"/>
      <c r="D2138" s="1">
        <v>0</v>
      </c>
      <c r="F2138" s="1">
        <f ca="1">IFERROR(__xludf.DUMMYFUNCTION("""COMPUTED_VALUE"""),2)</f>
        <v>2</v>
      </c>
      <c r="Q2138" s="1">
        <v>2136</v>
      </c>
      <c r="R2138" s="1">
        <v>2325</v>
      </c>
      <c r="S2138" s="1"/>
      <c r="T2138" s="1">
        <v>2184</v>
      </c>
    </row>
    <row r="2139" spans="1:20" ht="15.75" customHeight="1" x14ac:dyDescent="0.35">
      <c r="A2139" s="1">
        <v>4402</v>
      </c>
      <c r="B2139" s="1">
        <v>2</v>
      </c>
      <c r="C2139" s="1"/>
      <c r="D2139" s="1">
        <v>0</v>
      </c>
      <c r="F2139" s="1">
        <f ca="1">IFERROR(__xludf.DUMMYFUNCTION("""COMPUTED_VALUE"""),2)</f>
        <v>2</v>
      </c>
      <c r="Q2139" s="1">
        <v>2137</v>
      </c>
      <c r="R2139" s="1">
        <v>2374</v>
      </c>
      <c r="S2139" s="1"/>
      <c r="T2139" s="1">
        <v>1890</v>
      </c>
    </row>
    <row r="2140" spans="1:20" ht="15.75" customHeight="1" x14ac:dyDescent="0.35">
      <c r="A2140" s="1">
        <v>4403</v>
      </c>
      <c r="B2140" s="1">
        <v>2</v>
      </c>
      <c r="C2140" s="1"/>
      <c r="D2140" s="1">
        <v>0</v>
      </c>
      <c r="F2140" s="1">
        <f ca="1">IFERROR(__xludf.DUMMYFUNCTION("""COMPUTED_VALUE"""),1)</f>
        <v>1</v>
      </c>
      <c r="Q2140" s="1">
        <v>2138</v>
      </c>
      <c r="R2140" s="1">
        <v>2283</v>
      </c>
      <c r="S2140" s="1"/>
      <c r="T2140" s="1">
        <v>1812</v>
      </c>
    </row>
    <row r="2141" spans="1:20" ht="15.75" customHeight="1" x14ac:dyDescent="0.35">
      <c r="A2141" s="1">
        <v>4404</v>
      </c>
      <c r="B2141" s="1">
        <v>2</v>
      </c>
      <c r="C2141" s="1"/>
      <c r="D2141" s="1">
        <v>8</v>
      </c>
      <c r="F2141" s="1">
        <f ca="1">IFERROR(__xludf.DUMMYFUNCTION("""COMPUTED_VALUE"""),1)</f>
        <v>1</v>
      </c>
      <c r="Q2141" s="1">
        <v>2139</v>
      </c>
      <c r="R2141" s="1">
        <v>2199</v>
      </c>
      <c r="S2141" s="1"/>
      <c r="T2141" s="1">
        <v>1782</v>
      </c>
    </row>
    <row r="2142" spans="1:20" ht="15.75" customHeight="1" x14ac:dyDescent="0.35">
      <c r="A2142" s="1">
        <v>4405</v>
      </c>
      <c r="B2142" s="1">
        <v>2</v>
      </c>
      <c r="C2142" s="1"/>
      <c r="D2142" s="1">
        <v>0</v>
      </c>
      <c r="F2142" s="1">
        <f ca="1">IFERROR(__xludf.DUMMYFUNCTION("""COMPUTED_VALUE"""),1)</f>
        <v>1</v>
      </c>
      <c r="Q2142" s="1">
        <v>2140</v>
      </c>
      <c r="R2142" s="1">
        <v>2184</v>
      </c>
      <c r="S2142" s="1"/>
      <c r="T2142" s="1">
        <v>1723</v>
      </c>
    </row>
    <row r="2143" spans="1:20" ht="15.75" customHeight="1" x14ac:dyDescent="0.35">
      <c r="A2143" s="1">
        <v>4406</v>
      </c>
      <c r="B2143" s="1">
        <v>2</v>
      </c>
      <c r="C2143" s="1"/>
      <c r="D2143" s="1">
        <v>1</v>
      </c>
      <c r="F2143" s="1">
        <f ca="1">IFERROR(__xludf.DUMMYFUNCTION("""COMPUTED_VALUE"""),1)</f>
        <v>1</v>
      </c>
      <c r="Q2143" s="1">
        <v>2141</v>
      </c>
      <c r="R2143" s="1">
        <v>1890</v>
      </c>
      <c r="S2143" s="1"/>
      <c r="T2143" s="1">
        <v>1750</v>
      </c>
    </row>
    <row r="2144" spans="1:20" ht="15.75" customHeight="1" x14ac:dyDescent="0.35">
      <c r="A2144" s="1">
        <v>4407</v>
      </c>
      <c r="B2144" s="1">
        <v>2</v>
      </c>
      <c r="C2144" s="1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1812</v>
      </c>
      <c r="S2144" s="1"/>
      <c r="T2144" s="1">
        <v>1773</v>
      </c>
    </row>
    <row r="2145" spans="1:20" ht="15.75" customHeight="1" x14ac:dyDescent="0.35">
      <c r="A2145" s="1">
        <v>4408</v>
      </c>
      <c r="B2145" s="1">
        <v>2</v>
      </c>
      <c r="C2145" s="1"/>
      <c r="D2145" s="1">
        <v>1</v>
      </c>
      <c r="F2145" s="1">
        <f ca="1">IFERROR(__xludf.DUMMYFUNCTION("""COMPUTED_VALUE"""),1)</f>
        <v>1</v>
      </c>
      <c r="Q2145" s="1">
        <v>2143</v>
      </c>
      <c r="R2145" s="1">
        <v>1782</v>
      </c>
      <c r="S2145" s="1"/>
      <c r="T2145" s="1">
        <v>1912</v>
      </c>
    </row>
    <row r="2146" spans="1:20" ht="15.75" customHeight="1" x14ac:dyDescent="0.35">
      <c r="A2146" s="1">
        <v>4409</v>
      </c>
      <c r="B2146" s="1">
        <v>3</v>
      </c>
      <c r="C2146" s="1"/>
      <c r="D2146" s="1">
        <v>6</v>
      </c>
      <c r="F2146" s="1">
        <f ca="1">IFERROR(__xludf.DUMMYFUNCTION("""COMPUTED_VALUE"""),1)</f>
        <v>1</v>
      </c>
      <c r="Q2146" s="1">
        <v>2144</v>
      </c>
      <c r="R2146" s="1">
        <v>1723</v>
      </c>
      <c r="S2146" s="1"/>
      <c r="T2146" s="1">
        <v>2108</v>
      </c>
    </row>
    <row r="2147" spans="1:20" ht="15.75" customHeight="1" x14ac:dyDescent="0.35">
      <c r="A2147" s="1">
        <v>4410</v>
      </c>
      <c r="B2147" s="1">
        <v>3</v>
      </c>
      <c r="C2147" s="1"/>
      <c r="D2147" s="1">
        <v>1</v>
      </c>
      <c r="F2147" s="1">
        <f ca="1">IFERROR(__xludf.DUMMYFUNCTION("""COMPUTED_VALUE"""),1)</f>
        <v>1</v>
      </c>
      <c r="Q2147" s="1">
        <v>2145</v>
      </c>
      <c r="R2147" s="1">
        <v>1750</v>
      </c>
      <c r="S2147" s="1"/>
      <c r="T2147" s="1">
        <v>2042</v>
      </c>
    </row>
    <row r="2148" spans="1:20" ht="15.75" customHeight="1" x14ac:dyDescent="0.35">
      <c r="A2148" s="1">
        <v>4411</v>
      </c>
      <c r="B2148" s="1">
        <v>3</v>
      </c>
      <c r="C2148" s="1"/>
      <c r="D2148" s="1">
        <v>1</v>
      </c>
      <c r="F2148" s="1">
        <f ca="1">IFERROR(__xludf.DUMMYFUNCTION("""COMPUTED_VALUE"""),1)</f>
        <v>1</v>
      </c>
      <c r="Q2148" s="1">
        <v>2146</v>
      </c>
      <c r="R2148" s="1">
        <v>1773</v>
      </c>
      <c r="S2148" s="1"/>
      <c r="T2148" s="1">
        <v>2097</v>
      </c>
    </row>
    <row r="2149" spans="1:20" ht="15.75" customHeight="1" x14ac:dyDescent="0.35">
      <c r="A2149" s="1">
        <v>4412</v>
      </c>
      <c r="B2149" s="1">
        <v>3</v>
      </c>
      <c r="C2149" s="1"/>
      <c r="D2149" s="1">
        <v>5</v>
      </c>
      <c r="F2149" s="1">
        <f ca="1">IFERROR(__xludf.DUMMYFUNCTION("""COMPUTED_VALUE"""),1)</f>
        <v>1</v>
      </c>
      <c r="Q2149" s="1">
        <v>2147</v>
      </c>
      <c r="R2149" s="1">
        <v>1912</v>
      </c>
      <c r="S2149" s="1"/>
      <c r="T2149" s="1">
        <v>2104</v>
      </c>
    </row>
    <row r="2150" spans="1:20" ht="15.75" customHeight="1" x14ac:dyDescent="0.35">
      <c r="A2150" s="1">
        <v>4413</v>
      </c>
      <c r="B2150" s="1">
        <v>3</v>
      </c>
      <c r="C2150" s="1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2108</v>
      </c>
      <c r="S2150" s="1"/>
      <c r="T2150" s="1">
        <v>2219</v>
      </c>
    </row>
    <row r="2151" spans="1:20" ht="15.75" customHeight="1" x14ac:dyDescent="0.35">
      <c r="A2151" s="1">
        <v>4414</v>
      </c>
      <c r="B2151" s="1">
        <v>3</v>
      </c>
      <c r="C2151" s="1"/>
      <c r="D2151" s="1">
        <v>2</v>
      </c>
      <c r="F2151" s="1">
        <f ca="1">IFERROR(__xludf.DUMMYFUNCTION("""COMPUTED_VALUE"""),1)</f>
        <v>1</v>
      </c>
      <c r="Q2151" s="1">
        <v>2149</v>
      </c>
      <c r="R2151" s="1">
        <v>2042</v>
      </c>
      <c r="S2151" s="1"/>
      <c r="T2151" s="1">
        <v>2474</v>
      </c>
    </row>
    <row r="2152" spans="1:20" ht="15.75" customHeight="1" x14ac:dyDescent="0.35">
      <c r="A2152" s="1">
        <v>4415</v>
      </c>
      <c r="B2152" s="1">
        <v>4</v>
      </c>
      <c r="C2152" s="1"/>
      <c r="D2152" s="1">
        <v>8</v>
      </c>
      <c r="F2152" s="1">
        <f ca="1">IFERROR(__xludf.DUMMYFUNCTION("""COMPUTED_VALUE"""),2)</f>
        <v>2</v>
      </c>
      <c r="Q2152" s="1">
        <v>2150</v>
      </c>
      <c r="R2152" s="1">
        <v>2097</v>
      </c>
      <c r="S2152" s="1"/>
      <c r="T2152" s="1">
        <v>2518</v>
      </c>
    </row>
    <row r="2153" spans="1:20" ht="15.75" customHeight="1" x14ac:dyDescent="0.35">
      <c r="A2153" s="1">
        <v>4416</v>
      </c>
      <c r="B2153" s="1">
        <v>4</v>
      </c>
      <c r="C2153" s="1"/>
      <c r="D2153" s="1">
        <v>1</v>
      </c>
      <c r="F2153" s="1">
        <f ca="1">IFERROR(__xludf.DUMMYFUNCTION("""COMPUTED_VALUE"""),2)</f>
        <v>2</v>
      </c>
      <c r="Q2153" s="1">
        <v>2151</v>
      </c>
      <c r="R2153" s="1">
        <v>2104</v>
      </c>
      <c r="S2153" s="1"/>
      <c r="T2153" s="1">
        <v>2605</v>
      </c>
    </row>
    <row r="2154" spans="1:20" ht="15.75" customHeight="1" x14ac:dyDescent="0.35">
      <c r="A2154" s="1">
        <v>4417</v>
      </c>
      <c r="B2154" s="1">
        <v>4</v>
      </c>
      <c r="C2154" s="1"/>
      <c r="D2154" s="1">
        <v>8</v>
      </c>
      <c r="F2154" s="1">
        <f ca="1">IFERROR(__xludf.DUMMYFUNCTION("""COMPUTED_VALUE"""),2)</f>
        <v>2</v>
      </c>
      <c r="Q2154" s="1">
        <v>2152</v>
      </c>
      <c r="R2154" s="1">
        <v>2219</v>
      </c>
      <c r="S2154" s="1"/>
      <c r="T2154" s="1">
        <v>2634</v>
      </c>
    </row>
    <row r="2155" spans="1:20" ht="15.75" customHeight="1" x14ac:dyDescent="0.35">
      <c r="A2155" s="1">
        <v>4418</v>
      </c>
      <c r="B2155" s="1">
        <v>3</v>
      </c>
      <c r="C2155" s="1"/>
      <c r="D2155" s="1">
        <v>0</v>
      </c>
      <c r="F2155" s="1">
        <f ca="1">IFERROR(__xludf.DUMMYFUNCTION("""COMPUTED_VALUE"""),1)</f>
        <v>1</v>
      </c>
      <c r="Q2155" s="1">
        <v>2153</v>
      </c>
      <c r="R2155" s="1">
        <v>2474</v>
      </c>
      <c r="S2155" s="1"/>
      <c r="T2155" s="1">
        <v>2530</v>
      </c>
    </row>
    <row r="2156" spans="1:20" ht="15.75" customHeight="1" x14ac:dyDescent="0.35">
      <c r="A2156" s="1">
        <v>4419</v>
      </c>
      <c r="B2156" s="1">
        <v>3</v>
      </c>
      <c r="C2156" s="1"/>
      <c r="D2156" s="1">
        <v>3</v>
      </c>
      <c r="F2156" s="1">
        <f ca="1">IFERROR(__xludf.DUMMYFUNCTION("""COMPUTED_VALUE"""),1)</f>
        <v>1</v>
      </c>
      <c r="Q2156" s="1">
        <v>2154</v>
      </c>
      <c r="R2156" s="1">
        <v>2518</v>
      </c>
      <c r="S2156" s="1"/>
      <c r="T2156" s="1">
        <v>2484</v>
      </c>
    </row>
    <row r="2157" spans="1:20" ht="15.75" customHeight="1" x14ac:dyDescent="0.35">
      <c r="A2157" s="1">
        <v>4420</v>
      </c>
      <c r="B2157" s="1">
        <v>3</v>
      </c>
      <c r="C2157" s="1"/>
      <c r="D2157" s="1">
        <v>1</v>
      </c>
      <c r="F2157" s="1">
        <f ca="1">IFERROR(__xludf.DUMMYFUNCTION("""COMPUTED_VALUE"""),1)</f>
        <v>1</v>
      </c>
      <c r="Q2157" s="1">
        <v>2155</v>
      </c>
      <c r="R2157" s="1">
        <v>2605</v>
      </c>
      <c r="S2157" s="1"/>
      <c r="T2157" s="1">
        <v>1927</v>
      </c>
    </row>
    <row r="2158" spans="1:20" ht="15.75" customHeight="1" x14ac:dyDescent="0.35">
      <c r="A2158" s="1">
        <v>4421</v>
      </c>
      <c r="B2158" s="1">
        <v>2</v>
      </c>
      <c r="C2158" s="1"/>
      <c r="D2158" s="1">
        <v>4</v>
      </c>
      <c r="F2158" s="1">
        <f ca="1">IFERROR(__xludf.DUMMYFUNCTION("""COMPUTED_VALUE"""),1)</f>
        <v>1</v>
      </c>
      <c r="Q2158" s="1">
        <v>2156</v>
      </c>
      <c r="R2158" s="1">
        <v>2634</v>
      </c>
      <c r="S2158" s="1"/>
      <c r="T2158" s="1">
        <v>1887</v>
      </c>
    </row>
    <row r="2159" spans="1:20" ht="15.75" customHeight="1" x14ac:dyDescent="0.35">
      <c r="A2159" s="1">
        <v>4422</v>
      </c>
      <c r="B2159" s="1">
        <v>2</v>
      </c>
      <c r="C2159" s="1"/>
      <c r="D2159" s="1">
        <v>1</v>
      </c>
      <c r="F2159" s="1">
        <f ca="1">IFERROR(__xludf.DUMMYFUNCTION("""COMPUTED_VALUE"""),1)</f>
        <v>1</v>
      </c>
      <c r="Q2159" s="1">
        <v>2157</v>
      </c>
      <c r="R2159" s="1">
        <v>2530</v>
      </c>
      <c r="S2159" s="1"/>
      <c r="T2159" s="1">
        <v>2016</v>
      </c>
    </row>
    <row r="2160" spans="1:20" ht="15.75" customHeight="1" x14ac:dyDescent="0.35">
      <c r="A2160" s="1">
        <v>4423</v>
      </c>
      <c r="B2160" s="1">
        <v>2</v>
      </c>
      <c r="C2160" s="1"/>
      <c r="D2160" s="1">
        <v>1</v>
      </c>
      <c r="F2160" s="1">
        <f ca="1">IFERROR(__xludf.DUMMYFUNCTION("""COMPUTED_VALUE"""),1)</f>
        <v>1</v>
      </c>
      <c r="Q2160" s="1">
        <v>2158</v>
      </c>
      <c r="R2160" s="1">
        <v>2484</v>
      </c>
      <c r="S2160" s="1"/>
      <c r="T2160" s="1">
        <v>1967</v>
      </c>
    </row>
    <row r="2161" spans="1:20" ht="15.75" customHeight="1" x14ac:dyDescent="0.35">
      <c r="A2161" s="1">
        <v>4424</v>
      </c>
      <c r="B2161" s="1">
        <v>2</v>
      </c>
      <c r="C2161" s="1"/>
      <c r="D2161" s="1">
        <v>2</v>
      </c>
      <c r="F2161" s="1">
        <f ca="1">IFERROR(__xludf.DUMMYFUNCTION("""COMPUTED_VALUE"""),1)</f>
        <v>1</v>
      </c>
      <c r="Q2161" s="1">
        <v>2159</v>
      </c>
      <c r="R2161" s="1">
        <v>1927</v>
      </c>
      <c r="S2161" s="1"/>
      <c r="T2161" s="1">
        <v>2059</v>
      </c>
    </row>
    <row r="2162" spans="1:20" ht="15.75" customHeight="1" x14ac:dyDescent="0.35">
      <c r="A2162" s="1">
        <v>4425</v>
      </c>
      <c r="B2162" s="1">
        <v>2</v>
      </c>
      <c r="C2162" s="1"/>
      <c r="D2162" s="1">
        <v>2</v>
      </c>
      <c r="F2162" s="1">
        <f ca="1">IFERROR(__xludf.DUMMYFUNCTION("""COMPUTED_VALUE"""),1)</f>
        <v>1</v>
      </c>
      <c r="Q2162" s="1">
        <v>2160</v>
      </c>
      <c r="R2162" s="1">
        <v>1887</v>
      </c>
      <c r="S2162" s="1"/>
      <c r="T2162" s="1">
        <v>1961</v>
      </c>
    </row>
    <row r="2163" spans="1:20" ht="15.75" customHeight="1" x14ac:dyDescent="0.35">
      <c r="A2163" s="1">
        <v>4426</v>
      </c>
      <c r="B2163" s="1">
        <v>2</v>
      </c>
      <c r="C2163" s="1"/>
      <c r="D2163" s="1">
        <v>8</v>
      </c>
      <c r="F2163" s="1">
        <f ca="1">IFERROR(__xludf.DUMMYFUNCTION("""COMPUTED_VALUE"""),1)</f>
        <v>1</v>
      </c>
      <c r="Q2163" s="1">
        <v>2161</v>
      </c>
      <c r="R2163" s="1">
        <v>2016</v>
      </c>
      <c r="S2163" s="1"/>
      <c r="T2163" s="1">
        <v>1774</v>
      </c>
    </row>
    <row r="2164" spans="1:20" ht="15.75" customHeight="1" x14ac:dyDescent="0.35">
      <c r="A2164" s="1">
        <v>4427</v>
      </c>
      <c r="B2164" s="1">
        <v>3</v>
      </c>
      <c r="C2164" s="1"/>
      <c r="D2164" s="1">
        <v>1</v>
      </c>
      <c r="F2164" s="1">
        <f ca="1">IFERROR(__xludf.DUMMYFUNCTION("""COMPUTED_VALUE"""),1)</f>
        <v>1</v>
      </c>
      <c r="Q2164" s="1">
        <v>2162</v>
      </c>
      <c r="R2164" s="1">
        <v>1967</v>
      </c>
      <c r="S2164" s="1"/>
      <c r="T2164" s="1">
        <v>1944</v>
      </c>
    </row>
    <row r="2165" spans="1:20" ht="15.75" customHeight="1" x14ac:dyDescent="0.35">
      <c r="A2165" s="1">
        <v>4428</v>
      </c>
      <c r="B2165" s="1">
        <v>3</v>
      </c>
      <c r="C2165" s="1"/>
      <c r="D2165" s="1">
        <v>1</v>
      </c>
      <c r="F2165" s="1">
        <f ca="1">IFERROR(__xludf.DUMMYFUNCTION("""COMPUTED_VALUE"""),1)</f>
        <v>1</v>
      </c>
      <c r="Q2165" s="1">
        <v>2163</v>
      </c>
      <c r="R2165" s="1">
        <v>2059</v>
      </c>
      <c r="S2165" s="1"/>
      <c r="T2165" s="1">
        <v>1942</v>
      </c>
    </row>
    <row r="2166" spans="1:20" ht="15.75" customHeight="1" x14ac:dyDescent="0.35">
      <c r="A2166" s="1">
        <v>4429</v>
      </c>
      <c r="B2166" s="1">
        <v>3</v>
      </c>
      <c r="C2166" s="1"/>
      <c r="D2166" s="1">
        <v>7</v>
      </c>
      <c r="F2166" s="1">
        <f ca="1">IFERROR(__xludf.DUMMYFUNCTION("""COMPUTED_VALUE"""),1)</f>
        <v>1</v>
      </c>
      <c r="Q2166" s="1">
        <v>2164</v>
      </c>
      <c r="R2166" s="1">
        <v>1961</v>
      </c>
      <c r="S2166" s="1"/>
      <c r="T2166" s="1">
        <v>2172</v>
      </c>
    </row>
    <row r="2167" spans="1:20" ht="15.75" customHeight="1" x14ac:dyDescent="0.35">
      <c r="A2167" s="1">
        <v>4430</v>
      </c>
      <c r="B2167" s="1">
        <v>3</v>
      </c>
      <c r="C2167" s="1"/>
      <c r="D2167" s="1">
        <v>1</v>
      </c>
      <c r="F2167" s="1">
        <f ca="1">IFERROR(__xludf.DUMMYFUNCTION("""COMPUTED_VALUE"""),1)</f>
        <v>1</v>
      </c>
      <c r="Q2167" s="1">
        <v>2165</v>
      </c>
      <c r="R2167" s="1">
        <v>1774</v>
      </c>
      <c r="S2167" s="1"/>
      <c r="T2167" s="1">
        <v>2207</v>
      </c>
    </row>
    <row r="2168" spans="1:20" ht="15.75" customHeight="1" x14ac:dyDescent="0.35">
      <c r="A2168" s="1">
        <v>4431</v>
      </c>
      <c r="B2168" s="1">
        <v>3</v>
      </c>
      <c r="C2168" s="1"/>
      <c r="D2168" s="1">
        <v>1</v>
      </c>
      <c r="F2168" s="1">
        <f ca="1">IFERROR(__xludf.DUMMYFUNCTION("""COMPUTED_VALUE"""),1)</f>
        <v>1</v>
      </c>
      <c r="Q2168" s="1">
        <v>2166</v>
      </c>
      <c r="R2168" s="1">
        <v>1944</v>
      </c>
      <c r="S2168" s="1"/>
      <c r="T2168" s="1">
        <v>2191</v>
      </c>
    </row>
    <row r="2169" spans="1:20" ht="15.75" customHeight="1" x14ac:dyDescent="0.35">
      <c r="A2169" s="1">
        <v>4432</v>
      </c>
      <c r="B2169" s="1">
        <v>3</v>
      </c>
      <c r="C2169" s="1"/>
      <c r="D2169" s="1">
        <v>1</v>
      </c>
      <c r="F2169" s="1">
        <f ca="1">IFERROR(__xludf.DUMMYFUNCTION("""COMPUTED_VALUE"""),1)</f>
        <v>1</v>
      </c>
      <c r="Q2169" s="1">
        <v>2167</v>
      </c>
      <c r="R2169" s="1">
        <v>1942</v>
      </c>
      <c r="S2169" s="1"/>
      <c r="T2169" s="1">
        <v>2257</v>
      </c>
    </row>
    <row r="2170" spans="1:20" ht="15.75" customHeight="1" x14ac:dyDescent="0.35">
      <c r="A2170" s="1">
        <v>4433</v>
      </c>
      <c r="B2170" s="1">
        <v>3</v>
      </c>
      <c r="C2170" s="1"/>
      <c r="D2170" s="1">
        <v>8</v>
      </c>
      <c r="F2170" s="1">
        <f ca="1">IFERROR(__xludf.DUMMYFUNCTION("""COMPUTED_VALUE"""),1)</f>
        <v>1</v>
      </c>
      <c r="Q2170" s="1">
        <v>2168</v>
      </c>
      <c r="R2170" s="1">
        <v>2172</v>
      </c>
      <c r="S2170" s="1"/>
      <c r="T2170" s="1">
        <v>2312</v>
      </c>
    </row>
    <row r="2171" spans="1:20" ht="15.75" customHeight="1" x14ac:dyDescent="0.35">
      <c r="A2171" s="1">
        <v>4434</v>
      </c>
      <c r="B2171" s="1">
        <v>3</v>
      </c>
      <c r="C2171" s="1"/>
      <c r="D2171" s="1">
        <v>2</v>
      </c>
      <c r="F2171" s="1">
        <f ca="1">IFERROR(__xludf.DUMMYFUNCTION("""COMPUTED_VALUE"""),1)</f>
        <v>1</v>
      </c>
      <c r="Q2171" s="1">
        <v>2169</v>
      </c>
      <c r="R2171" s="1">
        <v>2207</v>
      </c>
      <c r="S2171" s="1"/>
      <c r="T2171" s="1">
        <v>2399</v>
      </c>
    </row>
    <row r="2172" spans="1:20" ht="15.75" customHeight="1" x14ac:dyDescent="0.35">
      <c r="A2172" s="1">
        <v>4435</v>
      </c>
      <c r="B2172" s="1">
        <v>3</v>
      </c>
      <c r="C2172" s="1"/>
      <c r="D2172" s="1">
        <v>2</v>
      </c>
      <c r="F2172" s="1">
        <f ca="1">IFERROR(__xludf.DUMMYFUNCTION("""COMPUTED_VALUE"""),1)</f>
        <v>1</v>
      </c>
      <c r="Q2172" s="1">
        <v>2170</v>
      </c>
      <c r="R2172" s="1">
        <v>2191</v>
      </c>
      <c r="S2172" s="1"/>
      <c r="T2172" s="1">
        <v>1955</v>
      </c>
    </row>
    <row r="2173" spans="1:20" ht="15.75" customHeight="1" x14ac:dyDescent="0.35">
      <c r="A2173" s="1">
        <v>4436</v>
      </c>
      <c r="B2173" s="1">
        <v>3</v>
      </c>
      <c r="C2173" s="1"/>
      <c r="D2173" s="1">
        <v>2</v>
      </c>
      <c r="Q2173" s="1">
        <v>2171</v>
      </c>
      <c r="R2173" s="1">
        <v>2257</v>
      </c>
      <c r="S2173" s="1"/>
      <c r="T2173" s="1">
        <v>1953</v>
      </c>
    </row>
    <row r="2174" spans="1:20" ht="15.75" customHeight="1" x14ac:dyDescent="0.35">
      <c r="A2174" s="1">
        <v>4437</v>
      </c>
      <c r="B2174" s="1">
        <v>3</v>
      </c>
      <c r="C2174" s="1"/>
      <c r="D2174" s="1">
        <v>2</v>
      </c>
      <c r="Q2174" s="1">
        <v>2172</v>
      </c>
      <c r="R2174" s="1">
        <v>2312</v>
      </c>
      <c r="S2174" s="1"/>
      <c r="T2174" s="1">
        <v>1983</v>
      </c>
    </row>
    <row r="2175" spans="1:20" ht="15.75" customHeight="1" x14ac:dyDescent="0.35">
      <c r="A2175" s="1">
        <v>4438</v>
      </c>
      <c r="B2175" s="1">
        <v>3</v>
      </c>
      <c r="C2175" s="1"/>
      <c r="D2175" s="1">
        <v>8</v>
      </c>
      <c r="Q2175" s="1">
        <v>2173</v>
      </c>
      <c r="R2175" s="1">
        <v>2399</v>
      </c>
      <c r="S2175" s="1"/>
      <c r="T2175" s="1">
        <v>2151</v>
      </c>
    </row>
    <row r="2176" spans="1:20" ht="15.75" customHeight="1" x14ac:dyDescent="0.35">
      <c r="A2176" s="1">
        <v>4439</v>
      </c>
      <c r="B2176" s="1">
        <v>3</v>
      </c>
      <c r="C2176" s="1"/>
      <c r="D2176" s="1">
        <v>2</v>
      </c>
      <c r="Q2176" s="1">
        <v>2174</v>
      </c>
      <c r="R2176" s="1">
        <v>1955</v>
      </c>
      <c r="S2176" s="1"/>
      <c r="T2176" s="1">
        <v>2122</v>
      </c>
    </row>
    <row r="2177" spans="1:20" ht="15.75" customHeight="1" x14ac:dyDescent="0.35">
      <c r="A2177" s="1">
        <v>4440</v>
      </c>
      <c r="B2177" s="1">
        <v>3</v>
      </c>
      <c r="C2177" s="1"/>
      <c r="D2177" s="1">
        <v>2</v>
      </c>
      <c r="Q2177" s="1">
        <v>2175</v>
      </c>
      <c r="R2177" s="1">
        <v>1953</v>
      </c>
      <c r="S2177" s="1"/>
      <c r="T2177" s="1">
        <v>2189</v>
      </c>
    </row>
    <row r="2178" spans="1:20" ht="15.75" customHeight="1" x14ac:dyDescent="0.35">
      <c r="A2178" s="1">
        <v>4441</v>
      </c>
      <c r="B2178" s="1">
        <v>3</v>
      </c>
      <c r="C2178" s="1"/>
      <c r="D2178" s="1">
        <v>2</v>
      </c>
      <c r="Q2178" s="1">
        <v>2176</v>
      </c>
      <c r="R2178" s="1">
        <v>1983</v>
      </c>
      <c r="S2178" s="1"/>
      <c r="T2178" s="1">
        <v>2335</v>
      </c>
    </row>
    <row r="2179" spans="1:20" ht="15.75" customHeight="1" x14ac:dyDescent="0.35">
      <c r="A2179" s="1">
        <v>4442</v>
      </c>
      <c r="B2179" s="1">
        <v>2</v>
      </c>
      <c r="C2179" s="1"/>
      <c r="D2179" s="1">
        <v>1</v>
      </c>
      <c r="Q2179" s="1">
        <v>2177</v>
      </c>
      <c r="R2179" s="1">
        <v>2151</v>
      </c>
      <c r="S2179" s="1"/>
      <c r="T2179" s="1">
        <v>2126</v>
      </c>
    </row>
    <row r="2180" spans="1:20" ht="15.75" customHeight="1" x14ac:dyDescent="0.35">
      <c r="A2180" s="1">
        <v>4443</v>
      </c>
      <c r="B2180" s="1">
        <v>2</v>
      </c>
      <c r="C2180" s="1"/>
      <c r="D2180" s="1">
        <v>1</v>
      </c>
      <c r="Q2180" s="1">
        <v>2178</v>
      </c>
      <c r="R2180" s="1">
        <v>2122</v>
      </c>
      <c r="S2180" s="1"/>
      <c r="T2180" s="1">
        <v>2069</v>
      </c>
    </row>
    <row r="2181" spans="1:20" ht="15.75" customHeight="1" x14ac:dyDescent="0.35">
      <c r="A2181" s="1">
        <v>4444</v>
      </c>
      <c r="B2181" s="1">
        <v>2</v>
      </c>
      <c r="C2181" s="1"/>
      <c r="D2181" s="1">
        <v>8</v>
      </c>
      <c r="Q2181" s="1">
        <v>2179</v>
      </c>
      <c r="R2181" s="1">
        <v>2189</v>
      </c>
      <c r="S2181" s="1"/>
      <c r="T2181" s="1">
        <v>1964</v>
      </c>
    </row>
    <row r="2182" spans="1:20" ht="15.75" customHeight="1" x14ac:dyDescent="0.35">
      <c r="A2182" s="1">
        <v>4445</v>
      </c>
      <c r="B2182" s="1">
        <v>3</v>
      </c>
      <c r="C2182" s="1"/>
      <c r="D2182" s="1">
        <v>1</v>
      </c>
      <c r="Q2182" s="1">
        <v>2180</v>
      </c>
      <c r="R2182" s="1">
        <v>2335</v>
      </c>
      <c r="S2182" s="1"/>
      <c r="T2182" s="1">
        <v>2154</v>
      </c>
    </row>
    <row r="2183" spans="1:20" ht="15.75" customHeight="1" x14ac:dyDescent="0.35">
      <c r="A2183" s="1">
        <v>4446</v>
      </c>
      <c r="B2183" s="1">
        <v>3</v>
      </c>
      <c r="C2183" s="1"/>
      <c r="D2183" s="1">
        <v>1</v>
      </c>
      <c r="Q2183" s="1">
        <v>2181</v>
      </c>
      <c r="R2183" s="1">
        <v>2126</v>
      </c>
      <c r="S2183" s="1"/>
      <c r="T2183" s="1">
        <v>2169</v>
      </c>
    </row>
    <row r="2184" spans="1:20" ht="15.75" customHeight="1" x14ac:dyDescent="0.35">
      <c r="A2184" s="1">
        <v>4447</v>
      </c>
      <c r="B2184" s="1">
        <v>3</v>
      </c>
      <c r="C2184" s="1"/>
      <c r="D2184" s="1">
        <v>1</v>
      </c>
      <c r="Q2184" s="1">
        <v>2182</v>
      </c>
      <c r="R2184" s="1">
        <v>2069</v>
      </c>
      <c r="S2184" s="1"/>
      <c r="T2184" s="1">
        <v>2445</v>
      </c>
    </row>
    <row r="2185" spans="1:20" ht="15.75" customHeight="1" x14ac:dyDescent="0.35">
      <c r="A2185" s="1">
        <v>4448</v>
      </c>
      <c r="B2185" s="1">
        <v>3</v>
      </c>
      <c r="C2185" s="1"/>
      <c r="D2185" s="1">
        <v>8</v>
      </c>
      <c r="Q2185" s="1">
        <v>2183</v>
      </c>
      <c r="R2185" s="1">
        <v>1964</v>
      </c>
      <c r="S2185" s="1"/>
      <c r="T2185" s="1">
        <v>2515</v>
      </c>
    </row>
    <row r="2186" spans="1:20" ht="15.75" customHeight="1" x14ac:dyDescent="0.35">
      <c r="A2186" s="1">
        <v>4449</v>
      </c>
      <c r="B2186" s="1">
        <v>3</v>
      </c>
      <c r="C2186" s="1"/>
      <c r="D2186" s="1">
        <v>0</v>
      </c>
      <c r="Q2186" s="1">
        <v>2184</v>
      </c>
      <c r="R2186" s="1">
        <v>2154</v>
      </c>
      <c r="S2186" s="1"/>
      <c r="T2186" s="1">
        <v>2517</v>
      </c>
    </row>
    <row r="2187" spans="1:20" ht="15.75" customHeight="1" x14ac:dyDescent="0.35">
      <c r="A2187" s="1">
        <v>4450</v>
      </c>
      <c r="B2187" s="1">
        <v>3</v>
      </c>
      <c r="C2187" s="1"/>
      <c r="D2187" s="1">
        <v>0</v>
      </c>
      <c r="Q2187" s="1">
        <v>2185</v>
      </c>
      <c r="R2187" s="1">
        <v>2169</v>
      </c>
      <c r="S2187" s="1"/>
      <c r="T2187" s="1">
        <v>2498</v>
      </c>
    </row>
    <row r="2188" spans="1:20" ht="15.75" customHeight="1" x14ac:dyDescent="0.35">
      <c r="A2188" s="1">
        <v>4451</v>
      </c>
      <c r="B2188" s="1">
        <v>2</v>
      </c>
      <c r="C2188" s="1"/>
      <c r="D2188" s="1">
        <v>8</v>
      </c>
      <c r="Q2188" s="1">
        <v>2186</v>
      </c>
      <c r="R2188" s="1">
        <v>2445</v>
      </c>
      <c r="S2188" s="1"/>
      <c r="T2188" s="1">
        <v>2437</v>
      </c>
    </row>
    <row r="2189" spans="1:20" ht="15.75" customHeight="1" x14ac:dyDescent="0.35">
      <c r="A2189" s="1">
        <v>4452</v>
      </c>
      <c r="B2189" s="1">
        <v>2</v>
      </c>
      <c r="C2189" s="1"/>
      <c r="D2189" s="1">
        <v>0</v>
      </c>
      <c r="Q2189" s="1">
        <v>2187</v>
      </c>
      <c r="R2189" s="1">
        <v>2515</v>
      </c>
      <c r="S2189" s="1"/>
      <c r="T2189" s="1">
        <v>2401</v>
      </c>
    </row>
    <row r="2190" spans="1:20" ht="15.75" customHeight="1" x14ac:dyDescent="0.35">
      <c r="A2190" s="1">
        <v>4453</v>
      </c>
      <c r="B2190" s="1">
        <v>2</v>
      </c>
      <c r="C2190" s="1"/>
      <c r="D2190" s="1">
        <v>0</v>
      </c>
      <c r="Q2190" s="1">
        <v>2188</v>
      </c>
      <c r="R2190" s="1">
        <v>2517</v>
      </c>
      <c r="S2190" s="1"/>
      <c r="T2190" s="1">
        <v>2111</v>
      </c>
    </row>
    <row r="2191" spans="1:20" ht="15.75" customHeight="1" x14ac:dyDescent="0.35">
      <c r="A2191" s="1">
        <v>4454</v>
      </c>
      <c r="B2191" s="1">
        <v>2</v>
      </c>
      <c r="C2191" s="1"/>
      <c r="D2191" s="1">
        <v>0</v>
      </c>
      <c r="Q2191" s="1">
        <v>2189</v>
      </c>
      <c r="R2191" s="1">
        <v>2498</v>
      </c>
      <c r="S2191" s="1"/>
      <c r="T2191" s="1">
        <v>1922</v>
      </c>
    </row>
    <row r="2192" spans="1:20" ht="15.75" customHeight="1" x14ac:dyDescent="0.35">
      <c r="A2192" s="1">
        <v>4455</v>
      </c>
      <c r="B2192" s="1">
        <v>2</v>
      </c>
      <c r="C2192" s="1"/>
      <c r="D2192" s="1">
        <v>8</v>
      </c>
      <c r="Q2192" s="1">
        <v>2190</v>
      </c>
      <c r="R2192" s="1">
        <v>2437</v>
      </c>
      <c r="S2192" s="1"/>
      <c r="T2192" s="1">
        <v>1902</v>
      </c>
    </row>
    <row r="2193" spans="1:20" ht="15.75" customHeight="1" x14ac:dyDescent="0.35">
      <c r="A2193" s="1">
        <v>4456</v>
      </c>
      <c r="B2193" s="1">
        <v>2</v>
      </c>
      <c r="C2193" s="1"/>
      <c r="D2193" s="1">
        <v>0</v>
      </c>
      <c r="Q2193" s="1">
        <v>2191</v>
      </c>
      <c r="R2193" s="1">
        <v>2401</v>
      </c>
      <c r="S2193" s="1"/>
      <c r="T2193" s="1">
        <v>1812</v>
      </c>
    </row>
    <row r="2194" spans="1:20" ht="15.75" customHeight="1" x14ac:dyDescent="0.35">
      <c r="A2194" s="1">
        <v>4457</v>
      </c>
      <c r="B2194" s="1">
        <v>2</v>
      </c>
      <c r="C2194" s="1"/>
      <c r="D2194" s="1">
        <v>1</v>
      </c>
      <c r="Q2194" s="1">
        <v>2192</v>
      </c>
      <c r="R2194" s="1">
        <v>2111</v>
      </c>
      <c r="S2194" s="1"/>
      <c r="T2194" s="1">
        <v>1750</v>
      </c>
    </row>
    <row r="2195" spans="1:20" ht="15.75" customHeight="1" x14ac:dyDescent="0.35">
      <c r="A2195" s="1">
        <v>4458</v>
      </c>
      <c r="B2195" s="1">
        <v>2</v>
      </c>
      <c r="C2195" s="1"/>
      <c r="D2195" s="1">
        <v>1</v>
      </c>
      <c r="Q2195" s="1">
        <v>2193</v>
      </c>
      <c r="R2195" s="1">
        <v>1922</v>
      </c>
      <c r="S2195" s="1"/>
      <c r="T2195" s="1">
        <v>1867</v>
      </c>
    </row>
    <row r="2196" spans="1:20" ht="15.75" customHeight="1" x14ac:dyDescent="0.35">
      <c r="A2196" s="1">
        <v>4459</v>
      </c>
      <c r="B2196" s="1">
        <v>2</v>
      </c>
      <c r="C2196" s="1"/>
      <c r="D2196" s="1">
        <v>1</v>
      </c>
      <c r="Q2196" s="1">
        <v>2194</v>
      </c>
      <c r="R2196" s="1">
        <v>1902</v>
      </c>
      <c r="S2196" s="1"/>
      <c r="T2196" s="1">
        <v>1874</v>
      </c>
    </row>
    <row r="2197" spans="1:20" ht="15.75" customHeight="1" x14ac:dyDescent="0.35">
      <c r="A2197" s="1">
        <v>4460</v>
      </c>
      <c r="B2197" s="1">
        <v>3</v>
      </c>
      <c r="C2197" s="1"/>
      <c r="D2197" s="1">
        <v>6</v>
      </c>
      <c r="Q2197" s="1">
        <v>2195</v>
      </c>
      <c r="R2197" s="1">
        <v>1812</v>
      </c>
      <c r="S2197" s="1"/>
      <c r="T2197" s="1">
        <v>1872</v>
      </c>
    </row>
    <row r="2198" spans="1:20" ht="15.75" customHeight="1" x14ac:dyDescent="0.35">
      <c r="A2198" s="1">
        <v>4461</v>
      </c>
      <c r="B2198" s="1">
        <v>3</v>
      </c>
      <c r="C2198" s="1"/>
      <c r="D2198" s="1">
        <v>1</v>
      </c>
      <c r="Q2198" s="1">
        <v>2196</v>
      </c>
      <c r="R2198" s="1">
        <v>1750</v>
      </c>
      <c r="S2198" s="1"/>
      <c r="T2198" s="1">
        <v>1954</v>
      </c>
    </row>
    <row r="2199" spans="1:20" ht="15.75" customHeight="1" x14ac:dyDescent="0.35">
      <c r="A2199" s="1">
        <v>4462</v>
      </c>
      <c r="B2199" s="1">
        <v>3</v>
      </c>
      <c r="C2199" s="1"/>
      <c r="D2199" s="1">
        <v>1</v>
      </c>
      <c r="Q2199" s="1">
        <v>2197</v>
      </c>
      <c r="R2199" s="1">
        <v>1867</v>
      </c>
      <c r="S2199" s="1"/>
      <c r="T2199" s="1">
        <v>2190</v>
      </c>
    </row>
    <row r="2200" spans="1:20" ht="15.75" customHeight="1" x14ac:dyDescent="0.35">
      <c r="A2200" s="1">
        <v>4463</v>
      </c>
      <c r="B2200" s="1">
        <v>3</v>
      </c>
      <c r="C2200" s="1"/>
      <c r="D2200" s="1">
        <v>5</v>
      </c>
      <c r="Q2200" s="1">
        <v>2198</v>
      </c>
      <c r="R2200" s="1">
        <v>1874</v>
      </c>
      <c r="S2200" s="1"/>
      <c r="T2200" s="1">
        <v>2135</v>
      </c>
    </row>
    <row r="2201" spans="1:20" ht="15.75" customHeight="1" x14ac:dyDescent="0.35">
      <c r="A2201" s="1">
        <v>4464</v>
      </c>
      <c r="B2201" s="1">
        <v>3</v>
      </c>
      <c r="C2201" s="1"/>
      <c r="D2201" s="1">
        <v>2</v>
      </c>
      <c r="Q2201" s="1">
        <v>2199</v>
      </c>
      <c r="R2201" s="1">
        <v>1872</v>
      </c>
      <c r="S2201" s="1"/>
      <c r="T2201" s="1">
        <v>2193</v>
      </c>
    </row>
    <row r="2202" spans="1:20" ht="15.75" customHeight="1" x14ac:dyDescent="0.35">
      <c r="A2202" s="1">
        <v>4465</v>
      </c>
      <c r="B2202" s="1">
        <v>3</v>
      </c>
      <c r="C2202" s="1"/>
      <c r="D2202" s="1">
        <v>2</v>
      </c>
      <c r="Q2202" s="1">
        <v>2200</v>
      </c>
      <c r="R2202" s="1">
        <v>1954</v>
      </c>
      <c r="S2202" s="1"/>
      <c r="T2202" s="1">
        <v>2322</v>
      </c>
    </row>
    <row r="2203" spans="1:20" ht="15.75" customHeight="1" x14ac:dyDescent="0.35">
      <c r="A2203" s="1">
        <v>4466</v>
      </c>
      <c r="B2203" s="1">
        <v>4</v>
      </c>
      <c r="C2203" s="1"/>
      <c r="D2203" s="1">
        <v>8</v>
      </c>
      <c r="Q2203" s="1">
        <v>2201</v>
      </c>
      <c r="R2203" s="1">
        <v>2190</v>
      </c>
      <c r="S2203" s="1"/>
      <c r="T2203" s="1">
        <v>2233</v>
      </c>
    </row>
    <row r="2204" spans="1:20" ht="15.75" customHeight="1" x14ac:dyDescent="0.35">
      <c r="A2204" s="1">
        <v>4467</v>
      </c>
      <c r="B2204" s="1">
        <v>4</v>
      </c>
      <c r="C2204" s="1"/>
      <c r="D2204" s="1">
        <v>1</v>
      </c>
      <c r="Q2204" s="1">
        <v>2202</v>
      </c>
      <c r="R2204" s="1">
        <v>2135</v>
      </c>
      <c r="S2204" s="1"/>
      <c r="T2204" s="1">
        <v>2211</v>
      </c>
    </row>
    <row r="2205" spans="1:20" ht="15.75" customHeight="1" x14ac:dyDescent="0.35">
      <c r="A2205" s="1">
        <v>4468</v>
      </c>
      <c r="B2205" s="1">
        <v>4</v>
      </c>
      <c r="C2205" s="1"/>
      <c r="D2205" s="1">
        <v>8</v>
      </c>
      <c r="Q2205" s="1">
        <v>2203</v>
      </c>
      <c r="R2205" s="1">
        <v>2193</v>
      </c>
      <c r="S2205" s="1"/>
      <c r="T2205" s="1">
        <v>1726</v>
      </c>
    </row>
    <row r="2206" spans="1:20" ht="15.75" customHeight="1" x14ac:dyDescent="0.35">
      <c r="A2206" s="1">
        <v>4469</v>
      </c>
      <c r="B2206" s="1">
        <v>3</v>
      </c>
      <c r="C2206" s="1"/>
      <c r="D2206" s="1">
        <v>0</v>
      </c>
      <c r="Q2206" s="1">
        <v>2204</v>
      </c>
      <c r="R2206" s="1">
        <v>2322</v>
      </c>
      <c r="S2206" s="1"/>
      <c r="T2206" s="1">
        <v>1649</v>
      </c>
    </row>
    <row r="2207" spans="1:20" ht="15.75" customHeight="1" x14ac:dyDescent="0.35">
      <c r="A2207" s="1">
        <v>4470</v>
      </c>
      <c r="B2207" s="1">
        <v>3</v>
      </c>
      <c r="C2207" s="1"/>
      <c r="D2207" s="1">
        <v>3</v>
      </c>
      <c r="Q2207" s="1">
        <v>2205</v>
      </c>
      <c r="R2207" s="1">
        <v>2233</v>
      </c>
      <c r="S2207" s="1"/>
      <c r="T2207" s="1">
        <v>1659</v>
      </c>
    </row>
    <row r="2208" spans="1:20" ht="15.75" customHeight="1" x14ac:dyDescent="0.35">
      <c r="A2208" s="1">
        <v>4471</v>
      </c>
      <c r="B2208" s="1">
        <v>3</v>
      </c>
      <c r="C2208" s="1"/>
      <c r="D2208" s="1">
        <v>1</v>
      </c>
      <c r="Q2208" s="1">
        <v>2206</v>
      </c>
      <c r="R2208" s="1">
        <v>2211</v>
      </c>
      <c r="S2208" s="1"/>
      <c r="T2208" s="1">
        <v>1650</v>
      </c>
    </row>
    <row r="2209" spans="1:20" ht="15.75" customHeight="1" x14ac:dyDescent="0.35">
      <c r="A2209" s="1">
        <v>4472</v>
      </c>
      <c r="B2209" s="1">
        <v>2</v>
      </c>
      <c r="C2209" s="1"/>
      <c r="D2209" s="1">
        <v>4</v>
      </c>
      <c r="Q2209" s="1">
        <v>2207</v>
      </c>
      <c r="R2209" s="1">
        <v>1726</v>
      </c>
      <c r="S2209" s="1"/>
      <c r="T2209" s="1">
        <v>1576</v>
      </c>
    </row>
    <row r="2210" spans="1:20" ht="15.75" customHeight="1" x14ac:dyDescent="0.35">
      <c r="A2210" s="1">
        <v>4473</v>
      </c>
      <c r="B2210" s="1">
        <v>2</v>
      </c>
      <c r="C2210" s="1"/>
      <c r="D2210" s="1">
        <v>1</v>
      </c>
      <c r="Q2210" s="1">
        <v>2208</v>
      </c>
      <c r="R2210" s="1">
        <v>1649</v>
      </c>
      <c r="S2210" s="1"/>
      <c r="T2210" s="1">
        <v>1470</v>
      </c>
    </row>
    <row r="2211" spans="1:20" ht="15.75" customHeight="1" x14ac:dyDescent="0.35">
      <c r="A2211" s="1">
        <v>4474</v>
      </c>
      <c r="B2211" s="1">
        <v>2</v>
      </c>
      <c r="C2211" s="1"/>
      <c r="D2211" s="1">
        <v>1</v>
      </c>
      <c r="Q2211" s="1">
        <v>2209</v>
      </c>
      <c r="R2211" s="1">
        <v>1659</v>
      </c>
      <c r="S2211" s="1"/>
      <c r="T2211" s="1">
        <v>1707</v>
      </c>
    </row>
    <row r="2212" spans="1:20" ht="15.75" customHeight="1" x14ac:dyDescent="0.35">
      <c r="A2212" s="1">
        <v>4475</v>
      </c>
      <c r="B2212" s="1">
        <v>2</v>
      </c>
      <c r="C2212" s="1"/>
      <c r="D2212" s="1">
        <v>2</v>
      </c>
      <c r="Q2212" s="1">
        <v>2210</v>
      </c>
      <c r="R2212" s="1">
        <v>1650</v>
      </c>
      <c r="S2212" s="1"/>
      <c r="T2212" s="1">
        <v>1745</v>
      </c>
    </row>
    <row r="2213" spans="1:20" ht="15.75" customHeight="1" x14ac:dyDescent="0.35">
      <c r="A2213" s="1">
        <v>4476</v>
      </c>
      <c r="B2213" s="1">
        <v>2</v>
      </c>
      <c r="C2213" s="1"/>
      <c r="D2213" s="1">
        <v>2</v>
      </c>
      <c r="Q2213" s="1">
        <v>2211</v>
      </c>
      <c r="R2213" s="1">
        <v>1576</v>
      </c>
      <c r="S2213" s="1"/>
      <c r="T2213" s="1">
        <v>1700</v>
      </c>
    </row>
    <row r="2214" spans="1:20" ht="15.75" customHeight="1" x14ac:dyDescent="0.35">
      <c r="A2214" s="1">
        <v>4477</v>
      </c>
      <c r="B2214" s="1">
        <v>2</v>
      </c>
      <c r="C2214" s="1"/>
      <c r="D2214" s="1">
        <v>5</v>
      </c>
      <c r="Q2214" s="1">
        <v>2212</v>
      </c>
      <c r="R2214" s="1">
        <v>1470</v>
      </c>
      <c r="S2214" s="1"/>
      <c r="T2214" s="1">
        <v>1621</v>
      </c>
    </row>
    <row r="2215" spans="1:20" ht="15.75" customHeight="1" x14ac:dyDescent="0.35">
      <c r="A2215" s="1">
        <v>4478</v>
      </c>
      <c r="B2215" s="1">
        <v>3</v>
      </c>
      <c r="C2215" s="1"/>
      <c r="D2215" s="1">
        <v>2</v>
      </c>
      <c r="Q2215" s="1">
        <v>2213</v>
      </c>
      <c r="R2215" s="1">
        <v>1707</v>
      </c>
      <c r="S2215" s="1"/>
      <c r="T2215" s="1">
        <v>1697</v>
      </c>
    </row>
    <row r="2216" spans="1:20" ht="15.75" customHeight="1" x14ac:dyDescent="0.35">
      <c r="A2216" s="1">
        <v>4479</v>
      </c>
      <c r="B2216" s="1">
        <v>3</v>
      </c>
      <c r="C2216" s="1"/>
      <c r="D2216" s="1">
        <v>2</v>
      </c>
      <c r="Q2216" s="1">
        <v>2214</v>
      </c>
      <c r="R2216" s="1">
        <v>1745</v>
      </c>
      <c r="S2216" s="1"/>
      <c r="T2216" s="1">
        <v>1655</v>
      </c>
    </row>
    <row r="2217" spans="1:20" ht="15.75" customHeight="1" x14ac:dyDescent="0.35">
      <c r="A2217" s="1">
        <v>4480</v>
      </c>
      <c r="B2217" s="1">
        <v>3</v>
      </c>
      <c r="C2217" s="1"/>
      <c r="D2217" s="1">
        <v>2</v>
      </c>
      <c r="Q2217" s="1">
        <v>2215</v>
      </c>
      <c r="R2217" s="1">
        <v>1700</v>
      </c>
      <c r="S2217" s="1"/>
      <c r="T2217" s="1">
        <v>1728</v>
      </c>
    </row>
    <row r="2218" spans="1:20" ht="15.75" customHeight="1" x14ac:dyDescent="0.35">
      <c r="A2218" s="1">
        <v>4481</v>
      </c>
      <c r="B2218" s="1">
        <v>3</v>
      </c>
      <c r="C2218" s="1"/>
      <c r="D2218" s="1">
        <v>3</v>
      </c>
      <c r="Q2218" s="1">
        <v>2216</v>
      </c>
      <c r="R2218" s="1">
        <v>1621</v>
      </c>
      <c r="S2218" s="1"/>
      <c r="T2218" s="1">
        <v>1744</v>
      </c>
    </row>
    <row r="2219" spans="1:20" ht="15.75" customHeight="1" x14ac:dyDescent="0.35">
      <c r="A2219" s="1">
        <v>4482</v>
      </c>
      <c r="B2219" s="1">
        <v>3</v>
      </c>
      <c r="C2219" s="1"/>
      <c r="D2219" s="1">
        <v>3</v>
      </c>
      <c r="Q2219" s="1">
        <v>2217</v>
      </c>
      <c r="R2219" s="1">
        <v>1697</v>
      </c>
      <c r="S2219" s="1"/>
      <c r="T2219" s="1">
        <v>1883</v>
      </c>
    </row>
    <row r="2220" spans="1:20" ht="15.75" customHeight="1" x14ac:dyDescent="0.35">
      <c r="A2220" s="1">
        <v>4483</v>
      </c>
      <c r="B2220" s="1">
        <v>3</v>
      </c>
      <c r="C2220" s="1"/>
      <c r="D2220" s="1">
        <v>8</v>
      </c>
      <c r="Q2220" s="1">
        <v>2218</v>
      </c>
      <c r="R2220" s="1">
        <v>1655</v>
      </c>
      <c r="S2220" s="1"/>
      <c r="T2220" s="1">
        <v>1943</v>
      </c>
    </row>
    <row r="2221" spans="1:20" ht="15.75" customHeight="1" x14ac:dyDescent="0.35">
      <c r="A2221" s="1">
        <v>4484</v>
      </c>
      <c r="B2221" s="1">
        <v>2</v>
      </c>
      <c r="C2221" s="1"/>
      <c r="D2221" s="1">
        <v>1</v>
      </c>
      <c r="Q2221" s="1">
        <v>2219</v>
      </c>
      <c r="R2221" s="1">
        <v>1728</v>
      </c>
      <c r="S2221" s="1"/>
      <c r="T2221" s="1">
        <v>2015</v>
      </c>
    </row>
    <row r="2222" spans="1:20" ht="15.75" customHeight="1" x14ac:dyDescent="0.35">
      <c r="A2222" s="1">
        <v>4485</v>
      </c>
      <c r="B2222" s="1">
        <v>2</v>
      </c>
      <c r="C2222" s="1"/>
      <c r="D2222" s="1">
        <v>1</v>
      </c>
      <c r="Q2222" s="1">
        <v>2220</v>
      </c>
      <c r="R2222" s="1">
        <v>1744</v>
      </c>
      <c r="S2222" s="1"/>
      <c r="T2222" s="1">
        <v>2112</v>
      </c>
    </row>
    <row r="2223" spans="1:20" ht="15.75" customHeight="1" x14ac:dyDescent="0.35">
      <c r="A2223" s="1">
        <v>4486</v>
      </c>
      <c r="B2223" s="1">
        <v>2</v>
      </c>
      <c r="C2223" s="1"/>
      <c r="D2223" s="1">
        <v>1</v>
      </c>
      <c r="Q2223" s="1">
        <v>2221</v>
      </c>
      <c r="R2223" s="1">
        <v>1883</v>
      </c>
      <c r="S2223" s="1"/>
      <c r="T2223" s="1">
        <v>1639</v>
      </c>
    </row>
    <row r="2224" spans="1:20" ht="15.75" customHeight="1" x14ac:dyDescent="0.35">
      <c r="A2224" s="1">
        <v>4487</v>
      </c>
      <c r="B2224" s="1">
        <v>1</v>
      </c>
      <c r="C2224" s="1"/>
      <c r="D2224" s="1">
        <v>0</v>
      </c>
      <c r="Q2224" s="1">
        <v>2222</v>
      </c>
      <c r="R2224" s="1">
        <v>1943</v>
      </c>
      <c r="S2224" s="1"/>
      <c r="T2224" s="1">
        <v>1648</v>
      </c>
    </row>
    <row r="2225" spans="1:20" ht="15.75" customHeight="1" x14ac:dyDescent="0.35">
      <c r="A2225" s="1">
        <v>4488</v>
      </c>
      <c r="B2225" s="1">
        <v>1</v>
      </c>
      <c r="C2225" s="1"/>
      <c r="D2225" s="1">
        <v>0</v>
      </c>
      <c r="Q2225" s="1">
        <v>2223</v>
      </c>
      <c r="R2225" s="1">
        <v>2015</v>
      </c>
      <c r="S2225" s="1"/>
      <c r="T2225" s="1">
        <v>1663</v>
      </c>
    </row>
    <row r="2226" spans="1:20" ht="15.75" customHeight="1" x14ac:dyDescent="0.35">
      <c r="A2226" s="1">
        <v>4489</v>
      </c>
      <c r="B2226" s="1">
        <v>1</v>
      </c>
      <c r="C2226" s="1"/>
      <c r="D2226" s="1">
        <v>7</v>
      </c>
      <c r="Q2226" s="1">
        <v>2224</v>
      </c>
      <c r="R2226" s="1">
        <v>2112</v>
      </c>
      <c r="S2226" s="1"/>
      <c r="T2226" s="1">
        <v>1634</v>
      </c>
    </row>
    <row r="2227" spans="1:20" ht="15.75" customHeight="1" x14ac:dyDescent="0.35">
      <c r="A2227" s="1">
        <v>4490</v>
      </c>
      <c r="B2227" s="1">
        <v>2</v>
      </c>
      <c r="C2227" s="1"/>
      <c r="D2227" s="1">
        <v>1</v>
      </c>
      <c r="Q2227" s="1">
        <v>2225</v>
      </c>
      <c r="R2227" s="1">
        <v>1639</v>
      </c>
      <c r="S2227" s="1"/>
      <c r="T2227" s="1">
        <v>1659</v>
      </c>
    </row>
    <row r="2228" spans="1:20" ht="15.75" customHeight="1" x14ac:dyDescent="0.35">
      <c r="A2228" s="1">
        <v>4491</v>
      </c>
      <c r="B2228" s="1">
        <v>2</v>
      </c>
      <c r="C2228" s="1"/>
      <c r="D2228" s="1">
        <v>1</v>
      </c>
      <c r="Q2228" s="1">
        <v>2226</v>
      </c>
      <c r="R2228" s="1">
        <v>1648</v>
      </c>
      <c r="S2228" s="1"/>
      <c r="T2228" s="1">
        <v>1556</v>
      </c>
    </row>
    <row r="2229" spans="1:20" ht="15.75" customHeight="1" x14ac:dyDescent="0.35">
      <c r="A2229" s="1">
        <v>4492</v>
      </c>
      <c r="B2229" s="1">
        <v>2</v>
      </c>
      <c r="C2229" s="1"/>
      <c r="D2229" s="1">
        <v>1</v>
      </c>
      <c r="Q2229" s="1">
        <v>2227</v>
      </c>
      <c r="R2229" s="1">
        <v>1663</v>
      </c>
      <c r="S2229" s="1"/>
      <c r="T2229" s="1">
        <v>1541</v>
      </c>
    </row>
    <row r="2230" spans="1:20" ht="15.75" customHeight="1" x14ac:dyDescent="0.35">
      <c r="A2230" s="1">
        <v>4493</v>
      </c>
      <c r="B2230" s="1">
        <v>2</v>
      </c>
      <c r="C2230" s="1"/>
      <c r="D2230" s="1">
        <v>1</v>
      </c>
      <c r="Q2230" s="1">
        <v>2228</v>
      </c>
      <c r="R2230" s="1">
        <v>1634</v>
      </c>
      <c r="S2230" s="1"/>
      <c r="T2230" s="1">
        <v>1542</v>
      </c>
    </row>
    <row r="2231" spans="1:20" ht="15.75" customHeight="1" x14ac:dyDescent="0.35">
      <c r="A2231" s="1">
        <v>4494</v>
      </c>
      <c r="B2231" s="1">
        <v>2</v>
      </c>
      <c r="C2231" s="1"/>
      <c r="D2231" s="1">
        <v>1</v>
      </c>
      <c r="Q2231" s="1">
        <v>2229</v>
      </c>
      <c r="R2231" s="1">
        <v>1659</v>
      </c>
      <c r="S2231" s="1"/>
      <c r="T2231" s="1">
        <v>1596</v>
      </c>
    </row>
    <row r="2232" spans="1:20" ht="15.75" customHeight="1" x14ac:dyDescent="0.35">
      <c r="A2232" s="1">
        <v>4495</v>
      </c>
      <c r="B2232" s="1">
        <v>2</v>
      </c>
      <c r="C2232" s="1"/>
      <c r="D2232" s="1">
        <v>1</v>
      </c>
      <c r="Q2232" s="1">
        <v>2230</v>
      </c>
      <c r="R2232" s="1">
        <v>1556</v>
      </c>
      <c r="S2232" s="1"/>
      <c r="T2232" s="1">
        <v>1803</v>
      </c>
    </row>
    <row r="2233" spans="1:20" ht="15.75" customHeight="1" x14ac:dyDescent="0.35">
      <c r="A2233" s="1">
        <v>4496</v>
      </c>
      <c r="B2233" s="1">
        <v>3</v>
      </c>
      <c r="C2233" s="1"/>
      <c r="D2233" s="1">
        <v>8</v>
      </c>
      <c r="Q2233" s="1">
        <v>2231</v>
      </c>
      <c r="R2233" s="1">
        <v>1541</v>
      </c>
      <c r="S2233" s="1"/>
      <c r="T2233" s="1">
        <v>1849</v>
      </c>
    </row>
    <row r="2234" spans="1:20" ht="15.75" customHeight="1" x14ac:dyDescent="0.35">
      <c r="A2234" s="1">
        <v>4497</v>
      </c>
      <c r="B2234" s="1">
        <v>3</v>
      </c>
      <c r="C2234" s="1"/>
      <c r="D2234" s="1">
        <v>2</v>
      </c>
      <c r="Q2234" s="1">
        <v>2232</v>
      </c>
      <c r="R2234" s="1">
        <v>1542</v>
      </c>
      <c r="S2234" s="1"/>
      <c r="T2234" s="1">
        <v>1706</v>
      </c>
    </row>
    <row r="2235" spans="1:20" ht="15.75" customHeight="1" x14ac:dyDescent="0.35">
      <c r="A2235" s="1">
        <v>4498</v>
      </c>
      <c r="B2235" s="1">
        <v>3</v>
      </c>
      <c r="C2235" s="1"/>
      <c r="D2235" s="1">
        <v>2</v>
      </c>
      <c r="Q2235" s="1">
        <v>2233</v>
      </c>
      <c r="R2235" s="1">
        <v>1596</v>
      </c>
      <c r="S2235" s="1"/>
      <c r="T2235" s="1">
        <v>1686</v>
      </c>
    </row>
    <row r="2236" spans="1:20" ht="15.75" customHeight="1" x14ac:dyDescent="0.35">
      <c r="A2236" s="1">
        <v>4499</v>
      </c>
      <c r="B2236" s="1">
        <v>3</v>
      </c>
      <c r="C2236" s="1"/>
      <c r="D2236" s="1">
        <v>2</v>
      </c>
      <c r="Q2236" s="1">
        <v>2234</v>
      </c>
      <c r="R2236" s="1">
        <v>1803</v>
      </c>
      <c r="S2236" s="1"/>
      <c r="T2236" s="1">
        <v>1679</v>
      </c>
    </row>
    <row r="2237" spans="1:20" ht="15.75" customHeight="1" x14ac:dyDescent="0.35">
      <c r="A2237" s="1">
        <v>4500</v>
      </c>
      <c r="B2237" s="1">
        <v>3</v>
      </c>
      <c r="C2237" s="1"/>
      <c r="D2237" s="1">
        <v>2</v>
      </c>
      <c r="Q2237" s="1">
        <v>2235</v>
      </c>
      <c r="R2237" s="1">
        <v>1849</v>
      </c>
      <c r="S2237" s="1"/>
      <c r="T2237" s="1">
        <v>1763</v>
      </c>
    </row>
    <row r="2238" spans="1:20" ht="15.75" customHeight="1" x14ac:dyDescent="0.35">
      <c r="A2238" s="1">
        <v>4501</v>
      </c>
      <c r="B2238" s="1">
        <v>3</v>
      </c>
      <c r="C2238" s="1"/>
      <c r="D2238" s="1">
        <v>8</v>
      </c>
      <c r="Q2238" s="1">
        <v>2236</v>
      </c>
      <c r="R2238" s="1">
        <v>1706</v>
      </c>
      <c r="S2238" s="1"/>
      <c r="T2238" s="1">
        <v>1356</v>
      </c>
    </row>
    <row r="2239" spans="1:20" ht="15.75" customHeight="1" x14ac:dyDescent="0.35">
      <c r="A2239" s="1">
        <v>4502</v>
      </c>
      <c r="B2239" s="1">
        <v>2</v>
      </c>
      <c r="C2239" s="1"/>
      <c r="D2239" s="1">
        <v>0</v>
      </c>
      <c r="Q2239" s="1">
        <v>2237</v>
      </c>
      <c r="R2239" s="1">
        <v>1686</v>
      </c>
      <c r="S2239" s="1"/>
      <c r="T2239" s="1">
        <v>1386</v>
      </c>
    </row>
    <row r="2240" spans="1:20" ht="15.75" customHeight="1" x14ac:dyDescent="0.35">
      <c r="A2240" s="1">
        <v>4503</v>
      </c>
      <c r="B2240" s="1">
        <v>2</v>
      </c>
      <c r="C2240" s="1"/>
      <c r="D2240" s="1">
        <v>0</v>
      </c>
      <c r="Q2240" s="1">
        <v>2238</v>
      </c>
      <c r="R2240" s="1">
        <v>1679</v>
      </c>
      <c r="S2240" s="1"/>
      <c r="T2240" s="1">
        <v>1253</v>
      </c>
    </row>
    <row r="2241" spans="1:20" ht="15.75" customHeight="1" x14ac:dyDescent="0.35">
      <c r="A2241" s="1">
        <v>4504</v>
      </c>
      <c r="B2241" s="1">
        <v>2</v>
      </c>
      <c r="C2241" s="1"/>
      <c r="D2241" s="1">
        <v>0</v>
      </c>
      <c r="Q2241" s="1">
        <v>2239</v>
      </c>
      <c r="R2241" s="1">
        <v>1763</v>
      </c>
      <c r="S2241" s="1"/>
      <c r="T2241" s="1">
        <v>1262</v>
      </c>
    </row>
    <row r="2242" spans="1:20" ht="15.75" customHeight="1" x14ac:dyDescent="0.35">
      <c r="A2242" s="1">
        <v>4505</v>
      </c>
      <c r="B2242" s="1">
        <v>2</v>
      </c>
      <c r="C2242" s="1"/>
      <c r="D2242" s="1">
        <v>4</v>
      </c>
      <c r="Q2242" s="1">
        <v>2240</v>
      </c>
      <c r="R2242" s="1">
        <v>1356</v>
      </c>
      <c r="S2242" s="1"/>
      <c r="T2242" s="1">
        <v>1254</v>
      </c>
    </row>
    <row r="2243" spans="1:20" ht="15.75" customHeight="1" x14ac:dyDescent="0.35">
      <c r="A2243" s="1">
        <v>4506</v>
      </c>
      <c r="B2243" s="1">
        <v>2</v>
      </c>
      <c r="C2243" s="1"/>
      <c r="D2243" s="1">
        <v>1</v>
      </c>
      <c r="Q2243" s="1">
        <v>2241</v>
      </c>
      <c r="R2243" s="1">
        <v>1386</v>
      </c>
      <c r="S2243" s="1"/>
      <c r="T2243" s="1">
        <v>1219</v>
      </c>
    </row>
    <row r="2244" spans="1:20" ht="15.75" customHeight="1" x14ac:dyDescent="0.35">
      <c r="A2244" s="1">
        <v>4507</v>
      </c>
      <c r="B2244" s="1">
        <v>2</v>
      </c>
      <c r="C2244" s="1"/>
      <c r="D2244" s="1">
        <v>1</v>
      </c>
      <c r="Q2244" s="1">
        <v>2242</v>
      </c>
      <c r="R2244" s="1">
        <v>1253</v>
      </c>
      <c r="S2244" s="1"/>
      <c r="T2244" s="1">
        <v>1467</v>
      </c>
    </row>
    <row r="2245" spans="1:20" ht="15.75" customHeight="1" x14ac:dyDescent="0.35">
      <c r="A2245" s="1">
        <v>4508</v>
      </c>
      <c r="B2245" s="1">
        <v>2</v>
      </c>
      <c r="C2245" s="1"/>
      <c r="D2245" s="1">
        <v>4</v>
      </c>
      <c r="Q2245" s="1">
        <v>2243</v>
      </c>
      <c r="R2245" s="1">
        <v>1262</v>
      </c>
      <c r="S2245" s="1"/>
      <c r="T2245" s="1">
        <v>1406</v>
      </c>
    </row>
    <row r="2246" spans="1:20" ht="15.75" customHeight="1" x14ac:dyDescent="0.35">
      <c r="A2246" s="1">
        <v>4509</v>
      </c>
      <c r="B2246" s="1">
        <v>2</v>
      </c>
      <c r="C2246" s="1"/>
      <c r="D2246" s="1">
        <v>1</v>
      </c>
      <c r="Q2246" s="1">
        <v>2244</v>
      </c>
      <c r="R2246" s="1">
        <v>1254</v>
      </c>
      <c r="S2246" s="1"/>
      <c r="T2246" s="1">
        <v>1514</v>
      </c>
    </row>
    <row r="2247" spans="1:20" ht="15.75" customHeight="1" x14ac:dyDescent="0.35">
      <c r="A2247" s="1">
        <v>4510</v>
      </c>
      <c r="B2247" s="1">
        <v>2</v>
      </c>
      <c r="C2247" s="1"/>
      <c r="D2247" s="1">
        <v>1</v>
      </c>
      <c r="Q2247" s="1">
        <v>2245</v>
      </c>
      <c r="R2247" s="1">
        <v>1219</v>
      </c>
      <c r="S2247" s="1"/>
      <c r="T2247" s="1">
        <v>1547</v>
      </c>
    </row>
    <row r="2248" spans="1:20" ht="15.75" customHeight="1" x14ac:dyDescent="0.35">
      <c r="A2248" s="1">
        <v>4511</v>
      </c>
      <c r="B2248" s="1">
        <v>3</v>
      </c>
      <c r="C2248" s="1"/>
      <c r="D2248" s="1">
        <v>7</v>
      </c>
      <c r="Q2248" s="1">
        <v>2246</v>
      </c>
      <c r="R2248" s="1">
        <v>1467</v>
      </c>
      <c r="S2248" s="1"/>
      <c r="T2248" s="1">
        <v>1664</v>
      </c>
    </row>
    <row r="2249" spans="1:20" ht="15.75" customHeight="1" x14ac:dyDescent="0.35">
      <c r="A2249" s="1">
        <v>4512</v>
      </c>
      <c r="B2249" s="1">
        <v>3</v>
      </c>
      <c r="C2249" s="1"/>
      <c r="D2249" s="1">
        <v>1</v>
      </c>
      <c r="Q2249" s="1">
        <v>2247</v>
      </c>
      <c r="R2249" s="1">
        <v>1406</v>
      </c>
      <c r="S2249" s="1"/>
      <c r="T2249" s="1">
        <v>1671</v>
      </c>
    </row>
    <row r="2250" spans="1:20" ht="15.75" customHeight="1" x14ac:dyDescent="0.35">
      <c r="A2250" s="1">
        <v>4513</v>
      </c>
      <c r="B2250" s="1">
        <v>3</v>
      </c>
      <c r="C2250" s="1"/>
      <c r="D2250" s="1">
        <v>1</v>
      </c>
      <c r="Q2250" s="1">
        <v>2248</v>
      </c>
      <c r="R2250" s="1">
        <v>1514</v>
      </c>
      <c r="S2250" s="1"/>
      <c r="T2250" s="1">
        <v>1894</v>
      </c>
    </row>
    <row r="2251" spans="1:20" ht="15.75" customHeight="1" x14ac:dyDescent="0.35">
      <c r="A2251" s="1">
        <v>4514</v>
      </c>
      <c r="B2251" s="1">
        <v>3</v>
      </c>
      <c r="C2251" s="1"/>
      <c r="D2251" s="1">
        <v>5</v>
      </c>
      <c r="Q2251" s="1">
        <v>2249</v>
      </c>
      <c r="R2251" s="1">
        <v>1547</v>
      </c>
      <c r="S2251" s="1"/>
      <c r="T2251" s="1">
        <v>2032</v>
      </c>
    </row>
    <row r="2252" spans="1:20" ht="15.75" customHeight="1" x14ac:dyDescent="0.35">
      <c r="A2252" s="1">
        <v>4515</v>
      </c>
      <c r="B2252" s="1">
        <v>3</v>
      </c>
      <c r="C2252" s="1"/>
      <c r="D2252" s="1">
        <v>2</v>
      </c>
      <c r="Q2252" s="1">
        <v>2250</v>
      </c>
      <c r="R2252" s="1">
        <v>1664</v>
      </c>
      <c r="S2252" s="1"/>
      <c r="T2252" s="1">
        <v>2039</v>
      </c>
    </row>
    <row r="2253" spans="1:20" ht="15.75" customHeight="1" x14ac:dyDescent="0.35">
      <c r="A2253" s="1">
        <v>4516</v>
      </c>
      <c r="B2253" s="1">
        <v>3</v>
      </c>
      <c r="C2253" s="1"/>
      <c r="D2253" s="1">
        <v>2</v>
      </c>
      <c r="Q2253" s="1">
        <v>2251</v>
      </c>
      <c r="R2253" s="1">
        <v>1671</v>
      </c>
      <c r="S2253" s="1"/>
      <c r="T2253" s="1">
        <v>2022</v>
      </c>
    </row>
    <row r="2254" spans="1:20" ht="15.75" customHeight="1" x14ac:dyDescent="0.35">
      <c r="A2254" s="1">
        <v>4517</v>
      </c>
      <c r="B2254" s="1">
        <v>3</v>
      </c>
      <c r="C2254" s="1"/>
      <c r="D2254" s="1">
        <v>3</v>
      </c>
      <c r="Q2254" s="1">
        <v>2252</v>
      </c>
      <c r="R2254" s="1">
        <v>1894</v>
      </c>
      <c r="S2254" s="1"/>
      <c r="T2254" s="1">
        <v>2058</v>
      </c>
    </row>
    <row r="2255" spans="1:20" ht="15.75" customHeight="1" x14ac:dyDescent="0.35">
      <c r="A2255" s="1">
        <v>4518</v>
      </c>
      <c r="B2255" s="1">
        <v>3</v>
      </c>
      <c r="C2255" s="1"/>
      <c r="D2255" s="1">
        <v>3</v>
      </c>
      <c r="Q2255" s="1">
        <v>2253</v>
      </c>
      <c r="R2255" s="1">
        <v>2032</v>
      </c>
      <c r="S2255" s="1"/>
      <c r="T2255" s="1">
        <v>2141</v>
      </c>
    </row>
    <row r="2256" spans="1:20" ht="15.75" customHeight="1" x14ac:dyDescent="0.35">
      <c r="A2256" s="1">
        <v>4519</v>
      </c>
      <c r="B2256" s="1">
        <v>3</v>
      </c>
      <c r="C2256" s="1"/>
      <c r="D2256" s="1">
        <v>6</v>
      </c>
      <c r="Q2256" s="1">
        <v>2254</v>
      </c>
      <c r="R2256" s="1">
        <v>2039</v>
      </c>
      <c r="S2256" s="1"/>
      <c r="T2256" s="1">
        <v>1776</v>
      </c>
    </row>
    <row r="2257" spans="1:20" ht="15.75" customHeight="1" x14ac:dyDescent="0.35">
      <c r="A2257" s="1">
        <v>4520</v>
      </c>
      <c r="B2257" s="1">
        <v>2</v>
      </c>
      <c r="C2257" s="1"/>
      <c r="D2257" s="1">
        <v>1</v>
      </c>
      <c r="Q2257" s="1">
        <v>2255</v>
      </c>
      <c r="R2257" s="1">
        <v>2022</v>
      </c>
      <c r="S2257" s="1"/>
      <c r="T2257" s="1">
        <v>1805</v>
      </c>
    </row>
    <row r="2258" spans="1:20" ht="15.75" customHeight="1" x14ac:dyDescent="0.35">
      <c r="A2258" s="1">
        <v>4521</v>
      </c>
      <c r="B2258" s="1">
        <v>2</v>
      </c>
      <c r="C2258" s="1"/>
      <c r="D2258" s="1">
        <v>1</v>
      </c>
      <c r="Q2258" s="1">
        <v>2256</v>
      </c>
      <c r="R2258" s="1">
        <v>2058</v>
      </c>
      <c r="S2258" s="1"/>
      <c r="T2258" s="1">
        <v>1756</v>
      </c>
    </row>
    <row r="2259" spans="1:20" ht="15.75" customHeight="1" x14ac:dyDescent="0.35">
      <c r="A2259" s="1">
        <v>4522</v>
      </c>
      <c r="B2259" s="1">
        <v>2</v>
      </c>
      <c r="C2259" s="1"/>
      <c r="D2259" s="1">
        <v>1</v>
      </c>
      <c r="Q2259" s="1">
        <v>2257</v>
      </c>
      <c r="R2259" s="1">
        <v>2141</v>
      </c>
      <c r="S2259" s="1"/>
      <c r="T2259" s="1">
        <v>1749</v>
      </c>
    </row>
    <row r="2260" spans="1:20" ht="15.75" customHeight="1" x14ac:dyDescent="0.35">
      <c r="A2260" s="1">
        <v>4523</v>
      </c>
      <c r="B2260" s="1">
        <v>2</v>
      </c>
      <c r="C2260" s="1"/>
      <c r="D2260" s="1">
        <v>2</v>
      </c>
      <c r="Q2260" s="1">
        <v>2258</v>
      </c>
      <c r="R2260" s="1">
        <v>1776</v>
      </c>
      <c r="S2260" s="1"/>
      <c r="T2260" s="1">
        <v>1658</v>
      </c>
    </row>
    <row r="2261" spans="1:20" ht="15.75" customHeight="1" x14ac:dyDescent="0.35">
      <c r="A2261" s="1">
        <v>4524</v>
      </c>
      <c r="B2261" s="1">
        <v>2</v>
      </c>
      <c r="C2261" s="1"/>
      <c r="D2261" s="1">
        <v>2</v>
      </c>
      <c r="Q2261" s="1">
        <v>2259</v>
      </c>
      <c r="R2261" s="1">
        <v>1805</v>
      </c>
      <c r="S2261" s="1"/>
      <c r="T2261" s="1">
        <v>1763</v>
      </c>
    </row>
    <row r="2262" spans="1:20" ht="15.75" customHeight="1" x14ac:dyDescent="0.35">
      <c r="A2262" s="1">
        <v>4525</v>
      </c>
      <c r="B2262" s="1">
        <v>2</v>
      </c>
      <c r="C2262" s="1"/>
      <c r="D2262" s="1">
        <v>5</v>
      </c>
      <c r="Q2262" s="1">
        <v>2260</v>
      </c>
      <c r="R2262" s="1">
        <v>1756</v>
      </c>
      <c r="S2262" s="1"/>
      <c r="T2262" s="1">
        <v>2002</v>
      </c>
    </row>
    <row r="2263" spans="1:20" ht="15.75" customHeight="1" x14ac:dyDescent="0.35">
      <c r="A2263" s="1">
        <v>4526</v>
      </c>
      <c r="B2263" s="1">
        <v>2</v>
      </c>
      <c r="C2263" s="1"/>
      <c r="D2263" s="1">
        <v>1</v>
      </c>
      <c r="Q2263" s="1">
        <v>2261</v>
      </c>
      <c r="R2263" s="1">
        <v>1749</v>
      </c>
      <c r="S2263" s="1"/>
      <c r="T2263" s="1">
        <v>1831</v>
      </c>
    </row>
    <row r="2264" spans="1:20" ht="15.75" customHeight="1" x14ac:dyDescent="0.35">
      <c r="A2264" s="1">
        <v>4527</v>
      </c>
      <c r="B2264" s="1">
        <v>2</v>
      </c>
      <c r="C2264" s="1"/>
      <c r="D2264" s="1">
        <v>1</v>
      </c>
      <c r="Q2264" s="1">
        <v>2262</v>
      </c>
      <c r="R2264" s="1">
        <v>1658</v>
      </c>
      <c r="S2264" s="1"/>
      <c r="T2264" s="1">
        <v>1851</v>
      </c>
    </row>
    <row r="2265" spans="1:20" ht="15.75" customHeight="1" x14ac:dyDescent="0.35">
      <c r="A2265" s="1">
        <v>4528</v>
      </c>
      <c r="B2265" s="1">
        <v>2</v>
      </c>
      <c r="C2265" s="1"/>
      <c r="D2265" s="1">
        <v>1</v>
      </c>
      <c r="Q2265" s="1">
        <v>2263</v>
      </c>
      <c r="R2265" s="1">
        <v>1763</v>
      </c>
      <c r="S2265" s="1"/>
      <c r="T2265" s="1">
        <v>1725</v>
      </c>
    </row>
    <row r="2266" spans="1:20" ht="15.75" customHeight="1" x14ac:dyDescent="0.35">
      <c r="A2266" s="1">
        <v>4529</v>
      </c>
      <c r="B2266" s="1">
        <v>2</v>
      </c>
      <c r="C2266" s="1"/>
      <c r="D2266" s="1">
        <v>2</v>
      </c>
      <c r="Q2266" s="1">
        <v>2264</v>
      </c>
      <c r="R2266" s="1">
        <v>2002</v>
      </c>
      <c r="S2266" s="1"/>
      <c r="T2266" s="1">
        <v>1731</v>
      </c>
    </row>
    <row r="2267" spans="1:20" ht="15.75" customHeight="1" x14ac:dyDescent="0.35">
      <c r="A2267" s="1">
        <v>4530</v>
      </c>
      <c r="B2267" s="1">
        <v>2</v>
      </c>
      <c r="C2267" s="1"/>
      <c r="D2267" s="1">
        <v>2</v>
      </c>
      <c r="Q2267" s="1">
        <v>2265</v>
      </c>
      <c r="R2267" s="1">
        <v>1831</v>
      </c>
      <c r="S2267" s="1"/>
      <c r="T2267" s="1">
        <v>1908</v>
      </c>
    </row>
    <row r="2268" spans="1:20" ht="15.75" customHeight="1" x14ac:dyDescent="0.35">
      <c r="A2268" s="1">
        <v>4531</v>
      </c>
      <c r="B2268" s="1">
        <v>2</v>
      </c>
      <c r="C2268" s="1"/>
      <c r="D2268" s="1">
        <v>2</v>
      </c>
      <c r="Q2268" s="1">
        <v>2266</v>
      </c>
      <c r="R2268" s="1">
        <v>1851</v>
      </c>
      <c r="S2268" s="1"/>
      <c r="T2268" s="1">
        <v>1810</v>
      </c>
    </row>
    <row r="2269" spans="1:20" ht="15.75" customHeight="1" x14ac:dyDescent="0.35">
      <c r="A2269" s="1">
        <v>4532</v>
      </c>
      <c r="B2269" s="1">
        <v>1</v>
      </c>
      <c r="C2269" s="1"/>
      <c r="D2269" s="1">
        <v>1</v>
      </c>
      <c r="Q2269" s="1">
        <v>2267</v>
      </c>
      <c r="R2269" s="1">
        <v>1725</v>
      </c>
      <c r="S2269" s="1"/>
      <c r="T2269" s="1">
        <v>1885</v>
      </c>
    </row>
    <row r="2270" spans="1:20" ht="15.75" customHeight="1" x14ac:dyDescent="0.35">
      <c r="A2270" s="1">
        <v>4533</v>
      </c>
      <c r="B2270" s="1">
        <v>1</v>
      </c>
      <c r="C2270" s="1"/>
      <c r="D2270" s="1">
        <v>1</v>
      </c>
      <c r="Q2270" s="1">
        <v>2268</v>
      </c>
      <c r="R2270" s="1">
        <v>1731</v>
      </c>
      <c r="S2270" s="1"/>
      <c r="T2270" s="1">
        <v>2112</v>
      </c>
    </row>
    <row r="2271" spans="1:20" ht="15.75" customHeight="1" x14ac:dyDescent="0.35">
      <c r="A2271" s="1">
        <v>4534</v>
      </c>
      <c r="B2271" s="1">
        <v>1</v>
      </c>
      <c r="C2271" s="1"/>
      <c r="D2271" s="1">
        <v>1</v>
      </c>
      <c r="Q2271" s="1">
        <v>2269</v>
      </c>
      <c r="R2271" s="1">
        <v>1908</v>
      </c>
      <c r="S2271" s="1"/>
      <c r="T2271" s="1">
        <v>1721</v>
      </c>
    </row>
    <row r="2272" spans="1:20" ht="15.75" customHeight="1" x14ac:dyDescent="0.35">
      <c r="A2272" s="1">
        <v>4535</v>
      </c>
      <c r="B2272" s="1">
        <v>1</v>
      </c>
      <c r="C2272" s="1"/>
      <c r="D2272" s="1">
        <v>1</v>
      </c>
      <c r="Q2272" s="1">
        <v>2270</v>
      </c>
      <c r="R2272" s="1">
        <v>1810</v>
      </c>
      <c r="S2272" s="1"/>
      <c r="T2272" s="1">
        <v>1846</v>
      </c>
    </row>
    <row r="2273" spans="1:20" ht="15.75" customHeight="1" x14ac:dyDescent="0.35">
      <c r="A2273" s="1">
        <v>4536</v>
      </c>
      <c r="B2273" s="1">
        <v>1</v>
      </c>
      <c r="C2273" s="1"/>
      <c r="D2273" s="1">
        <v>1</v>
      </c>
      <c r="Q2273" s="1">
        <v>2271</v>
      </c>
      <c r="R2273" s="1">
        <v>1885</v>
      </c>
      <c r="S2273" s="1"/>
      <c r="T2273" s="1">
        <v>1697</v>
      </c>
    </row>
    <row r="2274" spans="1:20" ht="15.75" customHeight="1" x14ac:dyDescent="0.35">
      <c r="A2274" s="1">
        <v>4537</v>
      </c>
      <c r="B2274" s="1">
        <v>1</v>
      </c>
      <c r="C2274" s="1"/>
      <c r="D2274" s="1">
        <v>1</v>
      </c>
      <c r="Q2274" s="1">
        <v>2272</v>
      </c>
      <c r="R2274" s="1">
        <v>2112</v>
      </c>
      <c r="S2274" s="1"/>
      <c r="T2274" s="1">
        <v>1718</v>
      </c>
    </row>
    <row r="2275" spans="1:20" ht="15.75" customHeight="1" x14ac:dyDescent="0.35">
      <c r="A2275" s="1">
        <v>4538</v>
      </c>
      <c r="B2275" s="1">
        <v>1</v>
      </c>
      <c r="C2275" s="1"/>
      <c r="D2275" s="1">
        <v>1</v>
      </c>
      <c r="Q2275" s="1">
        <v>2273</v>
      </c>
      <c r="R2275" s="1">
        <v>1721</v>
      </c>
      <c r="S2275" s="1"/>
      <c r="T2275" s="1">
        <v>1608</v>
      </c>
    </row>
    <row r="2276" spans="1:20" ht="15.75" customHeight="1" x14ac:dyDescent="0.35">
      <c r="A2276" s="1">
        <v>4539</v>
      </c>
      <c r="B2276" s="1">
        <v>1</v>
      </c>
      <c r="C2276" s="1"/>
      <c r="D2276" s="1">
        <v>1</v>
      </c>
      <c r="Q2276" s="1">
        <v>2274</v>
      </c>
      <c r="R2276" s="1">
        <v>1846</v>
      </c>
      <c r="S2276" s="1"/>
      <c r="T2276" s="1">
        <v>1739</v>
      </c>
    </row>
    <row r="2277" spans="1:20" ht="15.75" customHeight="1" x14ac:dyDescent="0.35">
      <c r="A2277" s="1">
        <v>4540</v>
      </c>
      <c r="B2277" s="1">
        <v>1</v>
      </c>
      <c r="C2277" s="1"/>
      <c r="D2277" s="1">
        <v>1</v>
      </c>
      <c r="Q2277" s="1">
        <v>2275</v>
      </c>
      <c r="R2277" s="1">
        <v>1697</v>
      </c>
      <c r="S2277" s="1"/>
      <c r="T2277" s="1">
        <v>1718</v>
      </c>
    </row>
    <row r="2278" spans="1:20" ht="15.75" customHeight="1" x14ac:dyDescent="0.35">
      <c r="A2278" s="1">
        <v>4541</v>
      </c>
      <c r="B2278" s="1">
        <v>2</v>
      </c>
      <c r="C2278" s="1"/>
      <c r="D2278" s="1">
        <v>2</v>
      </c>
      <c r="Q2278" s="1">
        <v>2276</v>
      </c>
      <c r="R2278" s="1">
        <v>1718</v>
      </c>
      <c r="S2278" s="1"/>
      <c r="T2278" s="1">
        <v>1740</v>
      </c>
    </row>
    <row r="2279" spans="1:20" ht="15.75" customHeight="1" x14ac:dyDescent="0.35">
      <c r="A2279" s="1">
        <v>4542</v>
      </c>
      <c r="B2279" s="1">
        <v>2</v>
      </c>
      <c r="C2279" s="1"/>
      <c r="D2279" s="1">
        <v>2</v>
      </c>
      <c r="Q2279" s="1">
        <v>2277</v>
      </c>
      <c r="R2279" s="1">
        <v>1608</v>
      </c>
      <c r="S2279" s="1"/>
      <c r="T2279" s="1">
        <v>1816</v>
      </c>
    </row>
    <row r="2280" spans="1:20" ht="15.75" customHeight="1" x14ac:dyDescent="0.35">
      <c r="A2280" s="1">
        <v>4543</v>
      </c>
      <c r="B2280" s="1">
        <v>2</v>
      </c>
      <c r="C2280" s="1"/>
      <c r="D2280" s="1">
        <v>2</v>
      </c>
      <c r="Q2280" s="1">
        <v>2278</v>
      </c>
      <c r="R2280" s="1">
        <v>1739</v>
      </c>
      <c r="S2280" s="1"/>
      <c r="T2280" s="1">
        <v>1827</v>
      </c>
    </row>
    <row r="2281" spans="1:20" ht="15.75" customHeight="1" x14ac:dyDescent="0.35">
      <c r="A2281" s="1">
        <v>4544</v>
      </c>
      <c r="B2281" s="1">
        <v>2</v>
      </c>
      <c r="C2281" s="1"/>
      <c r="D2281" s="1">
        <v>2</v>
      </c>
      <c r="Q2281" s="1">
        <v>2279</v>
      </c>
      <c r="R2281" s="1">
        <v>1718</v>
      </c>
      <c r="S2281" s="1"/>
      <c r="T2281" s="1">
        <v>1838</v>
      </c>
    </row>
    <row r="2282" spans="1:20" ht="15.75" customHeight="1" x14ac:dyDescent="0.35">
      <c r="A2282" s="1">
        <v>4545</v>
      </c>
      <c r="B2282" s="1">
        <v>2</v>
      </c>
      <c r="C2282" s="1"/>
      <c r="D2282" s="1">
        <v>2</v>
      </c>
      <c r="Q2282" s="1">
        <v>2280</v>
      </c>
      <c r="R2282" s="1">
        <v>1740</v>
      </c>
      <c r="S2282" s="1"/>
      <c r="T2282" s="1">
        <v>1797</v>
      </c>
    </row>
    <row r="2283" spans="1:20" ht="15.75" customHeight="1" x14ac:dyDescent="0.35">
      <c r="A2283" s="1">
        <v>4546</v>
      </c>
      <c r="B2283" s="1">
        <v>2</v>
      </c>
      <c r="C2283" s="1"/>
      <c r="D2283" s="1">
        <v>2</v>
      </c>
      <c r="Q2283" s="1">
        <v>2281</v>
      </c>
      <c r="R2283" s="1">
        <v>1816</v>
      </c>
      <c r="S2283" s="1"/>
      <c r="T2283" s="1">
        <v>1957</v>
      </c>
    </row>
    <row r="2284" spans="1:20" ht="15.75" customHeight="1" x14ac:dyDescent="0.35">
      <c r="A2284" s="1">
        <v>4547</v>
      </c>
      <c r="B2284" s="1">
        <v>3</v>
      </c>
      <c r="C2284" s="1"/>
      <c r="D2284" s="1">
        <v>3</v>
      </c>
      <c r="Q2284" s="1">
        <v>2282</v>
      </c>
      <c r="R2284" s="1">
        <v>1827</v>
      </c>
      <c r="S2284" s="1"/>
      <c r="T2284" s="1">
        <v>2100</v>
      </c>
    </row>
    <row r="2285" spans="1:20" ht="15.75" customHeight="1" x14ac:dyDescent="0.35">
      <c r="A2285" s="1">
        <v>4548</v>
      </c>
      <c r="B2285" s="1">
        <v>3</v>
      </c>
      <c r="C2285" s="1"/>
      <c r="D2285" s="1">
        <v>3</v>
      </c>
      <c r="Q2285" s="1">
        <v>2283</v>
      </c>
      <c r="R2285" s="1">
        <v>1838</v>
      </c>
      <c r="S2285" s="1"/>
      <c r="T2285" s="1">
        <v>2244</v>
      </c>
    </row>
    <row r="2286" spans="1:20" ht="15.75" customHeight="1" x14ac:dyDescent="0.35">
      <c r="A2286" s="1">
        <v>4549</v>
      </c>
      <c r="B2286" s="1">
        <v>3</v>
      </c>
      <c r="C2286" s="1"/>
      <c r="D2286" s="1">
        <v>3</v>
      </c>
      <c r="Q2286" s="1">
        <v>2284</v>
      </c>
      <c r="R2286" s="1">
        <v>1797</v>
      </c>
      <c r="S2286" s="1"/>
      <c r="T2286" s="1">
        <v>2072</v>
      </c>
    </row>
    <row r="2287" spans="1:20" ht="15.75" customHeight="1" x14ac:dyDescent="0.35">
      <c r="A2287" s="1">
        <v>4550</v>
      </c>
      <c r="B2287" s="1">
        <v>2</v>
      </c>
      <c r="C2287" s="1"/>
      <c r="D2287" s="1">
        <v>2</v>
      </c>
      <c r="Q2287" s="1">
        <v>2285</v>
      </c>
      <c r="R2287" s="1">
        <v>1957</v>
      </c>
      <c r="S2287" s="1"/>
      <c r="T2287" s="1">
        <v>2058</v>
      </c>
    </row>
    <row r="2288" spans="1:20" ht="15.75" customHeight="1" x14ac:dyDescent="0.35">
      <c r="A2288" s="1">
        <v>4551</v>
      </c>
      <c r="B2288" s="1">
        <v>2</v>
      </c>
      <c r="C2288" s="1"/>
      <c r="D2288" s="1">
        <v>2</v>
      </c>
      <c r="Q2288" s="1">
        <v>2286</v>
      </c>
      <c r="R2288" s="1">
        <v>2100</v>
      </c>
      <c r="S2288" s="1"/>
      <c r="T2288" s="1">
        <v>1963</v>
      </c>
    </row>
    <row r="2289" spans="1:20" ht="15.75" customHeight="1" x14ac:dyDescent="0.35">
      <c r="A2289" s="1">
        <v>4552</v>
      </c>
      <c r="B2289" s="1">
        <v>2</v>
      </c>
      <c r="C2289" s="1"/>
      <c r="D2289" s="1">
        <v>2</v>
      </c>
      <c r="Q2289" s="1">
        <v>2287</v>
      </c>
      <c r="R2289" s="1">
        <v>2244</v>
      </c>
      <c r="S2289" s="1"/>
      <c r="T2289" s="1">
        <v>1673</v>
      </c>
    </row>
    <row r="2290" spans="1:20" ht="15.75" customHeight="1" x14ac:dyDescent="0.35">
      <c r="A2290" s="1">
        <v>4553</v>
      </c>
      <c r="B2290" s="1">
        <v>1</v>
      </c>
      <c r="C2290" s="1"/>
      <c r="D2290" s="1">
        <v>1</v>
      </c>
      <c r="Q2290" s="1">
        <v>2288</v>
      </c>
      <c r="R2290" s="1">
        <v>2072</v>
      </c>
      <c r="S2290" s="1"/>
      <c r="T2290" s="1">
        <v>1630</v>
      </c>
    </row>
    <row r="2291" spans="1:20" ht="15.75" customHeight="1" x14ac:dyDescent="0.35">
      <c r="A2291" s="1">
        <v>4554</v>
      </c>
      <c r="B2291" s="1">
        <v>1</v>
      </c>
      <c r="C2291" s="1"/>
      <c r="D2291" s="1">
        <v>1</v>
      </c>
      <c r="Q2291" s="1">
        <v>2289</v>
      </c>
      <c r="R2291" s="1">
        <v>2058</v>
      </c>
      <c r="S2291" s="1"/>
      <c r="T2291" s="1">
        <v>1847</v>
      </c>
    </row>
    <row r="2292" spans="1:20" ht="15.75" customHeight="1" x14ac:dyDescent="0.35">
      <c r="A2292" s="1">
        <v>4555</v>
      </c>
      <c r="B2292" s="1">
        <v>1</v>
      </c>
      <c r="C2292" s="1"/>
      <c r="D2292" s="1">
        <v>1</v>
      </c>
      <c r="Q2292" s="1">
        <v>2290</v>
      </c>
      <c r="R2292" s="1">
        <v>1963</v>
      </c>
      <c r="S2292" s="1"/>
      <c r="T2292" s="1">
        <v>1566</v>
      </c>
    </row>
    <row r="2293" spans="1:20" ht="15.75" customHeight="1" x14ac:dyDescent="0.35">
      <c r="A2293" s="1">
        <v>4556</v>
      </c>
      <c r="B2293" s="1">
        <v>1</v>
      </c>
      <c r="C2293" s="1"/>
      <c r="D2293" s="1">
        <v>1</v>
      </c>
      <c r="Q2293" s="1">
        <v>2291</v>
      </c>
      <c r="R2293" s="1">
        <v>1673</v>
      </c>
      <c r="S2293" s="1"/>
      <c r="T2293" s="1">
        <v>1898</v>
      </c>
    </row>
    <row r="2294" spans="1:20" ht="15.75" customHeight="1" x14ac:dyDescent="0.35">
      <c r="A2294" s="1">
        <v>4557</v>
      </c>
      <c r="B2294" s="1">
        <v>1</v>
      </c>
      <c r="C2294" s="1"/>
      <c r="D2294" s="1">
        <v>1</v>
      </c>
      <c r="Q2294" s="1">
        <v>2292</v>
      </c>
      <c r="R2294" s="1">
        <v>1630</v>
      </c>
      <c r="S2294" s="1"/>
      <c r="T2294" s="1">
        <v>1852</v>
      </c>
    </row>
    <row r="2295" spans="1:20" ht="15.75" customHeight="1" x14ac:dyDescent="0.35">
      <c r="A2295" s="1">
        <v>4558</v>
      </c>
      <c r="B2295" s="1">
        <v>1</v>
      </c>
      <c r="C2295" s="1"/>
      <c r="D2295" s="1">
        <v>1</v>
      </c>
      <c r="Q2295" s="1">
        <v>2293</v>
      </c>
      <c r="R2295" s="1">
        <v>1847</v>
      </c>
      <c r="S2295" s="1"/>
      <c r="T2295" s="1">
        <v>1864</v>
      </c>
    </row>
    <row r="2296" spans="1:20" ht="15.75" customHeight="1" x14ac:dyDescent="0.35">
      <c r="A2296" s="1">
        <v>4559</v>
      </c>
      <c r="B2296" s="1">
        <v>1</v>
      </c>
      <c r="C2296" s="1"/>
      <c r="D2296" s="1">
        <v>1</v>
      </c>
      <c r="Q2296" s="1">
        <v>2294</v>
      </c>
      <c r="R2296" s="1">
        <v>1566</v>
      </c>
      <c r="S2296" s="1"/>
      <c r="T2296" s="1">
        <v>1834</v>
      </c>
    </row>
    <row r="2297" spans="1:20" ht="15.75" customHeight="1" x14ac:dyDescent="0.35">
      <c r="A2297" s="1">
        <v>4560</v>
      </c>
      <c r="B2297" s="1">
        <v>1</v>
      </c>
      <c r="C2297" s="1"/>
      <c r="D2297" s="1">
        <v>1</v>
      </c>
      <c r="Q2297" s="1">
        <v>2295</v>
      </c>
      <c r="R2297" s="1">
        <v>1898</v>
      </c>
      <c r="S2297" s="1"/>
      <c r="T2297" s="1">
        <v>1953</v>
      </c>
    </row>
    <row r="2298" spans="1:20" ht="15.75" customHeight="1" x14ac:dyDescent="0.35">
      <c r="A2298" s="1">
        <v>4561</v>
      </c>
      <c r="B2298" s="1">
        <v>1</v>
      </c>
      <c r="C2298" s="1"/>
      <c r="D2298" s="1">
        <v>1</v>
      </c>
      <c r="Q2298" s="1">
        <v>2296</v>
      </c>
      <c r="R2298" s="1">
        <v>1852</v>
      </c>
      <c r="S2298" s="1"/>
      <c r="T2298" s="1">
        <v>2151</v>
      </c>
    </row>
    <row r="2299" spans="1:20" ht="15.75" customHeight="1" x14ac:dyDescent="0.35">
      <c r="A2299" s="1">
        <v>4562</v>
      </c>
      <c r="B2299" s="1">
        <v>1</v>
      </c>
      <c r="C2299" s="1"/>
      <c r="D2299" s="1">
        <v>1</v>
      </c>
      <c r="Q2299" s="1">
        <v>2297</v>
      </c>
      <c r="R2299" s="1">
        <v>1864</v>
      </c>
      <c r="S2299" s="1"/>
      <c r="T2299" s="1">
        <v>2221</v>
      </c>
    </row>
    <row r="2300" spans="1:20" ht="15.75" customHeight="1" x14ac:dyDescent="0.35">
      <c r="A2300" s="1">
        <v>4563</v>
      </c>
      <c r="B2300" s="1">
        <v>1</v>
      </c>
      <c r="C2300" s="1"/>
      <c r="D2300" s="1">
        <v>1</v>
      </c>
      <c r="Q2300" s="1">
        <v>2298</v>
      </c>
      <c r="R2300" s="1">
        <v>1834</v>
      </c>
      <c r="S2300" s="1"/>
      <c r="T2300" s="1">
        <v>2138</v>
      </c>
    </row>
    <row r="2301" spans="1:20" ht="15.75" customHeight="1" x14ac:dyDescent="0.35">
      <c r="A2301" s="1">
        <v>4564</v>
      </c>
      <c r="B2301" s="1">
        <v>1</v>
      </c>
      <c r="C2301" s="1"/>
      <c r="D2301" s="1">
        <v>1</v>
      </c>
      <c r="Q2301" s="1">
        <v>2299</v>
      </c>
      <c r="R2301" s="1">
        <v>1953</v>
      </c>
      <c r="S2301" s="1"/>
      <c r="T2301" s="1">
        <v>2217</v>
      </c>
    </row>
    <row r="2302" spans="1:20" ht="15.75" customHeight="1" x14ac:dyDescent="0.35">
      <c r="A2302" s="1">
        <v>4565</v>
      </c>
      <c r="B2302" s="1">
        <v>2</v>
      </c>
      <c r="C2302" s="1"/>
      <c r="D2302" s="1">
        <v>2</v>
      </c>
      <c r="Q2302" s="1">
        <v>2300</v>
      </c>
      <c r="R2302" s="1">
        <v>2151</v>
      </c>
      <c r="S2302" s="1"/>
      <c r="T2302" s="1">
        <v>2507</v>
      </c>
    </row>
    <row r="2303" spans="1:20" ht="15.75" customHeight="1" x14ac:dyDescent="0.35">
      <c r="A2303" s="1">
        <v>4566</v>
      </c>
      <c r="B2303" s="1">
        <v>2</v>
      </c>
      <c r="C2303" s="1"/>
      <c r="D2303" s="1">
        <v>2</v>
      </c>
      <c r="Q2303" s="1">
        <v>2301</v>
      </c>
      <c r="R2303" s="1">
        <v>2221</v>
      </c>
      <c r="S2303" s="1"/>
      <c r="T2303" s="1">
        <v>2521</v>
      </c>
    </row>
    <row r="2304" spans="1:20" ht="15.75" customHeight="1" x14ac:dyDescent="0.35">
      <c r="A2304" s="1">
        <v>4567</v>
      </c>
      <c r="B2304" s="1">
        <v>2</v>
      </c>
      <c r="C2304" s="1"/>
      <c r="D2304" s="1">
        <v>2</v>
      </c>
      <c r="Q2304" s="1">
        <v>2302</v>
      </c>
      <c r="R2304" s="1">
        <v>2138</v>
      </c>
      <c r="S2304" s="1"/>
      <c r="T2304" s="1">
        <v>2456</v>
      </c>
    </row>
    <row r="2305" spans="1:20" ht="15.75" customHeight="1" x14ac:dyDescent="0.35">
      <c r="A2305" s="1">
        <v>4568</v>
      </c>
      <c r="B2305" s="1">
        <v>1</v>
      </c>
      <c r="C2305" s="1"/>
      <c r="D2305" s="1">
        <v>1</v>
      </c>
      <c r="Q2305" s="1">
        <v>2303</v>
      </c>
      <c r="R2305" s="1">
        <v>2217</v>
      </c>
      <c r="S2305" s="1"/>
      <c r="T2305" s="1">
        <v>2256</v>
      </c>
    </row>
    <row r="2306" spans="1:20" ht="15.75" customHeight="1" x14ac:dyDescent="0.35">
      <c r="A2306" s="1">
        <v>4569</v>
      </c>
      <c r="B2306" s="1">
        <v>1</v>
      </c>
      <c r="C2306" s="1"/>
      <c r="D2306" s="1">
        <v>1</v>
      </c>
      <c r="Q2306" s="1">
        <v>2304</v>
      </c>
      <c r="R2306" s="1">
        <v>2507</v>
      </c>
      <c r="S2306" s="1"/>
      <c r="T2306" s="1">
        <v>2499</v>
      </c>
    </row>
    <row r="2307" spans="1:20" ht="15.75" customHeight="1" x14ac:dyDescent="0.35">
      <c r="A2307" s="1">
        <v>4570</v>
      </c>
      <c r="B2307" s="1">
        <v>1</v>
      </c>
      <c r="C2307" s="1"/>
      <c r="D2307" s="1">
        <v>1</v>
      </c>
      <c r="Q2307" s="1">
        <v>2305</v>
      </c>
      <c r="R2307" s="1">
        <v>2521</v>
      </c>
      <c r="S2307" s="1"/>
      <c r="T2307" s="1">
        <v>2339</v>
      </c>
    </row>
    <row r="2308" spans="1:20" ht="15.75" customHeight="1" x14ac:dyDescent="0.35">
      <c r="A2308" s="1">
        <v>4571</v>
      </c>
      <c r="B2308" s="1">
        <v>1</v>
      </c>
      <c r="C2308" s="1"/>
      <c r="D2308" s="1">
        <v>1</v>
      </c>
      <c r="Q2308" s="1">
        <v>2306</v>
      </c>
      <c r="R2308" s="1">
        <v>2456</v>
      </c>
      <c r="S2308" s="1"/>
      <c r="T2308" s="1">
        <v>2503</v>
      </c>
    </row>
    <row r="2309" spans="1:20" ht="15.75" customHeight="1" x14ac:dyDescent="0.35">
      <c r="A2309" s="1">
        <v>4572</v>
      </c>
      <c r="B2309" s="1">
        <v>1</v>
      </c>
      <c r="C2309" s="1"/>
      <c r="D2309" s="1">
        <v>1</v>
      </c>
      <c r="Q2309" s="1">
        <v>2307</v>
      </c>
      <c r="R2309" s="1">
        <v>2256</v>
      </c>
      <c r="S2309" s="1"/>
      <c r="T2309" s="1">
        <v>2661</v>
      </c>
    </row>
    <row r="2310" spans="1:20" ht="15.75" customHeight="1" x14ac:dyDescent="0.35">
      <c r="A2310" s="1">
        <v>4573</v>
      </c>
      <c r="B2310" s="1">
        <v>1</v>
      </c>
      <c r="C2310" s="1"/>
      <c r="D2310" s="1">
        <v>1</v>
      </c>
      <c r="Q2310" s="1">
        <v>2308</v>
      </c>
      <c r="R2310" s="1">
        <v>2499</v>
      </c>
      <c r="S2310" s="1"/>
      <c r="T2310" s="1">
        <v>2786</v>
      </c>
    </row>
    <row r="2311" spans="1:20" ht="15.75" customHeight="1" x14ac:dyDescent="0.35">
      <c r="A2311" s="1">
        <v>4574</v>
      </c>
      <c r="B2311" s="1">
        <v>1</v>
      </c>
      <c r="C2311" s="1"/>
      <c r="D2311" s="1">
        <v>1</v>
      </c>
      <c r="Q2311" s="1">
        <v>2309</v>
      </c>
      <c r="R2311" s="1">
        <v>2339</v>
      </c>
      <c r="S2311" s="1"/>
      <c r="T2311" s="1">
        <v>2611</v>
      </c>
    </row>
    <row r="2312" spans="1:20" ht="15.75" customHeight="1" x14ac:dyDescent="0.35">
      <c r="A2312" s="1">
        <v>4575</v>
      </c>
      <c r="B2312" s="1">
        <v>1</v>
      </c>
      <c r="C2312" s="1"/>
      <c r="D2312" s="1">
        <v>1</v>
      </c>
      <c r="Q2312" s="1">
        <v>2310</v>
      </c>
      <c r="R2312" s="1">
        <v>2503</v>
      </c>
      <c r="S2312" s="1"/>
      <c r="T2312" s="1">
        <v>2689</v>
      </c>
    </row>
    <row r="2313" spans="1:20" ht="15.75" customHeight="1" x14ac:dyDescent="0.35">
      <c r="A2313" s="1">
        <v>4576</v>
      </c>
      <c r="B2313" s="1">
        <v>1</v>
      </c>
      <c r="C2313" s="1"/>
      <c r="D2313" s="1">
        <v>1</v>
      </c>
      <c r="Q2313" s="1">
        <v>2311</v>
      </c>
      <c r="R2313" s="1">
        <v>2661</v>
      </c>
      <c r="S2313" s="1"/>
      <c r="T2313" s="1">
        <v>2681</v>
      </c>
    </row>
    <row r="2314" spans="1:20" ht="15.75" customHeight="1" x14ac:dyDescent="0.35">
      <c r="A2314" s="1">
        <v>4577</v>
      </c>
      <c r="B2314" s="1">
        <v>1</v>
      </c>
      <c r="C2314" s="1"/>
      <c r="D2314" s="1">
        <v>1</v>
      </c>
      <c r="Q2314" s="1">
        <v>2312</v>
      </c>
      <c r="R2314" s="1">
        <v>2786</v>
      </c>
      <c r="S2314" s="1"/>
      <c r="T2314" s="1">
        <v>2572</v>
      </c>
    </row>
    <row r="2315" spans="1:20" ht="15.75" customHeight="1" x14ac:dyDescent="0.35">
      <c r="A2315" s="1">
        <v>4578</v>
      </c>
      <c r="B2315" s="1">
        <v>1</v>
      </c>
      <c r="C2315" s="1"/>
      <c r="D2315" s="1">
        <v>1</v>
      </c>
      <c r="Q2315" s="1">
        <v>2313</v>
      </c>
      <c r="R2315" s="1">
        <v>2611</v>
      </c>
      <c r="S2315" s="1"/>
      <c r="T2315" s="1">
        <v>2782</v>
      </c>
    </row>
    <row r="2316" spans="1:20" ht="15.75" customHeight="1" x14ac:dyDescent="0.35">
      <c r="A2316" s="1">
        <v>4579</v>
      </c>
      <c r="B2316" s="1">
        <v>1</v>
      </c>
      <c r="C2316" s="1"/>
      <c r="D2316" s="1">
        <v>1</v>
      </c>
      <c r="Q2316" s="1">
        <v>2314</v>
      </c>
      <c r="R2316" s="1">
        <v>2689</v>
      </c>
      <c r="S2316" s="1"/>
      <c r="T2316" s="1">
        <v>2861</v>
      </c>
    </row>
    <row r="2317" spans="1:20" ht="15.75" customHeight="1" x14ac:dyDescent="0.35">
      <c r="A2317" s="1">
        <v>4580</v>
      </c>
      <c r="B2317" s="1">
        <v>1</v>
      </c>
      <c r="C2317" s="1"/>
      <c r="D2317" s="1">
        <v>1</v>
      </c>
      <c r="Q2317" s="1">
        <v>2315</v>
      </c>
      <c r="R2317" s="1">
        <v>2681</v>
      </c>
      <c r="S2317" s="1"/>
      <c r="T2317" s="1">
        <v>3008</v>
      </c>
    </row>
    <row r="2318" spans="1:20" ht="15.75" customHeight="1" x14ac:dyDescent="0.35">
      <c r="A2318" s="1">
        <v>4581</v>
      </c>
      <c r="B2318" s="1">
        <v>1</v>
      </c>
      <c r="C2318" s="1"/>
      <c r="D2318" s="1">
        <v>1</v>
      </c>
      <c r="Q2318" s="1">
        <v>2316</v>
      </c>
      <c r="R2318" s="1">
        <v>2572</v>
      </c>
      <c r="S2318" s="1"/>
      <c r="T2318" s="1">
        <v>3094</v>
      </c>
    </row>
    <row r="2319" spans="1:20" ht="15.75" customHeight="1" x14ac:dyDescent="0.35">
      <c r="A2319" s="1">
        <v>4582</v>
      </c>
      <c r="B2319" s="1">
        <v>1</v>
      </c>
      <c r="C2319" s="1"/>
      <c r="D2319" s="1">
        <v>1</v>
      </c>
      <c r="Q2319" s="1">
        <v>2317</v>
      </c>
      <c r="R2319" s="1">
        <v>2782</v>
      </c>
      <c r="S2319" s="1"/>
      <c r="T2319" s="1">
        <v>3194</v>
      </c>
    </row>
    <row r="2320" spans="1:20" ht="15.75" customHeight="1" x14ac:dyDescent="0.35">
      <c r="A2320" s="1">
        <v>4583</v>
      </c>
      <c r="B2320" s="1">
        <v>1</v>
      </c>
      <c r="C2320" s="1"/>
      <c r="D2320" s="1">
        <v>1</v>
      </c>
      <c r="Q2320" s="1">
        <v>2318</v>
      </c>
      <c r="R2320" s="1">
        <v>2861</v>
      </c>
      <c r="S2320" s="1"/>
      <c r="T2320" s="1">
        <v>2955</v>
      </c>
    </row>
    <row r="2321" spans="1:20" ht="15.75" customHeight="1" x14ac:dyDescent="0.35">
      <c r="A2321" s="1">
        <v>4584</v>
      </c>
      <c r="B2321" s="1">
        <v>1</v>
      </c>
      <c r="C2321" s="1"/>
      <c r="D2321" s="1">
        <v>1</v>
      </c>
      <c r="Q2321" s="1">
        <v>2319</v>
      </c>
      <c r="R2321" s="1">
        <v>3008</v>
      </c>
      <c r="S2321" s="1"/>
      <c r="T2321" s="1">
        <v>2922</v>
      </c>
    </row>
    <row r="2322" spans="1:20" ht="15.75" customHeight="1" x14ac:dyDescent="0.35">
      <c r="A2322" s="1">
        <v>4585</v>
      </c>
      <c r="B2322" s="1">
        <v>1</v>
      </c>
      <c r="C2322" s="1"/>
      <c r="D2322" s="1">
        <v>1</v>
      </c>
      <c r="Q2322" s="1">
        <v>2320</v>
      </c>
      <c r="R2322" s="1">
        <v>3094</v>
      </c>
      <c r="S2322" s="1"/>
      <c r="T2322" s="1">
        <v>2565</v>
      </c>
    </row>
    <row r="2323" spans="1:20" ht="15.75" customHeight="1" x14ac:dyDescent="0.35">
      <c r="A2323" s="1" t="s">
        <v>16</v>
      </c>
      <c r="B2323" s="1">
        <f>SUM(B2:B2322)</f>
        <v>16753</v>
      </c>
      <c r="C2323" s="1"/>
      <c r="D2323" s="1">
        <f>SUM(D2:D2322)</f>
        <v>16753</v>
      </c>
      <c r="Q2323" s="1">
        <v>2321</v>
      </c>
      <c r="R2323" s="1">
        <v>3194</v>
      </c>
      <c r="S2323" s="1"/>
      <c r="T2323" s="1">
        <v>2617</v>
      </c>
    </row>
    <row r="2324" spans="1:20" ht="15.75" customHeight="1" x14ac:dyDescent="0.35">
      <c r="A2324" s="70" t="s">
        <v>66</v>
      </c>
      <c r="B2324">
        <f>COUNTIF(B2:B2322,"&lt;&gt;0")</f>
        <v>2321</v>
      </c>
      <c r="C2324" s="1"/>
      <c r="D2324" s="1"/>
      <c r="Q2324" s="1">
        <v>2322</v>
      </c>
      <c r="R2324" s="1">
        <v>2955</v>
      </c>
      <c r="S2324" s="1"/>
      <c r="T2324" s="1">
        <v>2503</v>
      </c>
    </row>
    <row r="2325" spans="1:20" ht="15.75" customHeight="1" x14ac:dyDescent="0.35">
      <c r="A2325" s="1"/>
      <c r="B2325" s="1"/>
      <c r="C2325" s="1"/>
      <c r="D2325" s="1"/>
      <c r="Q2325" s="1">
        <v>2323</v>
      </c>
      <c r="R2325" s="1">
        <v>2922</v>
      </c>
      <c r="S2325" s="1"/>
      <c r="T2325" s="1">
        <v>2452</v>
      </c>
    </row>
    <row r="2326" spans="1:20" ht="15.75" customHeight="1" x14ac:dyDescent="0.35">
      <c r="A2326" s="1"/>
      <c r="B2326" s="1"/>
      <c r="C2326" s="1"/>
      <c r="D2326" s="1"/>
      <c r="Q2326" s="1">
        <v>2324</v>
      </c>
      <c r="R2326" s="1">
        <v>2565</v>
      </c>
      <c r="S2326" s="1"/>
      <c r="T2326" s="1">
        <v>2397</v>
      </c>
    </row>
    <row r="2327" spans="1:20" ht="15.75" customHeight="1" x14ac:dyDescent="0.35">
      <c r="A2327" s="1"/>
      <c r="B2327" s="1"/>
      <c r="C2327" s="1"/>
      <c r="D2327" s="1"/>
      <c r="Q2327" s="1">
        <v>2325</v>
      </c>
      <c r="R2327" s="1">
        <v>2617</v>
      </c>
      <c r="S2327" s="1"/>
      <c r="T2327" s="1">
        <v>2431</v>
      </c>
    </row>
    <row r="2328" spans="1:20" ht="15.75" customHeight="1" x14ac:dyDescent="0.35">
      <c r="A2328" s="1"/>
      <c r="B2328" s="1"/>
      <c r="C2328" s="1"/>
      <c r="D2328" s="1"/>
      <c r="Q2328" s="1">
        <v>2326</v>
      </c>
      <c r="R2328" s="1">
        <v>2503</v>
      </c>
      <c r="S2328" s="1"/>
      <c r="T2328" s="1">
        <v>2389</v>
      </c>
    </row>
    <row r="2329" spans="1:20" ht="15.75" customHeight="1" x14ac:dyDescent="0.35">
      <c r="A2329" s="1"/>
      <c r="B2329" s="1"/>
      <c r="C2329" s="1"/>
      <c r="D2329" s="1"/>
      <c r="Q2329" s="1">
        <v>2327</v>
      </c>
      <c r="R2329" s="1">
        <v>2452</v>
      </c>
      <c r="S2329" s="1"/>
      <c r="T2329" s="1">
        <v>2185</v>
      </c>
    </row>
    <row r="2330" spans="1:20" ht="15.75" customHeight="1" x14ac:dyDescent="0.35">
      <c r="A2330" s="1"/>
      <c r="B2330" s="1"/>
      <c r="C2330" s="1"/>
      <c r="D2330" s="1"/>
      <c r="Q2330" s="1">
        <v>2328</v>
      </c>
      <c r="R2330" s="1">
        <v>2397</v>
      </c>
      <c r="S2330" s="1"/>
      <c r="T2330" s="1">
        <v>2125</v>
      </c>
    </row>
    <row r="2331" spans="1:20" ht="15.75" customHeight="1" x14ac:dyDescent="0.35">
      <c r="A2331" s="1"/>
      <c r="B2331" s="1"/>
      <c r="C2331" s="1"/>
      <c r="D2331" s="1"/>
      <c r="Q2331" s="1">
        <v>2329</v>
      </c>
      <c r="R2331" s="1">
        <v>2431</v>
      </c>
      <c r="S2331" s="1"/>
      <c r="T2331" s="1">
        <v>2167</v>
      </c>
    </row>
    <row r="2332" spans="1:20" ht="15.75" customHeight="1" x14ac:dyDescent="0.35">
      <c r="A2332" s="1"/>
      <c r="B2332" s="1"/>
      <c r="C2332" s="1"/>
      <c r="D2332" s="1"/>
      <c r="Q2332" s="1">
        <v>2330</v>
      </c>
      <c r="R2332" s="1">
        <v>2389</v>
      </c>
      <c r="S2332" s="1"/>
      <c r="T2332" s="1">
        <v>2182</v>
      </c>
    </row>
    <row r="2333" spans="1:20" ht="15.75" customHeight="1" x14ac:dyDescent="0.35">
      <c r="A2333" s="1"/>
      <c r="B2333" s="1"/>
      <c r="C2333" s="1"/>
      <c r="D2333" s="1"/>
      <c r="Q2333" s="1">
        <v>2331</v>
      </c>
      <c r="R2333" s="1">
        <v>2185</v>
      </c>
      <c r="S2333" s="1"/>
      <c r="T2333" s="1">
        <v>2278</v>
      </c>
    </row>
    <row r="2334" spans="1:20" ht="15.75" customHeight="1" x14ac:dyDescent="0.35">
      <c r="A2334" s="1"/>
      <c r="B2334" s="1"/>
      <c r="C2334" s="1"/>
      <c r="D2334" s="1"/>
      <c r="Q2334" s="1">
        <v>2332</v>
      </c>
      <c r="R2334" s="1">
        <v>2125</v>
      </c>
      <c r="S2334" s="1"/>
      <c r="T2334" s="1">
        <v>2182</v>
      </c>
    </row>
    <row r="2335" spans="1:20" ht="15.75" customHeight="1" x14ac:dyDescent="0.35">
      <c r="A2335" s="1"/>
      <c r="B2335" s="1"/>
      <c r="C2335" s="1"/>
      <c r="D2335" s="1"/>
      <c r="Q2335" s="1">
        <v>2333</v>
      </c>
      <c r="R2335" s="1">
        <v>2167</v>
      </c>
      <c r="S2335" s="1"/>
      <c r="T2335" s="1">
        <v>2261</v>
      </c>
    </row>
    <row r="2336" spans="1:20" ht="15.75" customHeight="1" x14ac:dyDescent="0.35">
      <c r="A2336" s="1"/>
      <c r="B2336" s="1"/>
      <c r="C2336" s="1"/>
      <c r="D2336" s="1"/>
      <c r="Q2336" s="1">
        <v>2334</v>
      </c>
      <c r="R2336" s="1">
        <v>2182</v>
      </c>
      <c r="S2336" s="1"/>
      <c r="T2336" s="1">
        <v>2177</v>
      </c>
    </row>
    <row r="2337" spans="1:20" ht="15.75" customHeight="1" x14ac:dyDescent="0.35">
      <c r="A2337" s="1"/>
      <c r="B2337" s="1"/>
      <c r="C2337" s="1"/>
      <c r="D2337" s="1"/>
      <c r="Q2337" s="1">
        <v>2335</v>
      </c>
      <c r="R2337" s="1">
        <v>2278</v>
      </c>
      <c r="S2337" s="1"/>
      <c r="T2337" s="1">
        <v>1967</v>
      </c>
    </row>
    <row r="2338" spans="1:20" ht="15.75" customHeight="1" x14ac:dyDescent="0.35">
      <c r="A2338" s="1"/>
      <c r="B2338" s="1"/>
      <c r="C2338" s="1"/>
      <c r="D2338" s="1"/>
      <c r="Q2338" s="1">
        <v>2336</v>
      </c>
      <c r="R2338" s="1">
        <v>2182</v>
      </c>
      <c r="S2338" s="1"/>
      <c r="T2338" s="1">
        <v>2117</v>
      </c>
    </row>
    <row r="2339" spans="1:20" ht="15.75" customHeight="1" x14ac:dyDescent="0.35">
      <c r="A2339" s="1"/>
      <c r="B2339" s="1"/>
      <c r="C2339" s="1"/>
      <c r="D2339" s="1"/>
      <c r="Q2339" s="1">
        <v>2337</v>
      </c>
      <c r="R2339" s="1">
        <v>2261</v>
      </c>
      <c r="S2339" s="1"/>
      <c r="T2339" s="1">
        <v>2042</v>
      </c>
    </row>
    <row r="2340" spans="1:20" ht="15.75" customHeight="1" x14ac:dyDescent="0.35">
      <c r="A2340" s="1"/>
      <c r="B2340" s="1"/>
      <c r="C2340" s="1"/>
      <c r="D2340" s="1"/>
      <c r="Q2340" s="1">
        <v>2338</v>
      </c>
      <c r="R2340" s="1">
        <v>2177</v>
      </c>
      <c r="S2340" s="1"/>
      <c r="T2340" s="1">
        <v>2059</v>
      </c>
    </row>
    <row r="2341" spans="1:20" ht="15.75" customHeight="1" x14ac:dyDescent="0.35">
      <c r="A2341" s="1"/>
      <c r="B2341" s="1"/>
      <c r="C2341" s="1"/>
      <c r="D2341" s="1"/>
      <c r="Q2341" s="1">
        <v>2339</v>
      </c>
      <c r="R2341" s="1">
        <v>1967</v>
      </c>
      <c r="S2341" s="1"/>
      <c r="T2341" s="1">
        <v>2083</v>
      </c>
    </row>
    <row r="2342" spans="1:20" ht="15.75" customHeight="1" x14ac:dyDescent="0.35">
      <c r="A2342" s="1"/>
      <c r="B2342" s="1"/>
      <c r="C2342" s="1"/>
      <c r="D2342" s="1"/>
      <c r="Q2342" s="1">
        <v>2340</v>
      </c>
      <c r="R2342" s="1">
        <v>2117</v>
      </c>
      <c r="S2342" s="1"/>
      <c r="T2342" s="1">
        <v>2139</v>
      </c>
    </row>
    <row r="2343" spans="1:20" ht="15.75" customHeight="1" x14ac:dyDescent="0.35">
      <c r="A2343" s="1"/>
      <c r="B2343" s="1"/>
      <c r="C2343" s="1"/>
      <c r="D2343" s="1"/>
      <c r="Q2343" s="1">
        <v>2341</v>
      </c>
      <c r="R2343" s="1">
        <v>2042</v>
      </c>
      <c r="S2343" s="1"/>
      <c r="T2343" s="1">
        <v>2476</v>
      </c>
    </row>
    <row r="2344" spans="1:20" ht="15.75" customHeight="1" x14ac:dyDescent="0.35">
      <c r="A2344" s="1"/>
      <c r="B2344" s="1"/>
      <c r="C2344" s="1"/>
      <c r="D2344" s="1"/>
      <c r="Q2344" s="1">
        <v>2342</v>
      </c>
      <c r="R2344" s="1">
        <v>2059</v>
      </c>
      <c r="S2344" s="1"/>
      <c r="T2344" s="1">
        <v>2611</v>
      </c>
    </row>
    <row r="2345" spans="1:20" ht="15.75" customHeight="1" x14ac:dyDescent="0.35">
      <c r="A2345" s="1"/>
      <c r="B2345" s="1"/>
      <c r="C2345" s="1"/>
      <c r="D2345" s="1"/>
      <c r="Q2345" s="1">
        <v>2343</v>
      </c>
      <c r="R2345" s="1">
        <v>2083</v>
      </c>
      <c r="S2345" s="1"/>
      <c r="T2345" s="1">
        <v>2573</v>
      </c>
    </row>
    <row r="2346" spans="1:20" ht="15.75" customHeight="1" x14ac:dyDescent="0.35">
      <c r="A2346" s="1"/>
      <c r="B2346" s="1"/>
      <c r="C2346" s="1"/>
      <c r="D2346" s="1"/>
      <c r="Q2346" s="1">
        <v>2344</v>
      </c>
      <c r="R2346" s="1">
        <v>2139</v>
      </c>
      <c r="S2346" s="1"/>
      <c r="T2346" s="1">
        <v>2306</v>
      </c>
    </row>
    <row r="2347" spans="1:20" ht="15.75" customHeight="1" x14ac:dyDescent="0.35">
      <c r="A2347" s="1"/>
      <c r="B2347" s="1"/>
      <c r="C2347" s="1"/>
      <c r="D2347" s="1"/>
      <c r="Q2347" s="1">
        <v>2345</v>
      </c>
      <c r="R2347" s="1">
        <v>2476</v>
      </c>
      <c r="S2347" s="1"/>
      <c r="T2347" s="1">
        <v>2395</v>
      </c>
    </row>
    <row r="2348" spans="1:20" ht="15.75" customHeight="1" x14ac:dyDescent="0.35">
      <c r="A2348" s="1"/>
      <c r="B2348" s="1"/>
      <c r="C2348" s="1"/>
      <c r="D2348" s="1"/>
      <c r="Q2348" s="1">
        <v>2346</v>
      </c>
      <c r="R2348" s="1">
        <v>2611</v>
      </c>
      <c r="S2348" s="1"/>
      <c r="T2348" s="1">
        <v>2573</v>
      </c>
    </row>
    <row r="2349" spans="1:20" ht="15.75" customHeight="1" x14ac:dyDescent="0.35">
      <c r="A2349" s="1"/>
      <c r="B2349" s="1"/>
      <c r="C2349" s="1"/>
      <c r="D2349" s="1"/>
      <c r="Q2349" s="1">
        <v>2347</v>
      </c>
      <c r="R2349" s="1">
        <v>2573</v>
      </c>
      <c r="S2349" s="1"/>
      <c r="T2349" s="1">
        <v>2784</v>
      </c>
    </row>
    <row r="2350" spans="1:20" ht="15.75" customHeight="1" x14ac:dyDescent="0.35">
      <c r="A2350" s="1"/>
      <c r="B2350" s="1"/>
      <c r="C2350" s="1"/>
      <c r="D2350" s="1"/>
      <c r="Q2350" s="1">
        <v>2348</v>
      </c>
      <c r="R2350" s="1">
        <v>2306</v>
      </c>
      <c r="S2350" s="1"/>
      <c r="T2350" s="1">
        <v>2915</v>
      </c>
    </row>
    <row r="2351" spans="1:20" ht="15.75" customHeight="1" x14ac:dyDescent="0.35">
      <c r="A2351" s="1"/>
      <c r="B2351" s="1"/>
      <c r="C2351" s="1"/>
      <c r="D2351" s="1"/>
      <c r="Q2351" s="1">
        <v>2349</v>
      </c>
      <c r="R2351" s="1">
        <v>2395</v>
      </c>
      <c r="S2351" s="1"/>
      <c r="T2351" s="1">
        <v>3163</v>
      </c>
    </row>
    <row r="2352" spans="1:20" ht="15.75" customHeight="1" x14ac:dyDescent="0.35">
      <c r="A2352" s="1"/>
      <c r="B2352" s="1"/>
      <c r="C2352" s="1"/>
      <c r="D2352" s="1"/>
      <c r="Q2352" s="1">
        <v>2350</v>
      </c>
      <c r="R2352" s="1">
        <v>2573</v>
      </c>
      <c r="S2352" s="1"/>
      <c r="T2352" s="1">
        <v>2625</v>
      </c>
    </row>
    <row r="2353" spans="1:20" ht="15.75" customHeight="1" x14ac:dyDescent="0.35">
      <c r="A2353" s="1"/>
      <c r="B2353" s="1"/>
      <c r="C2353" s="1"/>
      <c r="D2353" s="1"/>
      <c r="Q2353" s="1">
        <v>2351</v>
      </c>
      <c r="R2353" s="1">
        <v>2784</v>
      </c>
      <c r="S2353" s="1"/>
      <c r="T2353" s="1">
        <v>2495</v>
      </c>
    </row>
    <row r="2354" spans="1:20" ht="15.75" customHeight="1" x14ac:dyDescent="0.35">
      <c r="A2354" s="1"/>
      <c r="B2354" s="1"/>
      <c r="C2354" s="1"/>
      <c r="D2354" s="1"/>
      <c r="Q2354" s="1">
        <v>2352</v>
      </c>
      <c r="R2354" s="1">
        <v>2915</v>
      </c>
      <c r="S2354" s="1"/>
      <c r="T2354" s="1">
        <v>2600</v>
      </c>
    </row>
    <row r="2355" spans="1:20" ht="15.75" customHeight="1" x14ac:dyDescent="0.35">
      <c r="A2355" s="1"/>
      <c r="B2355" s="1"/>
      <c r="C2355" s="1"/>
      <c r="D2355" s="1"/>
      <c r="Q2355" s="1">
        <v>2353</v>
      </c>
      <c r="R2355" s="1">
        <v>3163</v>
      </c>
      <c r="S2355" s="1"/>
      <c r="T2355" s="1">
        <v>2555</v>
      </c>
    </row>
    <row r="2356" spans="1:20" ht="15.75" customHeight="1" x14ac:dyDescent="0.35">
      <c r="A2356" s="1"/>
      <c r="B2356" s="1"/>
      <c r="C2356" s="1"/>
      <c r="D2356" s="1"/>
      <c r="Q2356" s="1">
        <v>2354</v>
      </c>
      <c r="R2356" s="1">
        <v>2625</v>
      </c>
      <c r="S2356" s="1"/>
      <c r="T2356" s="1">
        <v>2446</v>
      </c>
    </row>
    <row r="2357" spans="1:20" ht="15.75" customHeight="1" x14ac:dyDescent="0.35">
      <c r="A2357" s="1"/>
      <c r="B2357" s="1"/>
      <c r="C2357" s="1"/>
      <c r="D2357" s="1"/>
      <c r="Q2357" s="1">
        <v>2355</v>
      </c>
      <c r="R2357" s="1">
        <v>2495</v>
      </c>
      <c r="S2357" s="1"/>
      <c r="T2357" s="1">
        <v>2364</v>
      </c>
    </row>
    <row r="2358" spans="1:20" ht="15.75" customHeight="1" x14ac:dyDescent="0.35">
      <c r="A2358" s="1"/>
      <c r="B2358" s="1"/>
      <c r="C2358" s="1"/>
      <c r="D2358" s="1"/>
      <c r="Q2358" s="1">
        <v>2356</v>
      </c>
      <c r="R2358" s="1">
        <v>2600</v>
      </c>
      <c r="S2358" s="1"/>
      <c r="T2358" s="1">
        <v>2446</v>
      </c>
    </row>
    <row r="2359" spans="1:20" ht="15.75" customHeight="1" x14ac:dyDescent="0.35">
      <c r="A2359" s="1"/>
      <c r="B2359" s="1"/>
      <c r="C2359" s="1"/>
      <c r="D2359" s="1"/>
      <c r="Q2359" s="1">
        <v>2357</v>
      </c>
      <c r="R2359" s="1">
        <v>2555</v>
      </c>
      <c r="S2359" s="1"/>
      <c r="T2359" s="1">
        <v>2427</v>
      </c>
    </row>
    <row r="2360" spans="1:20" ht="15.75" customHeight="1" x14ac:dyDescent="0.35">
      <c r="A2360" s="1"/>
      <c r="B2360" s="1"/>
      <c r="C2360" s="1"/>
      <c r="D2360" s="1"/>
      <c r="Q2360" s="1">
        <v>2358</v>
      </c>
      <c r="R2360" s="1">
        <v>2446</v>
      </c>
      <c r="S2360" s="1"/>
      <c r="T2360" s="1">
        <v>2269</v>
      </c>
    </row>
    <row r="2361" spans="1:20" ht="15.75" customHeight="1" x14ac:dyDescent="0.35">
      <c r="A2361" s="1"/>
      <c r="B2361" s="1"/>
      <c r="C2361" s="1"/>
      <c r="D2361" s="1"/>
      <c r="Q2361" s="1">
        <v>2359</v>
      </c>
      <c r="R2361" s="1">
        <v>2364</v>
      </c>
      <c r="S2361" s="1"/>
      <c r="T2361" s="1">
        <v>2140</v>
      </c>
    </row>
    <row r="2362" spans="1:20" ht="15.75" customHeight="1" x14ac:dyDescent="0.35">
      <c r="A2362" s="1"/>
      <c r="B2362" s="1"/>
      <c r="C2362" s="1"/>
      <c r="D2362" s="1"/>
      <c r="Q2362" s="1">
        <v>2360</v>
      </c>
      <c r="R2362" s="1">
        <v>2446</v>
      </c>
      <c r="S2362" s="1"/>
      <c r="T2362" s="1">
        <v>2218</v>
      </c>
    </row>
    <row r="2363" spans="1:20" ht="15.75" customHeight="1" x14ac:dyDescent="0.35">
      <c r="A2363" s="1"/>
      <c r="B2363" s="1"/>
      <c r="C2363" s="1"/>
      <c r="D2363" s="1"/>
      <c r="Q2363" s="1">
        <v>2361</v>
      </c>
      <c r="R2363" s="1">
        <v>2427</v>
      </c>
      <c r="S2363" s="1"/>
      <c r="T2363" s="1">
        <v>2024</v>
      </c>
    </row>
    <row r="2364" spans="1:20" ht="15.75" customHeight="1" x14ac:dyDescent="0.35">
      <c r="A2364" s="1"/>
      <c r="B2364" s="1"/>
      <c r="C2364" s="1"/>
      <c r="D2364" s="1"/>
      <c r="Q2364" s="1">
        <v>2362</v>
      </c>
      <c r="R2364" s="1">
        <v>2269</v>
      </c>
      <c r="S2364" s="1"/>
      <c r="T2364" s="1">
        <v>2062</v>
      </c>
    </row>
    <row r="2365" spans="1:20" ht="15.75" customHeight="1" x14ac:dyDescent="0.35">
      <c r="A2365" s="1"/>
      <c r="B2365" s="1"/>
      <c r="C2365" s="1"/>
      <c r="D2365" s="1"/>
      <c r="Q2365" s="1">
        <v>2363</v>
      </c>
      <c r="R2365" s="1">
        <v>2140</v>
      </c>
      <c r="S2365" s="1"/>
      <c r="T2365" s="1">
        <v>2061</v>
      </c>
    </row>
    <row r="2366" spans="1:20" ht="15.75" customHeight="1" x14ac:dyDescent="0.35">
      <c r="A2366" s="1"/>
      <c r="B2366" s="1"/>
      <c r="C2366" s="1"/>
      <c r="D2366" s="1"/>
      <c r="Q2366" s="1">
        <v>2364</v>
      </c>
      <c r="R2366" s="1">
        <v>2218</v>
      </c>
      <c r="S2366" s="1"/>
      <c r="T2366" s="1">
        <v>1950</v>
      </c>
    </row>
    <row r="2367" spans="1:20" ht="15.75" customHeight="1" x14ac:dyDescent="0.35">
      <c r="A2367" s="1"/>
      <c r="B2367" s="1"/>
      <c r="C2367" s="1"/>
      <c r="D2367" s="1"/>
      <c r="Q2367" s="1">
        <v>2365</v>
      </c>
      <c r="R2367" s="1">
        <v>2024</v>
      </c>
      <c r="S2367" s="1"/>
      <c r="T2367" s="1">
        <v>1888</v>
      </c>
    </row>
    <row r="2368" spans="1:20" ht="15.75" customHeight="1" x14ac:dyDescent="0.35">
      <c r="A2368" s="1"/>
      <c r="B2368" s="1"/>
      <c r="C2368" s="1"/>
      <c r="D2368" s="1"/>
      <c r="Q2368" s="1">
        <v>2366</v>
      </c>
      <c r="R2368" s="1">
        <v>2062</v>
      </c>
      <c r="S2368" s="1"/>
      <c r="T2368" s="1">
        <v>1959</v>
      </c>
    </row>
    <row r="2369" spans="1:20" ht="15.75" customHeight="1" x14ac:dyDescent="0.35">
      <c r="A2369" s="1"/>
      <c r="B2369" s="1"/>
      <c r="C2369" s="1"/>
      <c r="D2369" s="1"/>
      <c r="Q2369" s="1">
        <v>2367</v>
      </c>
      <c r="R2369" s="1">
        <v>2061</v>
      </c>
      <c r="S2369" s="1"/>
      <c r="T2369" s="1">
        <v>1942</v>
      </c>
    </row>
    <row r="2370" spans="1:20" ht="15.75" customHeight="1" x14ac:dyDescent="0.35">
      <c r="A2370" s="1"/>
      <c r="B2370" s="1"/>
      <c r="C2370" s="1"/>
      <c r="D2370" s="1"/>
      <c r="Q2370" s="1">
        <v>2368</v>
      </c>
      <c r="R2370" s="1">
        <v>1950</v>
      </c>
      <c r="S2370" s="1"/>
      <c r="T2370" s="1">
        <v>1720</v>
      </c>
    </row>
    <row r="2371" spans="1:20" ht="15.75" customHeight="1" x14ac:dyDescent="0.35">
      <c r="A2371" s="1"/>
      <c r="B2371" s="1"/>
      <c r="C2371" s="1"/>
      <c r="D2371" s="1"/>
      <c r="Q2371" s="1">
        <v>2369</v>
      </c>
      <c r="R2371" s="1">
        <v>1888</v>
      </c>
      <c r="S2371" s="1"/>
      <c r="T2371" s="1">
        <v>1721</v>
      </c>
    </row>
    <row r="2372" spans="1:20" ht="15.75" customHeight="1" x14ac:dyDescent="0.35">
      <c r="A2372" s="1"/>
      <c r="B2372" s="1"/>
      <c r="C2372" s="1"/>
      <c r="D2372" s="1"/>
      <c r="Q2372" s="1">
        <v>2370</v>
      </c>
      <c r="R2372" s="1">
        <v>1959</v>
      </c>
      <c r="S2372" s="1"/>
      <c r="T2372" s="1">
        <v>1681</v>
      </c>
    </row>
    <row r="2373" spans="1:20" ht="15.75" customHeight="1" x14ac:dyDescent="0.35">
      <c r="A2373" s="1"/>
      <c r="B2373" s="1"/>
      <c r="C2373" s="1"/>
      <c r="D2373" s="1"/>
      <c r="Q2373" s="1">
        <v>2371</v>
      </c>
      <c r="R2373" s="1">
        <v>1942</v>
      </c>
      <c r="S2373" s="1"/>
      <c r="T2373" s="1">
        <v>1701</v>
      </c>
    </row>
    <row r="2374" spans="1:20" ht="15.75" customHeight="1" x14ac:dyDescent="0.35">
      <c r="A2374" s="1"/>
      <c r="B2374" s="1"/>
      <c r="C2374" s="1"/>
      <c r="D2374" s="1"/>
      <c r="Q2374" s="1">
        <v>2372</v>
      </c>
      <c r="R2374" s="1">
        <v>1720</v>
      </c>
      <c r="S2374" s="1"/>
      <c r="T2374" s="1">
        <v>1705</v>
      </c>
    </row>
    <row r="2375" spans="1:20" ht="15.75" customHeight="1" x14ac:dyDescent="0.35">
      <c r="A2375" s="1"/>
      <c r="B2375" s="1"/>
      <c r="C2375" s="1"/>
      <c r="D2375" s="1"/>
      <c r="Q2375" s="1">
        <v>2373</v>
      </c>
      <c r="R2375" s="1">
        <v>1721</v>
      </c>
      <c r="S2375" s="1"/>
      <c r="T2375" s="1">
        <v>1717</v>
      </c>
    </row>
    <row r="2376" spans="1:20" ht="15.75" customHeight="1" x14ac:dyDescent="0.35">
      <c r="A2376" s="1"/>
      <c r="B2376" s="1"/>
      <c r="C2376" s="1"/>
      <c r="D2376" s="1"/>
      <c r="Q2376" s="1">
        <v>2374</v>
      </c>
      <c r="R2376" s="1">
        <v>1681</v>
      </c>
      <c r="S2376" s="1"/>
      <c r="T2376" s="1">
        <v>1784</v>
      </c>
    </row>
    <row r="2377" spans="1:20" ht="15.75" customHeight="1" x14ac:dyDescent="0.35">
      <c r="A2377" s="1"/>
      <c r="B2377" s="1"/>
      <c r="C2377" s="1"/>
      <c r="D2377" s="1"/>
      <c r="Q2377" s="1">
        <v>2375</v>
      </c>
      <c r="R2377" s="1">
        <v>1701</v>
      </c>
      <c r="S2377" s="1"/>
      <c r="T2377" s="1">
        <v>1789</v>
      </c>
    </row>
    <row r="2378" spans="1:20" ht="15.75" customHeight="1" x14ac:dyDescent="0.35">
      <c r="A2378" s="1"/>
      <c r="B2378" s="1"/>
      <c r="C2378" s="1"/>
      <c r="D2378" s="1"/>
      <c r="Q2378" s="1">
        <v>2376</v>
      </c>
      <c r="R2378" s="1">
        <v>1705</v>
      </c>
      <c r="S2378" s="1"/>
      <c r="T2378" s="1">
        <v>1560</v>
      </c>
    </row>
    <row r="2379" spans="1:20" ht="15.75" customHeight="1" x14ac:dyDescent="0.35">
      <c r="A2379" s="1"/>
      <c r="B2379" s="1"/>
      <c r="C2379" s="1"/>
      <c r="D2379" s="1"/>
      <c r="Q2379" s="1">
        <v>2377</v>
      </c>
      <c r="R2379" s="1">
        <v>1717</v>
      </c>
      <c r="S2379" s="1"/>
      <c r="T2379" s="1">
        <v>1608</v>
      </c>
    </row>
    <row r="2380" spans="1:20" ht="15.75" customHeight="1" x14ac:dyDescent="0.35">
      <c r="A2380" s="1"/>
      <c r="B2380" s="1"/>
      <c r="C2380" s="1"/>
      <c r="D2380" s="1"/>
      <c r="Q2380" s="1">
        <v>2378</v>
      </c>
      <c r="R2380" s="1">
        <v>1784</v>
      </c>
      <c r="S2380" s="1"/>
      <c r="T2380" s="1">
        <v>1623</v>
      </c>
    </row>
    <row r="2381" spans="1:20" ht="15.75" customHeight="1" x14ac:dyDescent="0.35">
      <c r="A2381" s="1"/>
      <c r="B2381" s="1"/>
      <c r="C2381" s="1"/>
      <c r="D2381" s="1"/>
      <c r="Q2381" s="1">
        <v>2379</v>
      </c>
      <c r="R2381" s="1">
        <v>1789</v>
      </c>
      <c r="S2381" s="1"/>
      <c r="T2381" s="1">
        <v>1618</v>
      </c>
    </row>
    <row r="2382" spans="1:20" ht="15.75" customHeight="1" x14ac:dyDescent="0.35">
      <c r="A2382" s="1"/>
      <c r="B2382" s="1"/>
      <c r="C2382" s="1"/>
      <c r="D2382" s="1"/>
      <c r="Q2382" s="1">
        <v>2380</v>
      </c>
      <c r="R2382" s="1">
        <v>1560</v>
      </c>
      <c r="S2382" s="1"/>
      <c r="T2382" s="1">
        <v>1645</v>
      </c>
    </row>
    <row r="2383" spans="1:20" ht="15.75" customHeight="1" x14ac:dyDescent="0.35">
      <c r="A2383" s="1"/>
      <c r="B2383" s="1"/>
      <c r="C2383" s="1"/>
      <c r="D2383" s="1"/>
      <c r="Q2383" s="1">
        <v>2381</v>
      </c>
      <c r="R2383" s="1">
        <v>1608</v>
      </c>
      <c r="S2383" s="1"/>
      <c r="T2383" s="1">
        <v>1701</v>
      </c>
    </row>
    <row r="2384" spans="1:20" ht="15.75" customHeight="1" x14ac:dyDescent="0.35">
      <c r="A2384" s="1"/>
      <c r="B2384" s="1"/>
      <c r="C2384" s="1"/>
      <c r="D2384" s="1"/>
      <c r="Q2384" s="1">
        <v>2382</v>
      </c>
      <c r="R2384" s="1">
        <v>1623</v>
      </c>
      <c r="S2384" s="1"/>
      <c r="T2384" s="1">
        <v>1644</v>
      </c>
    </row>
    <row r="2385" spans="1:20" ht="15.75" customHeight="1" x14ac:dyDescent="0.35">
      <c r="A2385" s="1"/>
      <c r="B2385" s="1"/>
      <c r="C2385" s="1"/>
      <c r="D2385" s="1"/>
      <c r="Q2385" s="1">
        <v>2383</v>
      </c>
      <c r="R2385" s="1">
        <v>1618</v>
      </c>
      <c r="S2385" s="1"/>
      <c r="T2385" s="1">
        <v>1827</v>
      </c>
    </row>
    <row r="2386" spans="1:20" ht="15.75" customHeight="1" x14ac:dyDescent="0.35">
      <c r="A2386" s="1"/>
      <c r="B2386" s="1"/>
      <c r="C2386" s="1"/>
      <c r="D2386" s="1"/>
      <c r="Q2386" s="1">
        <v>2384</v>
      </c>
      <c r="R2386" s="1">
        <v>1645</v>
      </c>
      <c r="S2386" s="1"/>
      <c r="T2386" s="1">
        <v>1883</v>
      </c>
    </row>
    <row r="2387" spans="1:20" ht="15.75" customHeight="1" x14ac:dyDescent="0.35">
      <c r="A2387" s="1"/>
      <c r="B2387" s="1"/>
      <c r="C2387" s="1"/>
      <c r="D2387" s="1"/>
      <c r="Q2387" s="1">
        <v>2385</v>
      </c>
      <c r="R2387" s="1">
        <v>1701</v>
      </c>
      <c r="S2387" s="1"/>
      <c r="T2387" s="1">
        <v>1981</v>
      </c>
    </row>
    <row r="2388" spans="1:20" ht="15.75" customHeight="1" x14ac:dyDescent="0.35">
      <c r="A2388" s="1"/>
      <c r="B2388" s="1"/>
      <c r="C2388" s="1"/>
      <c r="D2388" s="1"/>
      <c r="Q2388" s="1">
        <v>2386</v>
      </c>
      <c r="R2388" s="1">
        <v>1644</v>
      </c>
      <c r="S2388" s="1"/>
      <c r="T2388" s="1">
        <v>1757</v>
      </c>
    </row>
    <row r="2389" spans="1:20" ht="15.75" customHeight="1" x14ac:dyDescent="0.35">
      <c r="A2389" s="1"/>
      <c r="B2389" s="1"/>
      <c r="C2389" s="1"/>
      <c r="D2389" s="1"/>
      <c r="Q2389" s="1">
        <v>2387</v>
      </c>
      <c r="R2389" s="1">
        <v>1827</v>
      </c>
      <c r="S2389" s="1"/>
      <c r="T2389" s="1">
        <v>1811</v>
      </c>
    </row>
    <row r="2390" spans="1:20" ht="15.75" customHeight="1" x14ac:dyDescent="0.35">
      <c r="A2390" s="1"/>
      <c r="B2390" s="1"/>
      <c r="C2390" s="1"/>
      <c r="D2390" s="1"/>
      <c r="Q2390" s="1">
        <v>2388</v>
      </c>
      <c r="R2390" s="1">
        <v>1883</v>
      </c>
      <c r="S2390" s="1"/>
      <c r="T2390" s="1">
        <v>1714</v>
      </c>
    </row>
    <row r="2391" spans="1:20" ht="15.75" customHeight="1" x14ac:dyDescent="0.35">
      <c r="A2391" s="1"/>
      <c r="B2391" s="1"/>
      <c r="C2391" s="1"/>
      <c r="D2391" s="1"/>
      <c r="Q2391" s="1">
        <v>2389</v>
      </c>
      <c r="R2391" s="1">
        <v>1981</v>
      </c>
      <c r="S2391" s="1"/>
      <c r="T2391" s="1">
        <v>1910</v>
      </c>
    </row>
    <row r="2392" spans="1:20" ht="15.75" customHeight="1" x14ac:dyDescent="0.35">
      <c r="A2392" s="1"/>
      <c r="B2392" s="1"/>
      <c r="C2392" s="1"/>
      <c r="D2392" s="1"/>
      <c r="Q2392" s="1">
        <v>2390</v>
      </c>
      <c r="R2392" s="1">
        <v>1757</v>
      </c>
      <c r="S2392" s="1"/>
      <c r="T2392" s="1">
        <v>1774</v>
      </c>
    </row>
    <row r="2393" spans="1:20" ht="15.75" customHeight="1" x14ac:dyDescent="0.35">
      <c r="A2393" s="1"/>
      <c r="B2393" s="1"/>
      <c r="C2393" s="1"/>
      <c r="D2393" s="1"/>
      <c r="Q2393" s="1">
        <v>2391</v>
      </c>
      <c r="R2393" s="1">
        <v>1811</v>
      </c>
      <c r="S2393" s="1"/>
      <c r="T2393" s="1">
        <v>1805</v>
      </c>
    </row>
    <row r="2394" spans="1:20" ht="15.75" customHeight="1" x14ac:dyDescent="0.35">
      <c r="A2394" s="1"/>
      <c r="B2394" s="1"/>
      <c r="C2394" s="1"/>
      <c r="D2394" s="1"/>
      <c r="Q2394" s="1">
        <v>2392</v>
      </c>
      <c r="R2394" s="1">
        <v>1714</v>
      </c>
      <c r="S2394" s="1"/>
      <c r="T2394" s="1">
        <v>1557</v>
      </c>
    </row>
    <row r="2395" spans="1:20" ht="15.75" customHeight="1" x14ac:dyDescent="0.35">
      <c r="A2395" s="1"/>
      <c r="B2395" s="1"/>
      <c r="C2395" s="1"/>
      <c r="D2395" s="1"/>
      <c r="Q2395" s="1">
        <v>2393</v>
      </c>
      <c r="R2395" s="1">
        <v>1910</v>
      </c>
      <c r="S2395" s="1"/>
      <c r="T2395" s="1">
        <v>1609</v>
      </c>
    </row>
    <row r="2396" spans="1:20" ht="15.75" customHeight="1" x14ac:dyDescent="0.35">
      <c r="A2396" s="1"/>
      <c r="B2396" s="1"/>
      <c r="C2396" s="1"/>
      <c r="D2396" s="1"/>
      <c r="Q2396" s="1">
        <v>2394</v>
      </c>
      <c r="R2396" s="1">
        <v>1774</v>
      </c>
      <c r="S2396" s="1"/>
      <c r="T2396" s="1">
        <v>1581</v>
      </c>
    </row>
    <row r="2397" spans="1:20" ht="15.75" customHeight="1" x14ac:dyDescent="0.35">
      <c r="A2397" s="1"/>
      <c r="B2397" s="1"/>
      <c r="C2397" s="1"/>
      <c r="D2397" s="1"/>
      <c r="Q2397" s="1">
        <v>2395</v>
      </c>
      <c r="R2397" s="1">
        <v>1805</v>
      </c>
      <c r="S2397" s="1"/>
      <c r="T2397" s="1">
        <v>1752</v>
      </c>
    </row>
    <row r="2398" spans="1:20" ht="15.75" customHeight="1" x14ac:dyDescent="0.35">
      <c r="A2398" s="1"/>
      <c r="B2398" s="1"/>
      <c r="C2398" s="1"/>
      <c r="D2398" s="1"/>
      <c r="Q2398" s="1">
        <v>2396</v>
      </c>
      <c r="R2398" s="1">
        <v>1557</v>
      </c>
      <c r="S2398" s="1"/>
      <c r="T2398" s="1">
        <v>1802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1609</v>
      </c>
      <c r="S2399" s="1"/>
      <c r="T2399" s="1">
        <v>1943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1581</v>
      </c>
      <c r="S2400" s="1"/>
      <c r="T2400" s="1">
        <v>1772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1752</v>
      </c>
      <c r="S2401" s="1"/>
      <c r="T2401" s="1">
        <v>1883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1802</v>
      </c>
      <c r="S2402" s="1"/>
      <c r="T2402" s="1">
        <v>1724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1943</v>
      </c>
      <c r="S2403" s="1"/>
      <c r="T2403" s="1">
        <v>1754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1772</v>
      </c>
      <c r="S2404" s="1"/>
      <c r="T2404" s="1">
        <v>1802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1883</v>
      </c>
      <c r="S2405" s="1"/>
      <c r="T2405" s="1">
        <v>2019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1724</v>
      </c>
      <c r="S2406" s="1"/>
      <c r="T2406" s="1">
        <v>1928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1754</v>
      </c>
      <c r="S2407" s="1"/>
      <c r="T2407" s="1">
        <v>1986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1802</v>
      </c>
      <c r="S2408" s="1"/>
      <c r="T2408" s="1">
        <v>2216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2019</v>
      </c>
      <c r="S2409" s="1"/>
      <c r="T2409" s="1">
        <v>2531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1928</v>
      </c>
      <c r="S2410" s="1"/>
      <c r="T2410" s="1">
        <v>2599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1986</v>
      </c>
      <c r="S2411" s="1"/>
      <c r="T2411" s="1">
        <v>2552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2216</v>
      </c>
      <c r="S2412" s="1"/>
      <c r="T2412" s="1">
        <v>2094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2531</v>
      </c>
      <c r="S2413" s="1"/>
      <c r="T2413" s="1">
        <v>2190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2599</v>
      </c>
      <c r="S2414" s="1"/>
      <c r="T2414" s="1">
        <v>1977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2552</v>
      </c>
      <c r="S2415" s="1"/>
      <c r="T2415" s="1">
        <v>1967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2094</v>
      </c>
      <c r="S2416" s="1"/>
      <c r="T2416" s="1">
        <v>2019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2190</v>
      </c>
      <c r="S2417" s="1"/>
      <c r="T2417" s="1">
        <v>1831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1977</v>
      </c>
      <c r="S2418" s="1"/>
      <c r="T2418" s="1">
        <v>1804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1967</v>
      </c>
      <c r="S2419" s="1"/>
      <c r="T2419" s="1">
        <v>1850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2019</v>
      </c>
      <c r="S2420" s="1"/>
      <c r="T2420" s="1">
        <v>1729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1831</v>
      </c>
      <c r="S2421" s="1"/>
      <c r="T2421" s="1">
        <v>1737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1804</v>
      </c>
      <c r="S2422" s="1"/>
      <c r="T2422" s="1">
        <v>1671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1850</v>
      </c>
      <c r="S2423" s="1"/>
      <c r="T2423" s="1">
        <v>1694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1729</v>
      </c>
      <c r="S2424" s="1"/>
      <c r="T2424" s="1">
        <v>1682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1737</v>
      </c>
      <c r="S2425" s="1"/>
      <c r="T2425" s="1">
        <v>1734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1671</v>
      </c>
      <c r="S2426" s="1"/>
      <c r="T2426" s="1">
        <v>1572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1694</v>
      </c>
      <c r="S2427" s="1"/>
      <c r="T2427" s="1">
        <v>1621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1682</v>
      </c>
      <c r="S2428" s="1"/>
      <c r="T2428" s="1">
        <v>1675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1734</v>
      </c>
      <c r="S2429" s="1"/>
      <c r="T2429" s="1">
        <v>1775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1572</v>
      </c>
      <c r="S2430" s="1"/>
      <c r="T2430" s="1">
        <v>1701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1621</v>
      </c>
      <c r="S2431" s="1"/>
      <c r="T2431" s="1">
        <v>1681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1675</v>
      </c>
      <c r="S2432" s="1"/>
      <c r="T2432" s="1">
        <v>1651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1775</v>
      </c>
      <c r="S2433" s="1"/>
      <c r="T2433" s="1">
        <v>1796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1701</v>
      </c>
      <c r="S2434" s="1"/>
      <c r="T2434" s="1">
        <v>1636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1681</v>
      </c>
      <c r="S2435" s="1"/>
      <c r="T2435" s="1">
        <v>1663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1651</v>
      </c>
      <c r="S2436" s="1"/>
      <c r="T2436" s="1">
        <v>1724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1796</v>
      </c>
      <c r="S2437" s="1"/>
      <c r="T2437" s="1">
        <v>1613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1636</v>
      </c>
      <c r="S2438" s="1"/>
      <c r="T2438" s="1">
        <v>1653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1663</v>
      </c>
      <c r="S2439" s="1"/>
      <c r="T2439" s="1">
        <v>1681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1724</v>
      </c>
      <c r="S2440" s="1"/>
      <c r="T2440" s="1">
        <v>1723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1613</v>
      </c>
      <c r="S2441" s="1"/>
      <c r="T2441" s="1">
        <v>1711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1653</v>
      </c>
      <c r="S2442" s="1"/>
      <c r="T2442" s="1">
        <v>1757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1681</v>
      </c>
      <c r="S2443" s="1"/>
      <c r="T2443" s="1">
        <v>1799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1723</v>
      </c>
      <c r="S2444" s="1"/>
      <c r="T2444" s="1">
        <v>1535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1711</v>
      </c>
      <c r="S2445" s="1"/>
      <c r="T2445" s="1">
        <v>1687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1757</v>
      </c>
      <c r="S2446" s="1"/>
      <c r="T2446" s="1">
        <v>1669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1799</v>
      </c>
      <c r="S2447" s="1"/>
      <c r="T2447" s="1">
        <v>1725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1535</v>
      </c>
      <c r="S2448" s="1"/>
      <c r="T2448" s="1">
        <v>1844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1687</v>
      </c>
      <c r="S2449" s="1"/>
      <c r="T2449" s="1">
        <v>1891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1669</v>
      </c>
      <c r="S2450" s="1"/>
      <c r="T2450" s="1">
        <v>1795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1725</v>
      </c>
      <c r="S2451" s="1"/>
      <c r="T2451" s="1">
        <v>1719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1844</v>
      </c>
      <c r="S2452" s="1"/>
      <c r="T2452" s="1">
        <v>1923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1891</v>
      </c>
      <c r="S2453" s="1"/>
      <c r="T2453" s="1">
        <v>2055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1795</v>
      </c>
      <c r="S2454" s="1"/>
      <c r="T2454" s="1">
        <v>1981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1719</v>
      </c>
      <c r="S2455" s="1"/>
      <c r="T2455" s="1">
        <v>1720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1923</v>
      </c>
      <c r="S2456" s="1"/>
      <c r="T2456" s="1">
        <v>1649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2055</v>
      </c>
      <c r="S2457" s="1"/>
      <c r="T2457" s="1">
        <v>1744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1981</v>
      </c>
      <c r="S2458" s="1"/>
      <c r="T2458" s="1">
        <v>1993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1720</v>
      </c>
      <c r="S2459" s="1"/>
      <c r="T2459" s="1">
        <v>1854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1649</v>
      </c>
      <c r="S2460" s="1"/>
      <c r="T2460" s="1">
        <v>1900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1744</v>
      </c>
      <c r="S2461" s="1"/>
      <c r="T2461" s="1">
        <v>1979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1993</v>
      </c>
      <c r="S2462" s="1"/>
      <c r="T2462" s="1">
        <v>1856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1854</v>
      </c>
      <c r="S2463" s="1"/>
      <c r="T2463" s="1">
        <v>1908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1900</v>
      </c>
      <c r="S2464" s="1"/>
      <c r="T2464" s="1">
        <v>1853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1979</v>
      </c>
      <c r="S2465" s="1"/>
      <c r="T2465" s="1">
        <v>1693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1856</v>
      </c>
      <c r="S2466" s="1"/>
      <c r="T2466" s="1">
        <v>1866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1908</v>
      </c>
      <c r="S2467" s="1"/>
      <c r="T2467" s="1">
        <v>1718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1853</v>
      </c>
      <c r="S2468" s="1"/>
      <c r="T2468" s="1">
        <v>1512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1693</v>
      </c>
      <c r="S2469" s="1"/>
      <c r="T2469" s="1">
        <v>1596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1866</v>
      </c>
      <c r="S2470" s="1"/>
      <c r="T2470" s="1">
        <v>1729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1718</v>
      </c>
      <c r="S2471" s="1"/>
      <c r="T2471" s="1">
        <v>1811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1512</v>
      </c>
      <c r="S2472" s="1"/>
      <c r="T2472" s="1">
        <v>1927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1596</v>
      </c>
      <c r="S2473" s="1"/>
      <c r="T2473" s="1">
        <v>1949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1729</v>
      </c>
      <c r="S2474" s="1"/>
      <c r="T2474" s="1">
        <v>1647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1811</v>
      </c>
      <c r="S2475" s="1"/>
      <c r="T2475" s="1">
        <v>1655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1927</v>
      </c>
      <c r="S2476" s="1"/>
      <c r="T2476" s="1">
        <v>1602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1949</v>
      </c>
      <c r="S2477" s="1"/>
      <c r="T2477" s="1">
        <v>1582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1647</v>
      </c>
      <c r="S2478" s="1"/>
      <c r="T2478" s="1">
        <v>1418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1655</v>
      </c>
      <c r="S2479" s="1"/>
      <c r="T2479" s="1">
        <v>1438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1602</v>
      </c>
      <c r="S2480" s="1"/>
      <c r="T2480" s="1">
        <v>1347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1582</v>
      </c>
      <c r="S2481" s="1"/>
      <c r="T2481" s="1">
        <v>1353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1418</v>
      </c>
      <c r="S2482" s="1"/>
      <c r="T2482" s="1">
        <v>1431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1438</v>
      </c>
      <c r="S2483" s="1"/>
      <c r="T2483" s="1">
        <v>1447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1347</v>
      </c>
      <c r="S2484" s="1"/>
      <c r="T2484" s="1">
        <v>1264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1353</v>
      </c>
      <c r="S2485" s="1"/>
      <c r="T2485" s="1">
        <v>1335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1431</v>
      </c>
      <c r="S2486" s="1"/>
      <c r="T2486" s="1">
        <v>1148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1447</v>
      </c>
      <c r="S2487" s="1"/>
      <c r="T2487" s="1">
        <v>1298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1264</v>
      </c>
      <c r="S2488" s="1"/>
      <c r="T2488" s="1">
        <v>1338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1335</v>
      </c>
      <c r="S2489" s="1"/>
      <c r="T2489" s="1">
        <v>1515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1148</v>
      </c>
      <c r="S2490" s="1"/>
      <c r="T2490" s="1">
        <v>1563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1298</v>
      </c>
      <c r="S2491" s="1"/>
      <c r="T2491" s="1">
        <v>1690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1338</v>
      </c>
      <c r="S2492" s="1"/>
      <c r="T2492" s="1">
        <v>1562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1515</v>
      </c>
      <c r="S2493" s="1"/>
      <c r="T2493" s="1">
        <v>1737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1563</v>
      </c>
      <c r="S2494" s="1"/>
      <c r="T2494" s="1">
        <v>1793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1690</v>
      </c>
      <c r="S2495" s="1"/>
      <c r="T2495" s="1">
        <v>1696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1562</v>
      </c>
      <c r="S2496" s="1"/>
      <c r="T2496" s="1">
        <v>2020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1737</v>
      </c>
      <c r="S2497" s="1"/>
      <c r="T2497" s="1">
        <v>2062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1793</v>
      </c>
      <c r="S2498" s="1"/>
      <c r="T2498" s="1">
        <v>2052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1696</v>
      </c>
      <c r="S2499" s="1"/>
      <c r="T2499" s="1">
        <v>1733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2020</v>
      </c>
      <c r="S2500" s="1"/>
      <c r="T2500" s="1">
        <v>1678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2062</v>
      </c>
      <c r="S2501" s="1"/>
      <c r="T2501" s="1">
        <v>1797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2052</v>
      </c>
      <c r="S2502" s="1"/>
      <c r="T2502" s="1">
        <v>1621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1733</v>
      </c>
      <c r="S2503" s="1"/>
      <c r="T2503" s="1">
        <v>1621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1678</v>
      </c>
      <c r="S2504" s="1"/>
      <c r="T2504" s="1">
        <v>1537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1797</v>
      </c>
      <c r="S2505" s="1"/>
      <c r="T2505" s="1">
        <v>1631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1621</v>
      </c>
      <c r="S2506" s="1"/>
      <c r="T2506" s="1">
        <v>1595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1621</v>
      </c>
      <c r="S2507" s="1"/>
      <c r="T2507" s="1">
        <v>1592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1537</v>
      </c>
      <c r="S2508" s="1"/>
      <c r="T2508" s="1">
        <v>1432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1631</v>
      </c>
      <c r="S2509" s="1"/>
      <c r="T2509" s="1">
        <v>1393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1595</v>
      </c>
      <c r="S2510" s="1"/>
      <c r="T2510" s="1">
        <v>1315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1592</v>
      </c>
      <c r="S2511" s="1"/>
      <c r="T2511" s="1">
        <v>1257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1432</v>
      </c>
      <c r="S2512" s="1"/>
      <c r="T2512" s="1">
        <v>1248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1393</v>
      </c>
      <c r="S2513" s="1"/>
      <c r="T2513" s="1">
        <v>1356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1315</v>
      </c>
      <c r="S2514" s="1"/>
      <c r="T2514" s="1">
        <v>1388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1257</v>
      </c>
      <c r="S2515" s="1"/>
      <c r="T2515" s="1">
        <v>1442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1248</v>
      </c>
      <c r="S2516" s="1"/>
      <c r="T2516" s="1">
        <v>1176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1356</v>
      </c>
      <c r="S2517" s="1"/>
      <c r="T2517" s="1">
        <v>1226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1388</v>
      </c>
      <c r="S2518" s="1"/>
      <c r="T2518" s="1">
        <v>1268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1442</v>
      </c>
      <c r="S2519" s="1"/>
      <c r="T2519" s="1">
        <v>1347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1176</v>
      </c>
      <c r="S2520" s="1"/>
      <c r="T2520" s="1">
        <v>1423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1226</v>
      </c>
      <c r="S2521" s="1"/>
      <c r="T2521" s="1">
        <v>1463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1268</v>
      </c>
      <c r="S2522" s="1"/>
      <c r="T2522" s="1">
        <v>1549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1347</v>
      </c>
      <c r="S2523" s="1"/>
      <c r="T2523" s="1">
        <v>1457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1423</v>
      </c>
      <c r="S2524" s="1"/>
      <c r="T2524" s="1">
        <v>1501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1463</v>
      </c>
      <c r="S2525" s="1"/>
      <c r="T2525" s="1">
        <v>1331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1549</v>
      </c>
      <c r="S2526" s="1"/>
      <c r="T2526" s="1">
        <v>1175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1457</v>
      </c>
      <c r="S2527" s="1"/>
      <c r="T2527" s="1">
        <v>1211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1501</v>
      </c>
      <c r="S2528" s="1"/>
      <c r="T2528" s="1">
        <v>1101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1331</v>
      </c>
      <c r="S2529" s="1"/>
      <c r="T2529" s="1">
        <v>1168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1175</v>
      </c>
      <c r="S2530" s="1"/>
      <c r="T2530" s="1">
        <v>1208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1211</v>
      </c>
      <c r="S2531" s="1"/>
      <c r="T2531" s="1">
        <v>1051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1101</v>
      </c>
      <c r="S2532" s="1"/>
      <c r="T2532" s="1">
        <v>895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1168</v>
      </c>
      <c r="S2533" s="1"/>
      <c r="T2533" s="1">
        <v>925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1208</v>
      </c>
      <c r="S2534" s="1"/>
      <c r="T2534" s="1">
        <v>808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1051</v>
      </c>
      <c r="S2535" s="1"/>
      <c r="T2535" s="1">
        <v>958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895</v>
      </c>
      <c r="S2536" s="1"/>
      <c r="T2536" s="1">
        <v>992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925</v>
      </c>
      <c r="S2537" s="1"/>
      <c r="T2537" s="1">
        <v>1074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808</v>
      </c>
      <c r="S2538" s="1"/>
      <c r="T2538" s="1">
        <v>1086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958</v>
      </c>
      <c r="S2539" s="1"/>
      <c r="T2539" s="1">
        <v>1122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992</v>
      </c>
      <c r="S2540" s="1"/>
      <c r="T2540" s="1">
        <v>1018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1074</v>
      </c>
      <c r="S2541" s="1"/>
      <c r="T2541" s="1">
        <v>1153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1086</v>
      </c>
      <c r="S2542" s="1"/>
      <c r="T2542" s="1">
        <v>1187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1122</v>
      </c>
      <c r="S2543" s="1"/>
      <c r="T2543" s="1">
        <v>1063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1018</v>
      </c>
      <c r="S2544" s="1"/>
      <c r="T2544" s="1">
        <v>1184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1153</v>
      </c>
      <c r="S2545" s="1"/>
      <c r="T2545" s="1">
        <v>1216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1187</v>
      </c>
      <c r="S2546" s="1"/>
      <c r="T2546" s="1">
        <v>1103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1063</v>
      </c>
      <c r="S2547" s="1"/>
      <c r="T2547" s="1">
        <v>991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1184</v>
      </c>
      <c r="S2548" s="1"/>
      <c r="T2548" s="1">
        <v>1025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1216</v>
      </c>
      <c r="S2549" s="1"/>
      <c r="T2549" s="1">
        <v>1160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1103</v>
      </c>
      <c r="S2550" s="1"/>
      <c r="T2550" s="1">
        <v>1038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991</v>
      </c>
      <c r="S2551" s="1"/>
      <c r="T2551" s="1">
        <v>1070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1025</v>
      </c>
      <c r="S2552" s="1"/>
      <c r="T2552" s="1">
        <v>1145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1160</v>
      </c>
      <c r="S2553" s="1"/>
      <c r="T2553" s="1">
        <v>1241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1038</v>
      </c>
      <c r="S2554" s="1"/>
      <c r="T2554" s="1">
        <v>1279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1070</v>
      </c>
      <c r="S2555" s="1"/>
      <c r="T2555" s="1">
        <v>1323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1145</v>
      </c>
      <c r="S2556" s="1"/>
      <c r="T2556" s="1">
        <v>1246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1241</v>
      </c>
      <c r="S2557" s="1"/>
      <c r="T2557" s="1">
        <v>1333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1279</v>
      </c>
      <c r="S2558" s="1"/>
      <c r="T2558" s="1">
        <v>1206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1323</v>
      </c>
      <c r="S2559" s="1"/>
      <c r="T2559" s="1">
        <v>1072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1246</v>
      </c>
      <c r="S2560" s="1"/>
      <c r="T2560" s="1">
        <v>1104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1333</v>
      </c>
      <c r="S2561" s="1"/>
      <c r="T2561" s="1">
        <v>1107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1206</v>
      </c>
      <c r="S2562" s="1"/>
      <c r="T2562" s="1">
        <v>1174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1072</v>
      </c>
      <c r="S2563" s="1"/>
      <c r="T2563" s="1">
        <v>1141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1104</v>
      </c>
      <c r="S2564" s="1"/>
      <c r="T2564" s="1">
        <v>943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1107</v>
      </c>
      <c r="S2565" s="1"/>
      <c r="T2565" s="1">
        <v>1062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1174</v>
      </c>
      <c r="S2566" s="1"/>
      <c r="T2566" s="1">
        <v>1129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1141</v>
      </c>
      <c r="S2567" s="1"/>
      <c r="T2567" s="1">
        <v>900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943</v>
      </c>
      <c r="S2568" s="1"/>
      <c r="T2568" s="1">
        <v>899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1062</v>
      </c>
      <c r="S2569" s="1"/>
      <c r="T2569" s="1">
        <v>919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1129</v>
      </c>
      <c r="S2570" s="1"/>
      <c r="T2570" s="1">
        <v>1024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900</v>
      </c>
      <c r="S2571" s="1"/>
      <c r="T2571" s="1">
        <v>820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899</v>
      </c>
      <c r="S2572" s="1"/>
      <c r="T2572" s="1">
        <v>828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919</v>
      </c>
      <c r="S2573" s="1"/>
      <c r="T2573" s="1">
        <v>810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1024</v>
      </c>
      <c r="S2574" s="1"/>
      <c r="T2574" s="1">
        <v>731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820</v>
      </c>
      <c r="S2575" s="1"/>
      <c r="T2575" s="1">
        <v>741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828</v>
      </c>
      <c r="S2576" s="1"/>
      <c r="T2576" s="1">
        <v>690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810</v>
      </c>
      <c r="S2577" s="1"/>
      <c r="T2577" s="1">
        <v>704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731</v>
      </c>
      <c r="S2578" s="1"/>
      <c r="T2578" s="1">
        <v>669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741</v>
      </c>
      <c r="S2579" s="1"/>
      <c r="T2579" s="1">
        <v>646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690</v>
      </c>
      <c r="S2580" s="1"/>
      <c r="T2580" s="1">
        <v>664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704</v>
      </c>
      <c r="S2581" s="1"/>
      <c r="T2581" s="1">
        <v>789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669</v>
      </c>
      <c r="S2582" s="1"/>
      <c r="T2582" s="1">
        <v>690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646</v>
      </c>
      <c r="S2583" s="1"/>
      <c r="T2583" s="1">
        <v>692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664</v>
      </c>
      <c r="S2584" s="1"/>
      <c r="T2584" s="1">
        <v>646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789</v>
      </c>
      <c r="S2585" s="1"/>
      <c r="T2585" s="1">
        <v>802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690</v>
      </c>
      <c r="S2586" s="1"/>
      <c r="T2586" s="1">
        <v>743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692</v>
      </c>
      <c r="S2587" s="1"/>
      <c r="T2587" s="1">
        <v>749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646</v>
      </c>
      <c r="S2588" s="1"/>
      <c r="T2588" s="1">
        <v>714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802</v>
      </c>
      <c r="S2589" s="1"/>
      <c r="T2589" s="1">
        <v>736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743</v>
      </c>
      <c r="S2590" s="1"/>
      <c r="T2590" s="1">
        <v>756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749</v>
      </c>
      <c r="S2591" s="1"/>
      <c r="T2591" s="1">
        <v>759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714</v>
      </c>
      <c r="S2592" s="1"/>
      <c r="T2592" s="1">
        <v>759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736</v>
      </c>
      <c r="S2593" s="1"/>
      <c r="T2593" s="1">
        <v>779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756</v>
      </c>
      <c r="S2594" s="1"/>
      <c r="T2594" s="1">
        <v>583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759</v>
      </c>
      <c r="S2595" s="1"/>
      <c r="T2595" s="1">
        <v>522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759</v>
      </c>
      <c r="S2596" s="1"/>
      <c r="T2596" s="1">
        <v>532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779</v>
      </c>
      <c r="S2597" s="1"/>
      <c r="T2597" s="1">
        <v>597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583</v>
      </c>
      <c r="S2598" s="1"/>
      <c r="T2598" s="1">
        <v>609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522</v>
      </c>
      <c r="S2599" s="1"/>
      <c r="T2599" s="1">
        <v>621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532</v>
      </c>
      <c r="S2600" s="1"/>
      <c r="T2600" s="1">
        <v>512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597</v>
      </c>
      <c r="S2601" s="1"/>
      <c r="T2601" s="1">
        <v>528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609</v>
      </c>
      <c r="S2602" s="1"/>
      <c r="T2602" s="1">
        <v>538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621</v>
      </c>
      <c r="S2603" s="1"/>
      <c r="T2603" s="1">
        <v>464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512</v>
      </c>
      <c r="S2604" s="1"/>
      <c r="T2604" s="1">
        <v>602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528</v>
      </c>
      <c r="S2605" s="1"/>
      <c r="T2605" s="1">
        <v>561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538</v>
      </c>
      <c r="S2606" s="1"/>
      <c r="T2606" s="1">
        <v>482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464</v>
      </c>
      <c r="S2607" s="1"/>
      <c r="T2607" s="1">
        <v>490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602</v>
      </c>
      <c r="S2608" s="1"/>
      <c r="T2608" s="1">
        <v>496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561</v>
      </c>
      <c r="S2609" s="1"/>
      <c r="T2609" s="1">
        <v>519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482</v>
      </c>
      <c r="S2610" s="1"/>
      <c r="T2610" s="1">
        <v>464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490</v>
      </c>
      <c r="S2611" s="1"/>
      <c r="T2611" s="1">
        <v>505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496</v>
      </c>
      <c r="S2612" s="1"/>
      <c r="T2612" s="1">
        <v>445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519</v>
      </c>
      <c r="S2613" s="1"/>
      <c r="T2613" s="1">
        <v>445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464</v>
      </c>
      <c r="S2614" s="1"/>
      <c r="T2614" s="1">
        <v>451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505</v>
      </c>
      <c r="S2615" s="1"/>
      <c r="T2615" s="1">
        <v>394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445</v>
      </c>
      <c r="S2616" s="1"/>
      <c r="T2616" s="1">
        <v>406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445</v>
      </c>
      <c r="S2617" s="1"/>
      <c r="T2617" s="1">
        <v>398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451</v>
      </c>
      <c r="S2618" s="1"/>
      <c r="T2618" s="1">
        <v>395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394</v>
      </c>
      <c r="S2619" s="1"/>
      <c r="T2619" s="1">
        <v>385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406</v>
      </c>
      <c r="S2620" s="1"/>
      <c r="T2620" s="1">
        <v>393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398</v>
      </c>
      <c r="S2621" s="1"/>
      <c r="T2621" s="1">
        <v>437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335</v>
      </c>
      <c r="S2622" s="1"/>
      <c r="T2622" s="1">
        <v>441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349</v>
      </c>
      <c r="S2623" s="1"/>
      <c r="T2623" s="1">
        <v>202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345</v>
      </c>
      <c r="S2624" s="1"/>
      <c r="T2624" s="1">
        <v>430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383</v>
      </c>
      <c r="S2625" s="1"/>
      <c r="T2625" s="1">
        <v>392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395</v>
      </c>
      <c r="S2626" s="1"/>
      <c r="T2626" s="1">
        <v>486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350</v>
      </c>
      <c r="S2627" s="1"/>
      <c r="T2627" s="1">
        <v>238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318</v>
      </c>
      <c r="S2628" s="1"/>
      <c r="T2628" s="1">
        <v>514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308</v>
      </c>
      <c r="S2629" s="1"/>
      <c r="T2629" s="1">
        <v>486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466</v>
      </c>
      <c r="S2630" s="1"/>
      <c r="T2630" s="1">
        <v>395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498</v>
      </c>
      <c r="S2631" s="1"/>
      <c r="T2631" s="1">
        <v>471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510</v>
      </c>
      <c r="S2632" s="1"/>
      <c r="T2632" s="1">
        <v>453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484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453</v>
      </c>
      <c r="S2634" s="1"/>
      <c r="T2634" s="1">
        <v>450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471</v>
      </c>
      <c r="S2635" s="1"/>
      <c r="T2635" s="1">
        <v>464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453</v>
      </c>
      <c r="S2636" s="1"/>
      <c r="T2636" s="1">
        <v>491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438</v>
      </c>
      <c r="S2637" s="1"/>
      <c r="T2637" s="1">
        <v>481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450</v>
      </c>
      <c r="S2638" s="1"/>
      <c r="T2638" s="1">
        <v>481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464</v>
      </c>
      <c r="S2639" s="1"/>
      <c r="T2639" s="1">
        <v>485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431</v>
      </c>
      <c r="S2640" s="1"/>
      <c r="T2640" s="1">
        <v>327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439</v>
      </c>
      <c r="S2641" s="1"/>
      <c r="T2641" s="1">
        <v>496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419</v>
      </c>
      <c r="S2642" s="1"/>
      <c r="T2642" s="1">
        <v>327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425</v>
      </c>
      <c r="S2643" s="1"/>
      <c r="T2643" s="1">
        <v>529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433</v>
      </c>
      <c r="S2644" s="1"/>
      <c r="T2644" s="1">
        <v>447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424</v>
      </c>
      <c r="S2645" s="1"/>
      <c r="T2645" s="1">
        <v>433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473</v>
      </c>
      <c r="S2646" s="1"/>
      <c r="T2646" s="1">
        <v>461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475</v>
      </c>
      <c r="S2647" s="1"/>
      <c r="T2647" s="1">
        <v>267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393</v>
      </c>
      <c r="S2648" s="1"/>
      <c r="T2648" s="1">
        <v>481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389</v>
      </c>
      <c r="S2649" s="1"/>
      <c r="T2649" s="1">
        <v>503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397</v>
      </c>
      <c r="S2650" s="1"/>
      <c r="T2650" s="1">
        <v>399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471</v>
      </c>
      <c r="S2651" s="1"/>
      <c r="T2651" s="1">
        <v>417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437</v>
      </c>
      <c r="S2652" s="1"/>
      <c r="T2652" s="1">
        <v>472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445</v>
      </c>
      <c r="S2653" s="1"/>
      <c r="T2653" s="1">
        <v>364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363</v>
      </c>
      <c r="S2654" s="1"/>
      <c r="T2654" s="1">
        <v>587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365</v>
      </c>
      <c r="S2655" s="1"/>
      <c r="T2655" s="1">
        <v>532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482</v>
      </c>
      <c r="S2656" s="1"/>
      <c r="T2656" s="1">
        <v>446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558</v>
      </c>
      <c r="S2657" s="1"/>
      <c r="T2657" s="1">
        <v>462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629</v>
      </c>
      <c r="S2658" s="1"/>
      <c r="T2658" s="1">
        <v>472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532</v>
      </c>
      <c r="S2659" s="1"/>
      <c r="T2659" s="1">
        <v>506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446</v>
      </c>
      <c r="S2660" s="1"/>
      <c r="T2660" s="1">
        <v>529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462</v>
      </c>
      <c r="S2661" s="1"/>
      <c r="T2661" s="1">
        <v>541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472</v>
      </c>
      <c r="S2662" s="1"/>
      <c r="T2662" s="1">
        <v>444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506</v>
      </c>
      <c r="S2663" s="1"/>
      <c r="T2663" s="1">
        <v>382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529</v>
      </c>
      <c r="S2664" s="1"/>
      <c r="T2664" s="1">
        <v>398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541</v>
      </c>
      <c r="S2665" s="1"/>
      <c r="T2665" s="1">
        <v>414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444</v>
      </c>
      <c r="S2666" s="1"/>
      <c r="T2666" s="1">
        <v>398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382</v>
      </c>
      <c r="S2667" s="1"/>
      <c r="T2667" s="1">
        <v>395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337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414</v>
      </c>
      <c r="S2669" s="1"/>
      <c r="T2669" s="1">
        <v>330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398</v>
      </c>
      <c r="S2670" s="1"/>
      <c r="T2670" s="1">
        <v>409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341</v>
      </c>
      <c r="S2671" s="1"/>
      <c r="T2671" s="1">
        <v>416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291</v>
      </c>
      <c r="S2672" s="1"/>
      <c r="T2672" s="1">
        <v>462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238</v>
      </c>
      <c r="S2673" s="1"/>
      <c r="T2673" s="1">
        <v>136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241</v>
      </c>
      <c r="S2674" s="1"/>
      <c r="T2674" s="1">
        <v>398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306</v>
      </c>
      <c r="S2675" s="1"/>
      <c r="T2675" s="1">
        <v>456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330</v>
      </c>
      <c r="S2676" s="1"/>
      <c r="T2676" s="1">
        <v>535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342</v>
      </c>
      <c r="S2677" s="1"/>
      <c r="T2677" s="1">
        <v>275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342</v>
      </c>
      <c r="S2678" s="1"/>
      <c r="T2678" s="1">
        <v>583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324</v>
      </c>
      <c r="S2679" s="1"/>
      <c r="T2679" s="1">
        <v>408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336</v>
      </c>
      <c r="S2680" s="1"/>
      <c r="T2680" s="1">
        <v>193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463</v>
      </c>
      <c r="S2681" s="1"/>
      <c r="T2681" s="1">
        <v>417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495</v>
      </c>
      <c r="S2682" s="1"/>
      <c r="T2682" s="1">
        <v>383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509</v>
      </c>
      <c r="S2683" s="1"/>
      <c r="T2683" s="1">
        <v>374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378</v>
      </c>
      <c r="S2684" s="1"/>
      <c r="T2684" s="1">
        <v>266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343</v>
      </c>
      <c r="S2685" s="1"/>
      <c r="T2685" s="1">
        <v>254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357</v>
      </c>
      <c r="S2686" s="1"/>
      <c r="T2686" s="1">
        <v>477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359</v>
      </c>
      <c r="S2687" s="1"/>
      <c r="T2687" s="1">
        <v>201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342</v>
      </c>
      <c r="S2688" s="1"/>
      <c r="T2688" s="1">
        <v>446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354</v>
      </c>
      <c r="S2689" s="1"/>
      <c r="T2689" s="1">
        <v>294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342</v>
      </c>
      <c r="S2690" s="1"/>
      <c r="T2690" s="1">
        <v>258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305</v>
      </c>
      <c r="S2691" s="1"/>
      <c r="T2691" s="1">
        <v>481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315</v>
      </c>
      <c r="S2692" s="1"/>
      <c r="T2692" s="1">
        <v>264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344</v>
      </c>
      <c r="S2693" s="1"/>
      <c r="T2693" s="1">
        <v>484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350</v>
      </c>
      <c r="S2694" s="1"/>
      <c r="T2694" s="1">
        <v>458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362</v>
      </c>
      <c r="S2695" s="1"/>
      <c r="T2695" s="1">
        <v>270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319</v>
      </c>
      <c r="S2696" s="1"/>
      <c r="T2696" s="1">
        <v>282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366</v>
      </c>
      <c r="S2697" s="1"/>
      <c r="T2697" s="1">
        <v>468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378</v>
      </c>
      <c r="S2698" s="1"/>
      <c r="T2698" s="1">
        <v>400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378</v>
      </c>
      <c r="S2699" s="1"/>
      <c r="T2699" s="1">
        <v>266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372</v>
      </c>
      <c r="S2700" s="1"/>
      <c r="T2700" s="1">
        <v>248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384</v>
      </c>
      <c r="S2701" s="1"/>
      <c r="T2701" s="1">
        <v>432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372</v>
      </c>
      <c r="S2702" s="1"/>
      <c r="T2702" s="1">
        <v>444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336</v>
      </c>
      <c r="S2703" s="1"/>
      <c r="T2703" s="1">
        <v>136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348</v>
      </c>
      <c r="S2704" s="1"/>
      <c r="T2704" s="1">
        <v>459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330</v>
      </c>
      <c r="S2705" s="1"/>
      <c r="T2705" s="1">
        <v>455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330</v>
      </c>
      <c r="S2706" s="1"/>
      <c r="T2706" s="1">
        <v>418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342</v>
      </c>
      <c r="S2707" s="1"/>
      <c r="T2707" s="1">
        <v>164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330</v>
      </c>
      <c r="S2708" s="1"/>
      <c r="T2708" s="1">
        <v>480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397</v>
      </c>
      <c r="S2709" s="1"/>
      <c r="T2709" s="1">
        <v>476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411</v>
      </c>
      <c r="S2710" s="1"/>
      <c r="T2710" s="1">
        <v>425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340</v>
      </c>
      <c r="S2711" s="1"/>
      <c r="T2711" s="1">
        <v>263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352</v>
      </c>
      <c r="S2712" s="1"/>
      <c r="T2712" s="1">
        <v>348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364</v>
      </c>
      <c r="S2713" s="1"/>
      <c r="T2713" s="1">
        <v>364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376</v>
      </c>
      <c r="S2714" s="1"/>
      <c r="T2714" s="1">
        <v>386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395</v>
      </c>
      <c r="S2715" s="1"/>
      <c r="T2715" s="1">
        <v>396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409</v>
      </c>
      <c r="S2716" s="1"/>
      <c r="T2716" s="1">
        <v>385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436</v>
      </c>
      <c r="S2717" s="1"/>
      <c r="T2717" s="1">
        <v>397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374</v>
      </c>
      <c r="S2718" s="1"/>
      <c r="T2718" s="1">
        <v>389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390</v>
      </c>
      <c r="S2719" s="1"/>
      <c r="T2719" s="1">
        <v>372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394</v>
      </c>
      <c r="S2720" s="1"/>
      <c r="T2720" s="1">
        <v>394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337</v>
      </c>
      <c r="S2721" s="1"/>
      <c r="T2721" s="1">
        <v>424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351</v>
      </c>
      <c r="S2722" s="1"/>
      <c r="T2722" s="1">
        <v>476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341</v>
      </c>
      <c r="S2723" s="1"/>
      <c r="T2723" s="1">
        <v>134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276</v>
      </c>
      <c r="S2724" s="1"/>
      <c r="T2724" s="1">
        <v>412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288</v>
      </c>
      <c r="S2725" s="1"/>
      <c r="T2725" s="1">
        <v>196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288</v>
      </c>
      <c r="S2726" s="1"/>
      <c r="T2726" s="1">
        <v>509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324</v>
      </c>
      <c r="S2727" s="1"/>
      <c r="T2727" s="1">
        <v>481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336</v>
      </c>
      <c r="S2728" s="1"/>
      <c r="T2728" s="1">
        <v>441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360</v>
      </c>
      <c r="S2729" s="1"/>
      <c r="T2729" s="1">
        <v>383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330</v>
      </c>
      <c r="S2730" s="1"/>
      <c r="T2730" s="1">
        <v>406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342</v>
      </c>
      <c r="S2731" s="1"/>
      <c r="T2731" s="1">
        <v>422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451</v>
      </c>
      <c r="S2732" s="1"/>
      <c r="T2732" s="1">
        <v>451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483</v>
      </c>
      <c r="S2733" s="1"/>
      <c r="T2733" s="1">
        <v>438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497</v>
      </c>
      <c r="S2734" s="1"/>
      <c r="T2734" s="1">
        <v>454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439</v>
      </c>
      <c r="S2735" s="1"/>
      <c r="T2735" s="1">
        <v>453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406</v>
      </c>
      <c r="S2736" s="1"/>
      <c r="T2736" s="1">
        <v>490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422</v>
      </c>
      <c r="S2737" s="1"/>
      <c r="T2737" s="1">
        <v>284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451</v>
      </c>
      <c r="S2738" s="1"/>
      <c r="T2738" s="1">
        <v>492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438</v>
      </c>
      <c r="S2739" s="1"/>
      <c r="T2739" s="1">
        <v>448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454</v>
      </c>
      <c r="S2740" s="1"/>
      <c r="T2740" s="1">
        <v>358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409</v>
      </c>
      <c r="S2741" s="1"/>
      <c r="T2741" s="1">
        <v>261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374</v>
      </c>
      <c r="S2742" s="1"/>
      <c r="T2742" s="1">
        <v>308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386</v>
      </c>
      <c r="S2743" s="1"/>
      <c r="T2743" s="1">
        <v>320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386</v>
      </c>
      <c r="S2744" s="1"/>
      <c r="T2744" s="1">
        <v>460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392</v>
      </c>
      <c r="S2745" s="1"/>
      <c r="T2745" s="1">
        <v>460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404</v>
      </c>
      <c r="S2746" s="1"/>
      <c r="T2746" s="1">
        <v>230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319</v>
      </c>
      <c r="S2747" s="1"/>
      <c r="T2747" s="1">
        <v>425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366</v>
      </c>
      <c r="S2748" s="1"/>
      <c r="T2748" s="1">
        <v>373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378</v>
      </c>
      <c r="S2749" s="1"/>
      <c r="T2749" s="1">
        <v>67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366</v>
      </c>
      <c r="S2750" s="1"/>
      <c r="T2750" s="1">
        <v>391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360</v>
      </c>
      <c r="S2751" s="1"/>
      <c r="T2751" s="1">
        <v>67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372</v>
      </c>
      <c r="S2752" s="1"/>
      <c r="T2752" s="1">
        <v>433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281</v>
      </c>
      <c r="S2753" s="1"/>
      <c r="T2753" s="1">
        <v>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243</v>
      </c>
      <c r="S2754" s="1"/>
      <c r="T2754" s="1">
        <v>408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253</v>
      </c>
      <c r="S2755" s="1"/>
      <c r="T2755" s="1">
        <v>436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257</v>
      </c>
      <c r="S2756" s="1"/>
      <c r="T2756" s="1">
        <v>405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255</v>
      </c>
      <c r="S2757" s="1"/>
      <c r="T2757" s="1">
        <v>165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265</v>
      </c>
      <c r="S2758" s="1"/>
      <c r="T2758" s="1">
        <v>469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263</v>
      </c>
      <c r="S2759" s="1"/>
      <c r="T2759" s="1">
        <v>453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328</v>
      </c>
      <c r="S2760" s="1"/>
      <c r="T2760" s="1">
        <v>416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340</v>
      </c>
      <c r="S2761" s="1"/>
      <c r="T2761" s="1">
        <v>446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377</v>
      </c>
      <c r="S2762" s="1"/>
      <c r="T2762" s="1">
        <v>442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391</v>
      </c>
      <c r="S2763" s="1"/>
      <c r="T2763" s="1">
        <v>380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405</v>
      </c>
      <c r="S2764" s="1"/>
      <c r="T2764" s="1">
        <v>378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407</v>
      </c>
      <c r="S2765" s="1"/>
      <c r="T2765" s="1">
        <v>394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428</v>
      </c>
      <c r="S2766" s="1"/>
      <c r="T2766" s="1">
        <v>369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444</v>
      </c>
      <c r="S2767" s="1"/>
      <c r="T2767" s="1">
        <v>355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436</v>
      </c>
      <c r="S2768" s="1"/>
      <c r="T2768" s="1">
        <v>396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374</v>
      </c>
      <c r="S2769" s="1"/>
      <c r="T2769" s="1">
        <v>383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390</v>
      </c>
      <c r="S2770" s="1"/>
      <c r="T2770" s="1">
        <v>443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388</v>
      </c>
      <c r="S2771" s="1"/>
      <c r="T2771" s="1">
        <v>173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319</v>
      </c>
      <c r="S2772" s="1"/>
      <c r="T2772" s="1">
        <v>507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333</v>
      </c>
      <c r="S2773" s="1"/>
      <c r="T2773" s="1">
        <v>429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286</v>
      </c>
      <c r="S2774" s="1"/>
      <c r="T2774" s="1">
        <v>449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231</v>
      </c>
      <c r="S2775" s="1"/>
      <c r="T2775" s="1">
        <v>261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241</v>
      </c>
      <c r="S2776" s="1"/>
      <c r="T2776" s="1">
        <v>421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397</v>
      </c>
      <c r="S2777" s="1"/>
      <c r="T2777" s="1">
        <v>461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423</v>
      </c>
      <c r="S2778" s="1"/>
      <c r="T2778" s="1">
        <v>329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437</v>
      </c>
      <c r="S2779" s="1"/>
      <c r="T2779" s="1">
        <v>463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403</v>
      </c>
      <c r="S2780" s="1"/>
      <c r="T2780" s="1">
        <v>386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387</v>
      </c>
      <c r="S2781" s="1"/>
      <c r="T2781" s="1">
        <v>396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401</v>
      </c>
      <c r="S2782" s="1"/>
      <c r="T2782" s="1">
        <v>404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379</v>
      </c>
      <c r="S2783" s="1"/>
      <c r="T2783" s="1">
        <v>417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411</v>
      </c>
      <c r="S2784" s="1"/>
      <c r="T2784" s="1">
        <v>461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425</v>
      </c>
      <c r="S2785" s="1"/>
      <c r="T2785" s="1">
        <v>476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415</v>
      </c>
      <c r="S2786" s="1"/>
      <c r="T2786" s="1">
        <v>159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382</v>
      </c>
      <c r="S2787" s="1"/>
      <c r="T2787" s="1">
        <v>479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398</v>
      </c>
      <c r="S2788" s="1"/>
      <c r="T2788" s="1">
        <v>69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402</v>
      </c>
      <c r="S2789" s="1"/>
      <c r="T2789" s="1">
        <v>451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387</v>
      </c>
      <c r="S2790" s="1"/>
      <c r="T2790" s="1">
        <v>193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401</v>
      </c>
      <c r="S2791" s="1"/>
      <c r="T2791" s="1">
        <v>267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354</v>
      </c>
      <c r="S2792" s="1"/>
      <c r="T2792" s="1">
        <v>314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317</v>
      </c>
      <c r="S2793" s="1"/>
      <c r="T2793" s="1">
        <v>476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327</v>
      </c>
      <c r="S2794" s="1"/>
      <c r="T2794" s="1">
        <v>426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277</v>
      </c>
      <c r="S2795" s="1"/>
      <c r="T2795" s="1">
        <v>134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281</v>
      </c>
      <c r="S2796" s="1"/>
      <c r="T2796" s="1">
        <v>446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291</v>
      </c>
      <c r="S2797" s="1"/>
      <c r="T2797" s="1">
        <v>456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325</v>
      </c>
      <c r="S2798" s="1"/>
      <c r="T2798" s="1">
        <v>160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372</v>
      </c>
      <c r="S2799" s="1"/>
      <c r="T2799" s="1">
        <v>428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384</v>
      </c>
      <c r="S2800" s="1"/>
      <c r="T2800" s="1">
        <v>408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336</v>
      </c>
      <c r="S2801" s="1"/>
      <c r="T2801" s="1">
        <v>394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330</v>
      </c>
      <c r="S2802" s="1"/>
      <c r="T2802" s="1">
        <v>138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342</v>
      </c>
      <c r="S2803" s="1"/>
      <c r="T2803" s="1">
        <v>416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378</v>
      </c>
      <c r="S2804" s="1"/>
      <c r="T2804" s="1">
        <v>441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342</v>
      </c>
      <c r="S2805" s="1"/>
      <c r="T2805" s="1">
        <v>207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354</v>
      </c>
      <c r="S2806" s="1"/>
      <c r="T2806" s="1">
        <v>386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300</v>
      </c>
      <c r="S2807" s="1"/>
      <c r="T2807" s="1">
        <v>444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300</v>
      </c>
      <c r="S2808" s="1"/>
      <c r="T2808" s="1">
        <v>166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312</v>
      </c>
      <c r="S2809" s="1"/>
      <c r="T2809" s="1">
        <v>458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318</v>
      </c>
      <c r="S2810" s="1"/>
      <c r="T2810" s="1">
        <v>409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385</v>
      </c>
      <c r="S2811" s="1"/>
      <c r="T2811" s="1">
        <v>197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399</v>
      </c>
      <c r="S2812" s="1"/>
      <c r="T2812" s="1">
        <v>449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322</v>
      </c>
      <c r="S2813" s="1"/>
      <c r="T2813" s="1">
        <v>389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334</v>
      </c>
      <c r="S2814" s="1"/>
      <c r="T2814" s="1">
        <v>403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346</v>
      </c>
      <c r="S2815" s="1"/>
      <c r="T2815" s="1">
        <v>368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358</v>
      </c>
      <c r="S2816" s="1"/>
      <c r="T2816" s="1">
        <v>409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375</v>
      </c>
      <c r="S2817" s="1"/>
      <c r="T2817" s="1">
        <v>197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389</v>
      </c>
      <c r="S2818" s="1"/>
      <c r="T2818" s="1">
        <v>399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393</v>
      </c>
      <c r="S2819" s="1"/>
      <c r="T2819" s="1">
        <v>398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329</v>
      </c>
      <c r="S2820" s="1"/>
      <c r="T2820" s="1">
        <v>440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343</v>
      </c>
      <c r="S2821" s="1"/>
      <c r="T2821" s="1">
        <v>525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412</v>
      </c>
      <c r="S2822" s="1"/>
      <c r="T2822" s="1">
        <v>209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355</v>
      </c>
      <c r="S2823" s="1"/>
      <c r="T2823" s="1">
        <v>571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369</v>
      </c>
      <c r="S2824" s="1"/>
      <c r="T2824" s="1">
        <v>414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371</v>
      </c>
      <c r="S2825" s="1"/>
      <c r="T2825" s="1">
        <v>192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306</v>
      </c>
      <c r="S2826" s="1"/>
      <c r="T2826" s="1">
        <v>476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318</v>
      </c>
      <c r="S2827" s="1"/>
      <c r="T2827" s="1">
        <v>478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445</v>
      </c>
      <c r="S2828" s="1"/>
      <c r="T2828" s="1">
        <v>264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483</v>
      </c>
      <c r="S2829" s="1"/>
      <c r="T2829" s="1">
        <v>274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497</v>
      </c>
      <c r="S2830" s="1"/>
      <c r="T2830" s="1">
        <v>419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366</v>
      </c>
      <c r="S2831" s="1"/>
      <c r="T2831" s="1">
        <v>136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336</v>
      </c>
      <c r="S2832" s="1"/>
      <c r="T2832" s="1">
        <v>386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348</v>
      </c>
      <c r="S2833" s="1"/>
      <c r="T2833" s="1">
        <v>394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348</v>
      </c>
      <c r="S2834" s="1"/>
      <c r="T2834" s="1">
        <v>67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378</v>
      </c>
      <c r="S2835" s="1"/>
      <c r="T2835" s="1">
        <v>427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388</v>
      </c>
      <c r="S2836" s="1"/>
      <c r="T2836" s="1">
        <v>465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323</v>
      </c>
      <c r="S2837" s="1"/>
      <c r="T2837" s="1">
        <v>66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286</v>
      </c>
      <c r="S2838" s="1"/>
      <c r="T2838" s="1">
        <v>74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298</v>
      </c>
      <c r="S2839" s="1"/>
      <c r="T2839" s="1">
        <v>490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286</v>
      </c>
      <c r="S2840" s="1"/>
      <c r="T2840" s="1">
        <v>128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267</v>
      </c>
      <c r="S2841" s="1"/>
      <c r="T2841" s="1">
        <v>136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277</v>
      </c>
      <c r="S2842" s="1"/>
      <c r="T2842" s="1">
        <v>462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275</v>
      </c>
      <c r="S2843" s="1"/>
      <c r="T2843" s="1">
        <v>201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236</v>
      </c>
      <c r="S2844" s="1"/>
      <c r="T2844" s="1">
        <v>211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244</v>
      </c>
      <c r="S2845" s="1"/>
      <c r="T2845" s="1">
        <v>441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246</v>
      </c>
      <c r="S2846" s="1"/>
      <c r="T2846" s="1">
        <v>139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248</v>
      </c>
      <c r="S2847" s="1"/>
      <c r="T2847" s="1">
        <v>447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256</v>
      </c>
      <c r="S2848" s="1"/>
      <c r="T2848" s="1">
        <v>139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258</v>
      </c>
      <c r="S2849" s="1"/>
      <c r="T2849" s="1">
        <v>393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303</v>
      </c>
      <c r="S2850" s="1"/>
      <c r="T2850" s="1">
        <v>397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313</v>
      </c>
      <c r="S2851" s="1"/>
      <c r="T2851" s="1">
        <v>69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299</v>
      </c>
      <c r="S2852" s="1"/>
      <c r="T2852" s="1">
        <v>391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291</v>
      </c>
      <c r="S2853" s="1"/>
      <c r="T2853" s="1">
        <v>131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301</v>
      </c>
      <c r="S2854" s="1"/>
      <c r="T2854" s="1">
        <v>187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287</v>
      </c>
      <c r="S2855" s="1"/>
      <c r="T2855" s="1">
        <v>436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249</v>
      </c>
      <c r="S2856" s="1"/>
      <c r="T2856" s="1">
        <v>442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259</v>
      </c>
      <c r="S2857" s="1"/>
      <c r="T2857" s="1">
        <v>140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257</v>
      </c>
      <c r="S2858" s="1"/>
      <c r="T2858" s="1">
        <v>444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255</v>
      </c>
      <c r="S2859" s="1"/>
      <c r="T2859" s="1">
        <v>466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265</v>
      </c>
      <c r="S2860" s="1"/>
      <c r="T2860" s="1">
        <v>170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275</v>
      </c>
      <c r="S2861" s="1"/>
      <c r="T2861" s="1">
        <v>431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340</v>
      </c>
      <c r="S2862" s="1"/>
      <c r="T2862" s="1">
        <v>449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352</v>
      </c>
      <c r="S2863" s="1"/>
      <c r="T2863" s="1">
        <v>447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340</v>
      </c>
      <c r="S2864" s="1"/>
      <c r="T2864" s="1">
        <v>363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352</v>
      </c>
      <c r="S2865" s="1"/>
      <c r="T2865" s="1">
        <v>393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364</v>
      </c>
      <c r="S2866" s="1"/>
      <c r="T2866" s="1">
        <v>395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364</v>
      </c>
      <c r="S2867" s="1"/>
      <c r="T2867" s="1">
        <v>416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383</v>
      </c>
      <c r="S2868" s="1"/>
      <c r="T2868" s="1">
        <v>373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397</v>
      </c>
      <c r="S2869" s="1"/>
      <c r="T2869" s="1">
        <v>408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393</v>
      </c>
      <c r="S2870" s="1"/>
      <c r="T2870" s="1">
        <v>134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329</v>
      </c>
      <c r="S2871" s="1"/>
      <c r="T2871" s="1">
        <v>501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343</v>
      </c>
      <c r="S2872" s="1"/>
      <c r="T2872" s="1">
        <v>503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351</v>
      </c>
      <c r="S2873" s="1"/>
      <c r="T2873" s="1">
        <v>373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280</v>
      </c>
      <c r="S2874" s="1"/>
      <c r="T2874" s="1">
        <v>454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292</v>
      </c>
      <c r="S2875" s="1"/>
      <c r="T2875" s="1">
        <v>428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365</v>
      </c>
      <c r="S2876" s="1"/>
      <c r="T2876" s="1">
        <v>202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312</v>
      </c>
      <c r="S2877" s="1"/>
      <c r="T2877" s="1">
        <v>447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324</v>
      </c>
      <c r="S2878" s="1"/>
      <c r="T2878" s="1">
        <v>413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433</v>
      </c>
      <c r="S2879" s="1"/>
      <c r="T2879" s="1">
        <v>334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459</v>
      </c>
      <c r="S2880" s="1"/>
      <c r="T2880" s="1">
        <v>282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473</v>
      </c>
      <c r="S2881" s="1"/>
      <c r="T2881" s="1">
        <v>383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354</v>
      </c>
      <c r="S2882" s="1"/>
      <c r="T2882" s="1">
        <v>427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336</v>
      </c>
      <c r="S2883" s="1"/>
      <c r="T2883" s="1">
        <v>425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348</v>
      </c>
      <c r="S2884" s="1"/>
      <c r="T2884" s="1">
        <v>356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379</v>
      </c>
      <c r="S2885" s="1"/>
      <c r="T2885" s="1">
        <v>278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411</v>
      </c>
      <c r="S2886" s="1"/>
      <c r="T2886" s="1">
        <v>196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494</v>
      </c>
      <c r="S2887" s="1"/>
      <c r="T2887" s="1">
        <v>360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338</v>
      </c>
      <c r="S2888" s="1"/>
      <c r="T2888" s="1">
        <v>200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351</v>
      </c>
      <c r="S2889" s="1"/>
      <c r="T2889" s="1">
        <v>184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365</v>
      </c>
      <c r="S2890" s="1"/>
      <c r="T2890" s="1">
        <v>450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373</v>
      </c>
      <c r="S2891" s="1"/>
      <c r="T2891" s="1">
        <v>198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356</v>
      </c>
      <c r="S2892" s="1"/>
      <c r="T2892" s="1">
        <v>133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368</v>
      </c>
      <c r="S2893" s="1"/>
      <c r="T2893" s="1">
        <v>176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252</v>
      </c>
      <c r="S2894" s="1"/>
      <c r="T2894" s="1">
        <v>410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248</v>
      </c>
      <c r="S2895" s="1"/>
      <c r="T2895" s="1">
        <v>138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256</v>
      </c>
      <c r="S2896" s="1"/>
      <c r="T2896" s="1">
        <v>174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240</v>
      </c>
      <c r="S2897" s="1"/>
      <c r="T2897" s="1">
        <v>182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242</v>
      </c>
      <c r="S2898" s="1"/>
      <c r="T2898" s="1">
        <v>418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250</v>
      </c>
      <c r="S2899" s="1"/>
      <c r="T2899" s="1">
        <v>66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185</v>
      </c>
      <c r="S2900" s="1"/>
      <c r="T2900" s="1">
        <v>418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228</v>
      </c>
      <c r="S2901" s="1"/>
      <c r="T2901" s="1">
        <v>69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236</v>
      </c>
      <c r="S2902" s="1"/>
      <c r="T2902" s="1">
        <v>361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244</v>
      </c>
      <c r="S2903" s="1"/>
      <c r="T2903" s="1">
        <v>131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234</v>
      </c>
      <c r="S2904" s="1"/>
      <c r="T2904" s="1">
        <v>413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242</v>
      </c>
      <c r="S2905" s="1"/>
      <c r="T2905" s="1">
        <v>368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244</v>
      </c>
      <c r="S2906" s="1"/>
      <c r="T2906" s="1">
        <v>200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204</v>
      </c>
      <c r="S2907" s="1"/>
      <c r="T2907" s="1">
        <v>240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212</v>
      </c>
      <c r="S2908" s="1"/>
      <c r="T2908" s="1">
        <v>450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251</v>
      </c>
      <c r="S2909" s="1"/>
      <c r="T2909" s="1">
        <v>442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249</v>
      </c>
      <c r="S2910" s="1"/>
      <c r="T2910" s="1">
        <v>474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259</v>
      </c>
      <c r="S2911" s="1"/>
      <c r="T2911" s="1">
        <v>409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263</v>
      </c>
      <c r="S2912" s="1"/>
      <c r="T2912" s="1">
        <v>199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328</v>
      </c>
      <c r="S2913" s="1"/>
      <c r="T2913" s="1">
        <v>262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340</v>
      </c>
      <c r="S2914" s="1"/>
      <c r="T2914" s="1">
        <v>386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334</v>
      </c>
      <c r="S2915" s="1"/>
      <c r="T2915" s="1">
        <v>376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346</v>
      </c>
      <c r="S2916" s="1"/>
      <c r="T2916" s="1">
        <v>425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358</v>
      </c>
      <c r="S2917" s="1"/>
      <c r="T2917" s="1">
        <v>172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358</v>
      </c>
      <c r="S2918" s="1"/>
      <c r="T2918" s="1">
        <v>480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377</v>
      </c>
      <c r="S2919" s="1"/>
      <c r="T2919" s="1">
        <v>390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391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350</v>
      </c>
      <c r="S2921" s="1"/>
      <c r="T2921" s="1">
        <v>395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284</v>
      </c>
      <c r="S2922" s="1"/>
      <c r="T2922" s="1">
        <v>415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296</v>
      </c>
      <c r="S2923" s="1"/>
      <c r="T2923" s="1">
        <v>193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411</v>
      </c>
      <c r="S2924" s="1"/>
      <c r="T2924" s="1">
        <v>423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352</v>
      </c>
      <c r="S2925" s="1"/>
      <c r="T2925" s="1">
        <v>405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364</v>
      </c>
      <c r="S2926" s="1"/>
      <c r="T2926" s="1">
        <v>131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310</v>
      </c>
      <c r="S2927" s="1"/>
      <c r="T2927" s="1">
        <v>119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243</v>
      </c>
      <c r="S2928" s="1"/>
      <c r="T2928" s="1">
        <v>455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253</v>
      </c>
      <c r="S2929" s="1"/>
      <c r="T2929" s="1">
        <v>205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239</v>
      </c>
      <c r="S2930" s="1"/>
      <c r="T2930" s="1">
        <v>360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273</v>
      </c>
      <c r="S2931" s="1"/>
      <c r="T2931" s="1">
        <v>309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283</v>
      </c>
      <c r="S2932" s="1"/>
      <c r="T2932" s="1">
        <v>415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287</v>
      </c>
      <c r="S2933" s="1"/>
      <c r="T2933" s="1">
        <v>368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255</v>
      </c>
      <c r="S2934" s="1"/>
      <c r="T2934" s="1">
        <v>68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265</v>
      </c>
      <c r="S2935" s="1"/>
      <c r="T2935" s="1">
        <v>119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265</v>
      </c>
      <c r="S2936" s="1"/>
      <c r="T2936" s="1">
        <v>125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297</v>
      </c>
      <c r="S2937" s="1"/>
      <c r="T2937" s="1">
        <v>113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307</v>
      </c>
      <c r="S2938" s="1"/>
      <c r="T2938" s="1">
        <v>333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236</v>
      </c>
      <c r="S2939" s="1"/>
      <c r="T2939" s="1">
        <v>127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199</v>
      </c>
      <c r="S2940" s="1"/>
      <c r="T2940" s="1">
        <v>115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209</v>
      </c>
      <c r="S2941" s="1"/>
      <c r="T2941" s="1">
        <v>158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213</v>
      </c>
      <c r="S2942" s="1"/>
      <c r="T2942" s="1">
        <v>166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192</v>
      </c>
      <c r="S2943" s="1"/>
      <c r="T2943" s="1">
        <v>416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200</v>
      </c>
      <c r="S2944" s="1"/>
      <c r="T2944" s="1">
        <v>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202</v>
      </c>
      <c r="S2945" s="1"/>
      <c r="T2945" s="1">
        <v>406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161</v>
      </c>
      <c r="S2946" s="1"/>
      <c r="T2946" s="1">
        <v>138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167</v>
      </c>
      <c r="S2947" s="1"/>
      <c r="T2947" s="1">
        <v>144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167</v>
      </c>
      <c r="S2948" s="1"/>
      <c r="T2948" s="1">
        <v>152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167</v>
      </c>
      <c r="S2949" s="1"/>
      <c r="T2949" s="1">
        <v>374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173</v>
      </c>
      <c r="S2950" s="1"/>
      <c r="T2950" s="1">
        <v>390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173</v>
      </c>
      <c r="S2951" s="1"/>
      <c r="T2951" s="1">
        <v>68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216</v>
      </c>
      <c r="S2952" s="1"/>
      <c r="T2952" s="1">
        <v>399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224</v>
      </c>
      <c r="S2953" s="1"/>
      <c r="T2953" s="1">
        <v>135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226</v>
      </c>
      <c r="S2954" s="1"/>
      <c r="T2954" s="1">
        <v>435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216</v>
      </c>
      <c r="S2955" s="1"/>
      <c r="T2955" s="1">
        <v>101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224</v>
      </c>
      <c r="S2956" s="1"/>
      <c r="T2956" s="1">
        <v>455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226</v>
      </c>
      <c r="S2957" s="1"/>
      <c r="T2957" s="1">
        <v>474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186</v>
      </c>
      <c r="S2958" s="1"/>
      <c r="T2958" s="1">
        <v>135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194</v>
      </c>
      <c r="S2959" s="1"/>
      <c r="T2959" s="1">
        <v>467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196</v>
      </c>
      <c r="S2960" s="1"/>
      <c r="T2960" s="1">
        <v>449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192</v>
      </c>
      <c r="S2961" s="1"/>
      <c r="T2961" s="1">
        <v>379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200</v>
      </c>
      <c r="S2962" s="1"/>
      <c r="T2962" s="1">
        <v>411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202</v>
      </c>
      <c r="S2963" s="1"/>
      <c r="T2963" s="1">
        <v>444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265</v>
      </c>
      <c r="S2964" s="1"/>
      <c r="T2964" s="1">
        <v>421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275</v>
      </c>
      <c r="S2965" s="1"/>
      <c r="T2965" s="1">
        <v>251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285</v>
      </c>
      <c r="S2966" s="1"/>
      <c r="T2966" s="1">
        <v>383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295</v>
      </c>
      <c r="S2967" s="1"/>
      <c r="T2967" s="1">
        <v>67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305</v>
      </c>
      <c r="S2968" s="1"/>
      <c r="T2968" s="1">
        <v>420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370</v>
      </c>
      <c r="S2969" s="1"/>
      <c r="T2969" s="1">
        <v>316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389</v>
      </c>
      <c r="S2970" s="1"/>
      <c r="T2970" s="1">
        <v>130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403</v>
      </c>
      <c r="S2971" s="1"/>
      <c r="T2971" s="1">
        <v>184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411</v>
      </c>
      <c r="S2972" s="1"/>
      <c r="T2972" s="1">
        <v>334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347</v>
      </c>
      <c r="S2973" s="1"/>
      <c r="T2973" s="1">
        <v>130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361</v>
      </c>
      <c r="S2974" s="1"/>
      <c r="T2974" s="1">
        <v>245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466</v>
      </c>
      <c r="S2975" s="1"/>
      <c r="T2975" s="1">
        <v>308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397</v>
      </c>
      <c r="S2976" s="1"/>
      <c r="T2976" s="1">
        <v>269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411</v>
      </c>
      <c r="S2977" s="1"/>
      <c r="T2977" s="1">
        <v>311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249</v>
      </c>
      <c r="S2978" s="1"/>
      <c r="T2978" s="1">
        <v>315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235</v>
      </c>
      <c r="S2979" s="1"/>
      <c r="T2979" s="1">
        <v>133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202</v>
      </c>
      <c r="S2980" s="1"/>
      <c r="T2980" s="1">
        <v>180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204</v>
      </c>
      <c r="S2981" s="1"/>
      <c r="T2981" s="1">
        <v>188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224</v>
      </c>
      <c r="S2982" s="1"/>
      <c r="T2982" s="1">
        <v>490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232</v>
      </c>
      <c r="S2983" s="1"/>
      <c r="T2983" s="1">
        <v>121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234</v>
      </c>
      <c r="S2984" s="1"/>
      <c r="T2984" s="1">
        <v>131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212</v>
      </c>
      <c r="S2985" s="1"/>
      <c r="T2985" s="1">
        <v>189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220</v>
      </c>
      <c r="S2986" s="1"/>
      <c r="T2986" s="1">
        <v>195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277</v>
      </c>
      <c r="S2987" s="1"/>
      <c r="T2987" s="1">
        <v>459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250</v>
      </c>
      <c r="S2988" s="1"/>
      <c r="T2988" s="1">
        <v>70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327</v>
      </c>
      <c r="S2989" s="1"/>
      <c r="T2989" s="1">
        <v>218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215</v>
      </c>
      <c r="S2990" s="1"/>
      <c r="T2990" s="1">
        <v>138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225</v>
      </c>
      <c r="S2991" s="1"/>
      <c r="T2991" s="1">
        <v>390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235</v>
      </c>
      <c r="S2992" s="1"/>
      <c r="T2992" s="1">
        <v>134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208</v>
      </c>
      <c r="S2993" s="1"/>
      <c r="T2993" s="1">
        <v>424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216</v>
      </c>
      <c r="S2994" s="1"/>
      <c r="T2994" s="1">
        <v>378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224</v>
      </c>
      <c r="S2995" s="1"/>
      <c r="T2995" s="1">
        <v>68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177</v>
      </c>
      <c r="S2996" s="1"/>
      <c r="T2996" s="1">
        <v>150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183</v>
      </c>
      <c r="S2997" s="1"/>
      <c r="T2997" s="1">
        <v>158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189</v>
      </c>
      <c r="S2998" s="1"/>
      <c r="T2998" s="1">
        <v>400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189</v>
      </c>
      <c r="S2999" s="1"/>
      <c r="T2999" s="1">
        <v>71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195</v>
      </c>
      <c r="S3000" s="1"/>
      <c r="T3000" s="1">
        <v>431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201</v>
      </c>
      <c r="S3001" s="1"/>
      <c r="T3001" s="1">
        <v>139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220</v>
      </c>
      <c r="S3002" s="1"/>
      <c r="T3002" s="1">
        <v>405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228</v>
      </c>
      <c r="S3003" s="1"/>
      <c r="T3003" s="1">
        <v>165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236</v>
      </c>
      <c r="S3004" s="1"/>
      <c r="T3004" s="1">
        <v>473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214</v>
      </c>
      <c r="S3005" s="1"/>
      <c r="T3005" s="1">
        <v>390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222</v>
      </c>
      <c r="S3006" s="1"/>
      <c r="T3006" s="1">
        <v>198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230</v>
      </c>
      <c r="S3007" s="1"/>
      <c r="T3007" s="1">
        <v>450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196</v>
      </c>
      <c r="S3008" s="1"/>
      <c r="T3008" s="1">
        <v>379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204</v>
      </c>
      <c r="S3009" s="1"/>
      <c r="T3009" s="1">
        <v>193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212</v>
      </c>
      <c r="S3010" s="1"/>
      <c r="T3010" s="1">
        <v>409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190</v>
      </c>
      <c r="S3011" s="1"/>
      <c r="T3011" s="1">
        <v>382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198</v>
      </c>
      <c r="S3012" s="1"/>
      <c r="T3012" s="1">
        <v>198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206</v>
      </c>
      <c r="S3013" s="1"/>
      <c r="T3013" s="1">
        <v>428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263</v>
      </c>
      <c r="S3014" s="1"/>
      <c r="T3014" s="1">
        <v>70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271</v>
      </c>
      <c r="S3015" s="1"/>
      <c r="T3015" s="1">
        <v>416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283</v>
      </c>
      <c r="S3016" s="1"/>
      <c r="T3016" s="1">
        <v>74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287</v>
      </c>
      <c r="S3017" s="1"/>
      <c r="T3017" s="1">
        <v>168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297</v>
      </c>
      <c r="S3018" s="1"/>
      <c r="T3018" s="1">
        <v>286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307</v>
      </c>
      <c r="S3019" s="1"/>
      <c r="T3019" s="1">
        <v>132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324</v>
      </c>
      <c r="S3020" s="1"/>
      <c r="T3020" s="1">
        <v>402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336</v>
      </c>
      <c r="S3021" s="1"/>
      <c r="T3021" s="1">
        <v>66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348</v>
      </c>
      <c r="S3022" s="1"/>
      <c r="T3022" s="1">
        <v>456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349</v>
      </c>
      <c r="S3023" s="1"/>
      <c r="T3023" s="1">
        <v>70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363</v>
      </c>
      <c r="S3024" s="1"/>
      <c r="T3024" s="1">
        <v>190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377</v>
      </c>
      <c r="S3025" s="1"/>
      <c r="T3025" s="1">
        <v>202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312</v>
      </c>
      <c r="S3026" s="1"/>
      <c r="T3026" s="1">
        <v>317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324</v>
      </c>
      <c r="S3027" s="1"/>
      <c r="T3027" s="1">
        <v>321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336</v>
      </c>
      <c r="S3028" s="1"/>
      <c r="T3028" s="1">
        <v>139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196</v>
      </c>
      <c r="S3029" s="1"/>
      <c r="T3029" s="1">
        <v>168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204</v>
      </c>
      <c r="S3030" s="1"/>
      <c r="T3030" s="1">
        <v>176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212</v>
      </c>
      <c r="S3031" s="1"/>
      <c r="T3031" s="1">
        <v>466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226</v>
      </c>
      <c r="S3032" s="1"/>
      <c r="T3032" s="1">
        <v>179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234</v>
      </c>
      <c r="S3033" s="1"/>
      <c r="T3033" s="1">
        <v>67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242</v>
      </c>
      <c r="S3034" s="1"/>
      <c r="T3034" s="1">
        <v>183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202</v>
      </c>
      <c r="S3035" s="1"/>
      <c r="T3035" s="1">
        <v>189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210</v>
      </c>
      <c r="S3036" s="1"/>
      <c r="T3036" s="1">
        <v>477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218</v>
      </c>
      <c r="S3037" s="1"/>
      <c r="T3037" s="1">
        <v>70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244</v>
      </c>
      <c r="S3038" s="1"/>
      <c r="T3038" s="1">
        <v>166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202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260</v>
      </c>
      <c r="S3040" s="1"/>
      <c r="T3040" s="1">
        <v>320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221</v>
      </c>
      <c r="S3041" s="1"/>
      <c r="T3041" s="1">
        <v>196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231</v>
      </c>
      <c r="S3042" s="1"/>
      <c r="T3042" s="1">
        <v>204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241</v>
      </c>
      <c r="S3043" s="1"/>
      <c r="T3043" s="1">
        <v>366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196</v>
      </c>
      <c r="S3044" s="1"/>
      <c r="T3044" s="1">
        <v>128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204</v>
      </c>
      <c r="S3045" s="1"/>
      <c r="T3045" s="1">
        <v>430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212</v>
      </c>
      <c r="S3046" s="1"/>
      <c r="T3046" s="1">
        <v>438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171</v>
      </c>
      <c r="S3047" s="1"/>
      <c r="T3047" s="1">
        <v>68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177</v>
      </c>
      <c r="S3048" s="1"/>
      <c r="T3048" s="1">
        <v>217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183</v>
      </c>
      <c r="S3049" s="1"/>
      <c r="T3049" s="1">
        <v>227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183</v>
      </c>
      <c r="S3050" s="1"/>
      <c r="T3050" s="1">
        <v>435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189</v>
      </c>
      <c r="S3051" s="1"/>
      <c r="T3051" s="1">
        <v>445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195</v>
      </c>
      <c r="S3052" s="1"/>
      <c r="T3052" s="1">
        <v>165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232</v>
      </c>
      <c r="S3053" s="1"/>
      <c r="T3053" s="1">
        <v>175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240</v>
      </c>
      <c r="S3054" s="1"/>
      <c r="T3054" s="1">
        <v>471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248</v>
      </c>
      <c r="S3055" s="1"/>
      <c r="T3055" s="1">
        <v>515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232</v>
      </c>
      <c r="S3056" s="1"/>
      <c r="T3056" s="1">
        <v>375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240</v>
      </c>
      <c r="S3057" s="1"/>
      <c r="T3057" s="1">
        <v>356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248</v>
      </c>
      <c r="S3058" s="1"/>
      <c r="T3058" s="1">
        <v>410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202</v>
      </c>
      <c r="S3059" s="1"/>
      <c r="T3059" s="1">
        <v>134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210</v>
      </c>
      <c r="S3060" s="1"/>
      <c r="T3060" s="1">
        <v>333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218</v>
      </c>
      <c r="S3061" s="1"/>
      <c r="T3061" s="1">
        <v>129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202</v>
      </c>
      <c r="S3062" s="1"/>
      <c r="T3062" s="1">
        <v>395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210</v>
      </c>
      <c r="S3063" s="1"/>
      <c r="T3063" s="1">
        <v>394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218</v>
      </c>
      <c r="S3064" s="1"/>
      <c r="T3064" s="1">
        <v>68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275</v>
      </c>
      <c r="S3065" s="1"/>
      <c r="T3065" s="1">
        <v>364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285</v>
      </c>
      <c r="S3066" s="1"/>
      <c r="T3066" s="1">
        <v>134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295</v>
      </c>
      <c r="S3067" s="1"/>
      <c r="T3067" s="1">
        <v>199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299</v>
      </c>
      <c r="S3068" s="1"/>
      <c r="T3068" s="1">
        <v>354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309</v>
      </c>
      <c r="S3069" s="1"/>
      <c r="T3069" s="1">
        <v>66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319</v>
      </c>
      <c r="S3070" s="1"/>
      <c r="T3070" s="1">
        <v>454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439</v>
      </c>
      <c r="S3071" s="1"/>
      <c r="T3071" s="1">
        <v>134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453</v>
      </c>
      <c r="S3072" s="1"/>
      <c r="T3072" s="1">
        <v>86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467</v>
      </c>
      <c r="S3073" s="1"/>
      <c r="T3073" s="1">
        <v>336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288</v>
      </c>
      <c r="S3074" s="1"/>
      <c r="T3074" s="1">
        <v>290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300</v>
      </c>
      <c r="S3075" s="1"/>
      <c r="T3075" s="1">
        <v>68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312</v>
      </c>
      <c r="S3076" s="1"/>
      <c r="T3076" s="1">
        <v>295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233</v>
      </c>
      <c r="S3077" s="1"/>
      <c r="T3077" s="1">
        <v>65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243</v>
      </c>
      <c r="S3078" s="1"/>
      <c r="T3078" s="1">
        <v>71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253</v>
      </c>
      <c r="S3079" s="1"/>
      <c r="T3079" s="1">
        <v>228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190</v>
      </c>
      <c r="S3080" s="1"/>
      <c r="T3080" s="1">
        <v>64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198</v>
      </c>
      <c r="S3081" s="1"/>
      <c r="T3081" s="1">
        <v>68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206</v>
      </c>
      <c r="S3082" s="1"/>
      <c r="T3082" s="1">
        <v>122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224</v>
      </c>
      <c r="S3083" s="1"/>
      <c r="T3083" s="1">
        <v>126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232</v>
      </c>
      <c r="S3084" s="1"/>
      <c r="T3084" s="1">
        <v>436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299</v>
      </c>
      <c r="S3085" s="1"/>
      <c r="T3085" s="1">
        <v>69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206</v>
      </c>
      <c r="S3086" s="1"/>
      <c r="T3086" s="1">
        <v>75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158</v>
      </c>
      <c r="S3087" s="1"/>
      <c r="T3087" s="1">
        <v>387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222</v>
      </c>
      <c r="S3088" s="1"/>
      <c r="T3088" s="1">
        <v>69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248</v>
      </c>
      <c r="S3089" s="1"/>
      <c r="T3089" s="1">
        <v>75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200</v>
      </c>
      <c r="S3090" s="1"/>
      <c r="T3090" s="1">
        <v>81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220</v>
      </c>
      <c r="S3091" s="1"/>
      <c r="T3091" s="1">
        <v>343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181</v>
      </c>
      <c r="S3092" s="1"/>
      <c r="T3092" s="1">
        <v>65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160</v>
      </c>
      <c r="S3093" s="1"/>
      <c r="T3093" s="1">
        <v>71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170</v>
      </c>
      <c r="S3094" s="1"/>
      <c r="T3094" s="1">
        <v>397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147</v>
      </c>
      <c r="S3095" s="1"/>
      <c r="T3095" s="1">
        <v>65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153</v>
      </c>
      <c r="S3096" s="1"/>
      <c r="T3096" s="1">
        <v>71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159</v>
      </c>
      <c r="S3097" s="1"/>
      <c r="T3097" s="1">
        <v>164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116</v>
      </c>
      <c r="S3098" s="1"/>
      <c r="T3098" s="1">
        <v>270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120</v>
      </c>
      <c r="S3099" s="1"/>
      <c r="T3099" s="1">
        <v>138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124</v>
      </c>
      <c r="S3100" s="1"/>
      <c r="T3100" s="1">
        <v>420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122</v>
      </c>
      <c r="S3101" s="1"/>
      <c r="T3101" s="1">
        <v>164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126</v>
      </c>
      <c r="S3102" s="1"/>
      <c r="T3102" s="1">
        <v>478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130</v>
      </c>
      <c r="S3103" s="1"/>
      <c r="T3103" s="1">
        <v>71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171</v>
      </c>
      <c r="S3104" s="1"/>
      <c r="T3104" s="1">
        <v>449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177</v>
      </c>
      <c r="S3105" s="1"/>
      <c r="T3105" s="1">
        <v>203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183</v>
      </c>
      <c r="S3106" s="1"/>
      <c r="T3106" s="1">
        <v>169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171</v>
      </c>
      <c r="S3107" s="1"/>
      <c r="T3107" s="1">
        <v>179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177</v>
      </c>
      <c r="S3108" s="1"/>
      <c r="T3108" s="1">
        <v>369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183</v>
      </c>
      <c r="S3109" s="1"/>
      <c r="T3109" s="1">
        <v>382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141</v>
      </c>
      <c r="S3110" s="1"/>
      <c r="T3110" s="1">
        <v>68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147</v>
      </c>
      <c r="S3111" s="1"/>
      <c r="T3111" s="1">
        <v>335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153</v>
      </c>
      <c r="S3112" s="1"/>
      <c r="T3112" s="1">
        <v>271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147</v>
      </c>
      <c r="S3113" s="1"/>
      <c r="T3113" s="1">
        <v>127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153</v>
      </c>
      <c r="S3114" s="1"/>
      <c r="T3114" s="1">
        <v>133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159</v>
      </c>
      <c r="S3115" s="1"/>
      <c r="T3115" s="1">
        <v>323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220</v>
      </c>
      <c r="S3116" s="1"/>
      <c r="T3116" s="1">
        <v>65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228</v>
      </c>
      <c r="S3117" s="1"/>
      <c r="T3117" s="1">
        <v>71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236</v>
      </c>
      <c r="S3118" s="1"/>
      <c r="T3118" s="1">
        <v>295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244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252</v>
      </c>
      <c r="S3120" s="1"/>
      <c r="T3120" s="1">
        <v>139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260</v>
      </c>
      <c r="S3121" s="1"/>
      <c r="T3121" s="1">
        <v>282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275</v>
      </c>
      <c r="S3122" s="1"/>
      <c r="T3122" s="1">
        <v>66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285</v>
      </c>
      <c r="S3123" s="1"/>
      <c r="T3123" s="1">
        <v>396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295</v>
      </c>
      <c r="S3124" s="1"/>
      <c r="T3124" s="1">
        <v>131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227</v>
      </c>
      <c r="S3125" s="1"/>
      <c r="T3125" s="1">
        <v>67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237</v>
      </c>
      <c r="S3126" s="1"/>
      <c r="T3126" s="1">
        <v>228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247</v>
      </c>
      <c r="S3127" s="1"/>
      <c r="T3127" s="1">
        <v>64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184</v>
      </c>
      <c r="S3128" s="1"/>
      <c r="T3128" s="1">
        <v>68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192</v>
      </c>
      <c r="S3129" s="1"/>
      <c r="T3129" s="1">
        <v>122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200</v>
      </c>
      <c r="S3130" s="1"/>
      <c r="T3130" s="1">
        <v>126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129</v>
      </c>
      <c r="S3131" s="1"/>
      <c r="T3131" s="1">
        <v>436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135</v>
      </c>
      <c r="S3132" s="1"/>
      <c r="T3132" s="1">
        <v>69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141</v>
      </c>
      <c r="S3133" s="1"/>
      <c r="T3133" s="1">
        <v>75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171</v>
      </c>
      <c r="S3134" s="1"/>
      <c r="T3134" s="1">
        <v>387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177</v>
      </c>
      <c r="S3135" s="1"/>
      <c r="T3135" s="1">
        <v>69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183</v>
      </c>
      <c r="S3136" s="1"/>
      <c r="T3136" s="1">
        <v>75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147</v>
      </c>
      <c r="S3137" s="1"/>
      <c r="T3137" s="1">
        <v>81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153</v>
      </c>
      <c r="S3138" s="1"/>
      <c r="T3138" s="1">
        <v>343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159</v>
      </c>
      <c r="S3139" s="1"/>
      <c r="T3139" s="1">
        <v>65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183</v>
      </c>
      <c r="S3140" s="1"/>
      <c r="T3140" s="1">
        <v>71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189</v>
      </c>
      <c r="S3141" s="1"/>
      <c r="T3141" s="1">
        <v>397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195</v>
      </c>
      <c r="S3142" s="1"/>
      <c r="T3142" s="1">
        <v>65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154</v>
      </c>
      <c r="S3143" s="1"/>
      <c r="T3143" s="1">
        <v>71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162</v>
      </c>
      <c r="S3144" s="1"/>
      <c r="T3144" s="1">
        <v>164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170</v>
      </c>
      <c r="S3145" s="1"/>
      <c r="T3145" s="1">
        <v>270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147</v>
      </c>
      <c r="S3146" s="1"/>
      <c r="T3146" s="1">
        <v>138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153</v>
      </c>
      <c r="S3147" s="1"/>
      <c r="T3147" s="1">
        <v>420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159</v>
      </c>
      <c r="S3148" s="1"/>
      <c r="T3148" s="1">
        <v>164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116</v>
      </c>
      <c r="S3149" s="1"/>
      <c r="T3149" s="1">
        <v>478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120</v>
      </c>
      <c r="S3150" s="1"/>
      <c r="T3150" s="1">
        <v>71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124</v>
      </c>
      <c r="S3151" s="1"/>
      <c r="T3151" s="1">
        <v>449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122</v>
      </c>
      <c r="S3152" s="1"/>
      <c r="T3152" s="1">
        <v>203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126</v>
      </c>
      <c r="S3153" s="1"/>
      <c r="T3153" s="1">
        <v>169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130</v>
      </c>
      <c r="S3154" s="1"/>
      <c r="T3154" s="1">
        <v>179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171</v>
      </c>
      <c r="S3155" s="1"/>
      <c r="T3155" s="1">
        <v>357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177</v>
      </c>
      <c r="S3156" s="1"/>
      <c r="T3156" s="1">
        <v>358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183</v>
      </c>
      <c r="S3157" s="1"/>
      <c r="T3157" s="1">
        <v>68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171</v>
      </c>
      <c r="S3158" s="1"/>
      <c r="T3158" s="1">
        <v>335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177</v>
      </c>
      <c r="S3159" s="1"/>
      <c r="T3159" s="1">
        <v>359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183</v>
      </c>
      <c r="S3160" s="1"/>
      <c r="T3160" s="1">
        <v>65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141</v>
      </c>
      <c r="S3161" s="1"/>
      <c r="T3161" s="1">
        <v>71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147</v>
      </c>
      <c r="S3162" s="1"/>
      <c r="T3162" s="1">
        <v>321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153</v>
      </c>
      <c r="S3163" s="1"/>
      <c r="T3163" s="1">
        <v>65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147</v>
      </c>
      <c r="S3164" s="1"/>
      <c r="T3164" s="1">
        <v>71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153</v>
      </c>
      <c r="S3165" s="1"/>
      <c r="T3165" s="1">
        <v>295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159</v>
      </c>
      <c r="S3166" s="1"/>
      <c r="T3166" s="1">
        <v>133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220</v>
      </c>
      <c r="S3167" s="1"/>
      <c r="T3167" s="1">
        <v>139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228</v>
      </c>
      <c r="S3168" s="1"/>
      <c r="T3168" s="1">
        <v>282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236</v>
      </c>
      <c r="S3169" s="1"/>
      <c r="T3169" s="1">
        <v>66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244</v>
      </c>
      <c r="S3170" s="1"/>
      <c r="T3170" s="1">
        <v>396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252</v>
      </c>
      <c r="S3171" s="1"/>
      <c r="T3171" s="1">
        <v>131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260</v>
      </c>
      <c r="S3172" s="1"/>
      <c r="T3172" s="1">
        <v>67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275</v>
      </c>
      <c r="S3173" s="1"/>
      <c r="T3173" s="1">
        <v>228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285</v>
      </c>
      <c r="S3174" s="1"/>
      <c r="T3174" s="1">
        <v>64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295</v>
      </c>
      <c r="S3175" s="1"/>
      <c r="T3175" s="1">
        <v>68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227</v>
      </c>
      <c r="S3176" s="1"/>
      <c r="T3176" s="1">
        <v>122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237</v>
      </c>
      <c r="S3177" s="1"/>
      <c r="T3177" s="1">
        <v>126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247</v>
      </c>
      <c r="S3178" s="1"/>
      <c r="T3178" s="1">
        <v>436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172</v>
      </c>
      <c r="S3179" s="1"/>
      <c r="T3179" s="1">
        <v>69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180</v>
      </c>
      <c r="S3180" s="1"/>
      <c r="T3180" s="1">
        <v>75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188</v>
      </c>
      <c r="S3181" s="1"/>
      <c r="T3181" s="1">
        <v>387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129</v>
      </c>
      <c r="S3182" s="1"/>
      <c r="T3182" s="1">
        <v>69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135</v>
      </c>
      <c r="S3183" s="1"/>
      <c r="T3183" s="1">
        <v>75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141</v>
      </c>
      <c r="S3184" s="1"/>
      <c r="T3184" s="1">
        <v>81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159</v>
      </c>
      <c r="S3185" s="1"/>
      <c r="T3185" s="1">
        <v>343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165</v>
      </c>
      <c r="S3186" s="1"/>
      <c r="T3186" s="1">
        <v>65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171</v>
      </c>
      <c r="S3187" s="1"/>
      <c r="T3187" s="1">
        <v>71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145</v>
      </c>
      <c r="S3188" s="1"/>
      <c r="T3188" s="1">
        <v>397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153</v>
      </c>
      <c r="S3189" s="1"/>
      <c r="T3189" s="1">
        <v>65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159</v>
      </c>
      <c r="S3190" s="1"/>
      <c r="T3190" s="1">
        <v>71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183</v>
      </c>
      <c r="S3191" s="1"/>
      <c r="T3191" s="1">
        <v>164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189</v>
      </c>
      <c r="S3192" s="1"/>
      <c r="T3192" s="1">
        <v>270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195</v>
      </c>
      <c r="S3193" s="1"/>
      <c r="T3193" s="1">
        <v>138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154</v>
      </c>
      <c r="S3194" s="1"/>
      <c r="T3194" s="1">
        <v>420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162</v>
      </c>
      <c r="S3195" s="1"/>
      <c r="T3195" s="1">
        <v>164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170</v>
      </c>
      <c r="S3196" s="1"/>
      <c r="T3196" s="1">
        <v>478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147</v>
      </c>
      <c r="S3197" s="1"/>
      <c r="T3197" s="1">
        <v>71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153</v>
      </c>
      <c r="S3198" s="1"/>
      <c r="T3198" s="1">
        <v>449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159</v>
      </c>
      <c r="S3199" s="1"/>
      <c r="T3199" s="1">
        <v>203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116</v>
      </c>
      <c r="S3200" s="1"/>
      <c r="T3200" s="1">
        <v>169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120</v>
      </c>
      <c r="S3201" s="1"/>
      <c r="T3201" s="1">
        <v>179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124</v>
      </c>
      <c r="S3202" s="1"/>
      <c r="T3202" s="1">
        <v>369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122</v>
      </c>
      <c r="S3203" s="1"/>
      <c r="T3203" s="1">
        <v>382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126</v>
      </c>
      <c r="S3204" s="1"/>
      <c r="T3204" s="1">
        <v>68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130</v>
      </c>
      <c r="S3205" s="1"/>
      <c r="T3205" s="1">
        <v>335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171</v>
      </c>
      <c r="S3206" s="1"/>
      <c r="T3206" s="1">
        <v>271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177</v>
      </c>
      <c r="S3207" s="1"/>
      <c r="T3207" s="1">
        <v>127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183</v>
      </c>
      <c r="S3208" s="1"/>
      <c r="T3208" s="1">
        <v>133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171</v>
      </c>
      <c r="S3209" s="1"/>
      <c r="T3209" s="1">
        <v>323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177</v>
      </c>
      <c r="S3210" s="1"/>
      <c r="T3210" s="1">
        <v>65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183</v>
      </c>
      <c r="S3211" s="1"/>
      <c r="T3211" s="1">
        <v>71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141</v>
      </c>
      <c r="S3212" s="1"/>
      <c r="T3212" s="1">
        <v>293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147</v>
      </c>
      <c r="S3213" s="1"/>
      <c r="T3213" s="1">
        <v>133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153</v>
      </c>
      <c r="S3214" s="1"/>
      <c r="T3214" s="1">
        <v>139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147</v>
      </c>
      <c r="S3215" s="1"/>
      <c r="T3215" s="1">
        <v>280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153</v>
      </c>
      <c r="S3216" s="1"/>
      <c r="T3216" s="1">
        <v>66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159</v>
      </c>
      <c r="S3217" s="1"/>
      <c r="T3217" s="1">
        <v>396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220</v>
      </c>
      <c r="S3218" s="1"/>
      <c r="T3218" s="1">
        <v>131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228</v>
      </c>
      <c r="S3219" s="1"/>
      <c r="T3219" s="1">
        <v>67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236</v>
      </c>
      <c r="S3220" s="1"/>
      <c r="T3220" s="1">
        <v>228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244</v>
      </c>
      <c r="S3221" s="1"/>
      <c r="T3221" s="1">
        <v>64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252</v>
      </c>
      <c r="S3222" s="1"/>
      <c r="T3222" s="1">
        <v>68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260</v>
      </c>
      <c r="S3223" s="1"/>
      <c r="T3223" s="1">
        <v>122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275</v>
      </c>
      <c r="S3224" s="1"/>
      <c r="T3224" s="1">
        <v>126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285</v>
      </c>
      <c r="S3225" s="1"/>
      <c r="T3225" s="1">
        <v>436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295</v>
      </c>
      <c r="S3226" s="1"/>
      <c r="T3226" s="1">
        <v>69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227</v>
      </c>
      <c r="S3227" s="1"/>
      <c r="T3227" s="1">
        <v>75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237</v>
      </c>
      <c r="S3228" s="1"/>
      <c r="T3228" s="1">
        <v>387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247</v>
      </c>
      <c r="S3229" s="1"/>
      <c r="T3229" s="1">
        <v>69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184</v>
      </c>
      <c r="S3230" s="1"/>
      <c r="T3230" s="1">
        <v>75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192</v>
      </c>
      <c r="S3231" s="1"/>
      <c r="T3231" s="1">
        <v>81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200</v>
      </c>
      <c r="S3232" s="1"/>
      <c r="T3232" s="1">
        <v>343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129</v>
      </c>
      <c r="S3233" s="1"/>
      <c r="T3233" s="1">
        <v>65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135</v>
      </c>
      <c r="S3234" s="1"/>
      <c r="T3234" s="1">
        <v>71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139</v>
      </c>
      <c r="S3235" s="1"/>
      <c r="T3235" s="1">
        <v>397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171</v>
      </c>
      <c r="S3236" s="1"/>
      <c r="T3236" s="1">
        <v>65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177</v>
      </c>
      <c r="S3237" s="1"/>
      <c r="T3237" s="1">
        <v>71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183</v>
      </c>
      <c r="S3238" s="1"/>
      <c r="T3238" s="1">
        <v>164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147</v>
      </c>
      <c r="S3239" s="1"/>
      <c r="T3239" s="1">
        <v>270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153</v>
      </c>
      <c r="S3240" s="1"/>
      <c r="T3240" s="1">
        <v>138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159</v>
      </c>
      <c r="S3241" s="1"/>
      <c r="T3241" s="1">
        <v>420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183</v>
      </c>
      <c r="S3242" s="1"/>
      <c r="T3242" s="1">
        <v>164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187</v>
      </c>
      <c r="S3243" s="1"/>
      <c r="T3243" s="1">
        <v>478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195</v>
      </c>
      <c r="S3244" s="1"/>
      <c r="T3244" s="1">
        <v>71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152</v>
      </c>
      <c r="S3245" s="1"/>
      <c r="T3245" s="1">
        <v>449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162</v>
      </c>
      <c r="S3246" s="1"/>
      <c r="T3246" s="1">
        <v>203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170</v>
      </c>
      <c r="S3247" s="1"/>
      <c r="T3247" s="1">
        <v>169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147</v>
      </c>
      <c r="S3248" s="1"/>
      <c r="T3248" s="1">
        <v>179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153</v>
      </c>
      <c r="S3249" s="1"/>
      <c r="T3249" s="1">
        <v>357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159</v>
      </c>
      <c r="S3250" s="1"/>
      <c r="T3250" s="1">
        <v>358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116</v>
      </c>
      <c r="S3251" s="1"/>
      <c r="T3251" s="1">
        <v>68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120</v>
      </c>
      <c r="S3252" s="1"/>
      <c r="T3252" s="1">
        <v>335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124</v>
      </c>
      <c r="S3253" s="1"/>
      <c r="T3253" s="1">
        <v>359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122</v>
      </c>
      <c r="S3254" s="1"/>
      <c r="T3254" s="1">
        <v>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126</v>
      </c>
      <c r="S3255" s="1"/>
      <c r="T3255" s="1">
        <v>71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130</v>
      </c>
      <c r="S3256" s="1"/>
      <c r="T3256" s="1">
        <v>323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171</v>
      </c>
      <c r="S3257" s="1"/>
      <c r="T3257" s="1">
        <v>65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177</v>
      </c>
      <c r="S3258" s="1"/>
      <c r="T3258" s="1">
        <v>71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183</v>
      </c>
      <c r="S3259" s="1"/>
      <c r="T3259" s="1">
        <v>295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171</v>
      </c>
      <c r="S3260" s="1"/>
      <c r="T3260" s="1">
        <v>133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177</v>
      </c>
      <c r="S3261" s="1"/>
      <c r="T3261" s="1">
        <v>139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183</v>
      </c>
      <c r="S3262" s="1"/>
      <c r="T3262" s="1">
        <v>282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141</v>
      </c>
      <c r="S3263" s="1"/>
      <c r="T3263" s="1">
        <v>66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147</v>
      </c>
      <c r="S3264" s="1"/>
      <c r="T3264" s="1">
        <v>396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153</v>
      </c>
      <c r="S3265" s="1"/>
      <c r="T3265" s="1">
        <v>131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147</v>
      </c>
      <c r="S3266" s="1"/>
      <c r="T3266" s="1">
        <v>67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153</v>
      </c>
      <c r="S3267" s="1"/>
      <c r="T3267" s="1">
        <v>228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159</v>
      </c>
      <c r="S3268" s="1"/>
      <c r="T3268" s="1">
        <v>64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220</v>
      </c>
      <c r="S3269" s="1"/>
      <c r="T3269" s="1">
        <v>68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228</v>
      </c>
      <c r="S3270" s="1"/>
      <c r="T3270" s="1">
        <v>122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236</v>
      </c>
      <c r="S3271" s="1"/>
      <c r="T3271" s="1">
        <v>126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244</v>
      </c>
      <c r="S3272" s="1"/>
      <c r="T3272" s="1">
        <v>436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252</v>
      </c>
      <c r="S3273" s="1"/>
      <c r="T3273" s="1">
        <v>69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260</v>
      </c>
      <c r="S3274" s="1"/>
      <c r="T3274" s="1">
        <v>75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275</v>
      </c>
      <c r="S3275" s="1"/>
      <c r="T3275" s="1">
        <v>387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285</v>
      </c>
      <c r="S3276" s="1"/>
      <c r="T3276" s="1">
        <v>69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295</v>
      </c>
      <c r="S3277" s="1"/>
      <c r="T3277" s="1">
        <v>75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227</v>
      </c>
      <c r="S3278" s="1"/>
      <c r="T3278" s="1">
        <v>81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237</v>
      </c>
      <c r="S3279" s="1"/>
      <c r="T3279" s="1">
        <v>343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247</v>
      </c>
      <c r="S3280" s="1"/>
      <c r="T3280" s="1">
        <v>65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172</v>
      </c>
      <c r="S3281" s="1"/>
      <c r="T3281" s="1">
        <v>71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180</v>
      </c>
      <c r="S3282" s="1"/>
      <c r="T3282" s="1">
        <v>397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188</v>
      </c>
      <c r="S3283" s="1"/>
      <c r="T3283" s="1">
        <v>65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129</v>
      </c>
      <c r="S3284" s="1"/>
      <c r="T3284" s="1">
        <v>71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135</v>
      </c>
      <c r="S3285" s="1"/>
      <c r="T3285" s="1">
        <v>164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141</v>
      </c>
      <c r="S3286" s="1"/>
      <c r="T3286" s="1">
        <v>270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138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420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171</v>
      </c>
      <c r="S3289" s="1"/>
      <c r="T3289" s="1">
        <v>164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147</v>
      </c>
      <c r="S3290" s="1"/>
      <c r="T3290" s="1">
        <v>478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153</v>
      </c>
      <c r="S3291" s="1"/>
      <c r="T3291" s="1">
        <v>71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159</v>
      </c>
      <c r="S3292" s="1"/>
      <c r="T3292" s="1">
        <v>449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183</v>
      </c>
      <c r="S3293" s="1"/>
      <c r="T3293" s="1">
        <v>203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189</v>
      </c>
      <c r="S3294" s="1"/>
      <c r="T3294" s="1">
        <v>169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195</v>
      </c>
      <c r="S3295" s="1"/>
      <c r="T3295" s="1">
        <v>179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154</v>
      </c>
      <c r="S3296" s="1"/>
      <c r="T3296" s="1">
        <v>369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162</v>
      </c>
      <c r="S3297" s="1"/>
      <c r="T3297" s="1">
        <v>382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170</v>
      </c>
      <c r="S3298" s="1"/>
      <c r="T3298" s="1">
        <v>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147</v>
      </c>
      <c r="S3299" s="1"/>
      <c r="T3299" s="1">
        <v>335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153</v>
      </c>
      <c r="S3300" s="1"/>
      <c r="T3300" s="1">
        <v>271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159</v>
      </c>
      <c r="S3301" s="1"/>
      <c r="T3301" s="1">
        <v>127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116</v>
      </c>
      <c r="S3302" s="1"/>
      <c r="T3302" s="1">
        <v>133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120</v>
      </c>
      <c r="S3303" s="1"/>
      <c r="T3303" s="1">
        <v>321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124</v>
      </c>
      <c r="S3304" s="1"/>
      <c r="T3304" s="1">
        <v>65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122</v>
      </c>
      <c r="S3305" s="1"/>
      <c r="T3305" s="1">
        <v>71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126</v>
      </c>
      <c r="S3306" s="1"/>
      <c r="T3306" s="1">
        <v>295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130</v>
      </c>
      <c r="S3307" s="1"/>
      <c r="T3307" s="1">
        <v>202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171</v>
      </c>
      <c r="S3308" s="1"/>
      <c r="T3308" s="1">
        <v>93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177</v>
      </c>
      <c r="S3309" s="1"/>
      <c r="T3309" s="1">
        <v>286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183</v>
      </c>
      <c r="S3310" s="1"/>
      <c r="T3310" s="1">
        <v>66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171</v>
      </c>
      <c r="S3311" s="1"/>
      <c r="T3311" s="1">
        <v>400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177</v>
      </c>
      <c r="S3312" s="1"/>
      <c r="T3312" s="1">
        <v>99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183</v>
      </c>
      <c r="S3313" s="1"/>
      <c r="T3313" s="1">
        <v>66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141</v>
      </c>
      <c r="S3314" s="1"/>
      <c r="T3314" s="1">
        <v>228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147</v>
      </c>
      <c r="S3315" s="1"/>
      <c r="T3315" s="1">
        <v>64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153</v>
      </c>
      <c r="S3316" s="1"/>
      <c r="T3316" s="1">
        <v>68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147</v>
      </c>
      <c r="S3317" s="1"/>
      <c r="T3317" s="1">
        <v>122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153</v>
      </c>
      <c r="S3318" s="1"/>
      <c r="T3318" s="1">
        <v>126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159</v>
      </c>
      <c r="S3319" s="1"/>
      <c r="T3319" s="1">
        <v>436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220</v>
      </c>
      <c r="S3320" s="1"/>
      <c r="T3320" s="1">
        <v>69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228</v>
      </c>
      <c r="S3321" s="1"/>
      <c r="T3321" s="1">
        <v>75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236</v>
      </c>
      <c r="S3322" s="1"/>
      <c r="T3322" s="1">
        <v>387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244</v>
      </c>
      <c r="S3323" s="1"/>
      <c r="T3323" s="1">
        <v>69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252</v>
      </c>
      <c r="S3324" s="1"/>
      <c r="T3324" s="1">
        <v>75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260</v>
      </c>
      <c r="S3325" s="1"/>
      <c r="T3325" s="1">
        <v>81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275</v>
      </c>
      <c r="S3326" s="1"/>
      <c r="T3326" s="1">
        <v>343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285</v>
      </c>
      <c r="S3327" s="1"/>
      <c r="T3327" s="1">
        <v>65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295</v>
      </c>
      <c r="S3328" s="1"/>
      <c r="T3328" s="1">
        <v>71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227</v>
      </c>
      <c r="S3329" s="1"/>
      <c r="T3329" s="1">
        <v>397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237</v>
      </c>
      <c r="S3330" s="1"/>
      <c r="T3330" s="1">
        <v>65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247</v>
      </c>
      <c r="S3331" s="1"/>
      <c r="T3331" s="1">
        <v>71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184</v>
      </c>
      <c r="S3332" s="1"/>
      <c r="T3332" s="1">
        <v>164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192</v>
      </c>
      <c r="S3333" s="1"/>
      <c r="T3333" s="1">
        <v>270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200</v>
      </c>
      <c r="S3334" s="1"/>
      <c r="T3334" s="1">
        <v>138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129</v>
      </c>
      <c r="S3335" s="1"/>
      <c r="T3335" s="1">
        <v>420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135</v>
      </c>
      <c r="S3336" s="1"/>
      <c r="T3336" s="1">
        <v>164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141</v>
      </c>
      <c r="S3337" s="1"/>
      <c r="T3337" s="1">
        <v>478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171</v>
      </c>
      <c r="S3338" s="1"/>
      <c r="T3338" s="1">
        <v>71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177</v>
      </c>
      <c r="S3339" s="1"/>
      <c r="T3339" s="1">
        <v>426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183</v>
      </c>
      <c r="S3340" s="1"/>
      <c r="T3340" s="1">
        <v>133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147</v>
      </c>
      <c r="S3341" s="1"/>
      <c r="T3341" s="1">
        <v>343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151</v>
      </c>
      <c r="S3342" s="1"/>
      <c r="T3342" s="1">
        <v>391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159</v>
      </c>
      <c r="S3343" s="1"/>
      <c r="T3343" s="1">
        <v>68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183</v>
      </c>
      <c r="S3344" s="1"/>
      <c r="T3344" s="1">
        <v>114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258</v>
      </c>
      <c r="S3345" s="1"/>
      <c r="T3345" s="1">
        <v>122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149</v>
      </c>
      <c r="S3346" s="1"/>
      <c r="T3346" s="1">
        <v>130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156</v>
      </c>
      <c r="S3347" s="1"/>
      <c r="T3347" s="1">
        <v>349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164</v>
      </c>
      <c r="S3348" s="1"/>
      <c r="T3348" s="1">
        <v>413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172</v>
      </c>
      <c r="S3349" s="1"/>
      <c r="T3349" s="1">
        <v>411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149</v>
      </c>
      <c r="S3350" s="1"/>
      <c r="T3350" s="1">
        <v>447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155</v>
      </c>
      <c r="S3351" s="1"/>
      <c r="T3351" s="1">
        <v>69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124</v>
      </c>
      <c r="S3352" s="1"/>
      <c r="T3352" s="1">
        <v>75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116</v>
      </c>
      <c r="S3353" s="1"/>
      <c r="T3353" s="1">
        <v>375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120</v>
      </c>
      <c r="S3354" s="1"/>
      <c r="T3354" s="1">
        <v>258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124</v>
      </c>
      <c r="S3355" s="1"/>
      <c r="T3355" s="1">
        <v>68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122</v>
      </c>
      <c r="S3356" s="1"/>
      <c r="T3356" s="1">
        <v>119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126</v>
      </c>
      <c r="S3357" s="1"/>
      <c r="T3357" s="1">
        <v>125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130</v>
      </c>
      <c r="S3358" s="1"/>
      <c r="T3358" s="1">
        <v>473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171</v>
      </c>
      <c r="S3359" s="1"/>
      <c r="T3359" s="1">
        <v>122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177</v>
      </c>
      <c r="S3360" s="1"/>
      <c r="T3360" s="1">
        <v>126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183</v>
      </c>
      <c r="S3361" s="1"/>
      <c r="T3361" s="1">
        <v>436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171</v>
      </c>
      <c r="S3362" s="1"/>
      <c r="T3362" s="1">
        <v>69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177</v>
      </c>
      <c r="S3363" s="1"/>
      <c r="T3363" s="1">
        <v>75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183</v>
      </c>
      <c r="S3364" s="1"/>
      <c r="T3364" s="1">
        <v>387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69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147</v>
      </c>
      <c r="S3366" s="1"/>
      <c r="T3366" s="1">
        <v>75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153</v>
      </c>
      <c r="S3367" s="1"/>
      <c r="T3367" s="1">
        <v>81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147</v>
      </c>
      <c r="S3368" s="1"/>
      <c r="T3368" s="1">
        <v>343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153</v>
      </c>
      <c r="S3369" s="1"/>
      <c r="T3369" s="1">
        <v>65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159</v>
      </c>
      <c r="S3370" s="1"/>
      <c r="T3370" s="1">
        <v>71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220</v>
      </c>
      <c r="S3371" s="1"/>
      <c r="T3371" s="1">
        <v>397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228</v>
      </c>
      <c r="S3372" s="1"/>
      <c r="T3372" s="1">
        <v>65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236</v>
      </c>
      <c r="S3373" s="1"/>
      <c r="T3373" s="1">
        <v>71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244</v>
      </c>
      <c r="S3374" s="1"/>
      <c r="T3374" s="1">
        <v>164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252</v>
      </c>
      <c r="S3375" s="1"/>
      <c r="T3375" s="1">
        <v>270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260</v>
      </c>
      <c r="S3376" s="1"/>
      <c r="T3376" s="1">
        <v>138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275</v>
      </c>
      <c r="S3377" s="1"/>
      <c r="T3377" s="1">
        <v>420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354</v>
      </c>
      <c r="S3378" s="1"/>
      <c r="T3378" s="1">
        <v>162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249</v>
      </c>
      <c r="S3379" s="1"/>
      <c r="T3379" s="1">
        <v>478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229</v>
      </c>
      <c r="S3380" s="1"/>
      <c r="T3380" s="1">
        <v>71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239</v>
      </c>
      <c r="S3381" s="1"/>
      <c r="T3381" s="1">
        <v>447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218</v>
      </c>
      <c r="S3382" s="1"/>
      <c r="T3382" s="1">
        <v>203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172</v>
      </c>
      <c r="S3383" s="1"/>
      <c r="T3383" s="1">
        <v>169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180</v>
      </c>
      <c r="S3384" s="1"/>
      <c r="T3384" s="1">
        <v>179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188</v>
      </c>
      <c r="S3385" s="1"/>
      <c r="T3385" s="1">
        <v>369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129</v>
      </c>
      <c r="S3386" s="1"/>
      <c r="T3386" s="1">
        <v>382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135</v>
      </c>
      <c r="S3387" s="1"/>
      <c r="T3387" s="1">
        <v>68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141</v>
      </c>
      <c r="S3388" s="1"/>
      <c r="T3388" s="1">
        <v>335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159</v>
      </c>
      <c r="S3389" s="1"/>
      <c r="T3389" s="1">
        <v>271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165</v>
      </c>
      <c r="S3390" s="1"/>
      <c r="T3390" s="1">
        <v>127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171</v>
      </c>
      <c r="S3391" s="1"/>
      <c r="T3391" s="1">
        <v>133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147</v>
      </c>
      <c r="S3392" s="1"/>
      <c r="T3392" s="1">
        <v>323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153</v>
      </c>
      <c r="S3393" s="1"/>
      <c r="T3393" s="1">
        <v>65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159</v>
      </c>
      <c r="S3394" s="1"/>
      <c r="T3394" s="1">
        <v>71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183</v>
      </c>
      <c r="S3395" s="1"/>
      <c r="T3395" s="1">
        <v>295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189</v>
      </c>
      <c r="S3396" s="1"/>
      <c r="T3396" s="1">
        <v>133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195</v>
      </c>
      <c r="S3397" s="1"/>
      <c r="T3397" s="1">
        <v>139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154</v>
      </c>
      <c r="S3398" s="1"/>
      <c r="T3398" s="1">
        <v>282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162</v>
      </c>
      <c r="S3399" s="1"/>
      <c r="T3399" s="1">
        <v>66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170</v>
      </c>
      <c r="S3400" s="1"/>
      <c r="T3400" s="1">
        <v>396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147</v>
      </c>
      <c r="S3401" s="1"/>
      <c r="T3401" s="1">
        <v>131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153</v>
      </c>
      <c r="S3402" s="1"/>
      <c r="T3402" s="1">
        <v>67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159</v>
      </c>
      <c r="S3403" s="1"/>
      <c r="T3403" s="1">
        <v>228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116</v>
      </c>
      <c r="S3404" s="1"/>
      <c r="T3404" s="1">
        <v>64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120</v>
      </c>
      <c r="S3405" s="1"/>
      <c r="T3405" s="1">
        <v>68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124</v>
      </c>
      <c r="S3406" s="1"/>
      <c r="T3406" s="1">
        <v>122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122</v>
      </c>
      <c r="S3407" s="1"/>
      <c r="T3407" s="1">
        <v>126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126</v>
      </c>
      <c r="S3408" s="1"/>
      <c r="T3408" s="1">
        <v>436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130</v>
      </c>
      <c r="S3409" s="1"/>
      <c r="T3409" s="1">
        <v>69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171</v>
      </c>
      <c r="S3410" s="1"/>
      <c r="T3410" s="1">
        <v>75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177</v>
      </c>
      <c r="S3411" s="1"/>
      <c r="T3411" s="1">
        <v>387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183</v>
      </c>
      <c r="S3412" s="1"/>
      <c r="T3412" s="1">
        <v>69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171</v>
      </c>
      <c r="S3413" s="1"/>
      <c r="T3413" s="1">
        <v>75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177</v>
      </c>
      <c r="S3414" s="1"/>
      <c r="T3414" s="1">
        <v>81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183</v>
      </c>
      <c r="S3415" s="1"/>
      <c r="T3415" s="1">
        <v>343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141</v>
      </c>
      <c r="S3416" s="1"/>
      <c r="T3416" s="1">
        <v>65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147</v>
      </c>
      <c r="S3417" s="1"/>
      <c r="T3417" s="1">
        <v>71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153</v>
      </c>
      <c r="S3418" s="1"/>
      <c r="T3418" s="1">
        <v>397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147</v>
      </c>
      <c r="S3419" s="1"/>
      <c r="T3419" s="1">
        <v>65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153</v>
      </c>
      <c r="S3420" s="1"/>
      <c r="T3420" s="1">
        <v>71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159</v>
      </c>
      <c r="S3421" s="1"/>
      <c r="T3421" s="1">
        <v>164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220</v>
      </c>
      <c r="S3422" s="1"/>
      <c r="T3422" s="1">
        <v>270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228</v>
      </c>
      <c r="S3423" s="1"/>
      <c r="T3423" s="1">
        <v>138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236</v>
      </c>
      <c r="S3424" s="1"/>
      <c r="T3424" s="1">
        <v>420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244</v>
      </c>
      <c r="S3425" s="1"/>
      <c r="T3425" s="1">
        <v>164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250</v>
      </c>
      <c r="S3426" s="1"/>
      <c r="T3426" s="1">
        <v>478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260</v>
      </c>
      <c r="S3427" s="1"/>
      <c r="T3427" s="1">
        <v>71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275</v>
      </c>
      <c r="S3428" s="1"/>
      <c r="T3428" s="1">
        <v>449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283</v>
      </c>
      <c r="S3429" s="1"/>
      <c r="T3429" s="1">
        <v>203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295</v>
      </c>
      <c r="S3430" s="1"/>
      <c r="T3430" s="1">
        <v>169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227</v>
      </c>
      <c r="S3431" s="1"/>
      <c r="T3431" s="1">
        <v>179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237</v>
      </c>
      <c r="S3432" s="1"/>
      <c r="T3432" s="1">
        <v>357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247</v>
      </c>
      <c r="S3433" s="1"/>
      <c r="T3433" s="1">
        <v>358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184</v>
      </c>
      <c r="S3434" s="1"/>
      <c r="T3434" s="1">
        <v>68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192</v>
      </c>
      <c r="S3435" s="1"/>
      <c r="T3435" s="1">
        <v>335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200</v>
      </c>
      <c r="S3436" s="1"/>
      <c r="T3436" s="1">
        <v>359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129</v>
      </c>
      <c r="S3437" s="1"/>
      <c r="T3437" s="1">
        <v>65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135</v>
      </c>
      <c r="S3438" s="1"/>
      <c r="T3438" s="1">
        <v>71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141</v>
      </c>
      <c r="S3439" s="1"/>
      <c r="T3439" s="1">
        <v>321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171</v>
      </c>
      <c r="S3440" s="1"/>
      <c r="T3440" s="1">
        <v>65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177</v>
      </c>
      <c r="S3441" s="1"/>
      <c r="T3441" s="1">
        <v>69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183</v>
      </c>
      <c r="S3442" s="1"/>
      <c r="T3442" s="1">
        <v>295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147</v>
      </c>
      <c r="S3443" s="1"/>
      <c r="T3443" s="1">
        <v>133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153</v>
      </c>
      <c r="S3444" s="1"/>
      <c r="T3444" s="1">
        <v>135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159</v>
      </c>
      <c r="S3445" s="1"/>
      <c r="T3445" s="1">
        <v>282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183</v>
      </c>
      <c r="S3446" s="1"/>
      <c r="T3446" s="1">
        <v>66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189</v>
      </c>
      <c r="S3447" s="1"/>
      <c r="T3447" s="1">
        <v>396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195</v>
      </c>
      <c r="S3448" s="1"/>
      <c r="T3448" s="1">
        <v>131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154</v>
      </c>
      <c r="S3449" s="1"/>
      <c r="T3449" s="1">
        <v>67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162</v>
      </c>
      <c r="S3450" s="1"/>
      <c r="T3450" s="1">
        <v>228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170</v>
      </c>
      <c r="S3451" s="1"/>
      <c r="T3451" s="1">
        <v>64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147</v>
      </c>
      <c r="S3452" s="1"/>
      <c r="T3452" s="1">
        <v>68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153</v>
      </c>
      <c r="S3453" s="1"/>
      <c r="T3453" s="1">
        <v>122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159</v>
      </c>
      <c r="S3454" s="1"/>
      <c r="T3454" s="1">
        <v>126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116</v>
      </c>
      <c r="S3455" s="1"/>
      <c r="T3455" s="1">
        <v>436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120</v>
      </c>
      <c r="S3456" s="1"/>
      <c r="T3456" s="1">
        <v>69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124</v>
      </c>
      <c r="S3457" s="1"/>
      <c r="T3457" s="1">
        <v>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122</v>
      </c>
      <c r="S3458" s="1"/>
      <c r="T3458" s="1">
        <v>387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126</v>
      </c>
      <c r="S3459" s="1"/>
      <c r="T3459" s="1">
        <v>69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130</v>
      </c>
      <c r="S3460" s="1"/>
      <c r="T3460" s="1">
        <v>75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171</v>
      </c>
      <c r="S3461" s="1"/>
      <c r="T3461" s="1">
        <v>81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177</v>
      </c>
      <c r="S3462" s="1"/>
      <c r="T3462" s="1">
        <v>343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183</v>
      </c>
      <c r="S3463" s="1"/>
      <c r="T3463" s="1">
        <v>65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171</v>
      </c>
      <c r="S3464" s="1"/>
      <c r="T3464" s="1">
        <v>71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177</v>
      </c>
      <c r="S3465" s="1"/>
      <c r="T3465" s="1">
        <v>397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183</v>
      </c>
      <c r="S3466" s="1"/>
      <c r="T3466" s="1">
        <v>65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141</v>
      </c>
      <c r="S3467" s="1"/>
      <c r="T3467" s="1">
        <v>71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147</v>
      </c>
      <c r="S3468" s="1"/>
      <c r="T3468" s="1">
        <v>164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153</v>
      </c>
      <c r="S3469" s="1"/>
      <c r="T3469" s="1">
        <v>339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147</v>
      </c>
      <c r="S3470" s="1"/>
      <c r="T3470" s="1">
        <v>164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153</v>
      </c>
      <c r="S3471" s="1"/>
      <c r="T3471" s="1">
        <v>420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159</v>
      </c>
      <c r="S3472" s="1"/>
      <c r="T3472" s="1">
        <v>164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220</v>
      </c>
      <c r="S3473" s="1"/>
      <c r="T3473" s="1">
        <v>441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228</v>
      </c>
      <c r="S3474" s="1"/>
      <c r="T3474" s="1">
        <v>131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236</v>
      </c>
      <c r="S3475" s="1"/>
      <c r="T3475" s="1">
        <v>407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244</v>
      </c>
      <c r="S3476" s="1"/>
      <c r="T3476" s="1">
        <v>69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252</v>
      </c>
      <c r="S3477" s="1"/>
      <c r="T3477" s="1">
        <v>351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260</v>
      </c>
      <c r="S3478" s="1"/>
      <c r="T3478" s="1">
        <v>365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275</v>
      </c>
      <c r="S3479" s="1"/>
      <c r="T3479" s="1">
        <v>68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285</v>
      </c>
      <c r="S3480" s="1"/>
      <c r="T3480" s="1">
        <v>98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295</v>
      </c>
      <c r="S3481" s="1"/>
      <c r="T3481" s="1">
        <v>404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227</v>
      </c>
      <c r="S3482" s="1"/>
      <c r="T3482" s="1">
        <v>68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237</v>
      </c>
      <c r="S3483" s="1"/>
      <c r="T3483" s="1">
        <v>31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247</v>
      </c>
      <c r="S3484" s="1"/>
      <c r="T3484" s="1">
        <v>411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172</v>
      </c>
      <c r="S3485" s="1"/>
      <c r="T3485" s="1">
        <v>113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180</v>
      </c>
      <c r="S3486" s="1"/>
      <c r="T3486" s="1">
        <v>119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188</v>
      </c>
      <c r="S3487" s="1"/>
      <c r="T3487" s="1">
        <v>374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129</v>
      </c>
      <c r="S3488" s="1"/>
      <c r="T3488" s="1">
        <v>65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135</v>
      </c>
      <c r="S3489" s="1"/>
      <c r="T3489" s="1">
        <v>71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141</v>
      </c>
      <c r="S3490" s="1"/>
      <c r="T3490" s="1">
        <v>414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159</v>
      </c>
      <c r="S3491" s="1"/>
      <c r="T3491" s="1">
        <v>71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165</v>
      </c>
      <c r="S3492" s="1"/>
      <c r="T3492" s="1">
        <v>77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171</v>
      </c>
      <c r="S3493" s="1"/>
      <c r="T3493" s="1">
        <v>35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286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153</v>
      </c>
      <c r="S3495" s="1"/>
      <c r="T3495" s="1">
        <v>66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378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183</v>
      </c>
      <c r="S3497" s="1"/>
      <c r="T3497" s="1">
        <v>118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189</v>
      </c>
      <c r="S3498" s="1"/>
      <c r="T3498" s="1">
        <v>66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191</v>
      </c>
      <c r="S3499" s="1"/>
      <c r="T3499" s="1">
        <v>228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154</v>
      </c>
      <c r="S3500" s="1"/>
      <c r="T3500" s="1">
        <v>64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162</v>
      </c>
      <c r="S3501" s="1"/>
      <c r="T3501" s="1">
        <v>68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170</v>
      </c>
      <c r="S3502" s="1"/>
      <c r="T3502" s="1">
        <v>122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147</v>
      </c>
      <c r="S3503" s="1"/>
      <c r="T3503" s="1">
        <v>126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153</v>
      </c>
      <c r="S3504" s="1"/>
      <c r="T3504" s="1">
        <v>436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159</v>
      </c>
      <c r="S3505" s="1"/>
      <c r="T3505" s="1">
        <v>69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116</v>
      </c>
      <c r="S3506" s="1"/>
      <c r="T3506" s="1">
        <v>75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120</v>
      </c>
      <c r="S3507" s="1"/>
      <c r="T3507" s="1">
        <v>387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124</v>
      </c>
      <c r="S3508" s="1"/>
      <c r="T3508" s="1">
        <v>69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122</v>
      </c>
      <c r="S3509" s="1"/>
      <c r="T3509" s="1">
        <v>75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126</v>
      </c>
      <c r="S3510" s="1"/>
      <c r="T3510" s="1">
        <v>81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130</v>
      </c>
      <c r="S3511" s="1"/>
      <c r="T3511" s="1">
        <v>343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171</v>
      </c>
      <c r="S3512" s="1"/>
      <c r="T3512" s="1">
        <v>65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177</v>
      </c>
      <c r="S3513" s="1"/>
      <c r="T3513" s="1">
        <v>71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183</v>
      </c>
      <c r="S3514" s="1"/>
      <c r="T3514" s="1">
        <v>397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171</v>
      </c>
      <c r="S3515" s="1"/>
      <c r="T3515" s="1">
        <v>65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177</v>
      </c>
      <c r="S3516" s="1"/>
      <c r="T3516" s="1">
        <v>71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183</v>
      </c>
      <c r="S3517" s="1"/>
      <c r="T3517" s="1">
        <v>164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141</v>
      </c>
      <c r="S3518" s="1"/>
      <c r="T3518" s="1">
        <v>270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147</v>
      </c>
      <c r="S3519" s="1"/>
      <c r="T3519" s="1">
        <v>138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153</v>
      </c>
      <c r="S3520" s="1"/>
      <c r="T3520" s="1">
        <v>420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147</v>
      </c>
      <c r="S3521" s="1"/>
      <c r="T3521" s="1">
        <v>162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153</v>
      </c>
      <c r="S3522" s="1"/>
      <c r="T3522" s="1">
        <v>478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159</v>
      </c>
      <c r="S3523" s="1"/>
      <c r="T3523" s="1">
        <v>71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220</v>
      </c>
      <c r="S3524" s="1"/>
      <c r="T3524" s="1">
        <v>449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297</v>
      </c>
      <c r="S3525" s="1"/>
      <c r="T3525" s="1">
        <v>203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262</v>
      </c>
      <c r="S3526" s="1"/>
      <c r="T3526" s="1">
        <v>169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244</v>
      </c>
      <c r="S3527" s="1"/>
      <c r="T3527" s="1">
        <v>179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252</v>
      </c>
      <c r="S3528" s="1"/>
      <c r="T3528" s="1">
        <v>357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283</v>
      </c>
      <c r="S3529" s="1"/>
      <c r="T3529" s="1">
        <v>358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275</v>
      </c>
      <c r="S3530" s="1"/>
      <c r="T3530" s="1">
        <v>68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285</v>
      </c>
      <c r="S3531" s="1"/>
      <c r="T3531" s="1">
        <v>335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239</v>
      </c>
      <c r="S3532" s="1"/>
      <c r="T3532" s="1">
        <v>359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231</v>
      </c>
      <c r="S3533" s="1"/>
      <c r="T3533" s="1">
        <v>65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241</v>
      </c>
      <c r="S3534" s="1"/>
      <c r="T3534" s="1">
        <v>71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190</v>
      </c>
      <c r="S3535" s="1"/>
      <c r="T3535" s="1">
        <v>323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186</v>
      </c>
      <c r="S3536" s="1"/>
      <c r="T3536" s="1">
        <v>65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194</v>
      </c>
      <c r="S3537" s="1"/>
      <c r="T3537" s="1">
        <v>71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208</v>
      </c>
      <c r="S3538" s="1"/>
      <c r="T3538" s="1">
        <v>295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131</v>
      </c>
      <c r="S3539" s="1"/>
      <c r="T3539" s="1">
        <v>133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137</v>
      </c>
      <c r="S3540" s="1"/>
      <c r="T3540" s="1">
        <v>139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155</v>
      </c>
      <c r="S3541" s="1"/>
      <c r="T3541" s="1">
        <v>282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173</v>
      </c>
      <c r="S3542" s="1"/>
      <c r="T3542" s="1">
        <v>66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179</v>
      </c>
      <c r="S3543" s="1"/>
      <c r="T3543" s="1">
        <v>396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208</v>
      </c>
      <c r="S3544" s="1"/>
      <c r="T3544" s="1">
        <v>131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151</v>
      </c>
      <c r="S3545" s="1"/>
      <c r="T3545" s="1">
        <v>67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157</v>
      </c>
      <c r="S3546" s="1"/>
      <c r="T3546" s="1">
        <v>228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126</v>
      </c>
      <c r="S3547" s="1"/>
      <c r="T3547" s="1">
        <v>64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185</v>
      </c>
      <c r="S3548" s="1"/>
      <c r="T3548" s="1">
        <v>68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191</v>
      </c>
      <c r="S3549" s="1"/>
      <c r="T3549" s="1">
        <v>122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149</v>
      </c>
      <c r="S3550" s="1"/>
      <c r="T3550" s="1">
        <v>126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156</v>
      </c>
      <c r="S3551" s="1"/>
      <c r="T3551" s="1">
        <v>436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164</v>
      </c>
      <c r="S3552" s="1"/>
      <c r="T3552" s="1">
        <v>69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172</v>
      </c>
      <c r="S3553" s="1"/>
      <c r="T3553" s="1">
        <v>75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182</v>
      </c>
      <c r="S3554" s="1"/>
      <c r="T3554" s="1">
        <v>387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120</v>
      </c>
      <c r="S3555" s="1"/>
      <c r="T3555" s="1">
        <v>69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124</v>
      </c>
      <c r="S3556" s="1"/>
      <c r="T3556" s="1">
        <v>75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116</v>
      </c>
      <c r="S3557" s="1"/>
      <c r="T3557" s="1">
        <v>81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120</v>
      </c>
      <c r="S3558" s="1"/>
      <c r="T3558" s="1">
        <v>343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124</v>
      </c>
      <c r="S3559" s="1"/>
      <c r="T3559" s="1">
        <v>65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122</v>
      </c>
      <c r="S3560" s="1"/>
      <c r="T3560" s="1">
        <v>71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126</v>
      </c>
      <c r="S3561" s="1"/>
      <c r="T3561" s="1">
        <v>397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130</v>
      </c>
      <c r="S3562" s="1"/>
      <c r="T3562" s="1">
        <v>65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171</v>
      </c>
      <c r="S3563" s="1"/>
      <c r="T3563" s="1">
        <v>71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177</v>
      </c>
      <c r="S3564" s="1"/>
      <c r="T3564" s="1">
        <v>162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183</v>
      </c>
      <c r="S3565" s="1"/>
      <c r="T3565" s="1">
        <v>270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171</v>
      </c>
      <c r="S3566" s="1"/>
      <c r="T3566" s="1">
        <v>138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177</v>
      </c>
      <c r="S3567" s="1"/>
      <c r="T3567" s="1">
        <v>420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183</v>
      </c>
      <c r="S3568" s="1"/>
      <c r="T3568" s="1">
        <v>164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141</v>
      </c>
      <c r="S3569" s="1"/>
      <c r="T3569" s="1">
        <v>478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147</v>
      </c>
      <c r="S3570" s="1"/>
      <c r="T3570" s="1">
        <v>71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153</v>
      </c>
      <c r="S3571" s="1"/>
      <c r="T3571" s="1">
        <v>449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147</v>
      </c>
      <c r="S3572" s="1"/>
      <c r="T3572" s="1">
        <v>203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153</v>
      </c>
      <c r="S3573" s="1"/>
      <c r="T3573" s="1">
        <v>169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</v>
      </c>
      <c r="S3574" s="1"/>
      <c r="T3574" s="1">
        <v>234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220</v>
      </c>
      <c r="S3575" s="1"/>
      <c r="T3575" s="1">
        <v>343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228</v>
      </c>
      <c r="S3576" s="1"/>
      <c r="T3576" s="1">
        <v>392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236</v>
      </c>
      <c r="S3577" s="1"/>
      <c r="T3577" s="1">
        <v>68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244</v>
      </c>
      <c r="S3578" s="1"/>
      <c r="T3578" s="1">
        <v>353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250</v>
      </c>
      <c r="S3579" s="1"/>
      <c r="T3579" s="1">
        <v>273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260</v>
      </c>
      <c r="S3580" s="1"/>
      <c r="T3580" s="1">
        <v>129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275</v>
      </c>
      <c r="S3581" s="1"/>
      <c r="T3581" s="1">
        <v>160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285</v>
      </c>
      <c r="S3582" s="1"/>
      <c r="T3582" s="1">
        <v>295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295</v>
      </c>
      <c r="S3583" s="1"/>
      <c r="T3583" s="1">
        <v>67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227</v>
      </c>
      <c r="S3584" s="1"/>
      <c r="T3584" s="1">
        <v>70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237</v>
      </c>
      <c r="S3585" s="1"/>
      <c r="T3585" s="1">
        <v>297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247</v>
      </c>
      <c r="S3586" s="1"/>
      <c r="T3586" s="1">
        <v>133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172</v>
      </c>
      <c r="S3587" s="1"/>
      <c r="T3587" s="1">
        <v>93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180</v>
      </c>
      <c r="S3588" s="1"/>
      <c r="T3588" s="1">
        <v>286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188</v>
      </c>
      <c r="S3589" s="1"/>
      <c r="T3589" s="1">
        <v>66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129</v>
      </c>
      <c r="S3590" s="1"/>
      <c r="T3590" s="1">
        <v>400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135</v>
      </c>
      <c r="S3591" s="1"/>
      <c r="T3591" s="1">
        <v>99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141</v>
      </c>
      <c r="S3592" s="1"/>
      <c r="T3592" s="1">
        <v>66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159</v>
      </c>
      <c r="S3593" s="1"/>
      <c r="T3593" s="1">
        <v>228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165</v>
      </c>
      <c r="S3594" s="1"/>
      <c r="T3594" s="1">
        <v>64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171</v>
      </c>
      <c r="S3595" s="1"/>
      <c r="T3595" s="1">
        <v>68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147</v>
      </c>
      <c r="S3596" s="1"/>
      <c r="T3596" s="1">
        <v>122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153</v>
      </c>
      <c r="S3597" s="1"/>
      <c r="T3597" s="1">
        <v>126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159</v>
      </c>
      <c r="S3598" s="1"/>
      <c r="T3598" s="1">
        <v>436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183</v>
      </c>
      <c r="S3599" s="1"/>
      <c r="T3599" s="1">
        <v>69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189</v>
      </c>
      <c r="S3600" s="1"/>
      <c r="T3600" s="1">
        <v>75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195</v>
      </c>
      <c r="S3601" s="1"/>
      <c r="T3601" s="1">
        <v>387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154</v>
      </c>
      <c r="S3602" s="1"/>
      <c r="T3602" s="1">
        <v>69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162</v>
      </c>
      <c r="S3603" s="1"/>
      <c r="T3603" s="1">
        <v>75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170</v>
      </c>
      <c r="S3604" s="1"/>
      <c r="T3604" s="1">
        <v>81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147</v>
      </c>
      <c r="S3605" s="1"/>
      <c r="T3605" s="1">
        <v>343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153</v>
      </c>
      <c r="S3606" s="1"/>
      <c r="T3606" s="1">
        <v>65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159</v>
      </c>
      <c r="S3607" s="1"/>
      <c r="T3607" s="1">
        <v>71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116</v>
      </c>
      <c r="S3608" s="1"/>
      <c r="T3608" s="1">
        <v>397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120</v>
      </c>
      <c r="S3609" s="1"/>
      <c r="T3609" s="1">
        <v>65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124</v>
      </c>
      <c r="S3610" s="1"/>
      <c r="T3610" s="1">
        <v>71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122</v>
      </c>
      <c r="S3611" s="1"/>
      <c r="T3611" s="1">
        <v>164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126</v>
      </c>
      <c r="S3612" s="1"/>
      <c r="T3612" s="1">
        <v>270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130</v>
      </c>
      <c r="S3613" s="1"/>
      <c r="T3613" s="1">
        <v>138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171</v>
      </c>
      <c r="S3614" s="1"/>
      <c r="T3614" s="1">
        <v>420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177</v>
      </c>
      <c r="S3615" s="1"/>
      <c r="T3615" s="1">
        <v>164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183</v>
      </c>
      <c r="S3616" s="1"/>
      <c r="T3616" s="1">
        <v>478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171</v>
      </c>
      <c r="S3617" s="1"/>
      <c r="T3617" s="1">
        <v>71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177</v>
      </c>
      <c r="S3618" s="1"/>
      <c r="T3618" s="1">
        <v>449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183</v>
      </c>
      <c r="S3619" s="1"/>
      <c r="T3619" s="1">
        <v>203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141</v>
      </c>
      <c r="S3620" s="1"/>
      <c r="T3620" s="1">
        <v>169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147</v>
      </c>
      <c r="S3621" s="1"/>
      <c r="T3621" s="1">
        <v>179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153</v>
      </c>
      <c r="S3622" s="1"/>
      <c r="T3622" s="1">
        <v>357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147</v>
      </c>
      <c r="S3623" s="1"/>
      <c r="T3623" s="1">
        <v>358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153</v>
      </c>
      <c r="S3624" s="1"/>
      <c r="T3624" s="1">
        <v>68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159</v>
      </c>
      <c r="S3625" s="1"/>
      <c r="T3625" s="1">
        <v>335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218</v>
      </c>
      <c r="S3626" s="1"/>
      <c r="T3626" s="1">
        <v>359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228</v>
      </c>
      <c r="S3627" s="1"/>
      <c r="T3627" s="1">
        <v>65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236</v>
      </c>
      <c r="S3628" s="1"/>
      <c r="T3628" s="1">
        <v>71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244</v>
      </c>
      <c r="S3629" s="1"/>
      <c r="T3629" s="1">
        <v>323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252</v>
      </c>
      <c r="S3630" s="1"/>
      <c r="T3630" s="1">
        <v>65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260</v>
      </c>
      <c r="S3631" s="1"/>
      <c r="T3631" s="1">
        <v>71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275</v>
      </c>
      <c r="S3632" s="1"/>
      <c r="T3632" s="1">
        <v>295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285</v>
      </c>
      <c r="S3633" s="1"/>
      <c r="T3633" s="1">
        <v>196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295</v>
      </c>
      <c r="S3634" s="1"/>
      <c r="T3634" s="1">
        <v>133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227</v>
      </c>
      <c r="S3635" s="1"/>
      <c r="T3635" s="1">
        <v>284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292</v>
      </c>
      <c r="S3636" s="1"/>
      <c r="T3636" s="1">
        <v>68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219</v>
      </c>
      <c r="S3637" s="1"/>
      <c r="T3637" s="1">
        <v>356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186</v>
      </c>
      <c r="S3638" s="1"/>
      <c r="T3638" s="1">
        <v>65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194</v>
      </c>
      <c r="S3639" s="1"/>
      <c r="T3639" s="1">
        <v>71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208</v>
      </c>
      <c r="S3640" s="1"/>
      <c r="T3640" s="1">
        <v>263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131</v>
      </c>
      <c r="S3641" s="1"/>
      <c r="T3641" s="1">
        <v>64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137</v>
      </c>
      <c r="S3642" s="1"/>
      <c r="T3642" s="1">
        <v>68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155</v>
      </c>
      <c r="S3643" s="1"/>
      <c r="T3643" s="1">
        <v>66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173</v>
      </c>
      <c r="S3644" s="1"/>
      <c r="T3644" s="1">
        <v>124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179</v>
      </c>
      <c r="S3645" s="1"/>
      <c r="T3645" s="1">
        <v>308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210</v>
      </c>
      <c r="S3646" s="1"/>
      <c r="T3646" s="1">
        <v>66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149</v>
      </c>
      <c r="S3647" s="1"/>
      <c r="T3647" s="1">
        <v>113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157</v>
      </c>
      <c r="S3648" s="1"/>
      <c r="T3648" s="1">
        <v>119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126</v>
      </c>
      <c r="S3649" s="1"/>
      <c r="T3649" s="1">
        <v>431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185</v>
      </c>
      <c r="S3650" s="1"/>
      <c r="T3650" s="1">
        <v>71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189</v>
      </c>
      <c r="S3651" s="1"/>
      <c r="T3651" s="1">
        <v>77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149</v>
      </c>
      <c r="S3652" s="1"/>
      <c r="T3652" s="1">
        <v>387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156</v>
      </c>
      <c r="S3653" s="1"/>
      <c r="T3653" s="1">
        <v>387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164</v>
      </c>
      <c r="S3654" s="1"/>
      <c r="T3654" s="1">
        <v>439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172</v>
      </c>
      <c r="S3655" s="1"/>
      <c r="T3655" s="1">
        <v>134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149</v>
      </c>
      <c r="S3656" s="1"/>
      <c r="T3656" s="1">
        <v>176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155</v>
      </c>
      <c r="S3657" s="1"/>
      <c r="T3657" s="1">
        <v>184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124</v>
      </c>
      <c r="S3658" s="1"/>
      <c r="T3658" s="1">
        <v>190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116</v>
      </c>
      <c r="S3659" s="1"/>
      <c r="T3659" s="1">
        <v>188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120</v>
      </c>
      <c r="S3660" s="1"/>
      <c r="T3660" s="1">
        <v>446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124</v>
      </c>
      <c r="S3661" s="1"/>
      <c r="T3661" s="1">
        <v>133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122</v>
      </c>
      <c r="S3662" s="1"/>
      <c r="T3662" s="1">
        <v>425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126</v>
      </c>
      <c r="S3663" s="1"/>
      <c r="T3663" s="1">
        <v>201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130</v>
      </c>
      <c r="S3664" s="1"/>
      <c r="T3664" s="1">
        <v>133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171</v>
      </c>
      <c r="S3665" s="1"/>
      <c r="T3665" s="1">
        <v>351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177</v>
      </c>
      <c r="S3666" s="1"/>
      <c r="T3666" s="1">
        <v>329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183</v>
      </c>
      <c r="S3667" s="1"/>
      <c r="T3667" s="1">
        <v>68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171</v>
      </c>
      <c r="S3668" s="1"/>
      <c r="T3668" s="1">
        <v>114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177</v>
      </c>
      <c r="S3669" s="1"/>
      <c r="T3669" s="1">
        <v>386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183</v>
      </c>
      <c r="S3670" s="1"/>
      <c r="T3670" s="1">
        <v>68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141</v>
      </c>
      <c r="S3671" s="1"/>
      <c r="T3671" s="1">
        <v>49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147</v>
      </c>
      <c r="S3672" s="1"/>
      <c r="T3672" s="1">
        <v>407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153</v>
      </c>
      <c r="S3673" s="1"/>
      <c r="T3673" s="1">
        <v>67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147</v>
      </c>
      <c r="S3674" s="1"/>
      <c r="T3674" s="1">
        <v>421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153</v>
      </c>
      <c r="S3675" s="1"/>
      <c r="T3675" s="1">
        <v>68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159</v>
      </c>
      <c r="S3676" s="1"/>
      <c r="T3676" s="1">
        <v>447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220</v>
      </c>
      <c r="S3677" s="1"/>
      <c r="T3677" s="1">
        <v>69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228</v>
      </c>
      <c r="S3678" s="1"/>
      <c r="T3678" s="1">
        <v>75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236</v>
      </c>
      <c r="S3679" s="1"/>
      <c r="T3679" s="1">
        <v>375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244</v>
      </c>
      <c r="S3680" s="1"/>
      <c r="T3680" s="1">
        <v>258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252</v>
      </c>
      <c r="S3681" s="1"/>
      <c r="T3681" s="1">
        <v>68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260</v>
      </c>
      <c r="S3682" s="1"/>
      <c r="T3682" s="1">
        <v>119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275</v>
      </c>
      <c r="S3683" s="1"/>
      <c r="T3683" s="1">
        <v>125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285</v>
      </c>
      <c r="S3684" s="1"/>
      <c r="T3684" s="1">
        <v>473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295</v>
      </c>
      <c r="S3685" s="1"/>
      <c r="T3685" s="1">
        <v>122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227</v>
      </c>
      <c r="S3686" s="1"/>
      <c r="T3686" s="1">
        <v>126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237</v>
      </c>
      <c r="S3687" s="1"/>
      <c r="T3687" s="1">
        <v>436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247</v>
      </c>
      <c r="S3688" s="1"/>
      <c r="T3688" s="1">
        <v>69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172</v>
      </c>
      <c r="S3689" s="1"/>
      <c r="T3689" s="1">
        <v>75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180</v>
      </c>
      <c r="S3690" s="1"/>
      <c r="T3690" s="1">
        <v>387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188</v>
      </c>
      <c r="S3691" s="1"/>
      <c r="T3691" s="1">
        <v>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129</v>
      </c>
      <c r="S3692" s="1"/>
      <c r="T3692" s="1">
        <v>75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135</v>
      </c>
      <c r="S3693" s="1"/>
      <c r="T3693" s="1">
        <v>81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141</v>
      </c>
      <c r="S3694" s="1"/>
      <c r="T3694" s="1">
        <v>343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159</v>
      </c>
      <c r="S3695" s="1"/>
      <c r="T3695" s="1">
        <v>65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165</v>
      </c>
      <c r="S3696" s="1"/>
      <c r="T3696" s="1">
        <v>71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171</v>
      </c>
      <c r="S3697" s="1"/>
      <c r="T3697" s="1">
        <v>397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147</v>
      </c>
      <c r="S3698" s="1"/>
      <c r="T3698" s="1">
        <v>65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153</v>
      </c>
      <c r="S3699" s="1"/>
      <c r="T3699" s="1">
        <v>71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159</v>
      </c>
      <c r="S3700" s="1"/>
      <c r="T3700" s="1">
        <v>164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183</v>
      </c>
      <c r="S3701" s="1"/>
      <c r="T3701" s="1">
        <v>270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252</v>
      </c>
      <c r="S3702" s="1"/>
      <c r="T3702" s="1">
        <v>138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189</v>
      </c>
      <c r="S3703" s="1"/>
      <c r="T3703" s="1">
        <v>420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156</v>
      </c>
      <c r="S3704" s="1"/>
      <c r="T3704" s="1">
        <v>164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164</v>
      </c>
      <c r="S3705" s="1"/>
      <c r="T3705" s="1">
        <v>478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166</v>
      </c>
      <c r="S3706" s="1"/>
      <c r="T3706" s="1">
        <v>71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149</v>
      </c>
      <c r="S3707" s="1"/>
      <c r="T3707" s="1">
        <v>449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155</v>
      </c>
      <c r="S3708" s="1"/>
      <c r="T3708" s="1">
        <v>203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155</v>
      </c>
      <c r="S3709" s="1"/>
      <c r="T3709" s="1">
        <v>169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118</v>
      </c>
      <c r="S3710" s="1"/>
      <c r="T3710" s="1">
        <v>179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122</v>
      </c>
      <c r="S3711" s="1"/>
      <c r="T3711" s="1">
        <v>357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120</v>
      </c>
      <c r="S3712" s="1"/>
      <c r="T3712" s="1">
        <v>358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124</v>
      </c>
      <c r="S3713" s="1"/>
      <c r="T3713" s="1">
        <v>68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128</v>
      </c>
      <c r="S3714" s="1"/>
      <c r="T3714" s="1">
        <v>335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126</v>
      </c>
      <c r="S3715" s="1"/>
      <c r="T3715" s="1">
        <v>359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173</v>
      </c>
      <c r="S3716" s="1"/>
      <c r="T3716" s="1">
        <v>65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179</v>
      </c>
      <c r="S3717" s="1"/>
      <c r="T3717" s="1">
        <v>71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185</v>
      </c>
      <c r="S3718" s="1"/>
      <c r="T3718" s="1">
        <v>323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173</v>
      </c>
      <c r="S3719" s="1"/>
      <c r="T3719" s="1">
        <v>65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179</v>
      </c>
      <c r="S3720" s="1"/>
      <c r="T3720" s="1">
        <v>71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149</v>
      </c>
      <c r="S3721" s="1"/>
      <c r="T3721" s="1">
        <v>295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143</v>
      </c>
      <c r="S3722" s="1"/>
      <c r="T3722" s="1">
        <v>133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149</v>
      </c>
      <c r="S3723" s="1"/>
      <c r="T3723" s="1">
        <v>139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155</v>
      </c>
      <c r="S3724" s="1"/>
      <c r="T3724" s="1">
        <v>282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149</v>
      </c>
      <c r="S3725" s="1"/>
      <c r="T3725" s="1">
        <v>66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155</v>
      </c>
      <c r="S3726" s="1"/>
      <c r="T3726" s="1">
        <v>396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228</v>
      </c>
      <c r="S3727" s="1"/>
      <c r="T3727" s="1">
        <v>129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224</v>
      </c>
      <c r="S3728" s="1"/>
      <c r="T3728" s="1">
        <v>67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232</v>
      </c>
      <c r="S3729" s="1"/>
      <c r="T3729" s="1">
        <v>228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250</v>
      </c>
      <c r="S3730" s="1"/>
      <c r="T3730" s="1">
        <v>64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248</v>
      </c>
      <c r="S3731" s="1"/>
      <c r="T3731" s="1">
        <v>68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256</v>
      </c>
      <c r="S3732" s="1"/>
      <c r="T3732" s="1">
        <v>122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281</v>
      </c>
      <c r="S3733" s="1"/>
      <c r="T3733" s="1">
        <v>126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277</v>
      </c>
      <c r="S3734" s="1"/>
      <c r="T3734" s="1">
        <v>434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291</v>
      </c>
      <c r="S3735" s="1"/>
      <c r="T3735" s="1">
        <v>69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235</v>
      </c>
      <c r="S3736" s="1"/>
      <c r="T3736" s="1">
        <v>75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233</v>
      </c>
      <c r="S3737" s="1"/>
      <c r="T3737" s="1">
        <v>387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243</v>
      </c>
      <c r="S3738" s="1"/>
      <c r="T3738" s="1">
        <v>69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186</v>
      </c>
      <c r="S3739" s="1"/>
      <c r="T3739" s="1">
        <v>75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186</v>
      </c>
      <c r="S3740" s="1"/>
      <c r="T3740" s="1">
        <v>81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196</v>
      </c>
      <c r="S3741" s="1"/>
      <c r="T3741" s="1">
        <v>343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204</v>
      </c>
      <c r="S3742" s="1"/>
      <c r="T3742" s="1">
        <v>65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133</v>
      </c>
      <c r="S3743" s="1"/>
      <c r="T3743" s="1">
        <v>71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139</v>
      </c>
      <c r="S3744" s="1"/>
      <c r="T3744" s="1">
        <v>397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157</v>
      </c>
      <c r="S3745" s="1"/>
      <c r="T3745" s="1">
        <v>65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175</v>
      </c>
      <c r="S3746" s="1"/>
      <c r="T3746" s="1">
        <v>71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181</v>
      </c>
      <c r="S3747" s="1"/>
      <c r="T3747" s="1">
        <v>164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212</v>
      </c>
      <c r="S3748" s="1"/>
      <c r="T3748" s="1">
        <v>270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151</v>
      </c>
      <c r="S3749" s="1"/>
      <c r="T3749" s="1">
        <v>138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159</v>
      </c>
      <c r="S3750" s="1"/>
      <c r="T3750" s="1">
        <v>420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183</v>
      </c>
      <c r="S3751" s="1"/>
      <c r="T3751" s="1">
        <v>164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189</v>
      </c>
      <c r="S3752" s="1"/>
      <c r="T3752" s="1">
        <v>478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195</v>
      </c>
      <c r="S3753" s="1"/>
      <c r="T3753" s="1">
        <v>71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154</v>
      </c>
      <c r="S3754" s="1"/>
      <c r="T3754" s="1">
        <v>449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162</v>
      </c>
      <c r="S3755" s="1"/>
      <c r="T3755" s="1">
        <v>201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170</v>
      </c>
      <c r="S3756" s="1"/>
      <c r="T3756" s="1">
        <v>169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147</v>
      </c>
      <c r="S3757" s="1"/>
      <c r="T3757" s="1">
        <v>179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153</v>
      </c>
      <c r="S3758" s="1"/>
      <c r="T3758" s="1">
        <v>369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159</v>
      </c>
      <c r="S3759" s="1"/>
      <c r="T3759" s="1">
        <v>382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116</v>
      </c>
      <c r="S3760" s="1"/>
      <c r="T3760" s="1">
        <v>68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118</v>
      </c>
      <c r="S3761" s="1"/>
      <c r="T3761" s="1">
        <v>335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124</v>
      </c>
      <c r="S3762" s="1"/>
      <c r="T3762" s="1">
        <v>331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122</v>
      </c>
      <c r="S3763" s="1"/>
      <c r="T3763" s="1">
        <v>65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126</v>
      </c>
      <c r="S3764" s="1"/>
      <c r="T3764" s="1">
        <v>133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130</v>
      </c>
      <c r="S3765" s="1"/>
      <c r="T3765" s="1">
        <v>323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171</v>
      </c>
      <c r="S3766" s="1"/>
      <c r="T3766" s="1">
        <v>65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177</v>
      </c>
      <c r="S3767" s="1"/>
      <c r="T3767" s="1">
        <v>71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183</v>
      </c>
      <c r="S3768" s="1"/>
      <c r="T3768" s="1">
        <v>295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171</v>
      </c>
      <c r="S3769" s="1"/>
      <c r="T3769" s="1">
        <v>131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177</v>
      </c>
      <c r="S3770" s="1"/>
      <c r="T3770" s="1">
        <v>139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183</v>
      </c>
      <c r="S3771" s="1"/>
      <c r="T3771" s="1">
        <v>282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141</v>
      </c>
      <c r="S3772" s="1"/>
      <c r="T3772" s="1">
        <v>66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147</v>
      </c>
      <c r="S3773" s="1"/>
      <c r="T3773" s="1">
        <v>396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153</v>
      </c>
      <c r="S3774" s="1"/>
      <c r="T3774" s="1">
        <v>131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147</v>
      </c>
      <c r="S3775" s="1"/>
      <c r="T3775" s="1">
        <v>67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153</v>
      </c>
      <c r="S3776" s="1"/>
      <c r="T3776" s="1">
        <v>228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159</v>
      </c>
      <c r="S3777" s="1"/>
      <c r="T3777" s="1">
        <v>64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220</v>
      </c>
      <c r="S3778" s="1"/>
      <c r="T3778" s="1">
        <v>68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228</v>
      </c>
      <c r="S3779" s="1"/>
      <c r="T3779" s="1">
        <v>122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236</v>
      </c>
      <c r="S3780" s="1"/>
      <c r="T3780" s="1">
        <v>126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244</v>
      </c>
      <c r="S3781" s="1"/>
      <c r="T3781" s="1">
        <v>436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252</v>
      </c>
      <c r="S3782" s="1"/>
      <c r="T3782" s="1">
        <v>69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260</v>
      </c>
      <c r="S3783" s="1"/>
      <c r="T3783" s="1">
        <v>75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275</v>
      </c>
      <c r="S3784" s="1"/>
      <c r="T3784" s="1">
        <v>387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285</v>
      </c>
      <c r="S3785" s="1"/>
      <c r="T3785" s="1">
        <v>69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295</v>
      </c>
      <c r="S3786" s="1"/>
      <c r="T3786" s="1">
        <v>75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227</v>
      </c>
      <c r="S3787" s="1"/>
      <c r="T3787" s="1">
        <v>81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237</v>
      </c>
      <c r="S3788" s="1"/>
      <c r="T3788" s="1">
        <v>343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247</v>
      </c>
      <c r="S3789" s="1"/>
      <c r="T3789" s="1">
        <v>65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172</v>
      </c>
      <c r="S3790" s="1"/>
      <c r="T3790" s="1">
        <v>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180</v>
      </c>
      <c r="S3791" s="1"/>
      <c r="T3791" s="1">
        <v>397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188</v>
      </c>
      <c r="S3792" s="1"/>
      <c r="T3792" s="1">
        <v>65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129</v>
      </c>
      <c r="S3793" s="1"/>
      <c r="T3793" s="1">
        <v>71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135</v>
      </c>
      <c r="S3794" s="1"/>
      <c r="T3794" s="1">
        <v>164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141</v>
      </c>
      <c r="S3795" s="1"/>
      <c r="T3795" s="1">
        <v>270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159</v>
      </c>
      <c r="S3796" s="1"/>
      <c r="T3796" s="1">
        <v>138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165</v>
      </c>
      <c r="S3797" s="1"/>
      <c r="T3797" s="1">
        <v>420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171</v>
      </c>
      <c r="S3798" s="1"/>
      <c r="T3798" s="1">
        <v>164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147</v>
      </c>
      <c r="S3799" s="1"/>
      <c r="T3799" s="1">
        <v>478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153</v>
      </c>
      <c r="S3800" s="1"/>
      <c r="T3800" s="1">
        <v>71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159</v>
      </c>
      <c r="S3801" s="1"/>
      <c r="T3801" s="1">
        <v>449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183</v>
      </c>
      <c r="S3802" s="1"/>
      <c r="T3802" s="1">
        <v>203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189</v>
      </c>
      <c r="S3803" s="1"/>
      <c r="T3803" s="1">
        <v>167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195</v>
      </c>
      <c r="S3804" s="1"/>
      <c r="T3804" s="1">
        <v>179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154</v>
      </c>
      <c r="S3805" s="1"/>
      <c r="T3805" s="1">
        <v>357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162</v>
      </c>
      <c r="S3806" s="1"/>
      <c r="T3806" s="1">
        <v>358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170</v>
      </c>
      <c r="S3807" s="1"/>
      <c r="T3807" s="1">
        <v>68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147</v>
      </c>
      <c r="S3808" s="1"/>
      <c r="T3808" s="1">
        <v>335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151</v>
      </c>
      <c r="S3809" s="1"/>
      <c r="T3809" s="1">
        <v>359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159</v>
      </c>
      <c r="S3810" s="1"/>
      <c r="T3810" s="1">
        <v>65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116</v>
      </c>
      <c r="S3811" s="1"/>
      <c r="T3811" s="1">
        <v>71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120</v>
      </c>
      <c r="S3812" s="1"/>
      <c r="T3812" s="1">
        <v>323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124</v>
      </c>
      <c r="S3813" s="1"/>
      <c r="T3813" s="1">
        <v>65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122</v>
      </c>
      <c r="S3814" s="1"/>
      <c r="T3814" s="1">
        <v>71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126</v>
      </c>
      <c r="S3815" s="1"/>
      <c r="T3815" s="1">
        <v>295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128</v>
      </c>
      <c r="S3816" s="1"/>
      <c r="T3816" s="1">
        <v>133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171</v>
      </c>
      <c r="S3817" s="1"/>
      <c r="T3817" s="1">
        <v>139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177</v>
      </c>
      <c r="S3818" s="1"/>
      <c r="T3818" s="1">
        <v>282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183</v>
      </c>
      <c r="S3819" s="1"/>
      <c r="T3819" s="1">
        <v>66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171</v>
      </c>
      <c r="S3820" s="1"/>
      <c r="T3820" s="1">
        <v>396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177</v>
      </c>
      <c r="S3821" s="1"/>
      <c r="T3821" s="1">
        <v>131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183</v>
      </c>
      <c r="S3822" s="1"/>
      <c r="T3822" s="1">
        <v>67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141</v>
      </c>
      <c r="S3823" s="1"/>
      <c r="T3823" s="1">
        <v>228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147</v>
      </c>
      <c r="S3824" s="1"/>
      <c r="T3824" s="1">
        <v>64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153</v>
      </c>
      <c r="S3825" s="1"/>
      <c r="T3825" s="1">
        <v>68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147</v>
      </c>
      <c r="S3826" s="1"/>
      <c r="T3826" s="1">
        <v>122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153</v>
      </c>
      <c r="S3827" s="1"/>
      <c r="T3827" s="1">
        <v>126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159</v>
      </c>
      <c r="S3828" s="1"/>
      <c r="T3828" s="1">
        <v>436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220</v>
      </c>
      <c r="S3829" s="1"/>
      <c r="T3829" s="1">
        <v>69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228</v>
      </c>
      <c r="S3830" s="1"/>
      <c r="T3830" s="1">
        <v>75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236</v>
      </c>
      <c r="S3831" s="1"/>
      <c r="T3831" s="1">
        <v>387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244</v>
      </c>
      <c r="S3832" s="1"/>
      <c r="T3832" s="1">
        <v>69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252</v>
      </c>
      <c r="S3833" s="1"/>
      <c r="T3833" s="1">
        <v>75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260</v>
      </c>
      <c r="S3834" s="1"/>
      <c r="T3834" s="1">
        <v>81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275</v>
      </c>
      <c r="S3835" s="1"/>
      <c r="T3835" s="1">
        <v>343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285</v>
      </c>
      <c r="S3836" s="1"/>
      <c r="T3836" s="1">
        <v>65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293</v>
      </c>
      <c r="S3837" s="1"/>
      <c r="T3837" s="1">
        <v>71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227</v>
      </c>
      <c r="S3838" s="1"/>
      <c r="T3838" s="1">
        <v>397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237</v>
      </c>
      <c r="S3839" s="1"/>
      <c r="T3839" s="1">
        <v>65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247</v>
      </c>
      <c r="S3840" s="1"/>
      <c r="T3840" s="1">
        <v>71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184</v>
      </c>
      <c r="S3841" s="1"/>
      <c r="T3841" s="1">
        <v>164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192</v>
      </c>
      <c r="S3842" s="1"/>
      <c r="T3842" s="1">
        <v>270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200</v>
      </c>
      <c r="S3843" s="1"/>
      <c r="T3843" s="1">
        <v>138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129</v>
      </c>
      <c r="S3844" s="1"/>
      <c r="T3844" s="1">
        <v>420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135</v>
      </c>
      <c r="S3845" s="1"/>
      <c r="T3845" s="1">
        <v>164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141</v>
      </c>
      <c r="S3846" s="1"/>
      <c r="T3846" s="1">
        <v>478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</v>
      </c>
      <c r="S3847" s="1"/>
      <c r="T3847" s="1">
        <v>71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175</v>
      </c>
      <c r="S3848" s="1"/>
      <c r="T3848" s="1">
        <v>449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183</v>
      </c>
      <c r="S3849" s="1"/>
      <c r="T3849" s="1">
        <v>203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147</v>
      </c>
      <c r="S3850" s="1"/>
      <c r="T3850" s="1">
        <v>169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153</v>
      </c>
      <c r="S3851" s="1"/>
      <c r="T3851" s="1">
        <v>179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159</v>
      </c>
      <c r="S3852" s="1"/>
      <c r="T3852" s="1">
        <v>369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183</v>
      </c>
      <c r="S3853" s="1"/>
      <c r="T3853" s="1">
        <v>382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187</v>
      </c>
      <c r="S3854" s="1"/>
      <c r="T3854" s="1">
        <v>68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195</v>
      </c>
      <c r="S3855" s="1"/>
      <c r="T3855" s="1">
        <v>335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154</v>
      </c>
      <c r="S3856" s="1"/>
      <c r="T3856" s="1">
        <v>271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</v>
      </c>
      <c r="S3857" s="1"/>
      <c r="T3857" s="1">
        <v>127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170</v>
      </c>
      <c r="S3858" s="1"/>
      <c r="T3858" s="1">
        <v>133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147</v>
      </c>
      <c r="S3859" s="1"/>
      <c r="T3859" s="1">
        <v>323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153</v>
      </c>
      <c r="S3860" s="1"/>
      <c r="T3860" s="1">
        <v>65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159</v>
      </c>
      <c r="S3861" s="1"/>
      <c r="T3861" s="1">
        <v>71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116</v>
      </c>
      <c r="S3862" s="1"/>
      <c r="T3862" s="1">
        <v>295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120</v>
      </c>
      <c r="S3863" s="1"/>
      <c r="T3863" s="1">
        <v>133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124</v>
      </c>
      <c r="S3864" s="1"/>
      <c r="T3864" s="1">
        <v>139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122</v>
      </c>
      <c r="S3865" s="1"/>
      <c r="T3865" s="1">
        <v>282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126</v>
      </c>
      <c r="S3866" s="1"/>
      <c r="T3866" s="1">
        <v>66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130</v>
      </c>
      <c r="S3867" s="1"/>
      <c r="T3867" s="1">
        <v>396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171</v>
      </c>
      <c r="S3868" s="1"/>
      <c r="T3868" s="1">
        <v>131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177</v>
      </c>
      <c r="S3869" s="1"/>
      <c r="T3869" s="1">
        <v>67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183</v>
      </c>
      <c r="S3870" s="1"/>
      <c r="T3870" s="1">
        <v>228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171</v>
      </c>
      <c r="S3871" s="1"/>
      <c r="T3871" s="1">
        <v>64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177</v>
      </c>
      <c r="S3872" s="1"/>
      <c r="T3872" s="1">
        <v>68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183</v>
      </c>
      <c r="S3873" s="1"/>
      <c r="T3873" s="1">
        <v>122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141</v>
      </c>
      <c r="S3874" s="1"/>
      <c r="T3874" s="1">
        <v>126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147</v>
      </c>
      <c r="S3875" s="1"/>
      <c r="T3875" s="1">
        <v>436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153</v>
      </c>
      <c r="S3876" s="1"/>
      <c r="T3876" s="1">
        <v>69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147</v>
      </c>
      <c r="S3877" s="1"/>
      <c r="T3877" s="1">
        <v>75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153</v>
      </c>
      <c r="S3878" s="1"/>
      <c r="T3878" s="1">
        <v>387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159</v>
      </c>
      <c r="S3879" s="1"/>
      <c r="T3879" s="1">
        <v>69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220</v>
      </c>
      <c r="S3880" s="1"/>
      <c r="T3880" s="1">
        <v>75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228</v>
      </c>
      <c r="S3881" s="1"/>
      <c r="T3881" s="1">
        <v>81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236</v>
      </c>
      <c r="S3882" s="1"/>
      <c r="T3882" s="1">
        <v>343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244</v>
      </c>
      <c r="S3883" s="1"/>
      <c r="T3883" s="1">
        <v>65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252</v>
      </c>
      <c r="S3884" s="1"/>
      <c r="T3884" s="1">
        <v>71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260</v>
      </c>
      <c r="S3885" s="1"/>
      <c r="T3885" s="1">
        <v>397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275</v>
      </c>
      <c r="S3886" s="1"/>
      <c r="T3886" s="1">
        <v>65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285</v>
      </c>
      <c r="S3887" s="1"/>
      <c r="T3887" s="1">
        <v>71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295</v>
      </c>
      <c r="S3888" s="1"/>
      <c r="T3888" s="1">
        <v>164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225</v>
      </c>
      <c r="S3889" s="1"/>
      <c r="T3889" s="1">
        <v>270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237</v>
      </c>
      <c r="S3890" s="1"/>
      <c r="T3890" s="1">
        <v>138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247</v>
      </c>
      <c r="S3891" s="1"/>
      <c r="T3891" s="1">
        <v>418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172</v>
      </c>
      <c r="S3892" s="1"/>
      <c r="T3892" s="1">
        <v>164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180</v>
      </c>
      <c r="S3893" s="1"/>
      <c r="T3893" s="1">
        <v>476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188</v>
      </c>
      <c r="S3894" s="1"/>
      <c r="T3894" s="1">
        <v>71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129</v>
      </c>
      <c r="S3895" s="1"/>
      <c r="T3895" s="1">
        <v>449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135</v>
      </c>
      <c r="S3896" s="1"/>
      <c r="T3896" s="1">
        <v>203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141</v>
      </c>
      <c r="S3897" s="1"/>
      <c r="T3897" s="1">
        <v>169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159</v>
      </c>
      <c r="S3898" s="1"/>
      <c r="T3898" s="1">
        <v>179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165</v>
      </c>
      <c r="S3899" s="1"/>
      <c r="T3899" s="1">
        <v>357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171</v>
      </c>
      <c r="S3900" s="1"/>
      <c r="T3900" s="1">
        <v>358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147</v>
      </c>
      <c r="S3901" s="1"/>
      <c r="T3901" s="1">
        <v>68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153</v>
      </c>
      <c r="S3902" s="1"/>
      <c r="T3902" s="1">
        <v>335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159</v>
      </c>
      <c r="S3903" s="1"/>
      <c r="T3903" s="1">
        <v>419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183</v>
      </c>
      <c r="S3904" s="1"/>
      <c r="T3904" s="1">
        <v>409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189</v>
      </c>
      <c r="S3905" s="1"/>
      <c r="T3905" s="1">
        <v>447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195</v>
      </c>
      <c r="S3906" s="1"/>
      <c r="T3906" s="1">
        <v>69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154</v>
      </c>
      <c r="S3907" s="1"/>
      <c r="T3907" s="1">
        <v>75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162</v>
      </c>
      <c r="S3908" s="1"/>
      <c r="T3908" s="1">
        <v>357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170</v>
      </c>
      <c r="S3909" s="1"/>
      <c r="T3909" s="1">
        <v>222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147</v>
      </c>
      <c r="S3910" s="1"/>
      <c r="T3910" s="1">
        <v>68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153</v>
      </c>
      <c r="S3911" s="1"/>
      <c r="T3911" s="1">
        <v>119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159</v>
      </c>
      <c r="S3912" s="1"/>
      <c r="T3912" s="1">
        <v>125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116</v>
      </c>
      <c r="S3913" s="1"/>
      <c r="T3913" s="1">
        <v>131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120</v>
      </c>
      <c r="S3914" s="1"/>
      <c r="T3914" s="1">
        <v>228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124</v>
      </c>
      <c r="S3915" s="1"/>
      <c r="T3915" s="1">
        <v>64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122</v>
      </c>
      <c r="S3916" s="1"/>
      <c r="T3916" s="1">
        <v>68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126</v>
      </c>
      <c r="S3917" s="1"/>
      <c r="T3917" s="1">
        <v>122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130</v>
      </c>
      <c r="S3918" s="1"/>
      <c r="T3918" s="1">
        <v>126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171</v>
      </c>
      <c r="S3919" s="1"/>
      <c r="T3919" s="1">
        <v>436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177</v>
      </c>
      <c r="S3920" s="1"/>
      <c r="T3920" s="1">
        <v>69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183</v>
      </c>
      <c r="S3921" s="1"/>
      <c r="T3921" s="1">
        <v>75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171</v>
      </c>
      <c r="S3922" s="1"/>
      <c r="T3922" s="1">
        <v>387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177</v>
      </c>
      <c r="S3923" s="1"/>
      <c r="T3923" s="1">
        <v>69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183</v>
      </c>
      <c r="S3924" s="1"/>
      <c r="T3924" s="1">
        <v>75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141</v>
      </c>
      <c r="S3925" s="1"/>
      <c r="T3925" s="1">
        <v>81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343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153</v>
      </c>
      <c r="S3927" s="1"/>
      <c r="T3927" s="1">
        <v>65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147</v>
      </c>
      <c r="S3928" s="1"/>
      <c r="T3928" s="1">
        <v>71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153</v>
      </c>
      <c r="S3929" s="1"/>
      <c r="T3929" s="1">
        <v>397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159</v>
      </c>
      <c r="S3930" s="1"/>
      <c r="T3930" s="1">
        <v>65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220</v>
      </c>
      <c r="S3931" s="1"/>
      <c r="T3931" s="1">
        <v>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228</v>
      </c>
      <c r="S3932" s="1"/>
      <c r="T3932" s="1">
        <v>164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236</v>
      </c>
      <c r="S3933" s="1"/>
      <c r="T3933" s="1">
        <v>270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244</v>
      </c>
      <c r="S3934" s="1"/>
      <c r="T3934" s="1">
        <v>138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252</v>
      </c>
      <c r="S3935" s="1"/>
      <c r="T3935" s="1">
        <v>420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260</v>
      </c>
      <c r="S3936" s="1"/>
      <c r="T3936" s="1">
        <v>164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275</v>
      </c>
      <c r="S3937" s="1"/>
      <c r="T3937" s="1">
        <v>478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285</v>
      </c>
      <c r="S3938" s="1"/>
      <c r="T3938" s="1">
        <v>71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295</v>
      </c>
      <c r="S3939" s="1"/>
      <c r="T3939" s="1">
        <v>449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227</v>
      </c>
      <c r="S3940" s="1"/>
      <c r="T3940" s="1">
        <v>203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237</v>
      </c>
      <c r="S3941" s="1"/>
      <c r="T3941" s="1">
        <v>169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247</v>
      </c>
      <c r="S3942" s="1"/>
      <c r="T3942" s="1">
        <v>179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184</v>
      </c>
      <c r="S3943" s="1"/>
      <c r="T3943" s="1">
        <v>369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192</v>
      </c>
      <c r="S3944" s="1"/>
      <c r="T3944" s="1">
        <v>382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200</v>
      </c>
      <c r="S3945" s="1"/>
      <c r="T3945" s="1">
        <v>68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129</v>
      </c>
      <c r="S3946" s="1"/>
      <c r="T3946" s="1">
        <v>335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135</v>
      </c>
      <c r="S3947" s="1"/>
      <c r="T3947" s="1">
        <v>269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141</v>
      </c>
      <c r="S3948" s="1"/>
      <c r="T3948" s="1">
        <v>127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171</v>
      </c>
      <c r="S3949" s="1"/>
      <c r="T3949" s="1">
        <v>133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177</v>
      </c>
      <c r="S3950" s="1"/>
      <c r="T3950" s="1">
        <v>323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183</v>
      </c>
      <c r="S3951" s="1"/>
      <c r="T3951" s="1">
        <v>65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147</v>
      </c>
      <c r="S3952" s="1"/>
      <c r="T3952" s="1">
        <v>71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153</v>
      </c>
      <c r="S3953" s="1"/>
      <c r="T3953" s="1">
        <v>295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159</v>
      </c>
      <c r="S3954" s="1"/>
      <c r="T3954" s="1">
        <v>133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183</v>
      </c>
      <c r="S3955" s="1"/>
      <c r="T3955" s="1">
        <v>139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189</v>
      </c>
      <c r="S3956" s="1"/>
      <c r="T3956" s="1">
        <v>282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195</v>
      </c>
      <c r="S3957" s="1"/>
      <c r="T3957" s="1">
        <v>66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154</v>
      </c>
      <c r="S3958" s="1"/>
      <c r="T3958" s="1">
        <v>394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162</v>
      </c>
      <c r="S3959" s="1"/>
      <c r="T3959" s="1">
        <v>131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170</v>
      </c>
      <c r="S3960" s="1"/>
      <c r="T3960" s="1">
        <v>67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147</v>
      </c>
      <c r="S3961" s="1"/>
      <c r="T3961" s="1">
        <v>228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153</v>
      </c>
      <c r="S3962" s="1"/>
      <c r="T3962" s="1">
        <v>64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159</v>
      </c>
      <c r="S3963" s="1"/>
      <c r="T3963" s="1">
        <v>68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116</v>
      </c>
      <c r="S3964" s="1"/>
      <c r="T3964" s="1">
        <v>122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120</v>
      </c>
      <c r="S3965" s="1"/>
      <c r="T3965" s="1">
        <v>126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124</v>
      </c>
      <c r="S3966" s="1"/>
      <c r="T3966" s="1">
        <v>436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122</v>
      </c>
      <c r="S3967" s="1"/>
      <c r="T3967" s="1">
        <v>69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126</v>
      </c>
      <c r="S3968" s="1"/>
      <c r="T3968" s="1">
        <v>75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130</v>
      </c>
      <c r="S3969" s="1"/>
      <c r="T3969" s="1">
        <v>387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171</v>
      </c>
      <c r="S3970" s="1"/>
      <c r="T3970" s="1">
        <v>69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177</v>
      </c>
      <c r="S3971" s="1"/>
      <c r="T3971" s="1">
        <v>75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183</v>
      </c>
      <c r="S3972" s="1"/>
      <c r="T3972" s="1">
        <v>81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171</v>
      </c>
      <c r="S3973" s="1"/>
      <c r="T3973" s="1">
        <v>343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177</v>
      </c>
      <c r="S3974" s="1"/>
      <c r="T3974" s="1">
        <v>65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183</v>
      </c>
      <c r="S3975" s="1"/>
      <c r="T3975" s="1">
        <v>71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141</v>
      </c>
      <c r="S3976" s="1"/>
      <c r="T3976" s="1">
        <v>397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147</v>
      </c>
      <c r="S3977" s="1"/>
      <c r="T3977" s="1">
        <v>65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153</v>
      </c>
      <c r="S3978" s="1"/>
      <c r="T3978" s="1">
        <v>71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147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153</v>
      </c>
      <c r="S3980" s="1"/>
      <c r="T3980" s="1">
        <v>270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159</v>
      </c>
      <c r="S3981" s="1"/>
      <c r="T3981" s="1">
        <v>138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220</v>
      </c>
      <c r="S3982" s="1"/>
      <c r="T3982" s="1">
        <v>420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228</v>
      </c>
      <c r="S3983" s="1"/>
      <c r="T3983" s="1">
        <v>164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236</v>
      </c>
      <c r="S3984" s="1"/>
      <c r="T3984" s="1">
        <v>478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242</v>
      </c>
      <c r="S3985" s="1"/>
      <c r="T3985" s="1">
        <v>71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252</v>
      </c>
      <c r="S3986" s="1"/>
      <c r="T3986" s="1">
        <v>449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258</v>
      </c>
      <c r="S3987" s="1"/>
      <c r="T3987" s="1">
        <v>203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275</v>
      </c>
      <c r="S3988" s="1"/>
      <c r="T3988" s="1">
        <v>169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285</v>
      </c>
      <c r="S3989" s="1"/>
      <c r="T3989" s="1">
        <v>179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295</v>
      </c>
      <c r="S3990" s="1"/>
      <c r="T3990" s="1">
        <v>357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227</v>
      </c>
      <c r="S3991" s="1"/>
      <c r="T3991" s="1">
        <v>358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237</v>
      </c>
      <c r="S3992" s="1"/>
      <c r="T3992" s="1">
        <v>68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247</v>
      </c>
      <c r="S3993" s="1"/>
      <c r="T3993" s="1">
        <v>335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172</v>
      </c>
      <c r="S3994" s="1"/>
      <c r="T3994" s="1">
        <v>359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180</v>
      </c>
      <c r="S3995" s="1"/>
      <c r="T3995" s="1">
        <v>65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188</v>
      </c>
      <c r="S3996" s="1"/>
      <c r="T3996" s="1">
        <v>71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129</v>
      </c>
      <c r="S3997" s="1"/>
      <c r="T3997" s="1">
        <v>321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135</v>
      </c>
      <c r="S3998" s="1"/>
      <c r="T3998" s="1">
        <v>65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141</v>
      </c>
      <c r="S3999" s="1"/>
      <c r="T3999" s="1">
        <v>71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159</v>
      </c>
      <c r="S4000" s="1"/>
      <c r="T4000" s="1">
        <v>295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163</v>
      </c>
      <c r="S4001" s="1"/>
      <c r="T4001" s="1">
        <v>133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169</v>
      </c>
      <c r="S4002" s="1"/>
      <c r="T4002" s="1">
        <v>139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145</v>
      </c>
      <c r="S4003" s="1"/>
      <c r="T4003" s="1">
        <v>282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153</v>
      </c>
      <c r="S4004" s="1"/>
      <c r="T4004" s="1">
        <v>66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159</v>
      </c>
      <c r="S4005" s="1"/>
      <c r="T4005" s="1">
        <v>396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183</v>
      </c>
      <c r="S4006" s="1"/>
      <c r="T4006" s="1">
        <v>131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189</v>
      </c>
      <c r="S4007" s="1"/>
      <c r="T4007" s="1">
        <v>67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195</v>
      </c>
      <c r="S4008" s="1"/>
      <c r="T4008" s="1">
        <v>228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154</v>
      </c>
      <c r="S4009" s="1"/>
      <c r="T4009" s="1">
        <v>64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162</v>
      </c>
      <c r="S4010" s="1"/>
      <c r="T4010" s="1">
        <v>68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170</v>
      </c>
      <c r="S4011" s="1"/>
      <c r="T4011" s="1">
        <v>122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147</v>
      </c>
      <c r="S4012" s="1"/>
      <c r="T4012" s="1">
        <v>126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153</v>
      </c>
      <c r="S4013" s="1"/>
      <c r="T4013" s="1">
        <v>436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159</v>
      </c>
      <c r="S4014" s="1"/>
      <c r="T4014" s="1">
        <v>69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116</v>
      </c>
      <c r="S4015" s="1"/>
      <c r="T4015" s="1">
        <v>75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120</v>
      </c>
      <c r="S4016" s="1"/>
      <c r="T4016" s="1">
        <v>387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124</v>
      </c>
      <c r="S4017" s="1"/>
      <c r="T4017" s="1">
        <v>69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122</v>
      </c>
      <c r="S4018" s="1"/>
      <c r="T4018" s="1">
        <v>75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126</v>
      </c>
      <c r="S4019" s="1"/>
      <c r="T4019" s="1">
        <v>81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130</v>
      </c>
      <c r="S4020" s="1"/>
      <c r="T4020" s="1">
        <v>343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171</v>
      </c>
      <c r="S4021" s="1"/>
      <c r="T4021" s="1">
        <v>65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177</v>
      </c>
      <c r="S4022" s="1"/>
      <c r="T4022" s="1">
        <v>71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183</v>
      </c>
      <c r="S4023" s="1"/>
      <c r="T4023" s="1">
        <v>397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171</v>
      </c>
      <c r="S4024" s="1"/>
      <c r="T4024" s="1">
        <v>65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177</v>
      </c>
      <c r="S4025" s="1"/>
      <c r="T4025" s="1">
        <v>71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183</v>
      </c>
      <c r="S4026" s="1"/>
      <c r="T4026" s="1">
        <v>164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141</v>
      </c>
      <c r="S4027" s="1"/>
      <c r="T4027" s="1">
        <v>270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147</v>
      </c>
      <c r="S4028" s="1"/>
      <c r="T4028" s="1">
        <v>138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153</v>
      </c>
      <c r="S4029" s="1"/>
      <c r="T4029" s="1">
        <v>420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147</v>
      </c>
      <c r="S4030" s="1"/>
      <c r="T4030" s="1">
        <v>164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153</v>
      </c>
      <c r="S4031" s="1"/>
      <c r="T4031" s="1">
        <v>478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159</v>
      </c>
      <c r="S4032" s="1"/>
      <c r="T4032" s="1">
        <v>71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220</v>
      </c>
      <c r="S4033" s="1"/>
      <c r="T4033" s="1">
        <v>449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228</v>
      </c>
      <c r="S4034" s="1"/>
      <c r="T4034" s="1">
        <v>203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236</v>
      </c>
      <c r="S4035" s="1"/>
      <c r="T4035" s="1">
        <v>169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244</v>
      </c>
      <c r="S4036" s="1"/>
      <c r="T4036" s="1">
        <v>179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252</v>
      </c>
      <c r="S4037" s="1"/>
      <c r="T4037" s="1">
        <v>369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260</v>
      </c>
      <c r="S4038" s="1"/>
      <c r="T4038" s="1">
        <v>382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275</v>
      </c>
      <c r="S4039" s="1"/>
      <c r="T4039" s="1">
        <v>68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285</v>
      </c>
      <c r="S4040" s="1"/>
      <c r="T4040" s="1">
        <v>335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295</v>
      </c>
      <c r="S4041" s="1"/>
      <c r="T4041" s="1">
        <v>271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227</v>
      </c>
      <c r="S4042" s="1"/>
      <c r="T4042" s="1">
        <v>127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237</v>
      </c>
      <c r="S4043" s="1"/>
      <c r="T4043" s="1">
        <v>133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247</v>
      </c>
      <c r="S4044" s="1"/>
      <c r="T4044" s="1">
        <v>323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184</v>
      </c>
      <c r="S4045" s="1"/>
      <c r="T4045" s="1">
        <v>65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192</v>
      </c>
      <c r="S4046" s="1"/>
      <c r="T4046" s="1">
        <v>71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200</v>
      </c>
      <c r="S4047" s="1"/>
      <c r="T4047" s="1">
        <v>295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129</v>
      </c>
      <c r="S4048" s="1"/>
      <c r="T4048" s="1">
        <v>133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135</v>
      </c>
      <c r="S4049" s="1"/>
      <c r="T4049" s="1">
        <v>139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141</v>
      </c>
      <c r="S4050" s="1"/>
      <c r="T4050" s="1">
        <v>282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169</v>
      </c>
      <c r="S4051" s="1"/>
      <c r="T4051" s="1">
        <v>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177</v>
      </c>
      <c r="S4052" s="1"/>
      <c r="T4052" s="1">
        <v>396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183</v>
      </c>
      <c r="S4053" s="1"/>
      <c r="T4053" s="1">
        <v>131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147</v>
      </c>
      <c r="S4054" s="1"/>
      <c r="T4054" s="1">
        <v>67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153</v>
      </c>
      <c r="S4055" s="1"/>
      <c r="T4055" s="1">
        <v>228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159</v>
      </c>
      <c r="S4056" s="1"/>
      <c r="T4056" s="1">
        <v>64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183</v>
      </c>
      <c r="S4057" s="1"/>
      <c r="T4057" s="1">
        <v>68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189</v>
      </c>
      <c r="S4058" s="1"/>
      <c r="T4058" s="1">
        <v>122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195</v>
      </c>
      <c r="S4059" s="1"/>
      <c r="T4059" s="1">
        <v>126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154</v>
      </c>
      <c r="S4060" s="1"/>
      <c r="T4060" s="1">
        <v>436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162</v>
      </c>
      <c r="S4061" s="1"/>
      <c r="T4061" s="1">
        <v>69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168</v>
      </c>
      <c r="S4062" s="1"/>
      <c r="T4062" s="1">
        <v>75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147</v>
      </c>
      <c r="S4063" s="1"/>
      <c r="T4063" s="1">
        <v>387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153</v>
      </c>
      <c r="S4064" s="1"/>
      <c r="T4064" s="1">
        <v>69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159</v>
      </c>
      <c r="S4065" s="1"/>
      <c r="T4065" s="1">
        <v>75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116</v>
      </c>
      <c r="S4066" s="1"/>
      <c r="T4066" s="1">
        <v>81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120</v>
      </c>
      <c r="S4067" s="1"/>
      <c r="T4067" s="1">
        <v>343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124</v>
      </c>
      <c r="S4068" s="1"/>
      <c r="T4068" s="1">
        <v>65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122</v>
      </c>
      <c r="S4069" s="1"/>
      <c r="T4069" s="1">
        <v>71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126</v>
      </c>
      <c r="S4070" s="1"/>
      <c r="T4070" s="1">
        <v>397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130</v>
      </c>
      <c r="S4071" s="1"/>
      <c r="T4071" s="1">
        <v>65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171</v>
      </c>
      <c r="S4072" s="1"/>
      <c r="T4072" s="1">
        <v>71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177</v>
      </c>
      <c r="S4073" s="1"/>
      <c r="T4073" s="1">
        <v>164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183</v>
      </c>
      <c r="S4074" s="1"/>
      <c r="T4074" s="1">
        <v>270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171</v>
      </c>
      <c r="S4075" s="1"/>
      <c r="T4075" s="1">
        <v>138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177</v>
      </c>
      <c r="S4076" s="1"/>
      <c r="T4076" s="1">
        <v>420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183</v>
      </c>
      <c r="S4077" s="1"/>
      <c r="T4077" s="1">
        <v>164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141</v>
      </c>
      <c r="S4078" s="1"/>
      <c r="T4078" s="1">
        <v>478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147</v>
      </c>
      <c r="S4079" s="1"/>
      <c r="T4079" s="1">
        <v>71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153</v>
      </c>
      <c r="S4080" s="1"/>
      <c r="T4080" s="1">
        <v>449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147</v>
      </c>
      <c r="S4081" s="1"/>
      <c r="T4081" s="1">
        <v>203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153</v>
      </c>
      <c r="S4082" s="1"/>
      <c r="T4082" s="1">
        <v>169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159</v>
      </c>
      <c r="S4083" s="1"/>
      <c r="T4083" s="1">
        <v>179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220</v>
      </c>
      <c r="S4084" s="1"/>
      <c r="T4084" s="1">
        <v>357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228</v>
      </c>
      <c r="S4085" s="1"/>
      <c r="T4085" s="1">
        <v>358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236</v>
      </c>
      <c r="S4086" s="1"/>
      <c r="T4086" s="1">
        <v>68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244</v>
      </c>
      <c r="S4087" s="1"/>
      <c r="T4087" s="1">
        <v>335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252</v>
      </c>
      <c r="S4088" s="1"/>
      <c r="T4088" s="1">
        <v>359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260</v>
      </c>
      <c r="S4089" s="1"/>
      <c r="T4089" s="1">
        <v>65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275</v>
      </c>
      <c r="S4090" s="1"/>
      <c r="T4090" s="1">
        <v>71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285</v>
      </c>
      <c r="S4091" s="1"/>
      <c r="T4091" s="1">
        <v>323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295</v>
      </c>
      <c r="S4092" s="1"/>
      <c r="T4092" s="1">
        <v>65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71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295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133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172</v>
      </c>
      <c r="S4096" s="1"/>
      <c r="T4096" s="1">
        <v>139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180</v>
      </c>
      <c r="S4097" s="1"/>
      <c r="T4097" s="1">
        <v>282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188</v>
      </c>
      <c r="S4098" s="1"/>
      <c r="T4098" s="1">
        <v>66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129</v>
      </c>
      <c r="S4099" s="1"/>
      <c r="T4099" s="1">
        <v>396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135</v>
      </c>
      <c r="S4100" s="1"/>
      <c r="T4100" s="1">
        <v>131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141</v>
      </c>
      <c r="S4101" s="1"/>
      <c r="T4101" s="1">
        <v>67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159</v>
      </c>
      <c r="S4102" s="1"/>
      <c r="T4102" s="1">
        <v>228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165</v>
      </c>
      <c r="S4103" s="1"/>
      <c r="T4103" s="1">
        <v>64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171</v>
      </c>
      <c r="S4104" s="1"/>
      <c r="T4104" s="1">
        <v>68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147</v>
      </c>
      <c r="S4105" s="1"/>
      <c r="T4105" s="1">
        <v>122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151</v>
      </c>
      <c r="S4106" s="1"/>
      <c r="T4106" s="1">
        <v>126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159</v>
      </c>
      <c r="S4107" s="1"/>
      <c r="T4107" s="1">
        <v>436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183</v>
      </c>
      <c r="S4108" s="1"/>
      <c r="T4108" s="1">
        <v>69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189</v>
      </c>
      <c r="S4109" s="1"/>
      <c r="T4109" s="1">
        <v>75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195</v>
      </c>
      <c r="S4110" s="1"/>
      <c r="T4110" s="1">
        <v>387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154</v>
      </c>
      <c r="S4111" s="1"/>
      <c r="T4111" s="1">
        <v>69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162</v>
      </c>
      <c r="S4112" s="1"/>
      <c r="T4112" s="1">
        <v>75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170</v>
      </c>
      <c r="S4113" s="1"/>
      <c r="T4113" s="1">
        <v>81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147</v>
      </c>
      <c r="S4114" s="1"/>
      <c r="T4114" s="1">
        <v>343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153</v>
      </c>
      <c r="S4115" s="1"/>
      <c r="T4115" s="1">
        <v>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159</v>
      </c>
      <c r="S4116" s="1"/>
      <c r="T4116" s="1">
        <v>71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116</v>
      </c>
      <c r="S4117" s="1"/>
      <c r="T4117" s="1">
        <v>397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120</v>
      </c>
      <c r="S4118" s="1"/>
      <c r="T4118" s="1">
        <v>65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124</v>
      </c>
      <c r="S4119" s="1"/>
      <c r="T4119" s="1">
        <v>71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122</v>
      </c>
      <c r="S4120" s="1"/>
      <c r="T4120" s="1">
        <v>164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126</v>
      </c>
      <c r="S4121" s="1"/>
      <c r="T4121" s="1">
        <v>270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130</v>
      </c>
      <c r="S4122" s="1"/>
      <c r="T4122" s="1">
        <v>138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171</v>
      </c>
      <c r="S4123" s="1"/>
      <c r="T4123" s="1">
        <v>420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177</v>
      </c>
      <c r="S4124" s="1"/>
      <c r="T4124" s="1">
        <v>164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183</v>
      </c>
      <c r="S4125" s="1"/>
      <c r="T4125" s="1">
        <v>478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171</v>
      </c>
      <c r="S4126" s="1"/>
      <c r="T4126" s="1">
        <v>71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177</v>
      </c>
      <c r="S4127" s="1"/>
      <c r="T4127" s="1">
        <v>449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183</v>
      </c>
      <c r="S4128" s="1"/>
      <c r="T4128" s="1">
        <v>203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141</v>
      </c>
      <c r="S4129" s="1"/>
      <c r="T4129" s="1">
        <v>169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147</v>
      </c>
      <c r="S4130" s="1"/>
      <c r="T4130" s="1">
        <v>179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153</v>
      </c>
      <c r="S4131" s="1"/>
      <c r="T4131" s="1">
        <v>369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147</v>
      </c>
      <c r="S4132" s="1"/>
      <c r="T4132" s="1">
        <v>382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153</v>
      </c>
      <c r="S4133" s="1"/>
      <c r="T4133" s="1">
        <v>68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159</v>
      </c>
      <c r="S4134" s="1"/>
      <c r="T4134" s="1">
        <v>335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220</v>
      </c>
      <c r="S4135" s="1"/>
      <c r="T4135" s="1">
        <v>271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228</v>
      </c>
      <c r="S4136" s="1"/>
      <c r="T4136" s="1">
        <v>127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236</v>
      </c>
      <c r="S4137" s="1"/>
      <c r="T4137" s="1">
        <v>133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244</v>
      </c>
      <c r="S4138" s="1"/>
      <c r="T4138" s="1">
        <v>323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252</v>
      </c>
      <c r="S4139" s="1"/>
      <c r="T4139" s="1">
        <v>65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260</v>
      </c>
      <c r="S4140" s="1"/>
      <c r="T4140" s="1">
        <v>71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275</v>
      </c>
      <c r="S4141" s="1"/>
      <c r="T4141" s="1">
        <v>295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285</v>
      </c>
      <c r="S4142" s="1"/>
      <c r="T4142" s="1">
        <v>133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295</v>
      </c>
      <c r="S4143" s="1"/>
      <c r="T4143" s="1">
        <v>139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227</v>
      </c>
      <c r="S4144" s="1"/>
      <c r="T4144" s="1">
        <v>282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237</v>
      </c>
      <c r="S4145" s="1"/>
      <c r="T4145" s="1">
        <v>66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247</v>
      </c>
      <c r="S4146" s="1"/>
      <c r="T4146" s="1">
        <v>396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184</v>
      </c>
      <c r="S4147" s="1"/>
      <c r="T4147" s="1">
        <v>131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192</v>
      </c>
      <c r="S4148" s="1"/>
      <c r="T4148" s="1">
        <v>67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200</v>
      </c>
      <c r="S4149" s="1"/>
      <c r="T4149" s="1">
        <v>228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129</v>
      </c>
      <c r="S4150" s="1"/>
      <c r="T4150" s="1">
        <v>64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135</v>
      </c>
      <c r="S4151" s="1"/>
      <c r="T4151" s="1">
        <v>68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141</v>
      </c>
      <c r="S4152" s="1"/>
      <c r="T4152" s="1">
        <v>122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171</v>
      </c>
      <c r="S4153" s="1"/>
      <c r="T4153" s="1">
        <v>126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177</v>
      </c>
      <c r="S4154" s="1"/>
      <c r="T4154" s="1">
        <v>436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183</v>
      </c>
      <c r="S4155" s="1"/>
      <c r="T4155" s="1">
        <v>69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147</v>
      </c>
      <c r="S4156" s="1"/>
      <c r="T4156" s="1">
        <v>75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153</v>
      </c>
      <c r="S4157" s="1"/>
      <c r="T4157" s="1">
        <v>387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159</v>
      </c>
      <c r="S4158" s="1"/>
      <c r="T4158" s="1">
        <v>69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183</v>
      </c>
      <c r="S4159" s="1"/>
      <c r="T4159" s="1">
        <v>75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189</v>
      </c>
      <c r="S4160" s="1"/>
      <c r="T4160" s="1">
        <v>81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195</v>
      </c>
      <c r="S4161" s="1"/>
      <c r="T4161" s="1">
        <v>343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154</v>
      </c>
      <c r="S4162" s="1"/>
      <c r="T4162" s="1">
        <v>65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162</v>
      </c>
      <c r="S4163" s="1"/>
      <c r="T4163" s="1">
        <v>71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170</v>
      </c>
      <c r="S4164" s="1"/>
      <c r="T4164" s="1">
        <v>397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147</v>
      </c>
      <c r="S4165" s="1"/>
      <c r="T4165" s="1">
        <v>65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153</v>
      </c>
      <c r="S4166" s="1"/>
      <c r="T4166" s="1">
        <v>71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159</v>
      </c>
      <c r="S4167" s="1"/>
      <c r="T4167" s="1">
        <v>164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116</v>
      </c>
      <c r="S4168" s="1"/>
      <c r="T4168" s="1">
        <v>270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120</v>
      </c>
      <c r="S4169" s="1"/>
      <c r="T4169" s="1">
        <v>138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124</v>
      </c>
      <c r="S4170" s="1"/>
      <c r="T4170" s="1">
        <v>420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122</v>
      </c>
      <c r="S4171" s="1"/>
      <c r="T4171" s="1">
        <v>164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126</v>
      </c>
      <c r="S4172" s="1"/>
      <c r="T4172" s="1">
        <v>478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130</v>
      </c>
      <c r="S4173" s="1"/>
      <c r="T4173" s="1">
        <v>71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171</v>
      </c>
      <c r="S4174" s="1"/>
      <c r="T4174" s="1">
        <v>449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177</v>
      </c>
      <c r="S4175" s="1"/>
      <c r="T4175" s="1">
        <v>203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183</v>
      </c>
      <c r="S4176" s="1"/>
      <c r="T4176" s="1">
        <v>169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171</v>
      </c>
      <c r="S4177" s="1"/>
      <c r="T4177" s="1">
        <v>179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177</v>
      </c>
      <c r="S4178" s="1"/>
      <c r="T4178" s="1">
        <v>381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183</v>
      </c>
      <c r="S4179" s="1"/>
      <c r="T4179" s="1">
        <v>388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141</v>
      </c>
      <c r="S4180" s="1"/>
      <c r="T4180" s="1">
        <v>132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147</v>
      </c>
      <c r="S4181" s="1"/>
      <c r="T4181" s="1">
        <v>405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153</v>
      </c>
      <c r="S4182" s="1"/>
      <c r="T4182" s="1">
        <v>83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147</v>
      </c>
      <c r="S4183" s="1"/>
      <c r="T4183" s="1">
        <v>89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153</v>
      </c>
      <c r="S4184" s="1"/>
      <c r="T4184" s="1">
        <v>127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159</v>
      </c>
      <c r="S4185" s="1"/>
      <c r="T4185" s="1">
        <v>133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220</v>
      </c>
      <c r="S4186" s="1"/>
      <c r="T4186" s="1">
        <v>425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228</v>
      </c>
      <c r="S4187" s="1"/>
      <c r="T4187" s="1">
        <v>447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236</v>
      </c>
      <c r="S4188" s="1"/>
      <c r="T4188" s="1">
        <v>67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244</v>
      </c>
      <c r="S4189" s="1"/>
      <c r="T4189" s="1">
        <v>75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252</v>
      </c>
      <c r="S4190" s="1"/>
      <c r="T4190" s="1">
        <v>375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260</v>
      </c>
      <c r="S4191" s="1"/>
      <c r="T4191" s="1">
        <v>258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275</v>
      </c>
      <c r="S4192" s="1"/>
      <c r="T4192" s="1">
        <v>68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285</v>
      </c>
      <c r="S4193" s="1"/>
      <c r="T4193" s="1">
        <v>119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295</v>
      </c>
      <c r="S4194" s="1"/>
      <c r="T4194" s="1">
        <v>125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227</v>
      </c>
      <c r="S4195" s="1"/>
      <c r="T4195" s="1">
        <v>473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237</v>
      </c>
      <c r="S4196" s="1"/>
      <c r="T4196" s="1">
        <v>122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247</v>
      </c>
      <c r="S4197" s="1"/>
      <c r="T4197" s="1">
        <v>126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172</v>
      </c>
      <c r="S4198" s="1"/>
      <c r="T4198" s="1">
        <v>436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69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188</v>
      </c>
      <c r="S4200" s="1"/>
      <c r="T4200" s="1">
        <v>75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129</v>
      </c>
      <c r="S4201" s="1"/>
      <c r="T4201" s="1">
        <v>387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135</v>
      </c>
      <c r="S4202" s="1"/>
      <c r="T4202" s="1">
        <v>69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141</v>
      </c>
      <c r="S4203" s="1"/>
      <c r="T4203" s="1">
        <v>75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159</v>
      </c>
      <c r="S4204" s="1"/>
      <c r="T4204" s="1">
        <v>81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165</v>
      </c>
      <c r="S4205" s="1"/>
      <c r="T4205" s="1">
        <v>343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171</v>
      </c>
      <c r="S4206" s="1"/>
      <c r="T4206" s="1">
        <v>65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147</v>
      </c>
      <c r="S4207" s="1"/>
      <c r="T4207" s="1">
        <v>71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153</v>
      </c>
      <c r="S4208" s="1"/>
      <c r="T4208" s="1">
        <v>397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159</v>
      </c>
      <c r="S4209" s="1"/>
      <c r="T4209" s="1">
        <v>65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183</v>
      </c>
      <c r="S4210" s="1"/>
      <c r="T4210" s="1">
        <v>71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189</v>
      </c>
      <c r="S4211" s="1"/>
      <c r="T4211" s="1">
        <v>164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195</v>
      </c>
      <c r="S4212" s="1"/>
      <c r="T4212" s="1">
        <v>270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154</v>
      </c>
      <c r="S4213" s="1"/>
      <c r="T4213" s="1">
        <v>138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162</v>
      </c>
      <c r="S4214" s="1"/>
      <c r="T4214" s="1">
        <v>420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170</v>
      </c>
      <c r="S4215" s="1"/>
      <c r="T4215" s="1">
        <v>164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147</v>
      </c>
      <c r="S4216" s="1"/>
      <c r="T4216" s="1">
        <v>496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153</v>
      </c>
      <c r="S4217" s="1"/>
      <c r="T4217" s="1">
        <v>149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159</v>
      </c>
      <c r="S4218" s="1"/>
      <c r="T4218" s="1">
        <v>379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116</v>
      </c>
      <c r="S4219" s="1"/>
      <c r="T4219" s="1">
        <v>285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120</v>
      </c>
      <c r="S4220" s="1"/>
      <c r="T4220" s="1">
        <v>241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124</v>
      </c>
      <c r="S4221" s="1"/>
      <c r="T4221" s="1">
        <v>251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122</v>
      </c>
      <c r="S4222" s="1"/>
      <c r="T4222" s="1">
        <v>261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126</v>
      </c>
      <c r="S4223" s="1"/>
      <c r="T4223" s="1">
        <v>379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130</v>
      </c>
      <c r="S4224" s="1"/>
      <c r="T4224" s="1">
        <v>101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171</v>
      </c>
      <c r="S4225" s="1"/>
      <c r="T4225" s="1">
        <v>107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177</v>
      </c>
      <c r="S4226" s="1"/>
      <c r="T4226" s="1">
        <v>374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183</v>
      </c>
      <c r="S4227" s="1"/>
      <c r="T4227" s="1">
        <v>54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171</v>
      </c>
      <c r="S4228" s="1"/>
      <c r="T4228" s="1">
        <v>58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177</v>
      </c>
      <c r="S4229" s="1"/>
      <c r="T4229" s="1">
        <v>404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183</v>
      </c>
      <c r="S4230" s="1"/>
      <c r="T4230" s="1">
        <v>447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141</v>
      </c>
      <c r="S4231" s="1"/>
      <c r="T4231" s="1">
        <v>69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147</v>
      </c>
      <c r="S4232" s="1"/>
      <c r="T4232" s="1">
        <v>75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153</v>
      </c>
      <c r="S4233" s="1"/>
      <c r="T4233" s="1">
        <v>357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147</v>
      </c>
      <c r="S4234" s="1"/>
      <c r="T4234" s="1">
        <v>222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153</v>
      </c>
      <c r="S4235" s="1"/>
      <c r="T4235" s="1">
        <v>68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159</v>
      </c>
      <c r="S4236" s="1"/>
      <c r="T4236" s="1">
        <v>119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220</v>
      </c>
      <c r="S4237" s="1"/>
      <c r="T4237" s="1">
        <v>125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228</v>
      </c>
      <c r="S4238" s="1"/>
      <c r="T4238" s="1">
        <v>131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236</v>
      </c>
      <c r="S4239" s="1"/>
      <c r="T4239" s="1">
        <v>228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244</v>
      </c>
      <c r="S4240" s="1"/>
      <c r="T4240" s="1">
        <v>64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252</v>
      </c>
      <c r="S4241" s="1"/>
      <c r="T4241" s="1">
        <v>68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260</v>
      </c>
      <c r="S4242" s="1"/>
      <c r="T4242" s="1">
        <v>122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275</v>
      </c>
      <c r="S4243" s="1"/>
      <c r="T4243" s="1">
        <v>126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285</v>
      </c>
      <c r="S4244" s="1"/>
      <c r="T4244" s="1">
        <v>436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295</v>
      </c>
      <c r="S4245" s="1"/>
      <c r="T4245" s="1">
        <v>69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227</v>
      </c>
      <c r="S4246" s="1"/>
      <c r="T4246" s="1">
        <v>75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237</v>
      </c>
      <c r="S4247" s="1"/>
      <c r="T4247" s="1">
        <v>387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247</v>
      </c>
      <c r="S4248" s="1"/>
      <c r="T4248" s="1">
        <v>69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184</v>
      </c>
      <c r="S4249" s="1"/>
      <c r="T4249" s="1">
        <v>75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192</v>
      </c>
      <c r="S4250" s="1"/>
      <c r="T4250" s="1">
        <v>81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200</v>
      </c>
      <c r="S4251" s="1"/>
      <c r="T4251" s="1">
        <v>343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129</v>
      </c>
      <c r="S4252" s="1"/>
      <c r="T4252" s="1">
        <v>65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135</v>
      </c>
      <c r="S4253" s="1"/>
      <c r="T4253" s="1">
        <v>71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141</v>
      </c>
      <c r="S4254" s="1"/>
      <c r="T4254" s="1">
        <v>397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171</v>
      </c>
      <c r="S4255" s="1"/>
      <c r="T4255" s="1">
        <v>65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177</v>
      </c>
      <c r="S4256" s="1"/>
      <c r="T4256" s="1">
        <v>71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183</v>
      </c>
      <c r="S4257" s="1"/>
      <c r="T4257" s="1">
        <v>200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147</v>
      </c>
      <c r="S4258" s="1"/>
      <c r="T4258" s="1">
        <v>260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153</v>
      </c>
      <c r="S4259" s="1"/>
      <c r="T4259" s="1">
        <v>220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159</v>
      </c>
      <c r="S4260" s="1"/>
      <c r="T4260" s="1">
        <v>516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183</v>
      </c>
      <c r="S4261" s="1"/>
      <c r="T4261" s="1">
        <v>280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189</v>
      </c>
      <c r="S4262" s="1"/>
      <c r="T4262" s="1">
        <v>288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195</v>
      </c>
      <c r="S4263" s="1"/>
      <c r="T4263" s="1">
        <v>212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154</v>
      </c>
      <c r="S4264" s="1"/>
      <c r="T4264" s="1">
        <v>440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162</v>
      </c>
      <c r="S4265" s="1"/>
      <c r="T4265" s="1">
        <v>238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170</v>
      </c>
      <c r="S4266" s="1"/>
      <c r="T4266" s="1">
        <v>65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147</v>
      </c>
      <c r="S4267" s="1"/>
      <c r="T4267" s="1">
        <v>71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153</v>
      </c>
      <c r="S4268" s="1"/>
      <c r="T4268" s="1">
        <v>77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159</v>
      </c>
      <c r="S4269" s="1"/>
      <c r="T4269" s="1">
        <v>326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116</v>
      </c>
      <c r="S4270" s="1"/>
      <c r="T4270" s="1">
        <v>412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120</v>
      </c>
      <c r="S4271" s="1"/>
      <c r="T4271" s="1">
        <v>52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124</v>
      </c>
      <c r="S4272" s="1"/>
      <c r="T4272" s="1">
        <v>56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122</v>
      </c>
      <c r="S4273" s="1"/>
      <c r="T4273" s="1">
        <v>60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126</v>
      </c>
      <c r="S4274" s="1"/>
      <c r="T4274" s="1">
        <v>265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130</v>
      </c>
      <c r="S4275" s="1"/>
      <c r="T4275" s="1">
        <v>65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171</v>
      </c>
      <c r="S4276" s="1"/>
      <c r="T4276" s="1">
        <v>71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177</v>
      </c>
      <c r="S4277" s="1"/>
      <c r="T4277" s="1">
        <v>295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183</v>
      </c>
      <c r="S4278" s="1"/>
      <c r="T4278" s="1">
        <v>133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171</v>
      </c>
      <c r="S4279" s="1"/>
      <c r="T4279" s="1">
        <v>139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177</v>
      </c>
      <c r="S4280" s="1"/>
      <c r="T4280" s="1">
        <v>282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183</v>
      </c>
      <c r="S4281" s="1"/>
      <c r="T4281" s="1">
        <v>66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141</v>
      </c>
      <c r="S4282" s="1"/>
      <c r="T4282" s="1">
        <v>396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147</v>
      </c>
      <c r="S4283" s="1"/>
      <c r="T4283" s="1">
        <v>131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153</v>
      </c>
      <c r="S4284" s="1"/>
      <c r="T4284" s="1">
        <v>67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147</v>
      </c>
      <c r="S4285" s="1"/>
      <c r="T4285" s="1">
        <v>228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153</v>
      </c>
      <c r="S4286" s="1"/>
      <c r="T4286" s="1">
        <v>64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159</v>
      </c>
      <c r="S4287" s="1"/>
      <c r="T4287" s="1">
        <v>68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220</v>
      </c>
      <c r="S4288" s="1"/>
      <c r="T4288" s="1">
        <v>122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228</v>
      </c>
      <c r="S4289" s="1"/>
      <c r="T4289" s="1">
        <v>126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236</v>
      </c>
      <c r="S4290" s="1"/>
      <c r="T4290" s="1">
        <v>436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244</v>
      </c>
      <c r="S4291" s="1"/>
      <c r="T4291" s="1">
        <v>69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252</v>
      </c>
      <c r="S4292" s="1"/>
      <c r="T4292" s="1">
        <v>75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260</v>
      </c>
      <c r="S4293" s="1"/>
      <c r="T4293" s="1">
        <v>387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275</v>
      </c>
      <c r="S4294" s="1"/>
      <c r="T4294" s="1">
        <v>69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285</v>
      </c>
      <c r="S4295" s="1"/>
      <c r="T4295" s="1">
        <v>75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295</v>
      </c>
      <c r="S4296" s="1"/>
      <c r="T4296" s="1">
        <v>81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227</v>
      </c>
      <c r="S4297" s="1"/>
      <c r="T4297" s="1">
        <v>367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237</v>
      </c>
      <c r="S4298" s="1"/>
      <c r="T4298" s="1">
        <v>145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247</v>
      </c>
      <c r="S4299" s="1"/>
      <c r="T4299" s="1">
        <v>151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196</v>
      </c>
      <c r="S4300" s="1"/>
      <c r="T4300" s="1">
        <v>181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204</v>
      </c>
      <c r="S4301" s="1"/>
      <c r="T4301" s="1">
        <v>187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212</v>
      </c>
      <c r="S4302" s="1"/>
      <c r="T4302" s="1">
        <v>517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165</v>
      </c>
      <c r="S4303" s="1"/>
      <c r="T4303" s="1">
        <v>165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171</v>
      </c>
      <c r="S4304" s="1"/>
      <c r="T4304" s="1">
        <v>171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177</v>
      </c>
      <c r="S4305" s="1"/>
      <c r="T4305" s="1">
        <v>177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183</v>
      </c>
      <c r="S4306" s="1"/>
      <c r="T4306" s="1">
        <v>80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189</v>
      </c>
      <c r="S4307" s="1"/>
      <c r="T4307" s="1">
        <v>84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195</v>
      </c>
      <c r="S4308" s="1"/>
      <c r="T4308" s="1">
        <v>448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145</v>
      </c>
      <c r="S4309" s="1"/>
      <c r="T4309" s="1">
        <v>69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153</v>
      </c>
      <c r="S4310" s="1"/>
      <c r="T4310" s="1">
        <v>75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159</v>
      </c>
      <c r="S4311" s="1"/>
      <c r="T4311" s="1">
        <v>81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181</v>
      </c>
      <c r="S4312" s="1"/>
      <c r="T4312" s="1">
        <v>321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189</v>
      </c>
      <c r="S4313" s="1"/>
      <c r="T4313" s="1">
        <v>326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195</v>
      </c>
      <c r="S4314" s="1"/>
      <c r="T4314" s="1">
        <v>414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154</v>
      </c>
      <c r="S4315" s="1"/>
      <c r="T4315" s="1">
        <v>52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162</v>
      </c>
      <c r="S4316" s="1"/>
      <c r="T4316" s="1">
        <v>56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170</v>
      </c>
      <c r="S4317" s="1"/>
      <c r="T4317" s="1">
        <v>60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147</v>
      </c>
      <c r="S4318" s="1"/>
      <c r="T4318" s="1">
        <v>265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153</v>
      </c>
      <c r="S4319" s="1"/>
      <c r="T4319" s="1">
        <v>65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159</v>
      </c>
      <c r="S4320" s="1"/>
      <c r="T4320" s="1">
        <v>71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116</v>
      </c>
      <c r="S4321" s="1"/>
      <c r="T4321" s="1">
        <v>295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120</v>
      </c>
      <c r="S4322" s="1"/>
      <c r="T4322" s="1">
        <v>133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124</v>
      </c>
      <c r="S4323" s="1"/>
      <c r="T4323" s="1">
        <v>137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122</v>
      </c>
      <c r="S4324" s="1"/>
      <c r="T4324" s="1">
        <v>330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126</v>
      </c>
      <c r="S4325" s="1"/>
      <c r="T4325" s="1">
        <v>66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130</v>
      </c>
      <c r="S4326" s="1"/>
      <c r="T4326" s="1">
        <v>444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171</v>
      </c>
      <c r="S4327" s="1"/>
      <c r="T4327" s="1">
        <v>177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177</v>
      </c>
      <c r="S4328" s="1"/>
      <c r="T4328" s="1">
        <v>67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183</v>
      </c>
      <c r="S4329" s="1"/>
      <c r="T4329" s="1">
        <v>228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171</v>
      </c>
      <c r="S4330" s="1"/>
      <c r="T4330" s="1">
        <v>64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177</v>
      </c>
      <c r="S4331" s="1"/>
      <c r="T4331" s="1">
        <v>68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183</v>
      </c>
      <c r="S4332" s="1"/>
      <c r="T4332" s="1">
        <v>122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141</v>
      </c>
      <c r="S4333" s="1"/>
      <c r="T4333" s="1">
        <v>126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147</v>
      </c>
      <c r="S4334" s="1"/>
      <c r="T4334" s="1">
        <v>310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153</v>
      </c>
      <c r="S4335" s="1"/>
      <c r="T4335" s="1">
        <v>147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147</v>
      </c>
      <c r="S4336" s="1"/>
      <c r="T4336" s="1">
        <v>153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153</v>
      </c>
      <c r="S4337" s="1"/>
      <c r="T4337" s="1">
        <v>159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159</v>
      </c>
      <c r="S4338" s="1"/>
      <c r="T4338" s="1">
        <v>243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220</v>
      </c>
      <c r="S4339" s="1"/>
      <c r="T4339" s="1">
        <v>249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228</v>
      </c>
      <c r="S4340" s="1"/>
      <c r="T4340" s="1">
        <v>435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236</v>
      </c>
      <c r="S4341" s="1"/>
      <c r="T4341" s="1">
        <v>98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244</v>
      </c>
      <c r="S4342" s="1"/>
      <c r="T4342" s="1">
        <v>102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252</v>
      </c>
      <c r="S4343" s="1"/>
      <c r="T4343" s="1">
        <v>106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260</v>
      </c>
      <c r="S4344" s="1"/>
      <c r="T4344" s="1">
        <v>371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311</v>
      </c>
      <c r="S4345" s="1"/>
      <c r="T4345" s="1">
        <v>68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321</v>
      </c>
      <c r="S4346" s="1"/>
      <c r="T4346" s="1">
        <v>72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331</v>
      </c>
      <c r="S4347" s="1"/>
      <c r="T4347" s="1">
        <v>76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299</v>
      </c>
      <c r="S4348" s="1"/>
      <c r="T4348" s="1">
        <v>80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309</v>
      </c>
      <c r="S4349" s="1"/>
      <c r="T4349" s="1">
        <v>84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319</v>
      </c>
      <c r="S4350" s="1"/>
      <c r="T4350" s="1">
        <v>88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171</v>
      </c>
      <c r="S4351" s="1"/>
      <c r="T4351" s="1">
        <v>427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177</v>
      </c>
      <c r="S4352" s="1"/>
      <c r="T4352" s="1">
        <v>133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183</v>
      </c>
      <c r="S4353" s="1"/>
      <c r="T4353" s="1">
        <v>139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86</v>
      </c>
      <c r="S4354" s="1"/>
      <c r="T4354" s="1">
        <v>91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90</v>
      </c>
      <c r="S4355" s="1"/>
      <c r="T4355" s="1">
        <v>97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94</v>
      </c>
      <c r="S4356" s="1"/>
      <c r="T4356" s="1">
        <v>409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110</v>
      </c>
      <c r="S4357" s="1"/>
      <c r="T4357" s="1">
        <v>210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114</v>
      </c>
      <c r="S4358" s="1"/>
      <c r="T4358" s="1">
        <v>82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118</v>
      </c>
      <c r="S4359" s="1"/>
      <c r="T4359" s="1">
        <v>86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147</v>
      </c>
      <c r="S4360" s="1"/>
      <c r="T4360" s="1">
        <v>258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153</v>
      </c>
      <c r="S4361" s="1"/>
      <c r="T4361" s="1">
        <v>112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159</v>
      </c>
      <c r="S4362" s="1"/>
      <c r="T4362" s="1">
        <v>116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183</v>
      </c>
      <c r="S4363" s="1"/>
      <c r="T4363" s="1">
        <v>431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189</v>
      </c>
      <c r="S4364" s="1"/>
      <c r="T4364" s="1">
        <v>101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195</v>
      </c>
      <c r="S4365" s="1"/>
      <c r="T4365" s="1">
        <v>107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154</v>
      </c>
      <c r="S4366" s="1"/>
      <c r="T4366" s="1">
        <v>331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162</v>
      </c>
      <c r="S4367" s="1"/>
      <c r="T4367" s="1">
        <v>169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170</v>
      </c>
      <c r="S4368" s="1"/>
      <c r="T4368" s="1">
        <v>175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147</v>
      </c>
      <c r="S4369" s="1"/>
      <c r="T4369" s="1">
        <v>195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153</v>
      </c>
      <c r="S4370" s="1"/>
      <c r="T4370" s="1">
        <v>201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159</v>
      </c>
      <c r="S4371" s="1"/>
      <c r="T4371" s="1">
        <v>387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116</v>
      </c>
      <c r="S4372" s="1"/>
      <c r="T4372" s="1">
        <v>98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120</v>
      </c>
      <c r="S4373" s="1"/>
      <c r="T4373" s="1">
        <v>102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124</v>
      </c>
      <c r="S4374" s="1"/>
      <c r="T4374" s="1">
        <v>106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122</v>
      </c>
      <c r="S4375" s="1"/>
      <c r="T4375" s="1">
        <v>152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126</v>
      </c>
      <c r="S4376" s="1"/>
      <c r="T4376" s="1">
        <v>156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130</v>
      </c>
      <c r="S4377" s="1"/>
      <c r="T4377" s="1">
        <v>340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171</v>
      </c>
      <c r="S4378" s="1"/>
      <c r="T4378" s="1">
        <v>98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177</v>
      </c>
      <c r="S4379" s="1"/>
      <c r="T4379" s="1">
        <v>102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183</v>
      </c>
      <c r="S4380" s="1"/>
      <c r="T4380" s="1">
        <v>106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171</v>
      </c>
      <c r="S4381" s="1"/>
      <c r="T4381" s="1">
        <v>164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177</v>
      </c>
      <c r="S4382" s="1"/>
      <c r="T4382" s="1">
        <v>168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183</v>
      </c>
      <c r="S4383" s="1"/>
      <c r="T4383" s="1">
        <v>172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141</v>
      </c>
      <c r="S4384" s="1"/>
      <c r="T4384" s="1">
        <v>67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147</v>
      </c>
      <c r="S4385" s="1"/>
      <c r="T4385" s="1">
        <v>69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153</v>
      </c>
      <c r="S4386" s="1"/>
      <c r="T4386" s="1">
        <v>71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147</v>
      </c>
      <c r="S4387" s="1"/>
      <c r="T4387" s="1">
        <v>73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153</v>
      </c>
      <c r="S4388" s="1"/>
      <c r="T4388" s="1">
        <v>75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159</v>
      </c>
      <c r="S4389" s="1"/>
      <c r="T4389" s="1">
        <v>77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256</v>
      </c>
      <c r="S4390" s="1"/>
      <c r="T4390" s="1">
        <v>79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264</v>
      </c>
      <c r="S4391" s="1"/>
      <c r="T4391" s="1">
        <v>81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272</v>
      </c>
      <c r="S4392" s="1"/>
      <c r="T4392" s="1">
        <v>83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316</v>
      </c>
      <c r="S4393" s="1"/>
      <c r="T4393" s="1">
        <v>200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324</v>
      </c>
      <c r="S4394" s="1"/>
      <c r="T4394" s="1">
        <v>204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332</v>
      </c>
      <c r="S4395" s="1"/>
      <c r="T4395" s="1">
        <v>208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268</v>
      </c>
      <c r="S4396" s="1"/>
      <c r="T4396" s="1">
        <v>236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276</v>
      </c>
      <c r="S4397" s="1"/>
      <c r="T4397" s="1">
        <v>240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284</v>
      </c>
      <c r="S4398" s="1"/>
      <c r="T4398" s="1">
        <v>244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123</v>
      </c>
      <c r="S4399" s="1"/>
      <c r="T4399" s="1">
        <v>277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129</v>
      </c>
      <c r="S4400" s="1"/>
      <c r="T4400" s="1">
        <v>285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135</v>
      </c>
      <c r="S4401" s="1"/>
      <c r="T4401" s="1">
        <v>291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74</v>
      </c>
      <c r="S4402" s="1"/>
      <c r="T4402" s="1">
        <v>164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78</v>
      </c>
      <c r="S4403" s="1"/>
      <c r="T4403" s="1">
        <v>166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82</v>
      </c>
      <c r="S4404" s="1"/>
      <c r="T4404" s="1">
        <v>172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86</v>
      </c>
      <c r="S4405" s="1"/>
      <c r="T4405" s="1">
        <v>79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88</v>
      </c>
      <c r="S4406" s="1"/>
      <c r="T4406" s="1">
        <v>81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94</v>
      </c>
      <c r="S4407" s="1"/>
      <c r="T4407" s="1">
        <v>83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110</v>
      </c>
      <c r="S4408" s="1"/>
      <c r="T4408" s="1">
        <v>79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114</v>
      </c>
      <c r="S4409" s="1"/>
      <c r="T4409" s="1">
        <v>81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118</v>
      </c>
      <c r="S4410" s="1"/>
      <c r="T4410" s="1">
        <v>83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147</v>
      </c>
      <c r="S4411" s="1"/>
      <c r="T4411" s="1">
        <v>85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153</v>
      </c>
      <c r="S4412" s="1"/>
      <c r="T4412" s="1">
        <v>87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159</v>
      </c>
      <c r="S4413" s="1"/>
      <c r="T4413" s="1">
        <v>89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183</v>
      </c>
      <c r="S4414" s="1"/>
      <c r="T4414" s="1">
        <v>91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189</v>
      </c>
      <c r="S4415" s="1"/>
      <c r="T4415" s="1">
        <v>93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195</v>
      </c>
      <c r="S4416" s="1"/>
      <c r="T4416" s="1">
        <v>95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154</v>
      </c>
      <c r="S4417" s="1"/>
      <c r="T4417" s="1">
        <v>182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162</v>
      </c>
      <c r="S4418" s="1"/>
      <c r="T4418" s="1">
        <v>186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170</v>
      </c>
      <c r="S4419" s="1"/>
      <c r="T4419" s="1">
        <v>190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147</v>
      </c>
      <c r="S4420" s="1"/>
      <c r="T4420" s="1">
        <v>97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153</v>
      </c>
      <c r="S4421" s="1"/>
      <c r="T4421" s="1">
        <v>99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159</v>
      </c>
      <c r="S4422" s="1"/>
      <c r="T4422" s="1">
        <v>101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116</v>
      </c>
      <c r="S4423" s="1"/>
      <c r="T4423" s="1">
        <v>97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120</v>
      </c>
      <c r="S4424" s="1"/>
      <c r="T4424" s="1">
        <v>99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124</v>
      </c>
      <c r="S4425" s="1"/>
      <c r="T4425" s="1">
        <v>101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122</v>
      </c>
      <c r="S4426" s="1"/>
      <c r="T4426" s="1">
        <v>97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126</v>
      </c>
      <c r="S4427" s="1"/>
      <c r="T4427" s="1">
        <v>97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130</v>
      </c>
      <c r="S4428" s="1"/>
      <c r="T4428" s="1">
        <v>101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171</v>
      </c>
      <c r="S4429" s="1"/>
      <c r="T4429" s="1">
        <v>97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177</v>
      </c>
      <c r="S4430" s="1"/>
      <c r="T4430" s="1">
        <v>99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183</v>
      </c>
      <c r="S4431" s="1"/>
      <c r="T4431" s="1">
        <v>101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171</v>
      </c>
      <c r="S4432" s="1"/>
      <c r="T4432" s="1">
        <v>97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177</v>
      </c>
      <c r="S4433" s="1"/>
      <c r="T4433" s="1">
        <v>99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183</v>
      </c>
      <c r="S4434" s="1"/>
      <c r="T4434" s="1">
        <v>101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177</v>
      </c>
      <c r="S4435" s="1"/>
      <c r="T4435" s="1">
        <v>103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183</v>
      </c>
      <c r="S4436" s="1"/>
      <c r="T4436" s="1">
        <v>105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189</v>
      </c>
      <c r="S4437" s="1"/>
      <c r="T4437" s="1">
        <v>107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219</v>
      </c>
      <c r="S4438" s="1"/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225</v>
      </c>
      <c r="S4439" s="1"/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231</v>
      </c>
      <c r="S4440" s="1"/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213</v>
      </c>
      <c r="S4441" s="1"/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219</v>
      </c>
      <c r="S4442" s="1"/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225</v>
      </c>
      <c r="S4443" s="1"/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140</v>
      </c>
      <c r="S4444" s="1"/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144</v>
      </c>
      <c r="S4445" s="1"/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148</v>
      </c>
      <c r="S4446" s="1"/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171</v>
      </c>
      <c r="S4447" s="1"/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177</v>
      </c>
      <c r="S4448" s="1"/>
    </row>
    <row r="4449" spans="1:19" ht="15.75" customHeight="1" x14ac:dyDescent="0.35">
      <c r="A4449" s="1"/>
      <c r="B4449" s="1"/>
      <c r="C4449" s="1"/>
      <c r="D4449" s="1"/>
      <c r="Q4449" s="1">
        <v>4447</v>
      </c>
      <c r="R4449" s="1">
        <v>183</v>
      </c>
      <c r="S4449" s="1"/>
    </row>
    <row r="4450" spans="1:19" ht="15.75" customHeight="1" x14ac:dyDescent="0.35">
      <c r="A4450" s="1"/>
      <c r="B4450" s="1"/>
      <c r="C4450" s="1"/>
      <c r="D4450" s="1"/>
      <c r="Q4450" s="1">
        <v>4448</v>
      </c>
      <c r="R4450" s="1">
        <v>123</v>
      </c>
      <c r="S4450" s="1"/>
    </row>
    <row r="4451" spans="1:19" ht="15.75" customHeight="1" x14ac:dyDescent="0.35">
      <c r="A4451" s="1"/>
      <c r="B4451" s="1"/>
      <c r="C4451" s="1"/>
      <c r="D4451" s="1"/>
      <c r="Q4451" s="1">
        <v>4449</v>
      </c>
      <c r="R4451" s="1">
        <v>129</v>
      </c>
      <c r="S4451" s="1"/>
    </row>
    <row r="4452" spans="1:19" ht="15.75" customHeight="1" x14ac:dyDescent="0.35">
      <c r="A4452" s="1"/>
      <c r="B4452" s="1"/>
      <c r="C4452" s="1"/>
      <c r="D4452" s="1"/>
      <c r="Q4452" s="1">
        <v>4450</v>
      </c>
      <c r="R4452" s="1">
        <v>135</v>
      </c>
      <c r="S4452" s="1"/>
    </row>
    <row r="4453" spans="1:19" ht="15.75" customHeight="1" x14ac:dyDescent="0.35">
      <c r="A4453" s="1"/>
      <c r="B4453" s="1"/>
      <c r="C4453" s="1"/>
      <c r="D4453" s="1"/>
      <c r="Q4453" s="1">
        <v>4451</v>
      </c>
      <c r="R4453" s="1">
        <v>74</v>
      </c>
      <c r="S4453" s="1"/>
    </row>
    <row r="4454" spans="1:19" ht="15.75" customHeight="1" x14ac:dyDescent="0.35">
      <c r="A4454" s="1"/>
      <c r="B4454" s="1"/>
      <c r="C4454" s="1"/>
      <c r="D4454" s="1"/>
      <c r="Q4454" s="1">
        <v>4452</v>
      </c>
      <c r="R4454" s="1">
        <v>78</v>
      </c>
      <c r="S4454" s="1"/>
    </row>
    <row r="4455" spans="1:19" ht="15.75" customHeight="1" x14ac:dyDescent="0.35">
      <c r="A4455" s="1"/>
      <c r="B4455" s="1"/>
      <c r="C4455" s="1"/>
      <c r="D4455" s="1"/>
      <c r="Q4455" s="1">
        <v>4453</v>
      </c>
      <c r="R4455" s="1">
        <v>82</v>
      </c>
      <c r="S4455" s="1"/>
    </row>
    <row r="4456" spans="1:19" ht="15.75" customHeight="1" x14ac:dyDescent="0.35">
      <c r="A4456" s="1"/>
      <c r="B4456" s="1"/>
      <c r="C4456" s="1"/>
      <c r="D4456" s="1"/>
      <c r="Q4456" s="1">
        <v>4454</v>
      </c>
      <c r="R4456" s="1">
        <v>86</v>
      </c>
      <c r="S4456" s="1"/>
    </row>
    <row r="4457" spans="1:19" ht="15.75" customHeight="1" x14ac:dyDescent="0.35">
      <c r="A4457" s="1"/>
      <c r="B4457" s="1"/>
      <c r="C4457" s="1"/>
      <c r="D4457" s="1"/>
      <c r="Q4457" s="1">
        <v>4455</v>
      </c>
      <c r="R4457" s="1">
        <v>90</v>
      </c>
      <c r="S4457" s="1"/>
    </row>
    <row r="4458" spans="1:19" ht="15.75" customHeight="1" x14ac:dyDescent="0.35">
      <c r="A4458" s="1"/>
      <c r="B4458" s="1"/>
      <c r="C4458" s="1"/>
      <c r="D4458" s="1"/>
      <c r="Q4458" s="1">
        <v>4456</v>
      </c>
      <c r="R4458" s="1">
        <v>94</v>
      </c>
      <c r="S4458" s="1"/>
    </row>
    <row r="4459" spans="1:19" ht="15.75" customHeight="1" x14ac:dyDescent="0.35">
      <c r="A4459" s="1"/>
      <c r="B4459" s="1"/>
      <c r="C4459" s="1"/>
      <c r="D4459" s="1"/>
      <c r="Q4459" s="1">
        <v>4457</v>
      </c>
      <c r="R4459" s="1">
        <v>110</v>
      </c>
      <c r="S4459" s="1"/>
    </row>
    <row r="4460" spans="1:19" ht="15.75" customHeight="1" x14ac:dyDescent="0.35">
      <c r="A4460" s="1"/>
      <c r="B4460" s="1"/>
      <c r="C4460" s="1"/>
      <c r="D4460" s="1"/>
      <c r="Q4460" s="1">
        <v>4458</v>
      </c>
      <c r="R4460" s="1">
        <v>114</v>
      </c>
      <c r="S4460" s="1"/>
    </row>
    <row r="4461" spans="1:19" ht="15.75" customHeight="1" x14ac:dyDescent="0.35">
      <c r="A4461" s="1"/>
      <c r="B4461" s="1"/>
      <c r="C4461" s="1"/>
      <c r="D4461" s="1"/>
      <c r="Q4461" s="1">
        <v>4459</v>
      </c>
      <c r="R4461" s="1">
        <v>118</v>
      </c>
      <c r="S4461" s="1"/>
    </row>
    <row r="4462" spans="1:19" ht="15.75" customHeight="1" x14ac:dyDescent="0.35">
      <c r="A4462" s="1"/>
      <c r="B4462" s="1"/>
      <c r="C4462" s="1"/>
      <c r="D4462" s="1"/>
      <c r="Q4462" s="1">
        <v>4460</v>
      </c>
      <c r="R4462" s="1">
        <v>147</v>
      </c>
      <c r="S4462" s="1"/>
    </row>
    <row r="4463" spans="1:19" ht="15.75" customHeight="1" x14ac:dyDescent="0.35">
      <c r="A4463" s="1"/>
      <c r="B4463" s="1"/>
      <c r="C4463" s="1"/>
      <c r="D4463" s="1"/>
      <c r="Q4463" s="1">
        <v>4461</v>
      </c>
      <c r="R4463" s="1">
        <v>153</v>
      </c>
      <c r="S4463" s="1"/>
    </row>
    <row r="4464" spans="1:19" ht="15.75" customHeight="1" x14ac:dyDescent="0.35">
      <c r="A4464" s="1"/>
      <c r="B4464" s="1"/>
      <c r="C4464" s="1"/>
      <c r="D4464" s="1"/>
      <c r="Q4464" s="1">
        <v>4462</v>
      </c>
      <c r="R4464" s="1">
        <v>159</v>
      </c>
      <c r="S4464" s="1"/>
    </row>
    <row r="4465" spans="1:19" ht="15.75" customHeight="1" x14ac:dyDescent="0.35">
      <c r="A4465" s="1"/>
      <c r="B4465" s="1"/>
      <c r="C4465" s="1"/>
      <c r="D4465" s="1"/>
      <c r="Q4465" s="1">
        <v>4463</v>
      </c>
      <c r="R4465" s="1">
        <v>183</v>
      </c>
      <c r="S4465" s="1"/>
    </row>
    <row r="4466" spans="1:19" ht="15.75" customHeight="1" x14ac:dyDescent="0.35">
      <c r="A4466" s="1"/>
      <c r="B4466" s="1"/>
      <c r="C4466" s="1"/>
      <c r="D4466" s="1"/>
      <c r="Q4466" s="1">
        <v>4464</v>
      </c>
      <c r="R4466" s="1">
        <v>189</v>
      </c>
      <c r="S4466" s="1"/>
    </row>
    <row r="4467" spans="1:19" ht="15.75" customHeight="1" x14ac:dyDescent="0.35">
      <c r="A4467" s="1"/>
      <c r="B4467" s="1"/>
      <c r="C4467" s="1"/>
      <c r="D4467" s="1"/>
      <c r="Q4467" s="1">
        <v>4465</v>
      </c>
      <c r="R4467" s="1">
        <v>193</v>
      </c>
      <c r="S4467" s="1"/>
    </row>
    <row r="4468" spans="1:19" ht="15.75" customHeight="1" x14ac:dyDescent="0.35">
      <c r="A4468" s="1"/>
      <c r="B4468" s="1"/>
      <c r="C4468" s="1"/>
      <c r="D4468" s="1"/>
      <c r="Q4468" s="1">
        <v>4466</v>
      </c>
      <c r="R4468" s="1">
        <v>178</v>
      </c>
      <c r="S4468" s="1"/>
    </row>
    <row r="4469" spans="1:19" ht="15.75" customHeight="1" x14ac:dyDescent="0.35">
      <c r="A4469" s="1"/>
      <c r="B4469" s="1"/>
      <c r="C4469" s="1"/>
      <c r="D4469" s="1"/>
      <c r="Q4469" s="1">
        <v>4467</v>
      </c>
      <c r="R4469" s="1">
        <v>186</v>
      </c>
      <c r="S4469" s="1"/>
    </row>
    <row r="4470" spans="1:19" ht="15.75" customHeight="1" x14ac:dyDescent="0.35">
      <c r="A4470" s="1"/>
      <c r="B4470" s="1"/>
      <c r="C4470" s="1"/>
      <c r="D4470" s="1"/>
      <c r="Q4470" s="1">
        <v>4468</v>
      </c>
      <c r="R4470" s="1">
        <v>194</v>
      </c>
      <c r="S4470" s="1"/>
    </row>
    <row r="4471" spans="1:19" ht="15.75" customHeight="1" x14ac:dyDescent="0.35">
      <c r="A4471" s="1"/>
      <c r="B4471" s="1"/>
      <c r="C4471" s="1"/>
      <c r="D4471" s="1"/>
      <c r="Q4471" s="1">
        <v>4469</v>
      </c>
      <c r="R4471" s="1">
        <v>171</v>
      </c>
      <c r="S4471" s="1"/>
    </row>
    <row r="4472" spans="1:19" ht="15.75" customHeight="1" x14ac:dyDescent="0.35">
      <c r="A4472" s="1"/>
      <c r="B4472" s="1"/>
      <c r="C4472" s="1"/>
      <c r="D4472" s="1"/>
      <c r="Q4472" s="1">
        <v>4470</v>
      </c>
      <c r="R4472" s="1">
        <v>175</v>
      </c>
      <c r="S4472" s="1"/>
    </row>
    <row r="4473" spans="1:19" ht="15.75" customHeight="1" x14ac:dyDescent="0.35">
      <c r="A4473" s="1"/>
      <c r="B4473" s="1"/>
      <c r="C4473" s="1"/>
      <c r="D4473" s="1"/>
      <c r="Q4473" s="1">
        <v>4471</v>
      </c>
      <c r="R4473" s="1">
        <v>183</v>
      </c>
      <c r="S4473" s="1"/>
    </row>
    <row r="4474" spans="1:19" ht="15.75" customHeight="1" x14ac:dyDescent="0.35">
      <c r="A4474" s="1"/>
      <c r="B4474" s="1"/>
      <c r="C4474" s="1"/>
      <c r="D4474" s="1"/>
      <c r="Q4474" s="1">
        <v>4472</v>
      </c>
      <c r="R4474" s="1">
        <v>116</v>
      </c>
      <c r="S4474" s="1"/>
    </row>
    <row r="4475" spans="1:19" ht="15.75" customHeight="1" x14ac:dyDescent="0.35">
      <c r="A4475" s="1"/>
      <c r="B4475" s="1"/>
      <c r="C4475" s="1"/>
      <c r="D4475" s="1"/>
      <c r="Q4475" s="1">
        <v>4473</v>
      </c>
      <c r="R4475" s="1">
        <v>120</v>
      </c>
      <c r="S4475" s="1"/>
    </row>
    <row r="4476" spans="1:19" ht="15.75" customHeight="1" x14ac:dyDescent="0.35">
      <c r="A4476" s="1"/>
      <c r="B4476" s="1"/>
      <c r="C4476" s="1"/>
      <c r="D4476" s="1"/>
      <c r="Q4476" s="1">
        <v>4474</v>
      </c>
      <c r="R4476" s="1">
        <v>124</v>
      </c>
      <c r="S4476" s="1"/>
    </row>
    <row r="4477" spans="1:19" ht="15.75" customHeight="1" x14ac:dyDescent="0.35">
      <c r="A4477" s="1"/>
      <c r="B4477" s="1"/>
      <c r="C4477" s="1"/>
      <c r="D4477" s="1"/>
      <c r="Q4477" s="1">
        <v>4475</v>
      </c>
      <c r="R4477" s="1">
        <v>122</v>
      </c>
      <c r="S4477" s="1"/>
    </row>
    <row r="4478" spans="1:19" ht="15.75" customHeight="1" x14ac:dyDescent="0.35">
      <c r="A4478" s="1"/>
      <c r="B4478" s="1"/>
      <c r="C4478" s="1"/>
      <c r="D4478" s="1"/>
      <c r="Q4478" s="1">
        <v>4476</v>
      </c>
      <c r="R4478" s="1">
        <v>126</v>
      </c>
      <c r="S4478" s="1"/>
    </row>
    <row r="4479" spans="1:19" ht="15.75" customHeight="1" x14ac:dyDescent="0.35">
      <c r="A4479" s="1"/>
      <c r="B4479" s="1"/>
      <c r="C4479" s="1"/>
      <c r="D4479" s="1"/>
      <c r="Q4479" s="1">
        <v>4477</v>
      </c>
      <c r="R4479" s="1">
        <v>130</v>
      </c>
      <c r="S4479" s="1"/>
    </row>
    <row r="4480" spans="1:19" ht="15.75" customHeight="1" x14ac:dyDescent="0.35">
      <c r="A4480" s="1"/>
      <c r="B4480" s="1"/>
      <c r="C4480" s="1"/>
      <c r="D4480" s="1"/>
      <c r="Q4480" s="1">
        <v>4478</v>
      </c>
      <c r="R4480" s="1">
        <v>207</v>
      </c>
      <c r="S4480" s="1"/>
    </row>
    <row r="4481" spans="1:19" ht="15.75" customHeight="1" x14ac:dyDescent="0.35">
      <c r="A4481" s="1"/>
      <c r="B4481" s="1"/>
      <c r="C4481" s="1"/>
      <c r="D4481" s="1"/>
      <c r="Q4481" s="1">
        <v>4479</v>
      </c>
      <c r="R4481" s="1">
        <v>213</v>
      </c>
      <c r="S4481" s="1"/>
    </row>
    <row r="4482" spans="1:19" ht="15.75" customHeight="1" x14ac:dyDescent="0.35">
      <c r="A4482" s="1"/>
      <c r="B4482" s="1"/>
      <c r="C4482" s="1"/>
      <c r="D4482" s="1"/>
      <c r="Q4482" s="1">
        <v>4480</v>
      </c>
      <c r="R4482" s="1">
        <v>219</v>
      </c>
      <c r="S4482" s="1"/>
    </row>
    <row r="4483" spans="1:19" ht="15.75" customHeight="1" x14ac:dyDescent="0.35">
      <c r="A4483" s="1"/>
      <c r="B4483" s="1"/>
      <c r="C4483" s="1"/>
      <c r="D4483" s="1"/>
      <c r="Q4483" s="1">
        <v>4481</v>
      </c>
      <c r="R4483" s="1">
        <v>243</v>
      </c>
      <c r="S4483" s="1"/>
    </row>
    <row r="4484" spans="1:19" ht="15.75" customHeight="1" x14ac:dyDescent="0.35">
      <c r="A4484" s="1"/>
      <c r="B4484" s="1"/>
      <c r="C4484" s="1"/>
      <c r="D4484" s="1"/>
      <c r="Q4484" s="1">
        <v>4482</v>
      </c>
      <c r="R4484" s="1">
        <v>249</v>
      </c>
      <c r="S4484" s="1"/>
    </row>
    <row r="4485" spans="1:19" ht="15.75" customHeight="1" x14ac:dyDescent="0.35">
      <c r="A4485" s="1"/>
      <c r="B4485" s="1"/>
      <c r="C4485" s="1"/>
      <c r="D4485" s="1"/>
      <c r="Q4485" s="1">
        <v>4483</v>
      </c>
      <c r="R4485" s="1">
        <v>255</v>
      </c>
      <c r="S4485" s="1"/>
    </row>
    <row r="4486" spans="1:19" ht="15.75" customHeight="1" x14ac:dyDescent="0.35">
      <c r="A4486" s="1"/>
      <c r="B4486" s="1"/>
      <c r="C4486" s="1"/>
      <c r="D4486" s="1"/>
      <c r="Q4486" s="1">
        <v>4484</v>
      </c>
      <c r="R4486" s="1">
        <v>134</v>
      </c>
      <c r="S4486" s="1"/>
    </row>
    <row r="4487" spans="1:19" ht="15.75" customHeight="1" x14ac:dyDescent="0.35">
      <c r="A4487" s="1"/>
      <c r="B4487" s="1"/>
      <c r="C4487" s="1"/>
      <c r="D4487" s="1"/>
      <c r="Q4487" s="1">
        <v>4485</v>
      </c>
      <c r="R4487" s="1">
        <v>138</v>
      </c>
      <c r="S4487" s="1"/>
    </row>
    <row r="4488" spans="1:19" ht="15.75" customHeight="1" x14ac:dyDescent="0.35">
      <c r="A4488" s="1"/>
      <c r="B4488" s="1"/>
      <c r="C4488" s="1"/>
      <c r="D4488" s="1"/>
      <c r="Q4488" s="1">
        <v>4486</v>
      </c>
      <c r="R4488" s="1">
        <v>142</v>
      </c>
      <c r="S4488" s="1"/>
    </row>
    <row r="4489" spans="1:19" ht="15.75" customHeight="1" x14ac:dyDescent="0.35">
      <c r="A4489" s="1"/>
      <c r="B4489" s="1"/>
      <c r="C4489" s="1"/>
      <c r="D4489" s="1"/>
      <c r="Q4489" s="1">
        <v>4487</v>
      </c>
      <c r="R4489" s="1">
        <v>43</v>
      </c>
      <c r="S4489" s="1"/>
    </row>
    <row r="4490" spans="1:19" ht="15.75" customHeight="1" x14ac:dyDescent="0.35">
      <c r="A4490" s="1"/>
      <c r="B4490" s="1"/>
      <c r="C4490" s="1"/>
      <c r="D4490" s="1"/>
      <c r="Q4490" s="1">
        <v>4488</v>
      </c>
      <c r="R4490" s="1">
        <v>45</v>
      </c>
      <c r="S4490" s="1"/>
    </row>
    <row r="4491" spans="1:19" ht="15.75" customHeight="1" x14ac:dyDescent="0.35">
      <c r="A4491" s="1"/>
      <c r="B4491" s="1"/>
      <c r="C4491" s="1"/>
      <c r="D4491" s="1"/>
      <c r="Q4491" s="1">
        <v>4489</v>
      </c>
      <c r="R4491" s="1">
        <v>47</v>
      </c>
      <c r="S4491" s="1"/>
    </row>
    <row r="4492" spans="1:19" ht="15.75" customHeight="1" x14ac:dyDescent="0.35">
      <c r="A4492" s="1"/>
      <c r="B4492" s="1"/>
      <c r="C4492" s="1"/>
      <c r="D4492" s="1"/>
      <c r="Q4492" s="1">
        <v>4490</v>
      </c>
      <c r="R4492" s="1">
        <v>116</v>
      </c>
      <c r="S4492" s="1"/>
    </row>
    <row r="4493" spans="1:19" ht="15.75" customHeight="1" x14ac:dyDescent="0.35">
      <c r="A4493" s="1"/>
      <c r="B4493" s="1"/>
      <c r="C4493" s="1"/>
      <c r="D4493" s="1"/>
      <c r="Q4493" s="1">
        <v>4491</v>
      </c>
      <c r="R4493" s="1">
        <v>120</v>
      </c>
      <c r="S4493" s="1"/>
    </row>
    <row r="4494" spans="1:19" ht="15.75" customHeight="1" x14ac:dyDescent="0.35">
      <c r="A4494" s="1"/>
      <c r="B4494" s="1"/>
      <c r="C4494" s="1"/>
      <c r="D4494" s="1"/>
      <c r="Q4494" s="1">
        <v>4492</v>
      </c>
      <c r="R4494" s="1">
        <v>124</v>
      </c>
      <c r="S4494" s="1"/>
    </row>
    <row r="4495" spans="1:19" ht="15.75" customHeight="1" x14ac:dyDescent="0.35">
      <c r="A4495" s="1"/>
      <c r="B4495" s="1"/>
      <c r="C4495" s="1"/>
      <c r="D4495" s="1"/>
      <c r="Q4495" s="1">
        <v>4493</v>
      </c>
      <c r="R4495" s="1">
        <v>140</v>
      </c>
      <c r="S4495" s="1"/>
    </row>
    <row r="4496" spans="1:19" ht="15.75" customHeight="1" x14ac:dyDescent="0.35">
      <c r="A4496" s="1"/>
      <c r="B4496" s="1"/>
      <c r="C4496" s="1"/>
      <c r="D4496" s="1"/>
      <c r="Q4496" s="1">
        <v>4494</v>
      </c>
      <c r="R4496" s="1">
        <v>144</v>
      </c>
      <c r="S4496" s="1"/>
    </row>
    <row r="4497" spans="1:19" ht="15.75" customHeight="1" x14ac:dyDescent="0.35">
      <c r="A4497" s="1"/>
      <c r="B4497" s="1"/>
      <c r="C4497" s="1"/>
      <c r="D4497" s="1"/>
      <c r="Q4497" s="1">
        <v>4495</v>
      </c>
      <c r="R4497" s="1">
        <v>148</v>
      </c>
      <c r="S4497" s="1"/>
    </row>
    <row r="4498" spans="1:19" ht="15.75" customHeight="1" x14ac:dyDescent="0.35">
      <c r="A4498" s="1"/>
      <c r="B4498" s="1"/>
      <c r="C4498" s="1"/>
      <c r="D4498" s="1"/>
      <c r="Q4498" s="1">
        <v>4496</v>
      </c>
      <c r="R4498" s="1">
        <v>171</v>
      </c>
      <c r="S4498" s="1"/>
    </row>
    <row r="4499" spans="1:19" ht="15.75" customHeight="1" x14ac:dyDescent="0.35">
      <c r="A4499" s="1"/>
      <c r="B4499" s="1"/>
      <c r="C4499" s="1"/>
      <c r="D4499" s="1"/>
      <c r="Q4499" s="1">
        <v>4497</v>
      </c>
      <c r="R4499" s="1">
        <v>177</v>
      </c>
      <c r="S4499" s="1"/>
    </row>
    <row r="4500" spans="1:19" ht="15.75" customHeight="1" x14ac:dyDescent="0.35">
      <c r="A4500" s="1"/>
      <c r="B4500" s="1"/>
      <c r="C4500" s="1"/>
      <c r="D4500" s="1"/>
      <c r="Q4500" s="1">
        <v>4498</v>
      </c>
      <c r="R4500" s="1">
        <v>183</v>
      </c>
      <c r="S4500" s="1"/>
    </row>
    <row r="4501" spans="1:19" ht="15.75" customHeight="1" x14ac:dyDescent="0.35">
      <c r="A4501" s="1"/>
      <c r="B4501" s="1"/>
      <c r="C4501" s="1"/>
      <c r="D4501" s="1"/>
      <c r="Q4501" s="1">
        <v>4499</v>
      </c>
      <c r="R4501" s="1">
        <v>147</v>
      </c>
      <c r="S4501" s="1"/>
    </row>
    <row r="4502" spans="1:19" ht="15.75" customHeight="1" x14ac:dyDescent="0.35">
      <c r="A4502" s="1"/>
      <c r="B4502" s="1"/>
      <c r="C4502" s="1"/>
      <c r="D4502" s="1"/>
      <c r="Q4502" s="1">
        <v>4500</v>
      </c>
      <c r="R4502" s="1">
        <v>153</v>
      </c>
      <c r="S4502" s="1"/>
    </row>
    <row r="4503" spans="1:19" ht="15.75" customHeight="1" x14ac:dyDescent="0.35">
      <c r="A4503" s="1"/>
      <c r="B4503" s="1"/>
      <c r="C4503" s="1"/>
      <c r="D4503" s="1"/>
      <c r="Q4503" s="1">
        <v>4501</v>
      </c>
      <c r="R4503" s="1">
        <v>159</v>
      </c>
      <c r="S4503" s="1"/>
    </row>
    <row r="4504" spans="1:19" ht="15.75" customHeight="1" x14ac:dyDescent="0.35">
      <c r="A4504" s="1"/>
      <c r="B4504" s="1"/>
      <c r="C4504" s="1"/>
      <c r="D4504" s="1"/>
      <c r="Q4504" s="1">
        <v>4502</v>
      </c>
      <c r="R4504" s="1">
        <v>104</v>
      </c>
      <c r="S4504" s="1"/>
    </row>
    <row r="4505" spans="1:19" ht="15.75" customHeight="1" x14ac:dyDescent="0.35">
      <c r="A4505" s="1"/>
      <c r="B4505" s="1"/>
      <c r="C4505" s="1"/>
      <c r="D4505" s="1"/>
      <c r="Q4505" s="1">
        <v>4503</v>
      </c>
      <c r="R4505" s="1">
        <v>108</v>
      </c>
      <c r="S4505" s="1"/>
    </row>
    <row r="4506" spans="1:19" ht="15.75" customHeight="1" x14ac:dyDescent="0.35">
      <c r="A4506" s="1"/>
      <c r="B4506" s="1"/>
      <c r="C4506" s="1"/>
      <c r="D4506" s="1"/>
      <c r="Q4506" s="1">
        <v>4504</v>
      </c>
      <c r="R4506" s="1">
        <v>112</v>
      </c>
      <c r="S4506" s="1"/>
    </row>
    <row r="4507" spans="1:19" ht="15.75" customHeight="1" x14ac:dyDescent="0.35">
      <c r="A4507" s="1"/>
      <c r="B4507" s="1"/>
      <c r="C4507" s="1"/>
      <c r="D4507" s="1"/>
      <c r="Q4507" s="1">
        <v>4505</v>
      </c>
      <c r="R4507" s="1">
        <v>122</v>
      </c>
      <c r="S4507" s="1"/>
    </row>
    <row r="4508" spans="1:19" ht="15.75" customHeight="1" x14ac:dyDescent="0.35">
      <c r="A4508" s="1"/>
      <c r="B4508" s="1"/>
      <c r="C4508" s="1"/>
      <c r="D4508" s="1"/>
      <c r="Q4508" s="1">
        <v>4506</v>
      </c>
      <c r="R4508" s="1">
        <v>126</v>
      </c>
      <c r="S4508" s="1"/>
    </row>
    <row r="4509" spans="1:19" ht="15.75" customHeight="1" x14ac:dyDescent="0.35">
      <c r="A4509" s="1"/>
      <c r="B4509" s="1"/>
      <c r="C4509" s="1"/>
      <c r="D4509" s="1"/>
      <c r="Q4509" s="1">
        <v>4507</v>
      </c>
      <c r="R4509" s="1">
        <v>130</v>
      </c>
      <c r="S4509" s="1"/>
    </row>
    <row r="4510" spans="1:19" ht="15.75" customHeight="1" x14ac:dyDescent="0.35">
      <c r="A4510" s="1"/>
      <c r="B4510" s="1"/>
      <c r="C4510" s="1"/>
      <c r="D4510" s="1"/>
      <c r="Q4510" s="1">
        <v>4508</v>
      </c>
      <c r="R4510" s="1">
        <v>158</v>
      </c>
      <c r="S4510" s="1"/>
    </row>
    <row r="4511" spans="1:19" ht="15.75" customHeight="1" x14ac:dyDescent="0.35">
      <c r="A4511" s="1"/>
      <c r="B4511" s="1"/>
      <c r="C4511" s="1"/>
      <c r="D4511" s="1"/>
      <c r="Q4511" s="1">
        <v>4509</v>
      </c>
      <c r="R4511" s="1">
        <v>162</v>
      </c>
      <c r="S4511" s="1"/>
    </row>
    <row r="4512" spans="1:19" ht="15.75" customHeight="1" x14ac:dyDescent="0.35">
      <c r="A4512" s="1"/>
      <c r="B4512" s="1"/>
      <c r="C4512" s="1"/>
      <c r="D4512" s="1"/>
      <c r="Q4512" s="1">
        <v>4510</v>
      </c>
      <c r="R4512" s="1">
        <v>166</v>
      </c>
      <c r="S4512" s="1"/>
    </row>
    <row r="4513" spans="1:19" ht="15.75" customHeight="1" x14ac:dyDescent="0.35">
      <c r="A4513" s="1"/>
      <c r="B4513" s="1"/>
      <c r="C4513" s="1"/>
      <c r="D4513" s="1"/>
      <c r="Q4513" s="1">
        <v>4511</v>
      </c>
      <c r="R4513" s="1">
        <v>207</v>
      </c>
      <c r="S4513" s="1"/>
    </row>
    <row r="4514" spans="1:19" ht="15.75" customHeight="1" x14ac:dyDescent="0.35">
      <c r="A4514" s="1"/>
      <c r="B4514" s="1"/>
      <c r="C4514" s="1"/>
      <c r="D4514" s="1"/>
      <c r="Q4514" s="1">
        <v>4512</v>
      </c>
      <c r="R4514" s="1">
        <v>213</v>
      </c>
      <c r="S4514" s="1"/>
    </row>
    <row r="4515" spans="1:19" ht="15.75" customHeight="1" x14ac:dyDescent="0.35">
      <c r="A4515" s="1"/>
      <c r="B4515" s="1"/>
      <c r="C4515" s="1"/>
      <c r="D4515" s="1"/>
      <c r="Q4515" s="1">
        <v>4513</v>
      </c>
      <c r="R4515" s="1">
        <v>219</v>
      </c>
      <c r="S4515" s="1"/>
    </row>
    <row r="4516" spans="1:19" ht="15.75" customHeight="1" x14ac:dyDescent="0.35">
      <c r="A4516" s="1"/>
      <c r="B4516" s="1"/>
      <c r="C4516" s="1"/>
      <c r="D4516" s="1"/>
      <c r="Q4516" s="1">
        <v>4514</v>
      </c>
      <c r="R4516" s="1">
        <v>219</v>
      </c>
      <c r="S4516" s="1"/>
    </row>
    <row r="4517" spans="1:19" ht="15.75" customHeight="1" x14ac:dyDescent="0.35">
      <c r="A4517" s="1"/>
      <c r="B4517" s="1"/>
      <c r="C4517" s="1"/>
      <c r="D4517" s="1"/>
      <c r="Q4517" s="1">
        <v>4515</v>
      </c>
      <c r="R4517" s="1">
        <v>225</v>
      </c>
      <c r="S4517" s="1"/>
    </row>
    <row r="4518" spans="1:19" ht="15.75" customHeight="1" x14ac:dyDescent="0.35">
      <c r="A4518" s="1"/>
      <c r="B4518" s="1"/>
      <c r="C4518" s="1"/>
      <c r="D4518" s="1"/>
      <c r="Q4518" s="1">
        <v>4516</v>
      </c>
      <c r="R4518" s="1">
        <v>231</v>
      </c>
      <c r="S4518" s="1"/>
    </row>
    <row r="4519" spans="1:19" ht="15.75" customHeight="1" x14ac:dyDescent="0.35">
      <c r="A4519" s="1"/>
      <c r="B4519" s="1"/>
      <c r="C4519" s="1"/>
      <c r="D4519" s="1"/>
      <c r="Q4519" s="1">
        <v>4517</v>
      </c>
      <c r="R4519" s="1">
        <v>195</v>
      </c>
      <c r="S4519" s="1"/>
    </row>
    <row r="4520" spans="1:19" ht="15.75" customHeight="1" x14ac:dyDescent="0.35">
      <c r="A4520" s="1"/>
      <c r="B4520" s="1"/>
      <c r="C4520" s="1"/>
      <c r="D4520" s="1"/>
      <c r="Q4520" s="1">
        <v>4518</v>
      </c>
      <c r="R4520" s="1">
        <v>201</v>
      </c>
      <c r="S4520" s="1"/>
    </row>
    <row r="4521" spans="1:19" ht="15.75" customHeight="1" x14ac:dyDescent="0.35">
      <c r="A4521" s="1"/>
      <c r="B4521" s="1"/>
      <c r="C4521" s="1"/>
      <c r="D4521" s="1"/>
      <c r="Q4521" s="1">
        <v>4519</v>
      </c>
      <c r="R4521" s="1">
        <v>207</v>
      </c>
      <c r="S4521" s="1"/>
    </row>
    <row r="4522" spans="1:19" ht="15.75" customHeight="1" x14ac:dyDescent="0.35">
      <c r="A4522" s="1"/>
      <c r="B4522" s="1"/>
      <c r="C4522" s="1"/>
      <c r="D4522" s="1"/>
      <c r="Q4522" s="1">
        <v>4520</v>
      </c>
      <c r="R4522" s="1">
        <v>158</v>
      </c>
      <c r="S4522" s="1"/>
    </row>
    <row r="4523" spans="1:19" ht="15.75" customHeight="1" x14ac:dyDescent="0.35">
      <c r="A4523" s="1"/>
      <c r="B4523" s="1"/>
      <c r="C4523" s="1"/>
      <c r="D4523" s="1"/>
      <c r="Q4523" s="1">
        <v>4521</v>
      </c>
      <c r="R4523" s="1">
        <v>162</v>
      </c>
      <c r="S4523" s="1"/>
    </row>
    <row r="4524" spans="1:19" ht="15.75" customHeight="1" x14ac:dyDescent="0.35">
      <c r="A4524" s="1"/>
      <c r="B4524" s="1"/>
      <c r="C4524" s="1"/>
      <c r="D4524" s="1"/>
      <c r="Q4524" s="1">
        <v>4522</v>
      </c>
      <c r="R4524" s="1">
        <v>166</v>
      </c>
      <c r="S4524" s="1"/>
    </row>
    <row r="4525" spans="1:19" ht="15.75" customHeight="1" x14ac:dyDescent="0.35">
      <c r="A4525" s="1"/>
      <c r="B4525" s="1"/>
      <c r="C4525" s="1"/>
      <c r="D4525" s="1"/>
      <c r="Q4525" s="1">
        <v>4523</v>
      </c>
      <c r="R4525" s="1">
        <v>152</v>
      </c>
      <c r="S4525" s="1"/>
    </row>
    <row r="4526" spans="1:19" ht="15.75" customHeight="1" x14ac:dyDescent="0.35">
      <c r="A4526" s="1"/>
      <c r="B4526" s="1"/>
      <c r="C4526" s="1"/>
      <c r="D4526" s="1"/>
      <c r="Q4526" s="1">
        <v>4524</v>
      </c>
      <c r="R4526" s="1">
        <v>156</v>
      </c>
      <c r="S4526" s="1"/>
    </row>
    <row r="4527" spans="1:19" ht="15.75" customHeight="1" x14ac:dyDescent="0.35">
      <c r="A4527" s="1"/>
      <c r="B4527" s="1"/>
      <c r="C4527" s="1"/>
      <c r="D4527" s="1"/>
      <c r="Q4527" s="1">
        <v>4525</v>
      </c>
      <c r="R4527" s="1">
        <v>160</v>
      </c>
      <c r="S4527" s="1"/>
    </row>
    <row r="4528" spans="1:19" ht="15.75" customHeight="1" x14ac:dyDescent="0.35">
      <c r="A4528" s="1"/>
      <c r="B4528" s="1"/>
      <c r="C4528" s="1"/>
      <c r="D4528" s="1"/>
      <c r="Q4528" s="1">
        <v>4526</v>
      </c>
      <c r="R4528" s="1">
        <v>158</v>
      </c>
      <c r="S4528" s="1"/>
    </row>
    <row r="4529" spans="1:19" ht="15.75" customHeight="1" x14ac:dyDescent="0.35">
      <c r="A4529" s="1"/>
      <c r="B4529" s="1"/>
      <c r="C4529" s="1"/>
      <c r="D4529" s="1"/>
      <c r="Q4529" s="1">
        <v>4527</v>
      </c>
      <c r="R4529" s="1">
        <v>162</v>
      </c>
      <c r="S4529" s="1"/>
    </row>
    <row r="4530" spans="1:19" ht="15.75" customHeight="1" x14ac:dyDescent="0.35">
      <c r="A4530" s="1"/>
      <c r="B4530" s="1"/>
      <c r="C4530" s="1"/>
      <c r="D4530" s="1"/>
      <c r="Q4530" s="1">
        <v>4528</v>
      </c>
      <c r="R4530" s="1">
        <v>166</v>
      </c>
      <c r="S4530" s="1"/>
    </row>
    <row r="4531" spans="1:19" ht="15.75" customHeight="1" x14ac:dyDescent="0.35">
      <c r="A4531" s="1"/>
      <c r="B4531" s="1"/>
      <c r="C4531" s="1"/>
      <c r="D4531" s="1"/>
      <c r="Q4531" s="1">
        <v>4529</v>
      </c>
      <c r="R4531" s="1">
        <v>164</v>
      </c>
      <c r="S4531" s="1"/>
    </row>
    <row r="4532" spans="1:19" ht="15.75" customHeight="1" x14ac:dyDescent="0.35">
      <c r="A4532" s="1"/>
      <c r="B4532" s="1"/>
      <c r="C4532" s="1"/>
      <c r="D4532" s="1"/>
      <c r="Q4532" s="1">
        <v>4530</v>
      </c>
      <c r="R4532" s="1">
        <v>168</v>
      </c>
      <c r="S4532" s="1"/>
    </row>
    <row r="4533" spans="1:19" ht="15.75" customHeight="1" x14ac:dyDescent="0.35">
      <c r="A4533" s="1"/>
      <c r="B4533" s="1"/>
      <c r="C4533" s="1"/>
      <c r="D4533" s="1"/>
      <c r="Q4533" s="1">
        <v>4531</v>
      </c>
      <c r="R4533" s="1">
        <v>172</v>
      </c>
      <c r="S4533" s="1"/>
    </row>
    <row r="4534" spans="1:19" ht="15.75" customHeight="1" x14ac:dyDescent="0.35">
      <c r="A4534" s="1"/>
      <c r="B4534" s="1"/>
      <c r="C4534" s="1"/>
      <c r="D4534" s="1"/>
      <c r="Q4534" s="1">
        <v>4532</v>
      </c>
      <c r="R4534" s="1">
        <v>67</v>
      </c>
      <c r="S4534" s="1"/>
    </row>
    <row r="4535" spans="1:19" ht="15.75" customHeight="1" x14ac:dyDescent="0.35">
      <c r="A4535" s="1"/>
      <c r="B4535" s="1"/>
      <c r="C4535" s="1"/>
      <c r="D4535" s="1"/>
      <c r="Q4535" s="1">
        <v>4533</v>
      </c>
      <c r="R4535" s="1">
        <v>69</v>
      </c>
      <c r="S4535" s="1"/>
    </row>
    <row r="4536" spans="1:19" ht="15.75" customHeight="1" x14ac:dyDescent="0.35">
      <c r="A4536" s="1"/>
      <c r="B4536" s="1"/>
      <c r="C4536" s="1"/>
      <c r="D4536" s="1"/>
      <c r="Q4536" s="1">
        <v>4534</v>
      </c>
      <c r="R4536" s="1">
        <v>71</v>
      </c>
      <c r="S4536" s="1"/>
    </row>
    <row r="4537" spans="1:19" ht="15.75" customHeight="1" x14ac:dyDescent="0.35">
      <c r="A4537" s="1"/>
      <c r="B4537" s="1"/>
      <c r="C4537" s="1"/>
      <c r="D4537" s="1"/>
      <c r="Q4537" s="1">
        <v>4535</v>
      </c>
      <c r="R4537" s="1">
        <v>73</v>
      </c>
      <c r="S4537" s="1"/>
    </row>
    <row r="4538" spans="1:19" ht="15.75" customHeight="1" x14ac:dyDescent="0.35">
      <c r="A4538" s="1"/>
      <c r="B4538" s="1"/>
      <c r="C4538" s="1"/>
      <c r="D4538" s="1"/>
      <c r="Q4538" s="1">
        <v>4536</v>
      </c>
      <c r="R4538" s="1">
        <v>75</v>
      </c>
      <c r="S4538" s="1"/>
    </row>
    <row r="4539" spans="1:19" ht="15.75" customHeight="1" x14ac:dyDescent="0.35">
      <c r="A4539" s="1"/>
      <c r="B4539" s="1"/>
      <c r="C4539" s="1"/>
      <c r="D4539" s="1"/>
      <c r="Q4539" s="1">
        <v>4537</v>
      </c>
      <c r="R4539" s="1">
        <v>77</v>
      </c>
      <c r="S4539" s="1"/>
    </row>
    <row r="4540" spans="1:19" ht="15.75" customHeight="1" x14ac:dyDescent="0.35">
      <c r="A4540" s="1"/>
      <c r="B4540" s="1"/>
      <c r="C4540" s="1"/>
      <c r="D4540" s="1"/>
      <c r="Q4540" s="1">
        <v>4538</v>
      </c>
      <c r="R4540" s="1">
        <v>79</v>
      </c>
      <c r="S4540" s="1"/>
    </row>
    <row r="4541" spans="1:19" ht="15.75" customHeight="1" x14ac:dyDescent="0.35">
      <c r="A4541" s="1"/>
      <c r="B4541" s="1"/>
      <c r="C4541" s="1"/>
      <c r="D4541" s="1"/>
      <c r="Q4541" s="1">
        <v>4539</v>
      </c>
      <c r="R4541" s="1">
        <v>81</v>
      </c>
      <c r="S4541" s="1"/>
    </row>
    <row r="4542" spans="1:19" ht="15.75" customHeight="1" x14ac:dyDescent="0.35">
      <c r="A4542" s="1"/>
      <c r="B4542" s="1"/>
      <c r="C4542" s="1"/>
      <c r="D4542" s="1"/>
      <c r="Q4542" s="1">
        <v>4540</v>
      </c>
      <c r="R4542" s="1">
        <v>83</v>
      </c>
      <c r="S4542" s="1"/>
    </row>
    <row r="4543" spans="1:19" ht="15.75" customHeight="1" x14ac:dyDescent="0.35">
      <c r="A4543" s="1"/>
      <c r="B4543" s="1"/>
      <c r="C4543" s="1"/>
      <c r="D4543" s="1"/>
      <c r="Q4543" s="1">
        <v>4541</v>
      </c>
      <c r="R4543" s="1">
        <v>200</v>
      </c>
      <c r="S4543" s="1"/>
    </row>
    <row r="4544" spans="1:19" ht="15.75" customHeight="1" x14ac:dyDescent="0.35">
      <c r="A4544" s="1"/>
      <c r="B4544" s="1"/>
      <c r="C4544" s="1"/>
      <c r="D4544" s="1"/>
      <c r="Q4544" s="1">
        <v>4542</v>
      </c>
      <c r="R4544" s="1">
        <v>204</v>
      </c>
      <c r="S4544" s="1"/>
    </row>
    <row r="4545" spans="1:19" ht="15.75" customHeight="1" x14ac:dyDescent="0.35">
      <c r="A4545" s="1"/>
      <c r="B4545" s="1"/>
      <c r="C4545" s="1"/>
      <c r="D4545" s="1"/>
      <c r="Q4545" s="1">
        <v>4543</v>
      </c>
      <c r="R4545" s="1">
        <v>208</v>
      </c>
      <c r="S4545" s="1"/>
    </row>
    <row r="4546" spans="1:19" ht="15.75" customHeight="1" x14ac:dyDescent="0.35">
      <c r="A4546" s="1"/>
      <c r="B4546" s="1"/>
      <c r="C4546" s="1"/>
      <c r="D4546" s="1"/>
      <c r="Q4546" s="1">
        <v>4544</v>
      </c>
      <c r="R4546" s="1">
        <v>236</v>
      </c>
      <c r="S4546" s="1"/>
    </row>
    <row r="4547" spans="1:19" ht="15.75" customHeight="1" x14ac:dyDescent="0.35">
      <c r="A4547" s="1"/>
      <c r="B4547" s="1"/>
      <c r="C4547" s="1"/>
      <c r="D4547" s="1"/>
      <c r="Q4547" s="1">
        <v>4545</v>
      </c>
      <c r="R4547" s="1">
        <v>240</v>
      </c>
      <c r="S4547" s="1"/>
    </row>
    <row r="4548" spans="1:19" ht="15.75" customHeight="1" x14ac:dyDescent="0.35">
      <c r="A4548" s="1"/>
      <c r="B4548" s="1"/>
      <c r="C4548" s="1"/>
      <c r="D4548" s="1"/>
      <c r="Q4548" s="1">
        <v>4546</v>
      </c>
      <c r="R4548" s="1">
        <v>244</v>
      </c>
      <c r="S4548" s="1"/>
    </row>
    <row r="4549" spans="1:19" ht="15.75" customHeight="1" x14ac:dyDescent="0.35">
      <c r="A4549" s="1"/>
      <c r="B4549" s="1"/>
      <c r="C4549" s="1"/>
      <c r="D4549" s="1"/>
      <c r="Q4549" s="1">
        <v>4547</v>
      </c>
      <c r="R4549" s="1">
        <v>277</v>
      </c>
      <c r="S4549" s="1"/>
    </row>
    <row r="4550" spans="1:19" ht="15.75" customHeight="1" x14ac:dyDescent="0.35">
      <c r="A4550" s="1"/>
      <c r="B4550" s="1"/>
      <c r="C4550" s="1"/>
      <c r="D4550" s="1"/>
      <c r="Q4550" s="1">
        <v>4548</v>
      </c>
      <c r="R4550" s="1">
        <v>285</v>
      </c>
      <c r="S4550" s="1"/>
    </row>
    <row r="4551" spans="1:19" ht="15.75" customHeight="1" x14ac:dyDescent="0.35">
      <c r="A4551" s="1"/>
      <c r="B4551" s="1"/>
      <c r="C4551" s="1"/>
      <c r="D4551" s="1"/>
      <c r="Q4551" s="1">
        <v>4549</v>
      </c>
      <c r="R4551" s="1">
        <v>291</v>
      </c>
      <c r="S4551" s="1"/>
    </row>
    <row r="4552" spans="1:19" ht="15.75" customHeight="1" x14ac:dyDescent="0.35">
      <c r="A4552" s="1"/>
      <c r="B4552" s="1"/>
      <c r="C4552" s="1"/>
      <c r="D4552" s="1"/>
      <c r="Q4552" s="1">
        <v>4550</v>
      </c>
      <c r="R4552" s="1">
        <v>164</v>
      </c>
      <c r="S4552" s="1"/>
    </row>
    <row r="4553" spans="1:19" ht="15.75" customHeight="1" x14ac:dyDescent="0.35">
      <c r="A4553" s="1"/>
      <c r="B4553" s="1"/>
      <c r="C4553" s="1"/>
      <c r="D4553" s="1"/>
      <c r="Q4553" s="1">
        <v>4551</v>
      </c>
      <c r="R4553" s="1">
        <v>166</v>
      </c>
      <c r="S4553" s="1"/>
    </row>
    <row r="4554" spans="1:19" ht="15.75" customHeight="1" x14ac:dyDescent="0.35">
      <c r="A4554" s="1"/>
      <c r="B4554" s="1"/>
      <c r="C4554" s="1"/>
      <c r="D4554" s="1"/>
      <c r="Q4554" s="1">
        <v>4552</v>
      </c>
      <c r="R4554" s="1">
        <v>172</v>
      </c>
      <c r="S4554" s="1"/>
    </row>
    <row r="4555" spans="1:19" ht="15.75" customHeight="1" x14ac:dyDescent="0.35">
      <c r="A4555" s="1"/>
      <c r="B4555" s="1"/>
      <c r="C4555" s="1"/>
      <c r="D4555" s="1"/>
      <c r="Q4555" s="1">
        <v>4553</v>
      </c>
      <c r="R4555" s="1">
        <v>79</v>
      </c>
      <c r="S4555" s="1"/>
    </row>
    <row r="4556" spans="1:19" ht="15.75" customHeight="1" x14ac:dyDescent="0.35">
      <c r="A4556" s="1"/>
      <c r="B4556" s="1"/>
      <c r="C4556" s="1"/>
      <c r="D4556" s="1"/>
      <c r="Q4556" s="1">
        <v>4554</v>
      </c>
      <c r="R4556" s="1">
        <v>81</v>
      </c>
      <c r="S4556" s="1"/>
    </row>
    <row r="4557" spans="1:19" ht="15.75" customHeight="1" x14ac:dyDescent="0.35">
      <c r="A4557" s="1"/>
      <c r="B4557" s="1"/>
      <c r="C4557" s="1"/>
      <c r="D4557" s="1"/>
      <c r="Q4557" s="1">
        <v>4555</v>
      </c>
      <c r="R4557" s="1">
        <v>83</v>
      </c>
      <c r="S4557" s="1"/>
    </row>
    <row r="4558" spans="1:19" ht="15.75" customHeight="1" x14ac:dyDescent="0.35">
      <c r="A4558" s="1"/>
      <c r="B4558" s="1"/>
      <c r="C4558" s="1"/>
      <c r="D4558" s="1"/>
      <c r="Q4558" s="1">
        <v>4556</v>
      </c>
      <c r="R4558" s="1">
        <v>79</v>
      </c>
      <c r="S4558" s="1"/>
    </row>
    <row r="4559" spans="1:19" ht="15.75" customHeight="1" x14ac:dyDescent="0.35">
      <c r="A4559" s="1"/>
      <c r="B4559" s="1"/>
      <c r="C4559" s="1"/>
      <c r="D4559" s="1"/>
      <c r="Q4559" s="1">
        <v>4557</v>
      </c>
      <c r="R4559" s="1">
        <v>81</v>
      </c>
      <c r="S4559" s="1"/>
    </row>
    <row r="4560" spans="1:19" ht="15.75" customHeight="1" x14ac:dyDescent="0.35">
      <c r="A4560" s="1"/>
      <c r="B4560" s="1"/>
      <c r="C4560" s="1"/>
      <c r="D4560" s="1"/>
      <c r="Q4560" s="1">
        <v>4558</v>
      </c>
      <c r="R4560" s="1">
        <v>83</v>
      </c>
      <c r="S4560" s="1"/>
    </row>
    <row r="4561" spans="1:19" ht="15.75" customHeight="1" x14ac:dyDescent="0.35">
      <c r="A4561" s="1"/>
      <c r="B4561" s="1"/>
      <c r="C4561" s="1"/>
      <c r="D4561" s="1"/>
      <c r="Q4561" s="1">
        <v>4559</v>
      </c>
      <c r="R4561" s="1">
        <v>85</v>
      </c>
      <c r="S4561" s="1"/>
    </row>
    <row r="4562" spans="1:19" ht="15.75" customHeight="1" x14ac:dyDescent="0.35">
      <c r="A4562" s="1"/>
      <c r="B4562" s="1"/>
      <c r="C4562" s="1"/>
      <c r="D4562" s="1"/>
      <c r="Q4562" s="1">
        <v>4560</v>
      </c>
      <c r="R4562" s="1">
        <v>87</v>
      </c>
      <c r="S4562" s="1"/>
    </row>
    <row r="4563" spans="1:19" ht="15.75" customHeight="1" x14ac:dyDescent="0.35">
      <c r="A4563" s="1"/>
      <c r="B4563" s="1"/>
      <c r="C4563" s="1"/>
      <c r="D4563" s="1"/>
      <c r="Q4563" s="1">
        <v>4561</v>
      </c>
      <c r="R4563" s="1">
        <v>89</v>
      </c>
      <c r="S4563" s="1"/>
    </row>
    <row r="4564" spans="1:19" ht="15.75" customHeight="1" x14ac:dyDescent="0.35">
      <c r="A4564" s="1"/>
      <c r="B4564" s="1"/>
      <c r="C4564" s="1"/>
      <c r="D4564" s="1"/>
      <c r="Q4564" s="1">
        <v>4562</v>
      </c>
      <c r="R4564" s="1">
        <v>91</v>
      </c>
      <c r="S4564" s="1"/>
    </row>
    <row r="4565" spans="1:19" ht="15.75" customHeight="1" x14ac:dyDescent="0.35">
      <c r="A4565" s="1"/>
      <c r="B4565" s="1"/>
      <c r="C4565" s="1"/>
      <c r="D4565" s="1"/>
      <c r="Q4565" s="1">
        <v>4563</v>
      </c>
      <c r="R4565" s="1">
        <v>93</v>
      </c>
      <c r="S4565" s="1"/>
    </row>
    <row r="4566" spans="1:19" ht="15.75" customHeight="1" x14ac:dyDescent="0.35">
      <c r="A4566" s="1"/>
      <c r="B4566" s="1"/>
      <c r="C4566" s="1"/>
      <c r="D4566" s="1"/>
      <c r="Q4566" s="1">
        <v>4564</v>
      </c>
      <c r="R4566" s="1">
        <v>95</v>
      </c>
      <c r="S4566" s="1"/>
    </row>
    <row r="4567" spans="1:19" ht="15.75" customHeight="1" x14ac:dyDescent="0.35">
      <c r="A4567" s="1"/>
      <c r="B4567" s="1"/>
      <c r="C4567" s="1"/>
      <c r="D4567" s="1"/>
      <c r="Q4567" s="1">
        <v>4565</v>
      </c>
      <c r="R4567" s="1">
        <v>182</v>
      </c>
      <c r="S4567" s="1"/>
    </row>
    <row r="4568" spans="1:19" ht="15.75" customHeight="1" x14ac:dyDescent="0.35">
      <c r="A4568" s="1"/>
      <c r="B4568" s="1"/>
      <c r="C4568" s="1"/>
      <c r="D4568" s="1"/>
      <c r="Q4568" s="1">
        <v>4566</v>
      </c>
      <c r="R4568" s="1">
        <v>186</v>
      </c>
      <c r="S4568" s="1"/>
    </row>
    <row r="4569" spans="1:19" ht="15.75" customHeight="1" x14ac:dyDescent="0.35">
      <c r="A4569" s="1"/>
      <c r="B4569" s="1"/>
      <c r="C4569" s="1"/>
      <c r="D4569" s="1"/>
      <c r="Q4569" s="1">
        <v>4567</v>
      </c>
      <c r="R4569" s="1">
        <v>190</v>
      </c>
      <c r="S4569" s="1"/>
    </row>
    <row r="4570" spans="1:19" ht="15.75" customHeight="1" x14ac:dyDescent="0.35">
      <c r="A4570" s="1"/>
      <c r="B4570" s="1"/>
      <c r="C4570" s="1"/>
      <c r="D4570" s="1"/>
      <c r="Q4570" s="1">
        <v>4568</v>
      </c>
      <c r="R4570" s="1">
        <v>97</v>
      </c>
      <c r="S4570" s="1"/>
    </row>
    <row r="4571" spans="1:19" ht="15.75" customHeight="1" x14ac:dyDescent="0.35">
      <c r="A4571" s="1"/>
      <c r="B4571" s="1"/>
      <c r="C4571" s="1"/>
      <c r="D4571" s="1"/>
      <c r="Q4571" s="1">
        <v>4569</v>
      </c>
      <c r="R4571" s="1">
        <v>99</v>
      </c>
      <c r="S4571" s="1"/>
    </row>
    <row r="4572" spans="1:19" ht="15.75" customHeight="1" x14ac:dyDescent="0.35">
      <c r="A4572" s="1"/>
      <c r="B4572" s="1"/>
      <c r="C4572" s="1"/>
      <c r="D4572" s="1"/>
      <c r="Q4572" s="1">
        <v>4570</v>
      </c>
      <c r="R4572" s="1">
        <v>101</v>
      </c>
      <c r="S4572" s="1"/>
    </row>
    <row r="4573" spans="1:19" ht="15.75" customHeight="1" x14ac:dyDescent="0.35">
      <c r="A4573" s="1"/>
      <c r="B4573" s="1"/>
      <c r="C4573" s="1"/>
      <c r="D4573" s="1"/>
      <c r="Q4573" s="1">
        <v>4571</v>
      </c>
      <c r="R4573" s="1">
        <v>97</v>
      </c>
      <c r="S4573" s="1"/>
    </row>
    <row r="4574" spans="1:19" ht="15.75" customHeight="1" x14ac:dyDescent="0.35">
      <c r="A4574" s="1"/>
      <c r="B4574" s="1"/>
      <c r="C4574" s="1"/>
      <c r="D4574" s="1"/>
      <c r="Q4574" s="1">
        <v>4572</v>
      </c>
      <c r="R4574" s="1">
        <v>99</v>
      </c>
      <c r="S4574" s="1"/>
    </row>
    <row r="4575" spans="1:19" ht="15.75" customHeight="1" x14ac:dyDescent="0.35">
      <c r="A4575" s="1"/>
      <c r="B4575" s="1"/>
      <c r="C4575" s="1"/>
      <c r="D4575" s="1"/>
      <c r="Q4575" s="1">
        <v>4573</v>
      </c>
      <c r="R4575" s="1">
        <v>101</v>
      </c>
      <c r="S4575" s="1"/>
    </row>
    <row r="4576" spans="1:19" ht="15.75" customHeight="1" x14ac:dyDescent="0.35">
      <c r="A4576" s="1"/>
      <c r="B4576" s="1"/>
      <c r="C4576" s="1"/>
      <c r="D4576" s="1"/>
      <c r="Q4576" s="1">
        <v>4574</v>
      </c>
      <c r="R4576" s="1">
        <v>97</v>
      </c>
      <c r="S4576" s="1"/>
    </row>
    <row r="4577" spans="1:19" ht="15.75" customHeight="1" x14ac:dyDescent="0.35">
      <c r="A4577" s="1"/>
      <c r="B4577" s="1"/>
      <c r="C4577" s="1"/>
      <c r="D4577" s="1"/>
      <c r="Q4577" s="1">
        <v>4575</v>
      </c>
      <c r="R4577" s="1">
        <v>97</v>
      </c>
      <c r="S4577" s="1"/>
    </row>
    <row r="4578" spans="1:19" ht="15.75" customHeight="1" x14ac:dyDescent="0.35">
      <c r="A4578" s="1"/>
      <c r="B4578" s="1"/>
      <c r="C4578" s="1"/>
      <c r="D4578" s="1"/>
      <c r="Q4578" s="1">
        <v>4576</v>
      </c>
      <c r="R4578" s="1">
        <v>101</v>
      </c>
      <c r="S4578" s="1"/>
    </row>
    <row r="4579" spans="1:19" ht="15.75" customHeight="1" x14ac:dyDescent="0.35">
      <c r="A4579" s="1"/>
      <c r="B4579" s="1"/>
      <c r="C4579" s="1"/>
      <c r="D4579" s="1"/>
      <c r="Q4579" s="1">
        <v>4577</v>
      </c>
      <c r="R4579" s="1">
        <v>97</v>
      </c>
      <c r="S4579" s="1"/>
    </row>
    <row r="4580" spans="1:19" ht="15.75" customHeight="1" x14ac:dyDescent="0.35">
      <c r="A4580" s="1"/>
      <c r="B4580" s="1"/>
      <c r="C4580" s="1"/>
      <c r="D4580" s="1"/>
      <c r="Q4580" s="1">
        <v>4578</v>
      </c>
      <c r="R4580" s="1">
        <v>99</v>
      </c>
      <c r="S4580" s="1"/>
    </row>
    <row r="4581" spans="1:19" ht="15.75" customHeight="1" x14ac:dyDescent="0.35">
      <c r="A4581" s="1"/>
      <c r="B4581" s="1"/>
      <c r="C4581" s="1"/>
      <c r="D4581" s="1"/>
      <c r="Q4581" s="1">
        <v>4579</v>
      </c>
      <c r="R4581" s="1">
        <v>101</v>
      </c>
      <c r="S4581" s="1"/>
    </row>
    <row r="4582" spans="1:19" ht="15.75" customHeight="1" x14ac:dyDescent="0.35">
      <c r="A4582" s="1"/>
      <c r="B4582" s="1"/>
      <c r="C4582" s="1"/>
      <c r="D4582" s="1"/>
      <c r="Q4582" s="1">
        <v>4580</v>
      </c>
      <c r="R4582" s="1">
        <v>97</v>
      </c>
      <c r="S4582" s="1"/>
    </row>
    <row r="4583" spans="1:19" ht="15.75" customHeight="1" x14ac:dyDescent="0.35">
      <c r="A4583" s="1"/>
      <c r="B4583" s="1"/>
      <c r="C4583" s="1"/>
      <c r="D4583" s="1"/>
      <c r="Q4583" s="1">
        <v>4581</v>
      </c>
      <c r="R4583" s="1">
        <v>99</v>
      </c>
      <c r="S4583" s="1"/>
    </row>
    <row r="4584" spans="1:19" ht="15.75" customHeight="1" x14ac:dyDescent="0.35">
      <c r="A4584" s="1"/>
      <c r="B4584" s="1"/>
      <c r="C4584" s="1"/>
      <c r="D4584" s="1"/>
      <c r="Q4584" s="1">
        <v>4582</v>
      </c>
      <c r="R4584" s="1">
        <v>101</v>
      </c>
      <c r="S4584" s="1"/>
    </row>
    <row r="4585" spans="1:19" ht="15.75" customHeight="1" x14ac:dyDescent="0.35">
      <c r="A4585" s="1"/>
      <c r="B4585" s="1"/>
      <c r="C4585" s="1"/>
      <c r="D4585" s="1"/>
      <c r="Q4585" s="1">
        <v>4583</v>
      </c>
      <c r="R4585" s="1">
        <v>103</v>
      </c>
      <c r="S4585" s="1"/>
    </row>
    <row r="4586" spans="1:19" ht="15.75" customHeight="1" x14ac:dyDescent="0.35">
      <c r="A4586" s="1"/>
      <c r="B4586" s="1"/>
      <c r="C4586" s="1"/>
      <c r="D4586" s="1"/>
      <c r="Q4586" s="1">
        <v>4584</v>
      </c>
      <c r="R4586" s="1">
        <v>105</v>
      </c>
      <c r="S4586" s="1"/>
    </row>
    <row r="4587" spans="1:19" ht="15.75" customHeight="1" x14ac:dyDescent="0.35">
      <c r="A4587" s="1"/>
      <c r="B4587" s="1"/>
      <c r="C4587" s="1"/>
      <c r="D4587" s="1"/>
      <c r="Q4587" s="1">
        <v>4585</v>
      </c>
      <c r="R4587" s="1">
        <v>107</v>
      </c>
      <c r="S4587" s="1"/>
    </row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5B45-0AA6-4B14-A394-B9B91AFA672F}">
  <dimension ref="A1:V11"/>
  <sheetViews>
    <sheetView tabSelected="1" workbookViewId="0">
      <selection activeCell="E12" sqref="E12"/>
    </sheetView>
  </sheetViews>
  <sheetFormatPr defaultRowHeight="14.5" x14ac:dyDescent="0.35"/>
  <cols>
    <col min="1" max="1" width="12.54296875" customWidth="1"/>
    <col min="4" max="5" width="8.7265625" customWidth="1"/>
    <col min="6" max="7" width="13.453125" customWidth="1"/>
    <col min="14" max="15" width="10.36328125" customWidth="1"/>
    <col min="17" max="17" width="16.08984375" bestFit="1" customWidth="1"/>
    <col min="18" max="18" width="17.1796875" bestFit="1" customWidth="1"/>
    <col min="22" max="22" width="9.453125" customWidth="1"/>
  </cols>
  <sheetData>
    <row r="1" spans="1:22" x14ac:dyDescent="0.35">
      <c r="A1" s="29" t="s">
        <v>21</v>
      </c>
      <c r="B1" s="27" t="s">
        <v>25</v>
      </c>
      <c r="C1" s="27" t="s">
        <v>26</v>
      </c>
      <c r="D1" s="27" t="s">
        <v>27</v>
      </c>
      <c r="E1" s="27" t="s">
        <v>28</v>
      </c>
      <c r="F1" s="27" t="s">
        <v>20</v>
      </c>
      <c r="G1" s="27" t="s">
        <v>24</v>
      </c>
      <c r="H1" s="67" t="s">
        <v>22</v>
      </c>
      <c r="I1" s="68"/>
      <c r="J1" s="45"/>
      <c r="K1" s="67" t="s">
        <v>69</v>
      </c>
      <c r="L1" s="68"/>
      <c r="M1" s="44"/>
      <c r="N1" s="67" t="s">
        <v>68</v>
      </c>
      <c r="O1" s="68"/>
      <c r="P1" s="35"/>
      <c r="Q1" s="67" t="s">
        <v>70</v>
      </c>
      <c r="R1" s="68"/>
      <c r="S1" s="44"/>
      <c r="T1" s="67" t="s">
        <v>23</v>
      </c>
      <c r="U1" s="68"/>
      <c r="V1" s="35"/>
    </row>
    <row r="2" spans="1:22" ht="15" thickBot="1" x14ac:dyDescent="0.4">
      <c r="A2" s="30"/>
      <c r="B2" s="28"/>
      <c r="C2" s="28" t="s">
        <v>65</v>
      </c>
      <c r="D2" s="28"/>
      <c r="E2" s="28"/>
      <c r="F2" s="28"/>
      <c r="G2" s="28"/>
      <c r="H2" s="33" t="s">
        <v>3</v>
      </c>
      <c r="I2" s="28" t="s">
        <v>4</v>
      </c>
      <c r="J2" s="36" t="s">
        <v>38</v>
      </c>
      <c r="K2" s="33" t="s">
        <v>3</v>
      </c>
      <c r="L2" s="28" t="s">
        <v>4</v>
      </c>
      <c r="M2" s="36" t="s">
        <v>38</v>
      </c>
      <c r="N2" s="33" t="s">
        <v>3</v>
      </c>
      <c r="O2" s="28" t="s">
        <v>4</v>
      </c>
      <c r="P2" s="28" t="s">
        <v>38</v>
      </c>
      <c r="Q2" s="33" t="s">
        <v>3</v>
      </c>
      <c r="R2" s="28" t="s">
        <v>4</v>
      </c>
      <c r="S2" s="36" t="s">
        <v>38</v>
      </c>
      <c r="T2" s="33" t="s">
        <v>3</v>
      </c>
      <c r="U2" s="28" t="s">
        <v>4</v>
      </c>
      <c r="V2" s="28" t="s">
        <v>38</v>
      </c>
    </row>
    <row r="3" spans="1:22" ht="15" thickTop="1" x14ac:dyDescent="0.35">
      <c r="A3" s="31" t="s">
        <v>29</v>
      </c>
      <c r="B3">
        <v>10946</v>
      </c>
      <c r="C3">
        <v>273647</v>
      </c>
      <c r="F3">
        <v>462</v>
      </c>
      <c r="G3" s="72">
        <f>F3/H3</f>
        <v>0.964509394572025</v>
      </c>
      <c r="H3" s="34">
        <v>479</v>
      </c>
      <c r="I3">
        <v>253</v>
      </c>
      <c r="J3" s="73">
        <f>1-I3/H3</f>
        <v>0.47181628392484343</v>
      </c>
      <c r="K3" s="71">
        <v>171.93</v>
      </c>
      <c r="L3" s="71">
        <v>324.36</v>
      </c>
      <c r="M3" s="39">
        <f>L3/K3</f>
        <v>1.886581748385971</v>
      </c>
      <c r="N3" s="34">
        <v>914</v>
      </c>
      <c r="O3" s="40">
        <v>1728</v>
      </c>
      <c r="P3" s="74">
        <f>O3/N3-1</f>
        <v>0.89059080962800885</v>
      </c>
      <c r="Q3" s="76">
        <v>3776255604</v>
      </c>
      <c r="R3" s="77">
        <v>70008832851</v>
      </c>
      <c r="S3" s="39">
        <f>R3/Q3</f>
        <v>18.539219849642361</v>
      </c>
      <c r="T3" s="34">
        <v>437834</v>
      </c>
      <c r="U3" s="37">
        <v>437382</v>
      </c>
      <c r="V3" s="38">
        <f t="shared" ref="V3:V11" si="0">U3/T3-1</f>
        <v>-1.0323547280476353E-3</v>
      </c>
    </row>
    <row r="4" spans="1:22" x14ac:dyDescent="0.35">
      <c r="A4" s="32" t="s">
        <v>30</v>
      </c>
      <c r="B4">
        <v>115967</v>
      </c>
      <c r="C4">
        <v>574718</v>
      </c>
      <c r="F4">
        <v>282</v>
      </c>
      <c r="G4" s="72">
        <f t="shared" ref="G4:G9" si="1">F4/H4</f>
        <v>0.54970760233918126</v>
      </c>
      <c r="H4" s="34">
        <v>513</v>
      </c>
      <c r="I4">
        <v>507</v>
      </c>
      <c r="J4" s="73">
        <f t="shared" ref="J4:J9" si="2">1-I4/H4</f>
        <v>1.1695906432748537E-2</v>
      </c>
      <c r="K4" s="71">
        <v>4234.93</v>
      </c>
      <c r="L4" s="71">
        <v>4460.95</v>
      </c>
      <c r="M4" s="39">
        <f t="shared" ref="M4:M9" si="3">L4/K4</f>
        <v>1.0533704217070883</v>
      </c>
      <c r="N4" s="34">
        <v>2014.56</v>
      </c>
      <c r="O4">
        <v>2037.85</v>
      </c>
      <c r="P4" s="73">
        <f t="shared" ref="P4:P9" si="4">O4/N4-1</f>
        <v>1.1560837105869304E-2</v>
      </c>
      <c r="Q4" s="76">
        <v>2750547658</v>
      </c>
      <c r="R4" s="76">
        <v>2748445202</v>
      </c>
      <c r="S4" s="39">
        <f t="shared" ref="S4:S9" si="5">R4/Q4</f>
        <v>0.99923562276992917</v>
      </c>
      <c r="T4" s="34">
        <v>103347000000</v>
      </c>
      <c r="U4" s="37">
        <v>1033190</v>
      </c>
      <c r="V4" s="38">
        <f t="shared" si="0"/>
        <v>-0.99999000270931904</v>
      </c>
    </row>
    <row r="5" spans="1:22" x14ac:dyDescent="0.35">
      <c r="A5" s="32" t="s">
        <v>31</v>
      </c>
      <c r="B5">
        <v>62424</v>
      </c>
      <c r="C5">
        <v>890108</v>
      </c>
      <c r="F5">
        <v>2301</v>
      </c>
      <c r="G5" s="72">
        <f t="shared" si="1"/>
        <v>0.5510057471264368</v>
      </c>
      <c r="H5" s="34">
        <v>4176</v>
      </c>
      <c r="I5">
        <v>4100</v>
      </c>
      <c r="J5" s="73">
        <f t="shared" si="2"/>
        <v>1.8199233716475138E-2</v>
      </c>
      <c r="K5" s="71">
        <v>12.923</v>
      </c>
      <c r="L5" s="71">
        <v>14.784000000000001</v>
      </c>
      <c r="M5" s="39">
        <f t="shared" si="3"/>
        <v>1.1440068095643428</v>
      </c>
      <c r="N5" s="34">
        <v>411349</v>
      </c>
      <c r="O5">
        <v>418861</v>
      </c>
      <c r="P5" s="73">
        <f t="shared" si="4"/>
        <v>1.8261865228796026E-2</v>
      </c>
      <c r="Q5" s="76">
        <v>3513982288</v>
      </c>
      <c r="R5" s="76">
        <v>343436236</v>
      </c>
      <c r="S5" s="39">
        <f t="shared" si="5"/>
        <v>9.7734196661380557E-2</v>
      </c>
      <c r="T5" s="34">
        <v>171779000000</v>
      </c>
      <c r="U5" s="37">
        <v>171733000000</v>
      </c>
      <c r="V5" s="38">
        <f t="shared" si="0"/>
        <v>-2.6778593425269559E-4</v>
      </c>
    </row>
    <row r="6" spans="1:22" x14ac:dyDescent="0.35">
      <c r="A6" s="32" t="s">
        <v>32</v>
      </c>
      <c r="B6">
        <v>10974</v>
      </c>
      <c r="C6">
        <v>219812</v>
      </c>
      <c r="F6">
        <v>748</v>
      </c>
      <c r="G6" s="72">
        <f t="shared" si="1"/>
        <v>0.56156156156156156</v>
      </c>
      <c r="H6" s="34">
        <v>1332</v>
      </c>
      <c r="I6">
        <v>1298</v>
      </c>
      <c r="J6" s="73">
        <f t="shared" si="2"/>
        <v>2.5525525525525561E-2</v>
      </c>
      <c r="K6" s="71">
        <v>11.677</v>
      </c>
      <c r="L6" s="71">
        <v>15.474</v>
      </c>
      <c r="M6" s="39">
        <f t="shared" si="3"/>
        <v>1.3251691359081956</v>
      </c>
      <c r="N6" s="34">
        <v>321809</v>
      </c>
      <c r="O6">
        <v>330223</v>
      </c>
      <c r="P6" s="73">
        <f t="shared" si="4"/>
        <v>2.6145943711953334E-2</v>
      </c>
      <c r="Q6" s="76">
        <v>4469903721</v>
      </c>
      <c r="R6" s="76">
        <v>4338567736</v>
      </c>
      <c r="S6" s="39">
        <f t="shared" si="5"/>
        <v>0.97061771501185312</v>
      </c>
      <c r="T6" s="34">
        <v>428650</v>
      </c>
      <c r="U6" s="37">
        <v>428630</v>
      </c>
      <c r="V6" s="38">
        <f t="shared" si="0"/>
        <v>-4.6658112679343056E-5</v>
      </c>
    </row>
    <row r="7" spans="1:22" x14ac:dyDescent="0.35">
      <c r="A7" s="32" t="s">
        <v>33</v>
      </c>
      <c r="B7">
        <v>25503</v>
      </c>
      <c r="C7">
        <v>58324</v>
      </c>
      <c r="F7">
        <v>3064</v>
      </c>
      <c r="G7" s="72">
        <f t="shared" si="1"/>
        <v>0.60914512922465214</v>
      </c>
      <c r="H7" s="34">
        <v>5030</v>
      </c>
      <c r="I7">
        <v>4730</v>
      </c>
      <c r="J7" s="73">
        <f t="shared" si="2"/>
        <v>5.9642147117296207E-2</v>
      </c>
      <c r="K7" s="71">
        <v>1.8779999999999999</v>
      </c>
      <c r="L7" s="71">
        <v>1.958</v>
      </c>
      <c r="M7" s="39">
        <f t="shared" si="3"/>
        <v>1.0425985090521832</v>
      </c>
      <c r="N7" s="34">
        <v>226834</v>
      </c>
      <c r="O7">
        <v>241112</v>
      </c>
      <c r="P7" s="73">
        <f t="shared" si="4"/>
        <v>6.2944708465221266E-2</v>
      </c>
      <c r="Q7" s="76">
        <v>2958157874</v>
      </c>
      <c r="R7" s="76">
        <v>2877162973</v>
      </c>
      <c r="S7" s="39">
        <f t="shared" si="5"/>
        <v>0.9726198179914991</v>
      </c>
      <c r="T7" s="41">
        <v>114098000000</v>
      </c>
      <c r="U7" s="43">
        <v>114046000000</v>
      </c>
      <c r="V7" s="38">
        <f t="shared" si="0"/>
        <v>-4.5574856702135236E-4</v>
      </c>
    </row>
    <row r="8" spans="1:22" x14ac:dyDescent="0.35">
      <c r="A8" s="32" t="s">
        <v>34</v>
      </c>
      <c r="B8">
        <v>12344</v>
      </c>
      <c r="C8">
        <v>2605669</v>
      </c>
      <c r="F8">
        <v>2395</v>
      </c>
      <c r="G8" s="72">
        <f t="shared" si="1"/>
        <v>0.54969015377553365</v>
      </c>
      <c r="H8" s="34">
        <v>4357</v>
      </c>
      <c r="I8">
        <v>4240</v>
      </c>
      <c r="J8" s="73">
        <f t="shared" si="2"/>
        <v>2.6853339453752567E-2</v>
      </c>
      <c r="K8" s="71">
        <v>57.168999999999997</v>
      </c>
      <c r="L8" s="71">
        <v>59.506999999999998</v>
      </c>
      <c r="M8" s="39">
        <f t="shared" si="3"/>
        <v>1.0408962899473491</v>
      </c>
      <c r="N8" s="34">
        <v>708721</v>
      </c>
      <c r="O8">
        <v>728089</v>
      </c>
      <c r="P8" s="73">
        <f t="shared" si="4"/>
        <v>2.7328102313886493E-2</v>
      </c>
      <c r="Q8" s="76">
        <v>1655635139</v>
      </c>
      <c r="R8" s="76">
        <v>1596777788</v>
      </c>
      <c r="S8" s="39">
        <f t="shared" si="5"/>
        <v>0.96445028882658912</v>
      </c>
      <c r="T8" s="42">
        <v>30879000000</v>
      </c>
      <c r="U8" s="43">
        <v>30871000000</v>
      </c>
      <c r="V8" s="38">
        <f t="shared" si="0"/>
        <v>-2.5907574727157545E-4</v>
      </c>
    </row>
    <row r="9" spans="1:22" x14ac:dyDescent="0.35">
      <c r="A9" s="32" t="s">
        <v>35</v>
      </c>
      <c r="B9">
        <v>153746</v>
      </c>
      <c r="C9">
        <v>4617075</v>
      </c>
      <c r="F9">
        <v>2321</v>
      </c>
      <c r="G9" s="72">
        <f t="shared" si="1"/>
        <v>0.50610553859572616</v>
      </c>
      <c r="H9" s="34">
        <v>4586</v>
      </c>
      <c r="I9">
        <v>4436</v>
      </c>
      <c r="J9" s="73">
        <f t="shared" si="2"/>
        <v>3.2708242477104243E-2</v>
      </c>
      <c r="K9" s="71">
        <v>141.42500000000001</v>
      </c>
      <c r="L9" s="71">
        <v>586.24900000000002</v>
      </c>
      <c r="M9" s="39">
        <f t="shared" si="3"/>
        <v>4.1452996287785044</v>
      </c>
      <c r="N9" s="34">
        <v>1980</v>
      </c>
      <c r="O9">
        <v>2046</v>
      </c>
      <c r="P9" s="73">
        <f t="shared" si="4"/>
        <v>3.3333333333333437E-2</v>
      </c>
      <c r="Q9" s="76">
        <v>3011755018</v>
      </c>
      <c r="R9" s="76">
        <v>2986382509</v>
      </c>
      <c r="S9" s="39">
        <f t="shared" si="5"/>
        <v>0.99157550702219832</v>
      </c>
      <c r="T9" s="34">
        <v>90804000000</v>
      </c>
      <c r="U9" s="37">
        <v>907691000000</v>
      </c>
      <c r="V9" s="38">
        <f t="shared" si="0"/>
        <v>8.9961565569798694</v>
      </c>
    </row>
    <row r="10" spans="1:22" x14ac:dyDescent="0.35">
      <c r="A10" s="32" t="s">
        <v>37</v>
      </c>
      <c r="B10">
        <v>185639</v>
      </c>
      <c r="C10">
        <v>7598452</v>
      </c>
      <c r="H10" s="34">
        <v>181783</v>
      </c>
      <c r="I10">
        <v>105297</v>
      </c>
      <c r="J10" s="73">
        <v>0.42</v>
      </c>
      <c r="K10" s="69"/>
      <c r="L10" s="69"/>
      <c r="M10" s="69"/>
      <c r="N10" s="34">
        <v>82.57</v>
      </c>
      <c r="O10" s="40">
        <v>141.83500000000001</v>
      </c>
      <c r="P10" s="73">
        <v>0.71</v>
      </c>
      <c r="Q10" s="76"/>
      <c r="R10" s="76"/>
      <c r="S10" s="39"/>
      <c r="T10" s="34">
        <v>150113</v>
      </c>
      <c r="U10" s="37">
        <v>149348</v>
      </c>
      <c r="V10" s="38">
        <f t="shared" si="0"/>
        <v>-5.0961608921279433E-3</v>
      </c>
    </row>
    <row r="11" spans="1:22" x14ac:dyDescent="0.35">
      <c r="A11" s="32" t="s">
        <v>36</v>
      </c>
      <c r="B11">
        <v>217918</v>
      </c>
      <c r="C11">
        <v>5926171</v>
      </c>
      <c r="H11" s="34">
        <v>142168</v>
      </c>
      <c r="I11">
        <v>141758</v>
      </c>
      <c r="J11" s="37">
        <v>2.8800000000000002E-3</v>
      </c>
      <c r="K11" s="69"/>
      <c r="L11" s="69"/>
      <c r="M11" s="69"/>
      <c r="N11" s="34">
        <v>81.834999999999994</v>
      </c>
      <c r="O11" s="40">
        <v>82.069000000000003</v>
      </c>
      <c r="P11" s="75">
        <v>2.8500000000000001E-3</v>
      </c>
      <c r="Q11" s="78"/>
      <c r="R11" s="78"/>
      <c r="S11" s="40"/>
      <c r="T11" s="34">
        <v>116344</v>
      </c>
      <c r="U11" s="37">
        <v>116340</v>
      </c>
      <c r="V11" s="38">
        <f t="shared" si="0"/>
        <v>-3.4380801760325319E-5</v>
      </c>
    </row>
  </sheetData>
  <mergeCells count="5">
    <mergeCell ref="H1:I1"/>
    <mergeCell ref="N1:O1"/>
    <mergeCell ref="T1:U1"/>
    <mergeCell ref="K1:L1"/>
    <mergeCell ref="Q1:R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lung2</vt:lpstr>
      <vt:lpstr>torso2</vt:lpstr>
      <vt:lpstr>venkat01</vt:lpstr>
      <vt:lpstr>bcsstk17</vt:lpstr>
      <vt:lpstr>bcsstk37</vt:lpstr>
      <vt:lpstr>cfd2</vt:lpstr>
      <vt:lpstr>gearbox</vt:lpstr>
      <vt:lpstr>eval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akaha</cp:lastModifiedBy>
  <dcterms:modified xsi:type="dcterms:W3CDTF">2022-06-11T16:38:29Z</dcterms:modified>
</cp:coreProperties>
</file>