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hilipp\Meine Ablage (philippscharpfresearch@gmail.com)\PhD\Projects\Formula Concepts\formula-concept-retrieval\Formula Concept Retrieval\fcr_evaluation\"/>
    </mc:Choice>
  </mc:AlternateContent>
  <xr:revisionPtr revIDLastSave="0" documentId="13_ncr:1_{2FA1B4BB-C34F-485F-8DE3-0282D2B314A3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10 samples" sheetId="1" r:id="rId1"/>
    <sheet name="100 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2" l="1"/>
  <c r="N105" i="2"/>
  <c r="N106" i="2"/>
  <c r="N103" i="2"/>
  <c r="M104" i="2"/>
  <c r="M105" i="2"/>
  <c r="M106" i="2"/>
  <c r="M103" i="2"/>
  <c r="D33" i="1"/>
  <c r="D32" i="1"/>
  <c r="E33" i="1"/>
  <c r="E32" i="1"/>
  <c r="F33" i="1"/>
  <c r="F32" i="1"/>
  <c r="G33" i="1"/>
  <c r="G32" i="1"/>
  <c r="H33" i="1"/>
  <c r="H32" i="1"/>
  <c r="I32" i="1"/>
  <c r="J33" i="1"/>
  <c r="J32" i="1"/>
  <c r="K33" i="1"/>
  <c r="K32" i="1"/>
  <c r="L32" i="1"/>
  <c r="L33" i="1"/>
  <c r="E105" i="2"/>
  <c r="F105" i="2"/>
  <c r="G105" i="2"/>
  <c r="H105" i="2"/>
  <c r="I105" i="2"/>
  <c r="J105" i="2"/>
  <c r="K105" i="2"/>
  <c r="D105" i="2"/>
  <c r="E106" i="2"/>
  <c r="F106" i="2"/>
  <c r="G106" i="2"/>
  <c r="H106" i="2"/>
  <c r="I106" i="2"/>
  <c r="J106" i="2"/>
  <c r="K106" i="2"/>
  <c r="D106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A71" i="2" s="1"/>
  <c r="A73" i="2" s="1"/>
  <c r="A74" i="2" s="1"/>
  <c r="A75" i="2" s="1"/>
  <c r="A76" i="2" s="1"/>
  <c r="A77" i="2" s="1"/>
  <c r="A78" i="2" s="1"/>
  <c r="A79" i="2" s="1"/>
  <c r="A80" i="2" s="1"/>
  <c r="A81" i="2" s="1"/>
  <c r="A83" i="2" s="1"/>
  <c r="A84" i="2" s="1"/>
  <c r="A85" i="2" s="1"/>
  <c r="A86" i="2" s="1"/>
  <c r="A87" i="2" s="1"/>
  <c r="A88" i="2" s="1"/>
  <c r="A89" i="2" s="1"/>
  <c r="A90" i="2" s="1"/>
  <c r="A91" i="2" s="1"/>
  <c r="A93" i="2" s="1"/>
  <c r="A94" i="2" s="1"/>
  <c r="A95" i="2" s="1"/>
  <c r="A96" i="2" s="1"/>
  <c r="A97" i="2" s="1"/>
  <c r="A98" i="2" s="1"/>
  <c r="A99" i="2" s="1"/>
  <c r="A100" i="2" s="1"/>
  <c r="A101" i="2" s="1"/>
  <c r="N2" i="2" l="1"/>
</calcChain>
</file>

<file path=xl/sharedStrings.xml><?xml version="1.0" encoding="utf-8"?>
<sst xmlns="http://schemas.openxmlformats.org/spreadsheetml/2006/main" count="793" uniqueCount="153">
  <si>
    <t>Example Nr.</t>
  </si>
  <si>
    <t>Label</t>
  </si>
  <si>
    <t>Wikidata formula</t>
  </si>
  <si>
    <t>Wikidata identifiers</t>
  </si>
  <si>
    <t>Wikipedia formula</t>
  </si>
  <si>
    <t>Wikipedia identifiers</t>
  </si>
  <si>
    <t>arXiv formula</t>
  </si>
  <si>
    <t>arXiv identifiers</t>
  </si>
  <si>
    <t>KGE</t>
  </si>
  <si>
    <t>EFE</t>
  </si>
  <si>
    <t>ME</t>
  </si>
  <si>
    <t>SE</t>
  </si>
  <si>
    <t>HE</t>
  </si>
  <si>
    <t>BE</t>
  </si>
  <si>
    <t>Google</t>
  </si>
  <si>
    <t>NSL</t>
  </si>
  <si>
    <t>HUP</t>
  </si>
  <si>
    <t>SLT</t>
  </si>
  <si>
    <t>CL</t>
  </si>
  <si>
    <t>TeX</t>
  </si>
  <si>
    <t>|F_1| = |F_2| = \\frac{|q_1 \\times q_2|}{r^2}</t>
  </si>
  <si>
    <t>G_{\mu \nu} + \Lambda g_{\mu \nu} = \kappa T_{\mu \nu}</t>
  </si>
  <si>
    <t>\frac{1}{c^2} \frac{\partial^2 \psi}{\partial t^2} - \nabla^2 \psi + \left( \frac{m_0 c}{\hbar} \right)^2 \psi = 0</t>
  </si>
  <si>
    <t>\text{div} \vec{E} = 4 \pi \rho</t>
  </si>
  <si>
    <t>i \hbar \frac{\partial}{\partial t} | \psi (t) \rangle = \hat{H} | \psi (t) \rangle</t>
  </si>
  <si>
    <t>(\nabla^2 − k^2) A = -f</t>
  </si>
  <si>
    <t>\nabla^4\varphi=0</t>
  </si>
  <si>
    <t>\vec{F} = \frac{d\vec{p}}{dt}</t>
  </si>
  <si>
    <t>\sigma_{x}\sigma_{p} \geq \frac{\hbar}{2}</t>
  </si>
  <si>
    <t>\oint \frac{\delta Q}{T}=0</t>
  </si>
  <si>
    <t>List</t>
  </si>
  <si>
    <t>https://www.searchonmath.com</t>
  </si>
  <si>
    <t>https://search.mathweb.org</t>
  </si>
  <si>
    <t>https://approach0.xyz/search/</t>
  </si>
  <si>
    <t>https://www.google.com</t>
  </si>
  <si>
    <t>https://www.wolframalpha.com</t>
  </si>
  <si>
    <t>https://zbmath.org/formulae/</t>
  </si>
  <si>
    <t>Industrial (open access)</t>
  </si>
  <si>
    <t>Academic (open source)</t>
  </si>
  <si>
    <t>https://github.com/approach0/</t>
  </si>
  <si>
    <t>Approach0</t>
  </si>
  <si>
    <t>either syntactic (formula) or semantic (concept) matching</t>
  </si>
  <si>
    <t>(zbMATH)</t>
  </si>
  <si>
    <t>(Wolfram Alpha)</t>
  </si>
  <si>
    <t>mathwebsearch did not work, searchonmath access restricted, zbmath &amp; wolfram alpha too low performing (10% and 0% on sample selection)</t>
  </si>
  <si>
    <t>https://www.google.com/search</t>
  </si>
  <si>
    <t>not woking</t>
  </si>
  <si>
    <t>access restricted</t>
  </si>
  <si>
    <t>Source</t>
  </si>
  <si>
    <t>-</t>
  </si>
  <si>
    <t>Mean Rank</t>
  </si>
  <si>
    <t>Reciprocal Ranks</t>
  </si>
  <si>
    <t>Mean Reciprocal Rank</t>
  </si>
  <si>
    <t>Top10 Recall</t>
  </si>
  <si>
    <t>Top1 Recall</t>
  </si>
  <si>
    <t>arXiv constituents</t>
  </si>
  <si>
    <t>Wikidata constituents</t>
  </si>
  <si>
    <t>Wikipedia constituents</t>
  </si>
  <si>
    <t>u_{tt} + A u + f(u) = 0</t>
  </si>
  <si>
    <t>\partial^2_{ct} h_n (z,t) - \partial^2_z h_n (z, t) + \nu_n^2 h_n (z,t) = 0</t>
  </si>
  <si>
    <t>\nabla^a \nabla_a \psi = \mu^2 \psi</t>
  </si>
  <si>
    <t>-\hbar^2 \frac{\partial^2 \Psi}{\partial t^2} + c^2 \hbar^2 \nabla^2 \Psi = m_0^2 c^4 \Psi</t>
  </si>
  <si>
    <t>\nabla^2 \phi - \frac{1}{c^2} \frac{\partial^2 \phi}{\partial t^2} - \frac{2\alpha + \alpha}{c^2} \frac{\partial \phi}{\partial t} - \frac{\alpha^2 + a \alpha}{c^2} \phi = 0</t>
  </si>
  <si>
    <t>u_{tt} - \Delta u + m^2 u + G'(u) = 0</t>
  </si>
  <si>
    <t>\left( \eta^{\mu \nu} \frac{\partial}{x^\mu} \frac{\partial}{x^\nu} - \left(\frac{mc}{\hbar} \right)^2 \right) \varphi = 0</t>
  </si>
  <si>
    <t>\left(-\frac{1}{c^2} \frac{\partial^2}{\partial t^2} \sum_{i=1}^p \frac{\partial}{x^i} \frac{\partial}{x^i} - \left(\frac{mc}{\hbar} \right)^2 \right) \varphi = 0</t>
  </si>
  <si>
    <t>u_{tt} - \Delta u + m u + P'(u) = 0</t>
  </si>
  <si>
    <t>R_{\mu \nu} - \frac{1}{2} g_{\mu \nu} R - \Lambda g_{\mu \nu} = (8 \pi G_{N}) T_{\mu \nu}</t>
  </si>
  <si>
    <t>G_{\mu \nu} = -\Lambda g_{\mu \nu} + \kappa^{2} T^{\rm tot}_{\mu \nu}</t>
  </si>
  <si>
    <t>G_{\mu \nu} = R_{\mu \nu} - g_{\mu \nu} R/2 = \kappa T^{\mu \nu} - \Lambda g_{\mu \nu}</t>
  </si>
  <si>
    <t>R_{\mu \nu} - \frac{1}{2} R g_{\mu \nu} = \kappa_{r}(T) T_{\mu \nu} + \Lambda(T) g_{\mu \nu}</t>
  </si>
  <si>
    <t>K_{\mu \nu} - K g_{\mu \nu} = -\frac{\kappa^{2}}{2} T_{\mu \nu} + r_{c} G_{\mu \nu}</t>
  </si>
  <si>
    <t>R_{\mu \nu} - \frac{1}{2} g_{\mu \nu} R + \Lambda g_{\mu \nu} = -8 \pi G T_{\mu \nu} f_{R} G_{\mu \nu}</t>
  </si>
  <si>
    <t>R_{\mu \nu} - \frac{1}{2} g_{\mu \nu} R + \Lambda_{c} g_{\mu \nu} = 8 \pi G T_{\mu \nu}</t>
  </si>
  <si>
    <t>R_{\mu \nu} - {1\over 2} R g_{\mu \nu} + \Lambda_{eff} g_{\mu \nu} = 8 \pi G T_{\mu \nu}</t>
  </si>
  <si>
    <t>R_{\mu \nu} - \frac{1}{2} g_{\mu \nu} R = 8 \pi G_{5} T_{\mu \nu} - \Lambda_{5} g_{\mu \nu}</t>
  </si>
  <si>
    <t>\oiint_{\partial \Omega} \mathbf{E} \cdot \mathrm{d} \mathbf{S} = \frac{1}{\varepsilon_0} \iiint_\Omega \rho \mathrm{d} V</t>
  </si>
  <si>
    <t>\text{div} \vec{B} = 0</t>
  </si>
  <si>
    <t>\oiint_{\partial \Omega} \mathbf{B} \cdot \mathrm{d} \mathbf{S} = 0</t>
  </si>
  <si>
    <t>\text{rot} \vec{E} = - \frac{1}{c} \frac{\partial\vec{B}}{\partial t}</t>
  </si>
  <si>
    <t>\oint_{\partial \Sigma} \mathbf{E} \cdot \mathrm{d}\boldsymbol{l} = -\operatorname{\frac{d}{dt}} \iint_{\Sigma} \mathbf{B} \cdot \mathrm{d}\mathbf{S}</t>
  </si>
  <si>
    <t>\text{rot} \vec{B} = \frac{4 \pi}{c} \vec{j} + \frac{1}{c} \frac{\partial \vec{E}}{\partial t}</t>
  </si>
  <si>
    <t>\oint_{\partial \Sigma} &amp; \mathbf{B} \cdot \mathrm{d} \boldsymbol{l} = \mu_0 \left(\iint_{\Sigma} \mathbf{j} \cdot \mathrm{d}\mathbf{S} + \varepsilon_0 \frac{\mathrm{d}}{\mathrm{d}t} \iint_{\Sigma} \mathbf{E} \cdot \mathrm{d} \mathbf{S} \right)</t>
  </si>
  <si>
    <t>\partial_\alpha F^{\alpha \beta} = \frac{4 \pi}{c} j^\beta</t>
  </si>
  <si>
    <t>\varepsilon^{\alpha \beta \gamma \delta} \partial_\beta F_{\gamma \delta} = 0</t>
  </si>
  <si>
    <t>i\hbar\frac{\partial}{\partial t} \Psi(x,t) = \left [ - \frac{\hbar^2}{2m}\frac{\partial^2}{\partial x^2} + V(x,t)\right ] \Psi(x,t)</t>
  </si>
  <si>
    <t>i \hbar \frac{d}{d t}\vert\Psi(t)\rangle = \hat H\vert\Psi(t)\rangle</t>
  </si>
  <si>
    <t>\operatorname{\hat H}|\Psi\rangle = E |\Psi\rangle</t>
  </si>
  <si>
    <t>i\hbar \frac{d}{dt}|\Psi(t)\rangle = \left(\frac{1}{2m}\hat{p}^2 + \hat{V}\right)|\Psi(t)\rangle</t>
  </si>
  <si>
    <t>i\hbar\frac{\partial}{\partial t} \Psi(\mathbf{r},t) = - \frac{\hbar^2}{2m} \nabla^2 \Psi(\mathbf{r},t) + V(\mathbf{r}) \Psi(\mathbf{r},t)</t>
  </si>
  <si>
    <t>- \frac {\hbar ^2}{2m} \frac {d ^2 \psi}{dx^2} = E \psi</t>
  </si>
  <si>
    <t>E\psi = -\frac{\hbar^2}{2m}\frac{d^2}{d x^2}\psi + \frac{1}{2} m\omega^2 x^2\psi</t>
  </si>
  <si>
    <t>E \psi = -\frac{\hbar^2}{2\mu}\nabla^2\psi - \frac{q^2}{4\pi\varepsilon_0 r}\psi</t>
  </si>
  <si>
    <t>i\hbar \frac{\partial}{\partial t} \Psi\left(\mathbf{r},t\right) = \hat{H} \Psi\left(\mathbf{r},t\right)</t>
  </si>
  <si>
    <t>\nabla^2 f = -k^2 f</t>
  </si>
  <si>
    <t>\frac{\mathrm{d}^2 T}{\mathrm{d}t^2} + \omega^2T = \left( \frac{\mathrm{d}^2}{\mathrm{d}t^2} + \omega^2 \right) T = 0</t>
  </si>
  <si>
    <t>\nabla^2 A = -k^2 A</t>
  </si>
  <si>
    <t>\nabla_{\perp}^2 A + 2ik\frac{\partial A}{\partial z} = 0</t>
  </si>
  <si>
    <t>\nabla^2 A(x) + k^2 A(x) = -f(x)</t>
  </si>
  <si>
    <t>\nabla^2 u + k^2 u = 0</t>
  </si>
  <si>
    <t>\frac{\partial^2 u}{\partial x^2} + \frac{\partial^2 u}{\partial y^2} + \frac{\partial^2 u}{\partial z^2} + k^2 u(x,y,z) = 0</t>
  </si>
  <si>
    <t>\nabla^2 u + k^2 u(\rho,\psi,z) = 0</t>
  </si>
  <si>
    <t>\nabla^2 u + k^2 u(\rho , \psi , z) = 0 \qquad\mbox{or} \qquad \frac{1}{\rho} \,\frac{\partial}{\partial \rho} \left( \rho\,\frac{\partial u}{\partial \rho} \right) + \frac{1}{\rho^2} \,\frac{\partial^2 u}{\partial \phi^2} + \frac{\partial^2 u}{\partial z^2} + k^2 u = 0</t>
  </si>
  <si>
    <t>\nabla^2\nabla^2\varphi=0</t>
  </si>
  <si>
    <t>\Delta^2\varphi=0</t>
  </si>
  <si>
    <t>\sum_{i=1}^n\sum_{j=1}^n\partial_i\partial_i\partial_j\partial_j \varphi = 0</t>
  </si>
  <si>
    <t>\left(\sum_{i=1}^n\partial_i\partial_i\right)\left(\sum_{j=1}^n \partial_j\partial_j\right) \varphi = 0</t>
  </si>
  <si>
    <t>{\partial^4 \varphi\over \partial x^4 } + {\partial^4 \varphi\over \partial y^4 } + {\partial^4 \varphi\over \partial z^4 } + 2{\partial^4 \varphi\over \partial x^2\partial y^2} + 2{\partial^4 \varphi\over \partial y^2\partial z^2} + 2{\partial^4 \varphi\over \partial x^2\partial z^2} = 0</t>
  </si>
  <si>
    <t>\frac{1}{r} \frac{\partial}{\partial r} \left(r \frac{\partial}{\partial r} \left(\frac{1}{r} \frac{\partial}{\partial r} \left(r \frac{\partial \varphi}{\partial r}\right)\right)\right) + \frac{2}{r^2} \frac{\partial^4 \varphi}{\partial \theta^2 \partial r^2} + \frac{1}{r^4} \frac{\partial^4 \varphi}{\partial \theta^4} - \frac{2}{r^3} \frac{\partial^3 \varphi}{\partial \theta^2 \partial r} + \frac{4}{r^4} \frac{\partial^2 \varphi}{\partial \theta^2} = 0</t>
  </si>
  <si>
    <t>\Delta\Delta u(x,y)= 0</t>
  </si>
  <si>
    <t>\Delta\Delta u(x,y)= f(x,y)</t>
  </si>
  <si>
    <t>\phi_{rrrr} + \frac{2}{r}\phi_{rrr} - \frac{1}{r^2}\phi_{rr} + \frac{1}{r^3}\phi_r = 0</t>
  </si>
  <si>
    <t>\vec{F} = m\vec{a}</t>
  </si>
  <si>
    <t>\vec{F} = m\frac{d^2}{dt^2}  \vec{s}</t>
  </si>
  <si>
    <t>\textbf{F} = \frac{d}{dt} (m\textbf{v})</t>
  </si>
  <si>
    <t>\vec{F} = \frac{m \Delta \vec{v}}{\Delta t}</t>
  </si>
  <si>
    <t>\vec{F} = m \frac{\Delta \vec{v}}{\Delta t}</t>
  </si>
  <si>
    <t>\vec{F} = \frac{ \vec{p}}{t}</t>
  </si>
  <si>
    <t>F = \propto ma</t>
  </si>
  <si>
    <t>F = kma</t>
  </si>
  <si>
    <t>\sigma_E \frac{\sigma_B}{\left| \frac{d\langle \hat B \rangle}{dt}\right |} \ge \frac{\hbar}{2}</t>
  </si>
  <si>
    <t>\sigma_{J_x}^2+\sigma_{J_y}^2+\sigma_{J_z}^2\ge j</t>
  </si>
  <si>
    <t>\Delta x \Delta p \geq \frac{\hbar}{2}</t>
  </si>
  <si>
    <t>\sigma_{x}^2\sigma_{p}^2 \geq \Right( \frac{1}{2i} \langle \lbrack \hat{\vec{x}}, \hat{\vec{p}} \rbrack \rangle \Left)^2</t>
  </si>
  <si>
    <t>\sigma_{x}^2\sigma_{p}^2 \geq \frac{\hbar}{2}^2</t>
  </si>
  <si>
    <t>\sigma_{x}^2\sigma_{p}^2 \geq -\frac{1}{4} \langle \lbrack \hat{A}, \hat{\B} \rbrack \rangle \Left)^2</t>
  </si>
  <si>
    <t>\sigma_{x}\sigma_{p} \geq \frac{1}{2} | -i\hbar \int \Psi* \Psi dx |</t>
  </si>
  <si>
    <t>\sigma_{x}\sigma_{p} \geq \frac{1}{2} | -i\hbar |</t>
  </si>
  <si>
    <t>\sigma_{x}\sigma_{p} \geq \frac{1}{2} | \int \Psi*  \lbrack \hat{x}, \hat{p} \rbrack \Psi dx |</t>
  </si>
  <si>
    <t>\Delta S \ge \int \frac{\delta Q}{T_{surr}}</t>
  </si>
  <si>
    <t>dS_{\mathrm{tot}}= dS + dS_R \ge 0</t>
  </si>
  <si>
    <t>dS_{tot} \ge 0</t>
  </si>
  <si>
    <t>dE + \delta w_u \le 0</t>
  </si>
  <si>
    <t>\int \frac{\delta Q}{T} = -N</t>
  </si>
  <si>
    <t>\frac{dS}{dt} \ge 0</t>
  </si>
  <si>
    <t>\frac{dS}{dt} = \dot S_{i}</t>
  </si>
  <si>
    <t>\frac{dS}{dt} = \frac{\dot Q}{T}+\dot S+\dot S_{i}</t>
  </si>
  <si>
    <t>dS =\frac{\delta Q}{T}</t>
  </si>
  <si>
    <t>|F|=k_\text{e} \frac{|q_1||q_2|}{r^2}</t>
  </si>
  <si>
    <t>|\mathbf{F}|=k_\text{e} \frac{|q_1q_2|}{r^2}</t>
  </si>
  <si>
    <t>\mathbf{F}_1 = \frac{q_1q_2}{4\pi\varepsilon_0} \frac{\mathbf{r}_1-\mathbf{r}_2}{|\mathbf{r}_1 - \mathbf{r}_2|^3}</t>
  </si>
  <si>
    <t>\mathbf{F}_1 = \frac{q_1q_2}{4\pi\varepsilon_0} \frac{\mathbf{\hat{r}}_{12}}{|\mathbf{r}_{12}|^2}</t>
  </si>
  <si>
    <t>\mathbf{F}(\mathbf{r}) = {q\over4\pi\varepsilon_0} \sum_{i=1}^N q_i \frac{\mathbf{r} - \mathbf{r}_i}{|\mathbf{r}- \mathbf{r}_i|^3}</t>
  </si>
  <si>
    <t>\mathbf{F}(\mathbf{r}) = {q\over 4\pi\varepsilon_0} \sum_{i=1}^N q_i {\hat{\mathbf{R}}_i\over|\mathbf{R}_i|^2}</t>
  </si>
  <si>
    <t>\mathbf{F}(\mathbf{r}) = \frac{q}{4\pi\varepsilon_0}\int dq' \frac{\mathbf{r} - \mathbf{r'}}{|\mathbf{r} - \mathbf{r'}|^3}</t>
  </si>
  <si>
    <t xml:space="preserve">\mathbf{E}(\mathbf{r}) = {1\over4\pi\varepsilon_0} \sum_{i=1}^N q_i \frac{\mathbf{r}-\mathbf{r}_i}{|\mathbf{r}-\mathbf{r}_i|^3} </t>
  </si>
  <si>
    <t>\mathbf{E}(\mathbf{r}) = \frac{Q}{4\pi \varepsilon_0} \frac{\hat{\mathbf{r}}}{r^2}</t>
  </si>
  <si>
    <t>MR</t>
  </si>
  <si>
    <t>RR</t>
  </si>
  <si>
    <t>MRR</t>
  </si>
  <si>
    <t>\vec{F} \Delta t = \Delta p</t>
  </si>
  <si>
    <t>Mean (SEs)</t>
  </si>
  <si>
    <t>Mean (FCRs)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</si>
</sst>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A19" workbookViewId="0">
      <selection activeCell="F33" sqref="F33"/>
    </sheetView>
  </sheetViews>
  <sheetFormatPr baseColWidth="10" defaultRowHeight="14.6" x14ac:dyDescent="0.4"/>
  <sheetData>
    <row r="1" spans="1:24" x14ac:dyDescent="0.4">
      <c r="A1" t="s">
        <v>0</v>
      </c>
      <c r="B1" t="s">
        <v>1</v>
      </c>
      <c r="C1" t="s">
        <v>19</v>
      </c>
      <c r="D1" t="s">
        <v>6</v>
      </c>
      <c r="E1" t="s">
        <v>55</v>
      </c>
      <c r="F1" t="s">
        <v>2</v>
      </c>
      <c r="G1" t="s">
        <v>56</v>
      </c>
      <c r="H1" t="s">
        <v>4</v>
      </c>
      <c r="I1" t="s">
        <v>57</v>
      </c>
      <c r="J1" t="s">
        <v>40</v>
      </c>
      <c r="K1" t="s">
        <v>42</v>
      </c>
      <c r="L1" t="s">
        <v>14</v>
      </c>
      <c r="M1" t="s">
        <v>43</v>
      </c>
      <c r="N1" t="s">
        <v>30</v>
      </c>
    </row>
    <row r="2" spans="1:24" x14ac:dyDescent="0.4">
      <c r="A2">
        <v>1</v>
      </c>
      <c r="B2" t="s">
        <v>8</v>
      </c>
      <c r="C2" t="s">
        <v>22</v>
      </c>
      <c r="D2">
        <v>5</v>
      </c>
      <c r="E2" t="s">
        <v>49</v>
      </c>
      <c r="F2">
        <v>1</v>
      </c>
      <c r="G2">
        <v>5</v>
      </c>
      <c r="H2">
        <v>1</v>
      </c>
      <c r="I2">
        <v>5</v>
      </c>
      <c r="J2" t="s">
        <v>49</v>
      </c>
      <c r="K2" t="s">
        <v>49</v>
      </c>
      <c r="L2" t="s">
        <v>49</v>
      </c>
      <c r="M2" t="s">
        <v>49</v>
      </c>
      <c r="N2" t="s">
        <v>38</v>
      </c>
      <c r="Q2" t="s">
        <v>48</v>
      </c>
      <c r="U2" t="s">
        <v>37</v>
      </c>
    </row>
    <row r="3" spans="1:24" x14ac:dyDescent="0.4">
      <c r="A3">
        <v>11</v>
      </c>
      <c r="B3" t="s">
        <v>9</v>
      </c>
      <c r="C3" t="s">
        <v>21</v>
      </c>
      <c r="D3">
        <v>1</v>
      </c>
      <c r="E3">
        <v>9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 t="s">
        <v>49</v>
      </c>
      <c r="N3" t="s">
        <v>33</v>
      </c>
      <c r="Q3" t="s">
        <v>39</v>
      </c>
      <c r="U3" t="s">
        <v>34</v>
      </c>
      <c r="X3" t="s">
        <v>45</v>
      </c>
    </row>
    <row r="4" spans="1:24" x14ac:dyDescent="0.4">
      <c r="A4">
        <v>21</v>
      </c>
      <c r="B4" t="s">
        <v>10</v>
      </c>
      <c r="C4" t="s">
        <v>23</v>
      </c>
      <c r="D4">
        <v>2</v>
      </c>
      <c r="E4" t="s">
        <v>49</v>
      </c>
      <c r="F4">
        <v>3</v>
      </c>
      <c r="G4" t="s">
        <v>49</v>
      </c>
      <c r="H4" t="s">
        <v>49</v>
      </c>
      <c r="I4" t="s">
        <v>49</v>
      </c>
      <c r="J4">
        <v>5</v>
      </c>
      <c r="K4" t="s">
        <v>49</v>
      </c>
      <c r="L4">
        <v>1</v>
      </c>
      <c r="M4" t="s">
        <v>49</v>
      </c>
      <c r="N4" t="s">
        <v>36</v>
      </c>
      <c r="U4" t="s">
        <v>35</v>
      </c>
    </row>
    <row r="5" spans="1:24" x14ac:dyDescent="0.4">
      <c r="A5">
        <v>31</v>
      </c>
      <c r="B5" t="s">
        <v>11</v>
      </c>
      <c r="C5" t="s">
        <v>24</v>
      </c>
      <c r="D5">
        <v>1</v>
      </c>
      <c r="E5">
        <v>4</v>
      </c>
      <c r="F5">
        <v>1</v>
      </c>
      <c r="G5">
        <v>5</v>
      </c>
      <c r="H5">
        <v>1</v>
      </c>
      <c r="I5">
        <v>7</v>
      </c>
      <c r="J5">
        <v>1</v>
      </c>
      <c r="K5" t="s">
        <v>49</v>
      </c>
      <c r="L5">
        <v>1</v>
      </c>
      <c r="M5" t="s">
        <v>49</v>
      </c>
      <c r="N5" t="s">
        <v>46</v>
      </c>
      <c r="U5" t="s">
        <v>47</v>
      </c>
    </row>
    <row r="6" spans="1:24" x14ac:dyDescent="0.4">
      <c r="A6">
        <v>41</v>
      </c>
      <c r="B6" t="s">
        <v>12</v>
      </c>
      <c r="C6" t="s">
        <v>25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32</v>
      </c>
      <c r="U6" t="s">
        <v>31</v>
      </c>
    </row>
    <row r="7" spans="1:24" x14ac:dyDescent="0.4">
      <c r="A7">
        <v>51</v>
      </c>
      <c r="B7" t="s">
        <v>13</v>
      </c>
      <c r="C7" t="s">
        <v>26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>
        <v>2</v>
      </c>
      <c r="K7" t="s">
        <v>49</v>
      </c>
      <c r="L7">
        <v>5</v>
      </c>
      <c r="M7" t="s">
        <v>49</v>
      </c>
    </row>
    <row r="8" spans="1:24" x14ac:dyDescent="0.4">
      <c r="A8">
        <v>61</v>
      </c>
      <c r="B8" t="s">
        <v>15</v>
      </c>
      <c r="C8" t="s">
        <v>27</v>
      </c>
      <c r="D8">
        <v>4</v>
      </c>
      <c r="E8" t="s">
        <v>49</v>
      </c>
      <c r="F8">
        <v>3</v>
      </c>
      <c r="G8" t="s">
        <v>49</v>
      </c>
      <c r="H8">
        <v>2</v>
      </c>
      <c r="I8">
        <v>1</v>
      </c>
      <c r="J8">
        <v>2</v>
      </c>
      <c r="K8" t="s">
        <v>49</v>
      </c>
      <c r="L8">
        <v>4</v>
      </c>
      <c r="M8" t="s">
        <v>49</v>
      </c>
    </row>
    <row r="9" spans="1:24" x14ac:dyDescent="0.4">
      <c r="A9">
        <v>71</v>
      </c>
      <c r="B9" t="s">
        <v>16</v>
      </c>
      <c r="C9" t="s">
        <v>28</v>
      </c>
      <c r="D9">
        <v>8</v>
      </c>
      <c r="E9" t="s">
        <v>49</v>
      </c>
      <c r="F9">
        <v>1</v>
      </c>
      <c r="G9" t="s">
        <v>49</v>
      </c>
      <c r="H9" t="s">
        <v>49</v>
      </c>
      <c r="I9" t="s">
        <v>49</v>
      </c>
      <c r="J9">
        <v>1</v>
      </c>
      <c r="K9" t="s">
        <v>49</v>
      </c>
      <c r="L9">
        <v>2</v>
      </c>
      <c r="M9" t="s">
        <v>49</v>
      </c>
    </row>
    <row r="10" spans="1:24" x14ac:dyDescent="0.4">
      <c r="A10">
        <v>81</v>
      </c>
      <c r="B10" t="s">
        <v>17</v>
      </c>
      <c r="C10" t="s">
        <v>29</v>
      </c>
      <c r="D10" t="s">
        <v>49</v>
      </c>
      <c r="E10" t="s">
        <v>49</v>
      </c>
      <c r="F10">
        <v>1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>
        <v>1</v>
      </c>
      <c r="M10" t="s">
        <v>49</v>
      </c>
    </row>
    <row r="11" spans="1:24" x14ac:dyDescent="0.4">
      <c r="A11">
        <v>91</v>
      </c>
      <c r="B11" t="s">
        <v>18</v>
      </c>
      <c r="C11" t="s">
        <v>20</v>
      </c>
      <c r="D11" t="s">
        <v>49</v>
      </c>
      <c r="E11" t="s">
        <v>49</v>
      </c>
      <c r="F11">
        <v>6</v>
      </c>
      <c r="G11">
        <v>2</v>
      </c>
      <c r="H11">
        <v>1</v>
      </c>
      <c r="I11">
        <v>1</v>
      </c>
      <c r="J11" t="s">
        <v>49</v>
      </c>
      <c r="K11" t="s">
        <v>49</v>
      </c>
      <c r="L11">
        <v>4</v>
      </c>
      <c r="M11" t="s">
        <v>49</v>
      </c>
    </row>
    <row r="12" spans="1:24" x14ac:dyDescent="0.4">
      <c r="A12" t="s">
        <v>50</v>
      </c>
      <c r="D12">
        <v>3.1428571430000001</v>
      </c>
      <c r="E12">
        <v>6.5</v>
      </c>
      <c r="F12">
        <v>2.125</v>
      </c>
      <c r="G12">
        <v>3.5</v>
      </c>
      <c r="H12">
        <v>1.2</v>
      </c>
      <c r="I12">
        <v>3</v>
      </c>
      <c r="J12">
        <v>1.3333333329999999</v>
      </c>
      <c r="K12">
        <v>1</v>
      </c>
      <c r="L12">
        <v>1.7142857140000001</v>
      </c>
      <c r="M12" t="s">
        <v>49</v>
      </c>
    </row>
    <row r="14" spans="1:24" x14ac:dyDescent="0.4">
      <c r="A14" t="s">
        <v>51</v>
      </c>
      <c r="D14">
        <v>0.2</v>
      </c>
      <c r="E14">
        <v>0</v>
      </c>
      <c r="F14">
        <v>1</v>
      </c>
      <c r="G14">
        <v>0.2</v>
      </c>
      <c r="H14">
        <v>1</v>
      </c>
      <c r="I14">
        <v>0.2</v>
      </c>
      <c r="J14">
        <v>0</v>
      </c>
      <c r="K14">
        <v>0</v>
      </c>
      <c r="L14">
        <v>0</v>
      </c>
      <c r="M14">
        <v>0</v>
      </c>
    </row>
    <row r="15" spans="1:24" x14ac:dyDescent="0.4">
      <c r="D15">
        <v>1</v>
      </c>
      <c r="E15">
        <v>0.111111111</v>
      </c>
      <c r="F15">
        <v>1</v>
      </c>
      <c r="G15">
        <v>0.5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</row>
    <row r="16" spans="1:24" x14ac:dyDescent="0.4">
      <c r="D16">
        <v>0.5</v>
      </c>
      <c r="E16">
        <v>0</v>
      </c>
      <c r="F16">
        <v>0.33333333300000001</v>
      </c>
      <c r="G16">
        <v>0</v>
      </c>
      <c r="H16">
        <v>0</v>
      </c>
      <c r="I16">
        <v>0</v>
      </c>
      <c r="J16">
        <v>0.33333333300000001</v>
      </c>
      <c r="K16">
        <v>0</v>
      </c>
      <c r="L16">
        <v>1</v>
      </c>
      <c r="M16">
        <v>0</v>
      </c>
    </row>
    <row r="17" spans="1:13" x14ac:dyDescent="0.4">
      <c r="D17">
        <v>1</v>
      </c>
      <c r="E17">
        <v>0.25</v>
      </c>
      <c r="F17">
        <v>1</v>
      </c>
      <c r="G17">
        <v>0.2</v>
      </c>
      <c r="H17">
        <v>1</v>
      </c>
      <c r="I17">
        <v>0.14285714299999999</v>
      </c>
      <c r="J17">
        <v>1</v>
      </c>
      <c r="K17">
        <v>0</v>
      </c>
      <c r="L17">
        <v>1</v>
      </c>
      <c r="M17">
        <v>0</v>
      </c>
    </row>
    <row r="18" spans="1:13" x14ac:dyDescent="0.4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1:13" x14ac:dyDescent="0.4"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4">
      <c r="D20">
        <v>0.25</v>
      </c>
      <c r="E20">
        <v>0</v>
      </c>
      <c r="F20">
        <v>0.33333333300000001</v>
      </c>
      <c r="G20">
        <v>0</v>
      </c>
      <c r="H20">
        <v>0.5</v>
      </c>
      <c r="I20">
        <v>1</v>
      </c>
      <c r="J20">
        <v>1</v>
      </c>
      <c r="K20">
        <v>0</v>
      </c>
      <c r="L20">
        <v>0.25</v>
      </c>
      <c r="M20">
        <v>0</v>
      </c>
    </row>
    <row r="21" spans="1:13" x14ac:dyDescent="0.4">
      <c r="D21">
        <v>0.125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0.5</v>
      </c>
      <c r="M21">
        <v>0</v>
      </c>
    </row>
    <row r="22" spans="1:13" x14ac:dyDescent="0.4"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</row>
    <row r="23" spans="1:13" x14ac:dyDescent="0.4">
      <c r="D23">
        <v>0</v>
      </c>
      <c r="E23">
        <v>0</v>
      </c>
      <c r="F23">
        <v>0.16666666699999999</v>
      </c>
      <c r="G23">
        <v>0.5</v>
      </c>
      <c r="H23">
        <v>1</v>
      </c>
      <c r="I23">
        <v>1</v>
      </c>
      <c r="J23">
        <v>0</v>
      </c>
      <c r="K23">
        <v>0</v>
      </c>
      <c r="L23">
        <v>0.5</v>
      </c>
      <c r="M23">
        <v>0</v>
      </c>
    </row>
    <row r="24" spans="1:13" x14ac:dyDescent="0.4">
      <c r="A24" t="s">
        <v>52</v>
      </c>
      <c r="D24">
        <v>0.40749999999999997</v>
      </c>
      <c r="E24">
        <v>3.6111111000000001E-2</v>
      </c>
      <c r="F24">
        <v>0.58333333300000001</v>
      </c>
      <c r="G24">
        <v>0.14000000000000001</v>
      </c>
      <c r="H24">
        <v>0.45</v>
      </c>
      <c r="I24">
        <v>0.33428571400000001</v>
      </c>
      <c r="J24">
        <v>0.63333333300000005</v>
      </c>
      <c r="K24">
        <v>0.1</v>
      </c>
      <c r="L24">
        <v>0.52500000000000002</v>
      </c>
      <c r="M24">
        <v>0</v>
      </c>
    </row>
    <row r="25" spans="1:13" x14ac:dyDescent="0.4">
      <c r="D25" t="s">
        <v>6</v>
      </c>
      <c r="E25" t="s">
        <v>7</v>
      </c>
      <c r="F25" t="s">
        <v>2</v>
      </c>
      <c r="G25" t="s">
        <v>3</v>
      </c>
      <c r="H25" t="s">
        <v>4</v>
      </c>
      <c r="I25" t="s">
        <v>5</v>
      </c>
      <c r="J25" t="s">
        <v>40</v>
      </c>
      <c r="K25" t="s">
        <v>42</v>
      </c>
      <c r="L25" t="s">
        <v>14</v>
      </c>
      <c r="M25" t="s">
        <v>43</v>
      </c>
    </row>
    <row r="27" spans="1:13" x14ac:dyDescent="0.4">
      <c r="A27" t="s">
        <v>41</v>
      </c>
    </row>
    <row r="28" spans="1:13" x14ac:dyDescent="0.4">
      <c r="A28" t="s">
        <v>44</v>
      </c>
    </row>
    <row r="30" spans="1:13" x14ac:dyDescent="0.4">
      <c r="A30" t="s">
        <v>149</v>
      </c>
      <c r="D30">
        <v>0.40749999999999997</v>
      </c>
      <c r="E30">
        <v>3.6111111000000001E-2</v>
      </c>
      <c r="F30">
        <v>0.58333333300000001</v>
      </c>
      <c r="G30">
        <v>0.14000000000000001</v>
      </c>
      <c r="H30">
        <v>0.45</v>
      </c>
      <c r="I30">
        <v>0.33428571400000001</v>
      </c>
      <c r="J30">
        <v>0.63333333300000005</v>
      </c>
      <c r="K30">
        <v>0.1</v>
      </c>
      <c r="L30">
        <v>0.52500000000000002</v>
      </c>
    </row>
    <row r="31" spans="1:13" x14ac:dyDescent="0.4">
      <c r="A31" t="s">
        <v>147</v>
      </c>
      <c r="D31">
        <v>3.1428571430000001</v>
      </c>
      <c r="E31">
        <v>6.5</v>
      </c>
      <c r="F31">
        <v>2.125</v>
      </c>
      <c r="G31">
        <v>3.5</v>
      </c>
      <c r="H31">
        <v>1.2</v>
      </c>
      <c r="I31">
        <v>3</v>
      </c>
      <c r="J31">
        <v>1.3333333329999999</v>
      </c>
      <c r="K31">
        <v>1</v>
      </c>
      <c r="L31">
        <v>1.7142857140000001</v>
      </c>
    </row>
    <row r="32" spans="1:13" x14ac:dyDescent="0.4">
      <c r="A32" t="s">
        <v>53</v>
      </c>
      <c r="D32">
        <f>COUNTIFS(D2:D11,"&gt;0")/10</f>
        <v>0.6</v>
      </c>
      <c r="E32">
        <f>COUNTIFS(E2:E11,"&gt;0")/10</f>
        <v>0.2</v>
      </c>
      <c r="F32">
        <f>COUNTIFS(F2:F11,"&gt;0")/10</f>
        <v>0.8</v>
      </c>
      <c r="G32">
        <f>COUNTIFS(G2:G11,"&gt;0")/10</f>
        <v>0.4</v>
      </c>
      <c r="H32">
        <f>COUNTIFS(H2:H11,"&gt;0")/10</f>
        <v>0.5</v>
      </c>
      <c r="I32">
        <f>5/10</f>
        <v>0.5</v>
      </c>
      <c r="J32">
        <f>COUNTIFS(J2:J11,"&gt;0")/10</f>
        <v>0.6</v>
      </c>
      <c r="K32">
        <f>COUNTIFS(K2:K11,"&gt;0")/10</f>
        <v>0.1</v>
      </c>
      <c r="L32">
        <f>COUNTIFS(L2:L11,"&gt;0")/10</f>
        <v>0.8</v>
      </c>
      <c r="M32">
        <v>0</v>
      </c>
    </row>
    <row r="33" spans="1:13" x14ac:dyDescent="0.4">
      <c r="A33" t="s">
        <v>54</v>
      </c>
      <c r="D33">
        <f>COUNTIF(D2:D11,"1")/10</f>
        <v>0.2</v>
      </c>
      <c r="E33">
        <f>COUNTIF(E2:E11,"1")/10</f>
        <v>0</v>
      </c>
      <c r="F33">
        <f>COUNTIF(F2:F11,"1")/10</f>
        <v>0.5</v>
      </c>
      <c r="G33">
        <f>COUNTIF(G2:G11,"1")/10</f>
        <v>0</v>
      </c>
      <c r="H33">
        <f>COUNTIF(H2:H11,"1")/10</f>
        <v>0.4</v>
      </c>
      <c r="I33" s="1">
        <v>0.3</v>
      </c>
      <c r="J33">
        <f>COUNTIF(J2:J11,"1")/10</f>
        <v>0.3</v>
      </c>
      <c r="K33">
        <f>COUNTIF(K2:K11,"1")/10</f>
        <v>0.1</v>
      </c>
      <c r="L33">
        <f>COUNTIF(L2:L11,"1")/10</f>
        <v>0.4</v>
      </c>
      <c r="M33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8E22-4059-47CF-AA42-8665B28D3ABF}">
  <dimension ref="A1:N106"/>
  <sheetViews>
    <sheetView tabSelected="1" topLeftCell="A97" zoomScale="85" zoomScaleNormal="85" workbookViewId="0">
      <selection activeCell="M106" sqref="M106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19</v>
      </c>
      <c r="D1" t="s">
        <v>6</v>
      </c>
      <c r="E1" t="s">
        <v>55</v>
      </c>
      <c r="F1" t="s">
        <v>2</v>
      </c>
      <c r="G1" t="s">
        <v>56</v>
      </c>
      <c r="H1" t="s">
        <v>4</v>
      </c>
      <c r="I1" t="s">
        <v>57</v>
      </c>
      <c r="J1" t="s">
        <v>40</v>
      </c>
      <c r="K1" t="s">
        <v>14</v>
      </c>
      <c r="L1" t="s">
        <v>147</v>
      </c>
      <c r="M1" t="s">
        <v>148</v>
      </c>
      <c r="N1" t="s">
        <v>149</v>
      </c>
    </row>
    <row r="2" spans="1:14" x14ac:dyDescent="0.4">
      <c r="A2">
        <v>1</v>
      </c>
      <c r="B2" t="s">
        <v>8</v>
      </c>
      <c r="C2" t="s">
        <v>22</v>
      </c>
      <c r="D2">
        <v>5</v>
      </c>
      <c r="E2" t="s">
        <v>49</v>
      </c>
      <c r="F2">
        <v>1</v>
      </c>
      <c r="G2">
        <v>5</v>
      </c>
      <c r="H2">
        <v>1</v>
      </c>
      <c r="I2">
        <v>5</v>
      </c>
      <c r="J2" t="s">
        <v>49</v>
      </c>
      <c r="K2" t="s">
        <v>49</v>
      </c>
      <c r="L2">
        <f>AVERAGE(D2:D101)</f>
        <v>2.375</v>
      </c>
      <c r="M2">
        <f>IFERROR(1/D2,"-")</f>
        <v>0.2</v>
      </c>
      <c r="N2">
        <f>AVERAGE(M2:M101)</f>
        <v>0.69698247354497367</v>
      </c>
    </row>
    <row r="3" spans="1:14" x14ac:dyDescent="0.4">
      <c r="A3">
        <f>A2+1</f>
        <v>2</v>
      </c>
      <c r="B3" t="s">
        <v>8</v>
      </c>
      <c r="C3" t="s">
        <v>58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M3" t="str">
        <f t="shared" ref="M3:M66" si="0">IFERROR(1/D3,"-")</f>
        <v>-</v>
      </c>
    </row>
    <row r="4" spans="1:14" x14ac:dyDescent="0.4">
      <c r="A4">
        <f t="shared" ref="A4:A67" si="1">A3+1</f>
        <v>3</v>
      </c>
      <c r="B4" t="s">
        <v>8</v>
      </c>
      <c r="C4" t="s">
        <v>59</v>
      </c>
      <c r="D4">
        <v>4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M4">
        <f t="shared" si="0"/>
        <v>0.25</v>
      </c>
    </row>
    <row r="5" spans="1:14" x14ac:dyDescent="0.4">
      <c r="A5">
        <f t="shared" si="1"/>
        <v>4</v>
      </c>
      <c r="B5" t="s">
        <v>8</v>
      </c>
      <c r="C5" t="s">
        <v>60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M5" t="str">
        <f t="shared" si="0"/>
        <v>-</v>
      </c>
    </row>
    <row r="6" spans="1:14" x14ac:dyDescent="0.4">
      <c r="A6">
        <f t="shared" si="1"/>
        <v>5</v>
      </c>
      <c r="B6" t="s">
        <v>8</v>
      </c>
      <c r="C6" t="s">
        <v>61</v>
      </c>
      <c r="D6">
        <v>7</v>
      </c>
      <c r="E6" t="s">
        <v>49</v>
      </c>
      <c r="F6" t="s">
        <v>49</v>
      </c>
      <c r="G6" t="s">
        <v>49</v>
      </c>
      <c r="H6">
        <v>3</v>
      </c>
      <c r="I6" t="s">
        <v>49</v>
      </c>
      <c r="J6" t="s">
        <v>49</v>
      </c>
      <c r="K6" t="s">
        <v>49</v>
      </c>
      <c r="M6">
        <f t="shared" si="0"/>
        <v>0.14285714285714285</v>
      </c>
    </row>
    <row r="7" spans="1:14" x14ac:dyDescent="0.4">
      <c r="A7">
        <f t="shared" si="1"/>
        <v>6</v>
      </c>
      <c r="B7" t="s">
        <v>8</v>
      </c>
      <c r="C7" t="s">
        <v>62</v>
      </c>
      <c r="D7" t="s">
        <v>49</v>
      </c>
      <c r="E7" t="s">
        <v>49</v>
      </c>
      <c r="F7">
        <v>6</v>
      </c>
      <c r="G7" t="s">
        <v>49</v>
      </c>
      <c r="H7">
        <v>2</v>
      </c>
      <c r="I7" t="s">
        <v>49</v>
      </c>
      <c r="J7" t="s">
        <v>49</v>
      </c>
      <c r="K7" t="s">
        <v>49</v>
      </c>
      <c r="M7" t="str">
        <f t="shared" si="0"/>
        <v>-</v>
      </c>
    </row>
    <row r="8" spans="1:14" x14ac:dyDescent="0.4">
      <c r="A8">
        <f t="shared" si="1"/>
        <v>7</v>
      </c>
      <c r="B8" t="s">
        <v>8</v>
      </c>
      <c r="C8" t="s">
        <v>63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M8" t="str">
        <f t="shared" si="0"/>
        <v>-</v>
      </c>
    </row>
    <row r="9" spans="1:14" x14ac:dyDescent="0.4">
      <c r="A9">
        <f t="shared" si="1"/>
        <v>8</v>
      </c>
      <c r="B9" t="s">
        <v>8</v>
      </c>
      <c r="C9" t="s">
        <v>64</v>
      </c>
      <c r="D9" t="s">
        <v>49</v>
      </c>
      <c r="E9" t="s">
        <v>49</v>
      </c>
      <c r="F9">
        <v>6</v>
      </c>
      <c r="G9" t="s">
        <v>49</v>
      </c>
      <c r="H9">
        <v>7</v>
      </c>
      <c r="I9" t="s">
        <v>49</v>
      </c>
      <c r="J9" t="s">
        <v>49</v>
      </c>
      <c r="K9" t="s">
        <v>49</v>
      </c>
      <c r="M9" t="str">
        <f t="shared" si="0"/>
        <v>-</v>
      </c>
    </row>
    <row r="10" spans="1:14" x14ac:dyDescent="0.4">
      <c r="A10">
        <f t="shared" si="1"/>
        <v>9</v>
      </c>
      <c r="B10" t="s">
        <v>8</v>
      </c>
      <c r="C10" t="s">
        <v>65</v>
      </c>
      <c r="D10" t="s">
        <v>49</v>
      </c>
      <c r="E10" t="s">
        <v>49</v>
      </c>
      <c r="F10">
        <v>2</v>
      </c>
      <c r="G10" t="s">
        <v>49</v>
      </c>
      <c r="H10">
        <v>2</v>
      </c>
      <c r="I10" t="s">
        <v>49</v>
      </c>
      <c r="J10" t="s">
        <v>49</v>
      </c>
      <c r="K10" t="s">
        <v>49</v>
      </c>
      <c r="M10" t="str">
        <f t="shared" si="0"/>
        <v>-</v>
      </c>
    </row>
    <row r="11" spans="1:14" x14ac:dyDescent="0.4">
      <c r="A11">
        <f t="shared" si="1"/>
        <v>10</v>
      </c>
      <c r="B11" t="s">
        <v>8</v>
      </c>
      <c r="C11" t="s">
        <v>66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M11" t="str">
        <f t="shared" si="0"/>
        <v>-</v>
      </c>
    </row>
    <row r="12" spans="1:14" x14ac:dyDescent="0.4">
      <c r="A12">
        <f t="shared" si="1"/>
        <v>11</v>
      </c>
      <c r="B12" t="s">
        <v>9</v>
      </c>
      <c r="C12" t="s">
        <v>21</v>
      </c>
      <c r="D12">
        <v>1</v>
      </c>
      <c r="E12">
        <v>9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M12">
        <f t="shared" si="0"/>
        <v>1</v>
      </c>
    </row>
    <row r="13" spans="1:14" x14ac:dyDescent="0.4">
      <c r="A13">
        <f t="shared" si="1"/>
        <v>12</v>
      </c>
      <c r="B13" t="s">
        <v>9</v>
      </c>
      <c r="C13" t="s">
        <v>67</v>
      </c>
      <c r="D13">
        <v>1</v>
      </c>
      <c r="E13">
        <v>1</v>
      </c>
      <c r="F13">
        <v>1</v>
      </c>
      <c r="G13" t="s">
        <v>49</v>
      </c>
      <c r="H13">
        <v>1</v>
      </c>
      <c r="I13">
        <v>1</v>
      </c>
      <c r="J13">
        <v>1</v>
      </c>
      <c r="K13">
        <v>1</v>
      </c>
      <c r="M13">
        <f t="shared" si="0"/>
        <v>1</v>
      </c>
    </row>
    <row r="14" spans="1:14" x14ac:dyDescent="0.4">
      <c r="A14">
        <f t="shared" si="1"/>
        <v>13</v>
      </c>
      <c r="B14" t="s">
        <v>9</v>
      </c>
      <c r="C14" t="s">
        <v>68</v>
      </c>
      <c r="D14">
        <v>1</v>
      </c>
      <c r="E14" t="s">
        <v>49</v>
      </c>
      <c r="F14">
        <v>1</v>
      </c>
      <c r="G14">
        <v>2</v>
      </c>
      <c r="H14">
        <v>1</v>
      </c>
      <c r="I14">
        <v>1</v>
      </c>
      <c r="J14" t="s">
        <v>49</v>
      </c>
      <c r="K14">
        <v>5</v>
      </c>
      <c r="M14">
        <f t="shared" si="0"/>
        <v>1</v>
      </c>
    </row>
    <row r="15" spans="1:14" x14ac:dyDescent="0.4">
      <c r="A15">
        <f t="shared" si="1"/>
        <v>14</v>
      </c>
      <c r="B15" t="s">
        <v>9</v>
      </c>
      <c r="C15" t="s">
        <v>69</v>
      </c>
      <c r="D15">
        <v>1</v>
      </c>
      <c r="E15">
        <v>1</v>
      </c>
      <c r="F15">
        <v>1</v>
      </c>
      <c r="G15" t="s">
        <v>49</v>
      </c>
      <c r="H15">
        <v>1</v>
      </c>
      <c r="I15">
        <v>1</v>
      </c>
      <c r="J15">
        <v>1</v>
      </c>
      <c r="K15">
        <v>1</v>
      </c>
      <c r="M15">
        <f t="shared" si="0"/>
        <v>1</v>
      </c>
    </row>
    <row r="16" spans="1:14" x14ac:dyDescent="0.4">
      <c r="A16">
        <f t="shared" si="1"/>
        <v>15</v>
      </c>
      <c r="B16" t="s">
        <v>9</v>
      </c>
      <c r="C16" t="s">
        <v>70</v>
      </c>
      <c r="D16">
        <v>1</v>
      </c>
      <c r="E16" t="s">
        <v>49</v>
      </c>
      <c r="F16">
        <v>3</v>
      </c>
      <c r="G16" t="s">
        <v>49</v>
      </c>
      <c r="H16">
        <v>1</v>
      </c>
      <c r="I16" t="s">
        <v>49</v>
      </c>
      <c r="J16">
        <v>1</v>
      </c>
      <c r="K16">
        <v>1</v>
      </c>
      <c r="M16">
        <f t="shared" si="0"/>
        <v>1</v>
      </c>
    </row>
    <row r="17" spans="1:13" x14ac:dyDescent="0.4">
      <c r="A17">
        <f t="shared" si="1"/>
        <v>16</v>
      </c>
      <c r="B17" t="s">
        <v>9</v>
      </c>
      <c r="C17" t="s">
        <v>71</v>
      </c>
      <c r="D17">
        <v>1</v>
      </c>
      <c r="E17" t="s">
        <v>49</v>
      </c>
      <c r="F17">
        <v>1</v>
      </c>
      <c r="G17" t="s">
        <v>49</v>
      </c>
      <c r="H17">
        <v>1</v>
      </c>
      <c r="I17">
        <v>5</v>
      </c>
      <c r="J17">
        <v>6</v>
      </c>
      <c r="K17">
        <v>1</v>
      </c>
      <c r="M17">
        <f t="shared" si="0"/>
        <v>1</v>
      </c>
    </row>
    <row r="18" spans="1:13" x14ac:dyDescent="0.4">
      <c r="A18">
        <f t="shared" si="1"/>
        <v>17</v>
      </c>
      <c r="B18" t="s">
        <v>9</v>
      </c>
      <c r="C18" t="s">
        <v>72</v>
      </c>
      <c r="D18">
        <v>1</v>
      </c>
      <c r="E18" t="s">
        <v>49</v>
      </c>
      <c r="F18">
        <v>1</v>
      </c>
      <c r="G18" t="s">
        <v>49</v>
      </c>
      <c r="H18">
        <v>1</v>
      </c>
      <c r="I18">
        <v>1</v>
      </c>
      <c r="J18" t="s">
        <v>49</v>
      </c>
      <c r="K18" t="s">
        <v>49</v>
      </c>
      <c r="M18">
        <f t="shared" si="0"/>
        <v>1</v>
      </c>
    </row>
    <row r="19" spans="1:13" x14ac:dyDescent="0.4">
      <c r="A19">
        <f t="shared" si="1"/>
        <v>18</v>
      </c>
      <c r="B19" t="s">
        <v>9</v>
      </c>
      <c r="C19" t="s">
        <v>73</v>
      </c>
      <c r="D19">
        <v>1</v>
      </c>
      <c r="E19">
        <v>1</v>
      </c>
      <c r="F19">
        <v>1</v>
      </c>
      <c r="G19" t="s">
        <v>49</v>
      </c>
      <c r="H19">
        <v>1</v>
      </c>
      <c r="I19">
        <v>1</v>
      </c>
      <c r="J19">
        <v>1</v>
      </c>
      <c r="K19">
        <v>1</v>
      </c>
      <c r="M19">
        <f t="shared" si="0"/>
        <v>1</v>
      </c>
    </row>
    <row r="20" spans="1:13" x14ac:dyDescent="0.4">
      <c r="A20">
        <f t="shared" si="1"/>
        <v>19</v>
      </c>
      <c r="B20" t="s">
        <v>9</v>
      </c>
      <c r="C20" t="s">
        <v>74</v>
      </c>
      <c r="D20">
        <v>1</v>
      </c>
      <c r="E20">
        <v>1</v>
      </c>
      <c r="F20">
        <v>1</v>
      </c>
      <c r="G20" t="s">
        <v>49</v>
      </c>
      <c r="H20">
        <v>1</v>
      </c>
      <c r="I20">
        <v>1</v>
      </c>
      <c r="J20">
        <v>4</v>
      </c>
      <c r="K20">
        <v>1</v>
      </c>
      <c r="M20">
        <f t="shared" si="0"/>
        <v>1</v>
      </c>
    </row>
    <row r="21" spans="1:13" x14ac:dyDescent="0.4">
      <c r="A21">
        <f t="shared" si="1"/>
        <v>20</v>
      </c>
      <c r="B21" t="s">
        <v>9</v>
      </c>
      <c r="C21" t="s">
        <v>75</v>
      </c>
      <c r="D21">
        <v>1</v>
      </c>
      <c r="E21">
        <v>1</v>
      </c>
      <c r="F21">
        <v>1</v>
      </c>
      <c r="G21" t="s">
        <v>49</v>
      </c>
      <c r="H21">
        <v>1</v>
      </c>
      <c r="I21">
        <v>1</v>
      </c>
      <c r="J21">
        <v>4</v>
      </c>
      <c r="K21">
        <v>1</v>
      </c>
      <c r="M21">
        <f t="shared" si="0"/>
        <v>1</v>
      </c>
    </row>
    <row r="22" spans="1:13" x14ac:dyDescent="0.4">
      <c r="A22">
        <f t="shared" si="1"/>
        <v>21</v>
      </c>
      <c r="B22" t="s">
        <v>10</v>
      </c>
      <c r="C22" t="s">
        <v>23</v>
      </c>
      <c r="D22">
        <v>2</v>
      </c>
      <c r="E22" t="s">
        <v>49</v>
      </c>
      <c r="F22">
        <v>3</v>
      </c>
      <c r="G22" t="s">
        <v>49</v>
      </c>
      <c r="H22" t="s">
        <v>49</v>
      </c>
      <c r="I22" t="s">
        <v>49</v>
      </c>
      <c r="J22">
        <v>5</v>
      </c>
      <c r="K22">
        <v>1</v>
      </c>
      <c r="M22">
        <f t="shared" si="0"/>
        <v>0.5</v>
      </c>
    </row>
    <row r="23" spans="1:13" x14ac:dyDescent="0.4">
      <c r="A23">
        <f t="shared" si="1"/>
        <v>22</v>
      </c>
      <c r="B23" t="s">
        <v>10</v>
      </c>
      <c r="C23" t="s">
        <v>76</v>
      </c>
      <c r="D23" t="s">
        <v>49</v>
      </c>
      <c r="E23" t="s">
        <v>49</v>
      </c>
      <c r="F23" t="s">
        <v>49</v>
      </c>
      <c r="G23" t="s">
        <v>49</v>
      </c>
      <c r="H23">
        <v>1</v>
      </c>
      <c r="I23" t="s">
        <v>49</v>
      </c>
      <c r="J23" t="s">
        <v>49</v>
      </c>
      <c r="K23" t="s">
        <v>49</v>
      </c>
      <c r="M23" t="str">
        <f t="shared" si="0"/>
        <v>-</v>
      </c>
    </row>
    <row r="24" spans="1:13" x14ac:dyDescent="0.4">
      <c r="A24">
        <f t="shared" si="1"/>
        <v>23</v>
      </c>
      <c r="B24" t="s">
        <v>10</v>
      </c>
      <c r="C24" t="s">
        <v>77</v>
      </c>
      <c r="D24">
        <v>1</v>
      </c>
      <c r="E24">
        <v>3</v>
      </c>
      <c r="F24">
        <v>1</v>
      </c>
      <c r="G24" t="s">
        <v>49</v>
      </c>
      <c r="H24" t="s">
        <v>49</v>
      </c>
      <c r="I24" t="s">
        <v>49</v>
      </c>
      <c r="J24" t="s">
        <v>49</v>
      </c>
      <c r="K24">
        <v>5</v>
      </c>
      <c r="M24">
        <f t="shared" si="0"/>
        <v>1</v>
      </c>
    </row>
    <row r="25" spans="1:13" x14ac:dyDescent="0.4">
      <c r="A25">
        <f t="shared" si="1"/>
        <v>24</v>
      </c>
      <c r="B25" t="s">
        <v>10</v>
      </c>
      <c r="C25" t="s">
        <v>78</v>
      </c>
      <c r="D25" t="s">
        <v>49</v>
      </c>
      <c r="E25" t="s">
        <v>49</v>
      </c>
      <c r="F25" t="s">
        <v>49</v>
      </c>
      <c r="G25" t="s">
        <v>49</v>
      </c>
      <c r="H25">
        <v>1</v>
      </c>
      <c r="I25">
        <v>5</v>
      </c>
      <c r="J25" t="s">
        <v>49</v>
      </c>
      <c r="K25" t="s">
        <v>49</v>
      </c>
      <c r="M25" t="str">
        <f t="shared" si="0"/>
        <v>-</v>
      </c>
    </row>
    <row r="26" spans="1:13" x14ac:dyDescent="0.4">
      <c r="A26">
        <f t="shared" si="1"/>
        <v>25</v>
      </c>
      <c r="B26" t="s">
        <v>10</v>
      </c>
      <c r="C26" t="s">
        <v>79</v>
      </c>
      <c r="D26">
        <v>1</v>
      </c>
      <c r="E26" t="s">
        <v>49</v>
      </c>
      <c r="F26">
        <v>1</v>
      </c>
      <c r="G26" t="s">
        <v>49</v>
      </c>
      <c r="H26">
        <v>1</v>
      </c>
      <c r="I26" t="s">
        <v>49</v>
      </c>
      <c r="J26" t="s">
        <v>49</v>
      </c>
      <c r="K26">
        <v>4</v>
      </c>
      <c r="M26">
        <f t="shared" si="0"/>
        <v>1</v>
      </c>
    </row>
    <row r="27" spans="1:13" x14ac:dyDescent="0.4">
      <c r="A27">
        <f t="shared" si="1"/>
        <v>26</v>
      </c>
      <c r="B27" t="s">
        <v>10</v>
      </c>
      <c r="C27" t="s">
        <v>80</v>
      </c>
      <c r="D27" t="s">
        <v>49</v>
      </c>
      <c r="E27" t="s">
        <v>49</v>
      </c>
      <c r="F27" t="s">
        <v>49</v>
      </c>
      <c r="G27" t="s">
        <v>49</v>
      </c>
      <c r="H27">
        <v>1</v>
      </c>
      <c r="I27" t="s">
        <v>49</v>
      </c>
      <c r="J27">
        <v>5</v>
      </c>
      <c r="K27" t="s">
        <v>49</v>
      </c>
      <c r="M27" t="str">
        <f t="shared" si="0"/>
        <v>-</v>
      </c>
    </row>
    <row r="28" spans="1:13" x14ac:dyDescent="0.4">
      <c r="A28">
        <f t="shared" si="1"/>
        <v>27</v>
      </c>
      <c r="B28" t="s">
        <v>10</v>
      </c>
      <c r="C28" t="s">
        <v>81</v>
      </c>
      <c r="D28">
        <v>1</v>
      </c>
      <c r="E28" t="s">
        <v>49</v>
      </c>
      <c r="F28">
        <v>1</v>
      </c>
      <c r="G28" t="s">
        <v>49</v>
      </c>
      <c r="H28">
        <v>3</v>
      </c>
      <c r="I28">
        <v>3</v>
      </c>
      <c r="J28">
        <v>1</v>
      </c>
      <c r="K28">
        <v>4</v>
      </c>
      <c r="M28">
        <f t="shared" si="0"/>
        <v>1</v>
      </c>
    </row>
    <row r="29" spans="1:13" x14ac:dyDescent="0.4">
      <c r="A29">
        <f t="shared" si="1"/>
        <v>28</v>
      </c>
      <c r="B29" t="s">
        <v>10</v>
      </c>
      <c r="C29" t="s">
        <v>82</v>
      </c>
      <c r="D29" t="s">
        <v>49</v>
      </c>
      <c r="E29" t="s">
        <v>49</v>
      </c>
      <c r="F29">
        <v>7</v>
      </c>
      <c r="G29" t="s">
        <v>49</v>
      </c>
      <c r="H29">
        <v>1</v>
      </c>
      <c r="I29" t="s">
        <v>49</v>
      </c>
      <c r="J29" t="s">
        <v>49</v>
      </c>
      <c r="K29">
        <v>3</v>
      </c>
      <c r="M29" t="str">
        <f t="shared" si="0"/>
        <v>-</v>
      </c>
    </row>
    <row r="30" spans="1:13" x14ac:dyDescent="0.4">
      <c r="A30">
        <f t="shared" si="1"/>
        <v>29</v>
      </c>
      <c r="B30" t="s">
        <v>10</v>
      </c>
      <c r="C30" t="s">
        <v>83</v>
      </c>
      <c r="D30">
        <v>4</v>
      </c>
      <c r="E30" t="s">
        <v>49</v>
      </c>
      <c r="F30">
        <v>7</v>
      </c>
      <c r="G30">
        <v>1</v>
      </c>
      <c r="H30">
        <v>2</v>
      </c>
      <c r="I30" t="s">
        <v>49</v>
      </c>
      <c r="J30" t="s">
        <v>49</v>
      </c>
      <c r="K30">
        <v>1</v>
      </c>
      <c r="M30">
        <f t="shared" si="0"/>
        <v>0.25</v>
      </c>
    </row>
    <row r="31" spans="1:13" x14ac:dyDescent="0.4">
      <c r="A31">
        <f t="shared" si="1"/>
        <v>30</v>
      </c>
      <c r="B31" t="s">
        <v>10</v>
      </c>
      <c r="C31" t="s">
        <v>84</v>
      </c>
      <c r="D31">
        <v>1</v>
      </c>
      <c r="E31" t="s">
        <v>49</v>
      </c>
      <c r="F31">
        <v>1</v>
      </c>
      <c r="G31" t="s">
        <v>49</v>
      </c>
      <c r="H31">
        <v>1</v>
      </c>
      <c r="I31" t="s">
        <v>49</v>
      </c>
      <c r="J31">
        <v>1</v>
      </c>
      <c r="K31" t="s">
        <v>49</v>
      </c>
      <c r="M31">
        <f t="shared" si="0"/>
        <v>1</v>
      </c>
    </row>
    <row r="32" spans="1:13" x14ac:dyDescent="0.4">
      <c r="A32">
        <f t="shared" si="1"/>
        <v>31</v>
      </c>
      <c r="B32" t="s">
        <v>11</v>
      </c>
      <c r="C32" t="s">
        <v>24</v>
      </c>
      <c r="D32">
        <v>1</v>
      </c>
      <c r="E32">
        <v>4</v>
      </c>
      <c r="F32">
        <v>1</v>
      </c>
      <c r="G32">
        <v>5</v>
      </c>
      <c r="H32">
        <v>1</v>
      </c>
      <c r="I32">
        <v>7</v>
      </c>
      <c r="J32">
        <v>1</v>
      </c>
      <c r="K32">
        <v>1</v>
      </c>
      <c r="M32">
        <f t="shared" si="0"/>
        <v>1</v>
      </c>
    </row>
    <row r="33" spans="1:13" x14ac:dyDescent="0.4">
      <c r="A33">
        <f t="shared" si="1"/>
        <v>32</v>
      </c>
      <c r="B33" t="s">
        <v>11</v>
      </c>
      <c r="C33" t="s">
        <v>85</v>
      </c>
      <c r="D33">
        <v>5</v>
      </c>
      <c r="E33" t="s">
        <v>49</v>
      </c>
      <c r="F33">
        <v>1</v>
      </c>
      <c r="G33" t="s">
        <v>49</v>
      </c>
      <c r="H33">
        <v>1</v>
      </c>
      <c r="I33">
        <v>1</v>
      </c>
      <c r="J33">
        <v>3</v>
      </c>
      <c r="K33">
        <v>1</v>
      </c>
      <c r="M33">
        <f t="shared" si="0"/>
        <v>0.2</v>
      </c>
    </row>
    <row r="34" spans="1:13" x14ac:dyDescent="0.4">
      <c r="A34">
        <f t="shared" si="1"/>
        <v>33</v>
      </c>
      <c r="B34" t="s">
        <v>11</v>
      </c>
      <c r="C34" t="s">
        <v>86</v>
      </c>
      <c r="D34">
        <v>1</v>
      </c>
      <c r="E34">
        <v>9</v>
      </c>
      <c r="F34">
        <v>1</v>
      </c>
      <c r="G34" t="s">
        <v>49</v>
      </c>
      <c r="H34">
        <v>1</v>
      </c>
      <c r="I34">
        <v>3</v>
      </c>
      <c r="J34">
        <v>1</v>
      </c>
      <c r="K34">
        <v>2</v>
      </c>
      <c r="M34">
        <f t="shared" si="0"/>
        <v>1</v>
      </c>
    </row>
    <row r="35" spans="1:13" x14ac:dyDescent="0.4">
      <c r="A35">
        <f t="shared" si="1"/>
        <v>34</v>
      </c>
      <c r="B35" t="s">
        <v>11</v>
      </c>
      <c r="C35" t="s">
        <v>87</v>
      </c>
      <c r="D35">
        <v>1</v>
      </c>
      <c r="E35" t="s">
        <v>49</v>
      </c>
      <c r="F35">
        <v>1</v>
      </c>
      <c r="G35" t="s">
        <v>49</v>
      </c>
      <c r="H35" t="s">
        <v>49</v>
      </c>
      <c r="I35">
        <v>8</v>
      </c>
      <c r="J35">
        <v>1</v>
      </c>
      <c r="K35">
        <v>1</v>
      </c>
      <c r="M35">
        <f t="shared" si="0"/>
        <v>1</v>
      </c>
    </row>
    <row r="36" spans="1:13" x14ac:dyDescent="0.4">
      <c r="A36">
        <f t="shared" si="1"/>
        <v>35</v>
      </c>
      <c r="B36" t="s">
        <v>11</v>
      </c>
      <c r="C36" t="s">
        <v>88</v>
      </c>
      <c r="D36">
        <v>1</v>
      </c>
      <c r="E36" t="s">
        <v>49</v>
      </c>
      <c r="F36">
        <v>1</v>
      </c>
      <c r="G36" t="s">
        <v>49</v>
      </c>
      <c r="H36">
        <v>2</v>
      </c>
      <c r="I36">
        <v>7</v>
      </c>
      <c r="J36" t="s">
        <v>49</v>
      </c>
      <c r="K36">
        <v>2</v>
      </c>
      <c r="M36">
        <f t="shared" si="0"/>
        <v>1</v>
      </c>
    </row>
    <row r="37" spans="1:13" x14ac:dyDescent="0.4">
      <c r="A37">
        <f t="shared" si="1"/>
        <v>36</v>
      </c>
      <c r="B37" t="s">
        <v>11</v>
      </c>
      <c r="C37" t="s">
        <v>89</v>
      </c>
      <c r="D37">
        <v>1</v>
      </c>
      <c r="E37" t="s">
        <v>49</v>
      </c>
      <c r="F37">
        <v>2</v>
      </c>
      <c r="G37" t="s">
        <v>49</v>
      </c>
      <c r="H37">
        <v>1</v>
      </c>
      <c r="I37">
        <v>1</v>
      </c>
      <c r="J37">
        <v>1</v>
      </c>
      <c r="K37">
        <v>1</v>
      </c>
      <c r="M37">
        <f t="shared" si="0"/>
        <v>1</v>
      </c>
    </row>
    <row r="38" spans="1:13" x14ac:dyDescent="0.4">
      <c r="A38">
        <f t="shared" si="1"/>
        <v>37</v>
      </c>
      <c r="B38" t="s">
        <v>11</v>
      </c>
      <c r="C38" t="s">
        <v>90</v>
      </c>
      <c r="D38">
        <v>2</v>
      </c>
      <c r="E38" t="s">
        <v>49</v>
      </c>
      <c r="F38">
        <v>1</v>
      </c>
      <c r="G38" t="s">
        <v>49</v>
      </c>
      <c r="H38">
        <v>1</v>
      </c>
      <c r="I38">
        <v>2</v>
      </c>
      <c r="J38">
        <v>2</v>
      </c>
      <c r="K38">
        <v>2</v>
      </c>
      <c r="M38">
        <f t="shared" si="0"/>
        <v>0.5</v>
      </c>
    </row>
    <row r="39" spans="1:13" x14ac:dyDescent="0.4">
      <c r="A39">
        <f t="shared" si="1"/>
        <v>38</v>
      </c>
      <c r="B39" t="s">
        <v>11</v>
      </c>
      <c r="C39" t="s">
        <v>91</v>
      </c>
      <c r="D39">
        <v>2</v>
      </c>
      <c r="E39" t="s">
        <v>49</v>
      </c>
      <c r="F39">
        <v>1</v>
      </c>
      <c r="G39" t="s">
        <v>49</v>
      </c>
      <c r="H39">
        <v>1</v>
      </c>
      <c r="I39">
        <v>2</v>
      </c>
      <c r="J39">
        <v>1</v>
      </c>
      <c r="K39">
        <v>2</v>
      </c>
      <c r="M39">
        <f t="shared" si="0"/>
        <v>0.5</v>
      </c>
    </row>
    <row r="40" spans="1:13" x14ac:dyDescent="0.4">
      <c r="A40">
        <f t="shared" si="1"/>
        <v>39</v>
      </c>
      <c r="B40" t="s">
        <v>11</v>
      </c>
      <c r="C40" t="s">
        <v>92</v>
      </c>
      <c r="D40">
        <v>1</v>
      </c>
      <c r="E40" t="s">
        <v>49</v>
      </c>
      <c r="F40">
        <v>1</v>
      </c>
      <c r="G40" t="s">
        <v>49</v>
      </c>
      <c r="H40">
        <v>1</v>
      </c>
      <c r="I40" t="s">
        <v>49</v>
      </c>
      <c r="J40">
        <v>3</v>
      </c>
      <c r="K40">
        <v>2</v>
      </c>
      <c r="M40">
        <f t="shared" si="0"/>
        <v>1</v>
      </c>
    </row>
    <row r="41" spans="1:13" x14ac:dyDescent="0.4">
      <c r="A41">
        <f t="shared" si="1"/>
        <v>40</v>
      </c>
      <c r="B41" t="s">
        <v>11</v>
      </c>
      <c r="C41" t="s">
        <v>93</v>
      </c>
      <c r="D41">
        <v>4</v>
      </c>
      <c r="E41" t="s">
        <v>49</v>
      </c>
      <c r="F41">
        <v>4</v>
      </c>
      <c r="G41" t="s">
        <v>49</v>
      </c>
      <c r="H41">
        <v>1</v>
      </c>
      <c r="I41">
        <v>8</v>
      </c>
      <c r="J41" t="s">
        <v>49</v>
      </c>
      <c r="K41">
        <v>1</v>
      </c>
      <c r="M41">
        <f t="shared" si="0"/>
        <v>0.25</v>
      </c>
    </row>
    <row r="42" spans="1:13" x14ac:dyDescent="0.4">
      <c r="A42">
        <f t="shared" si="1"/>
        <v>41</v>
      </c>
      <c r="B42" t="s">
        <v>12</v>
      </c>
      <c r="C42" t="s">
        <v>25</v>
      </c>
      <c r="D42" t="s">
        <v>49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M42" t="str">
        <f t="shared" si="0"/>
        <v>-</v>
      </c>
    </row>
    <row r="43" spans="1:13" x14ac:dyDescent="0.4">
      <c r="A43">
        <f t="shared" si="1"/>
        <v>42</v>
      </c>
      <c r="B43" t="s">
        <v>12</v>
      </c>
      <c r="C43" t="s">
        <v>94</v>
      </c>
      <c r="D43">
        <v>1</v>
      </c>
      <c r="E43" t="s">
        <v>49</v>
      </c>
      <c r="F43" t="s">
        <v>49</v>
      </c>
      <c r="G43" t="s">
        <v>49</v>
      </c>
      <c r="H43">
        <v>1</v>
      </c>
      <c r="I43" t="s">
        <v>49</v>
      </c>
      <c r="J43">
        <v>4</v>
      </c>
      <c r="K43" t="s">
        <v>49</v>
      </c>
      <c r="M43">
        <f t="shared" si="0"/>
        <v>1</v>
      </c>
    </row>
    <row r="44" spans="1:13" x14ac:dyDescent="0.4">
      <c r="A44">
        <f t="shared" si="1"/>
        <v>43</v>
      </c>
      <c r="B44" t="s">
        <v>12</v>
      </c>
      <c r="C44" t="s">
        <v>95</v>
      </c>
      <c r="D44" t="s">
        <v>49</v>
      </c>
      <c r="E44" t="s">
        <v>49</v>
      </c>
      <c r="F44" t="s">
        <v>49</v>
      </c>
      <c r="G44" t="s">
        <v>49</v>
      </c>
      <c r="H44">
        <v>1</v>
      </c>
      <c r="I44" t="s">
        <v>49</v>
      </c>
      <c r="J44" t="s">
        <v>49</v>
      </c>
      <c r="K44" t="s">
        <v>49</v>
      </c>
      <c r="M44" t="str">
        <f t="shared" si="0"/>
        <v>-</v>
      </c>
    </row>
    <row r="45" spans="1:13" x14ac:dyDescent="0.4">
      <c r="A45">
        <f t="shared" si="1"/>
        <v>44</v>
      </c>
      <c r="B45" t="s">
        <v>12</v>
      </c>
      <c r="C45" t="s">
        <v>96</v>
      </c>
      <c r="D45">
        <v>2</v>
      </c>
      <c r="E45" t="s">
        <v>49</v>
      </c>
      <c r="F45" t="s">
        <v>49</v>
      </c>
      <c r="G45" t="s">
        <v>49</v>
      </c>
      <c r="H45">
        <v>1</v>
      </c>
      <c r="I45" t="s">
        <v>49</v>
      </c>
      <c r="J45">
        <v>4</v>
      </c>
      <c r="K45" t="s">
        <v>49</v>
      </c>
      <c r="M45">
        <f t="shared" si="0"/>
        <v>0.5</v>
      </c>
    </row>
    <row r="46" spans="1:13" x14ac:dyDescent="0.4">
      <c r="A46">
        <f t="shared" si="1"/>
        <v>45</v>
      </c>
      <c r="B46" t="s">
        <v>12</v>
      </c>
      <c r="C46" t="s">
        <v>97</v>
      </c>
      <c r="D46" t="s">
        <v>49</v>
      </c>
      <c r="E46" t="s">
        <v>49</v>
      </c>
      <c r="F46">
        <v>2</v>
      </c>
      <c r="G46" t="s">
        <v>49</v>
      </c>
      <c r="H46">
        <v>6</v>
      </c>
      <c r="I46" t="s">
        <v>49</v>
      </c>
      <c r="J46" t="s">
        <v>49</v>
      </c>
      <c r="K46">
        <v>1</v>
      </c>
      <c r="M46" t="str">
        <f t="shared" si="0"/>
        <v>-</v>
      </c>
    </row>
    <row r="47" spans="1:13" x14ac:dyDescent="0.4">
      <c r="A47">
        <f t="shared" si="1"/>
        <v>46</v>
      </c>
      <c r="B47" t="s">
        <v>12</v>
      </c>
      <c r="C47" t="s">
        <v>98</v>
      </c>
      <c r="D47">
        <v>5</v>
      </c>
      <c r="E47" t="s">
        <v>49</v>
      </c>
      <c r="F47" t="s">
        <v>49</v>
      </c>
      <c r="G47" t="s">
        <v>49</v>
      </c>
      <c r="H47">
        <v>1</v>
      </c>
      <c r="I47" t="s">
        <v>49</v>
      </c>
      <c r="J47" t="s">
        <v>49</v>
      </c>
      <c r="K47" t="s">
        <v>49</v>
      </c>
      <c r="M47">
        <f t="shared" si="0"/>
        <v>0.2</v>
      </c>
    </row>
    <row r="48" spans="1:13" x14ac:dyDescent="0.4">
      <c r="A48">
        <f t="shared" si="1"/>
        <v>47</v>
      </c>
      <c r="B48" t="s">
        <v>12</v>
      </c>
      <c r="C48" t="s">
        <v>99</v>
      </c>
      <c r="D48">
        <v>2</v>
      </c>
      <c r="E48" t="s">
        <v>49</v>
      </c>
      <c r="F48">
        <v>2</v>
      </c>
      <c r="G48" t="s">
        <v>49</v>
      </c>
      <c r="H48">
        <v>2</v>
      </c>
      <c r="I48" t="s">
        <v>49</v>
      </c>
      <c r="J48">
        <v>1</v>
      </c>
      <c r="K48">
        <v>2</v>
      </c>
      <c r="M48">
        <f t="shared" si="0"/>
        <v>0.5</v>
      </c>
    </row>
    <row r="49" spans="1:13" x14ac:dyDescent="0.4">
      <c r="A49">
        <f t="shared" si="1"/>
        <v>48</v>
      </c>
      <c r="B49" t="s">
        <v>12</v>
      </c>
      <c r="C49" t="s">
        <v>100</v>
      </c>
      <c r="D49">
        <v>1</v>
      </c>
      <c r="E49" t="s">
        <v>49</v>
      </c>
      <c r="F49" t="s">
        <v>49</v>
      </c>
      <c r="G49" t="s">
        <v>49</v>
      </c>
      <c r="H49">
        <v>2</v>
      </c>
      <c r="I49">
        <v>2</v>
      </c>
      <c r="J49">
        <v>3</v>
      </c>
      <c r="K49">
        <v>4</v>
      </c>
      <c r="M49">
        <f t="shared" si="0"/>
        <v>1</v>
      </c>
    </row>
    <row r="50" spans="1:13" x14ac:dyDescent="0.4">
      <c r="A50">
        <f t="shared" si="1"/>
        <v>49</v>
      </c>
      <c r="B50" t="s">
        <v>12</v>
      </c>
      <c r="C50" t="s">
        <v>101</v>
      </c>
      <c r="D50">
        <v>2</v>
      </c>
      <c r="E50" t="s">
        <v>49</v>
      </c>
      <c r="F50">
        <v>1</v>
      </c>
      <c r="G50" t="s">
        <v>49</v>
      </c>
      <c r="H50">
        <v>1</v>
      </c>
      <c r="I50" t="s">
        <v>49</v>
      </c>
      <c r="J50">
        <v>1</v>
      </c>
      <c r="K50" t="s">
        <v>49</v>
      </c>
      <c r="M50">
        <f t="shared" si="0"/>
        <v>0.5</v>
      </c>
    </row>
    <row r="51" spans="1:13" x14ac:dyDescent="0.4">
      <c r="A51">
        <f t="shared" si="1"/>
        <v>50</v>
      </c>
      <c r="B51" t="s">
        <v>12</v>
      </c>
      <c r="C51" t="s">
        <v>102</v>
      </c>
      <c r="D51" t="s">
        <v>49</v>
      </c>
      <c r="E51" t="s">
        <v>49</v>
      </c>
      <c r="F51">
        <v>1</v>
      </c>
      <c r="G51" t="s">
        <v>49</v>
      </c>
      <c r="H51">
        <v>3</v>
      </c>
      <c r="I51">
        <v>5</v>
      </c>
      <c r="J51" t="s">
        <v>49</v>
      </c>
      <c r="K51" t="s">
        <v>49</v>
      </c>
      <c r="M51" t="str">
        <f t="shared" si="0"/>
        <v>-</v>
      </c>
    </row>
    <row r="52" spans="1:13" x14ac:dyDescent="0.4">
      <c r="A52">
        <f t="shared" si="1"/>
        <v>51</v>
      </c>
      <c r="B52" t="s">
        <v>13</v>
      </c>
      <c r="C52" t="s">
        <v>26</v>
      </c>
      <c r="D52" t="s">
        <v>49</v>
      </c>
      <c r="E52" t="s">
        <v>49</v>
      </c>
      <c r="F52" t="s">
        <v>49</v>
      </c>
      <c r="G52" t="s">
        <v>49</v>
      </c>
      <c r="H52" t="s">
        <v>49</v>
      </c>
      <c r="I52" t="s">
        <v>49</v>
      </c>
      <c r="J52">
        <v>2</v>
      </c>
      <c r="K52">
        <v>5</v>
      </c>
      <c r="M52" t="str">
        <f t="shared" si="0"/>
        <v>-</v>
      </c>
    </row>
    <row r="53" spans="1:13" x14ac:dyDescent="0.4">
      <c r="A53">
        <f t="shared" si="1"/>
        <v>52</v>
      </c>
      <c r="B53" t="s">
        <v>13</v>
      </c>
      <c r="C53" t="s">
        <v>103</v>
      </c>
      <c r="D53" t="s">
        <v>49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>
        <v>2</v>
      </c>
      <c r="K53" t="s">
        <v>49</v>
      </c>
      <c r="M53" t="str">
        <f t="shared" si="0"/>
        <v>-</v>
      </c>
    </row>
    <row r="54" spans="1:13" x14ac:dyDescent="0.4">
      <c r="A54">
        <f t="shared" si="1"/>
        <v>53</v>
      </c>
      <c r="B54" t="s">
        <v>13</v>
      </c>
      <c r="C54" t="s">
        <v>104</v>
      </c>
      <c r="D54" t="s">
        <v>49</v>
      </c>
      <c r="E54" t="s">
        <v>49</v>
      </c>
      <c r="F54">
        <v>5</v>
      </c>
      <c r="G54" t="s">
        <v>49</v>
      </c>
      <c r="H54" t="s">
        <v>49</v>
      </c>
      <c r="I54" t="s">
        <v>49</v>
      </c>
      <c r="J54">
        <v>1</v>
      </c>
      <c r="K54" t="s">
        <v>49</v>
      </c>
      <c r="M54" t="str">
        <f t="shared" si="0"/>
        <v>-</v>
      </c>
    </row>
    <row r="55" spans="1:13" x14ac:dyDescent="0.4">
      <c r="A55">
        <f t="shared" si="1"/>
        <v>54</v>
      </c>
      <c r="B55" t="s">
        <v>13</v>
      </c>
      <c r="C55" t="s">
        <v>105</v>
      </c>
      <c r="D55" t="s">
        <v>49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>
        <v>1</v>
      </c>
      <c r="K55" t="s">
        <v>49</v>
      </c>
      <c r="M55" t="str">
        <f t="shared" si="0"/>
        <v>-</v>
      </c>
    </row>
    <row r="56" spans="1:13" x14ac:dyDescent="0.4">
      <c r="A56">
        <f t="shared" si="1"/>
        <v>55</v>
      </c>
      <c r="B56" t="s">
        <v>13</v>
      </c>
      <c r="C56" t="s">
        <v>106</v>
      </c>
      <c r="D56" t="s">
        <v>49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 t="s">
        <v>49</v>
      </c>
      <c r="M56" t="str">
        <f t="shared" si="0"/>
        <v>-</v>
      </c>
    </row>
    <row r="57" spans="1:13" x14ac:dyDescent="0.4">
      <c r="A57">
        <f t="shared" si="1"/>
        <v>56</v>
      </c>
      <c r="B57" t="s">
        <v>13</v>
      </c>
      <c r="C57" t="s">
        <v>107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>
        <v>49</v>
      </c>
      <c r="K57" t="s">
        <v>49</v>
      </c>
      <c r="M57" t="str">
        <f t="shared" si="0"/>
        <v>-</v>
      </c>
    </row>
    <row r="58" spans="1:13" x14ac:dyDescent="0.4">
      <c r="A58">
        <f t="shared" si="1"/>
        <v>57</v>
      </c>
      <c r="B58" t="s">
        <v>13</v>
      </c>
      <c r="C58" t="s">
        <v>108</v>
      </c>
      <c r="D58" t="s">
        <v>49</v>
      </c>
      <c r="E58" t="s">
        <v>49</v>
      </c>
      <c r="F58" t="s">
        <v>49</v>
      </c>
      <c r="G58" t="s">
        <v>49</v>
      </c>
      <c r="H58">
        <v>8</v>
      </c>
      <c r="I58" t="s">
        <v>49</v>
      </c>
      <c r="J58" t="s">
        <v>49</v>
      </c>
      <c r="K58" t="s">
        <v>49</v>
      </c>
      <c r="M58" t="str">
        <f t="shared" si="0"/>
        <v>-</v>
      </c>
    </row>
    <row r="59" spans="1:13" x14ac:dyDescent="0.4">
      <c r="A59">
        <f t="shared" si="1"/>
        <v>58</v>
      </c>
      <c r="B59" t="s">
        <v>13</v>
      </c>
      <c r="C59" t="s">
        <v>109</v>
      </c>
      <c r="D59">
        <v>1</v>
      </c>
      <c r="E59" t="s">
        <v>49</v>
      </c>
      <c r="F59">
        <v>8</v>
      </c>
      <c r="G59" t="s">
        <v>49</v>
      </c>
      <c r="H59" t="s">
        <v>49</v>
      </c>
      <c r="I59" t="s">
        <v>49</v>
      </c>
      <c r="J59" t="s">
        <v>49</v>
      </c>
      <c r="K59">
        <v>5</v>
      </c>
      <c r="M59">
        <f t="shared" si="0"/>
        <v>1</v>
      </c>
    </row>
    <row r="60" spans="1:13" x14ac:dyDescent="0.4">
      <c r="A60">
        <f t="shared" si="1"/>
        <v>59</v>
      </c>
      <c r="B60" t="s">
        <v>13</v>
      </c>
      <c r="C60" t="s">
        <v>110</v>
      </c>
      <c r="D60">
        <v>4</v>
      </c>
      <c r="E60" t="s">
        <v>49</v>
      </c>
      <c r="F60" t="s">
        <v>49</v>
      </c>
      <c r="G60" t="s">
        <v>49</v>
      </c>
      <c r="H60" t="s">
        <v>49</v>
      </c>
      <c r="I60" t="s">
        <v>49</v>
      </c>
      <c r="J60" t="s">
        <v>49</v>
      </c>
      <c r="K60">
        <v>4</v>
      </c>
      <c r="M60">
        <f t="shared" si="0"/>
        <v>0.25</v>
      </c>
    </row>
    <row r="61" spans="1:13" x14ac:dyDescent="0.4">
      <c r="A61">
        <f t="shared" si="1"/>
        <v>60</v>
      </c>
      <c r="B61" t="s">
        <v>13</v>
      </c>
      <c r="C61" t="s">
        <v>111</v>
      </c>
      <c r="D61" t="s">
        <v>49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>
        <v>1</v>
      </c>
      <c r="K61" t="s">
        <v>49</v>
      </c>
      <c r="M61" t="str">
        <f t="shared" si="0"/>
        <v>-</v>
      </c>
    </row>
    <row r="62" spans="1:13" x14ac:dyDescent="0.4">
      <c r="A62">
        <v>61</v>
      </c>
      <c r="B62" t="s">
        <v>15</v>
      </c>
      <c r="C62" t="s">
        <v>27</v>
      </c>
      <c r="D62">
        <v>4</v>
      </c>
      <c r="E62" t="s">
        <v>49</v>
      </c>
      <c r="F62">
        <v>3</v>
      </c>
      <c r="G62" t="s">
        <v>49</v>
      </c>
      <c r="H62">
        <v>2</v>
      </c>
      <c r="I62">
        <v>1</v>
      </c>
      <c r="J62">
        <v>2</v>
      </c>
      <c r="K62">
        <v>4</v>
      </c>
      <c r="M62">
        <f t="shared" si="0"/>
        <v>0.25</v>
      </c>
    </row>
    <row r="63" spans="1:13" x14ac:dyDescent="0.4">
      <c r="A63">
        <f t="shared" si="1"/>
        <v>62</v>
      </c>
      <c r="B63" t="s">
        <v>15</v>
      </c>
      <c r="C63" t="s">
        <v>112</v>
      </c>
      <c r="D63">
        <v>1</v>
      </c>
      <c r="E63" t="s">
        <v>49</v>
      </c>
      <c r="F63">
        <v>1</v>
      </c>
      <c r="G63">
        <v>5</v>
      </c>
      <c r="H63">
        <v>1</v>
      </c>
      <c r="I63">
        <v>5</v>
      </c>
      <c r="J63">
        <v>2</v>
      </c>
      <c r="K63">
        <v>2</v>
      </c>
      <c r="M63">
        <f t="shared" si="0"/>
        <v>1</v>
      </c>
    </row>
    <row r="64" spans="1:13" x14ac:dyDescent="0.4">
      <c r="A64">
        <f t="shared" si="1"/>
        <v>63</v>
      </c>
      <c r="B64" t="s">
        <v>15</v>
      </c>
      <c r="C64" t="s">
        <v>113</v>
      </c>
      <c r="D64" t="s">
        <v>49</v>
      </c>
      <c r="E64" t="s">
        <v>49</v>
      </c>
      <c r="F64">
        <v>1</v>
      </c>
      <c r="G64" t="s">
        <v>49</v>
      </c>
      <c r="H64">
        <v>1</v>
      </c>
      <c r="I64">
        <v>1</v>
      </c>
      <c r="J64">
        <v>2</v>
      </c>
      <c r="K64" t="s">
        <v>49</v>
      </c>
      <c r="M64" t="str">
        <f t="shared" si="0"/>
        <v>-</v>
      </c>
    </row>
    <row r="65" spans="1:13" x14ac:dyDescent="0.4">
      <c r="A65">
        <f t="shared" si="1"/>
        <v>64</v>
      </c>
      <c r="B65" t="s">
        <v>15</v>
      </c>
      <c r="C65" t="s">
        <v>114</v>
      </c>
      <c r="D65" t="s">
        <v>49</v>
      </c>
      <c r="E65" t="s">
        <v>49</v>
      </c>
      <c r="F65" t="s">
        <v>49</v>
      </c>
      <c r="G65" t="s">
        <v>49</v>
      </c>
      <c r="H65">
        <v>4</v>
      </c>
      <c r="I65">
        <v>1</v>
      </c>
      <c r="J65">
        <v>1</v>
      </c>
      <c r="K65" t="s">
        <v>49</v>
      </c>
      <c r="M65" t="str">
        <f t="shared" si="0"/>
        <v>-</v>
      </c>
    </row>
    <row r="66" spans="1:13" x14ac:dyDescent="0.4">
      <c r="A66">
        <f t="shared" si="1"/>
        <v>65</v>
      </c>
      <c r="B66" t="s">
        <v>15</v>
      </c>
      <c r="C66" t="s">
        <v>150</v>
      </c>
      <c r="D66" t="s">
        <v>49</v>
      </c>
      <c r="E66" t="s">
        <v>49</v>
      </c>
      <c r="F66" t="s">
        <v>49</v>
      </c>
      <c r="G66">
        <v>5</v>
      </c>
      <c r="H66" t="s">
        <v>49</v>
      </c>
      <c r="I66" t="s">
        <v>49</v>
      </c>
      <c r="J66" t="s">
        <v>49</v>
      </c>
      <c r="K66" t="s">
        <v>49</v>
      </c>
      <c r="M66" t="str">
        <f t="shared" si="0"/>
        <v>-</v>
      </c>
    </row>
    <row r="67" spans="1:13" x14ac:dyDescent="0.4">
      <c r="A67">
        <f t="shared" si="1"/>
        <v>66</v>
      </c>
      <c r="B67" t="s">
        <v>15</v>
      </c>
      <c r="C67" t="s">
        <v>115</v>
      </c>
      <c r="D67" t="s">
        <v>49</v>
      </c>
      <c r="E67" t="s">
        <v>49</v>
      </c>
      <c r="F67" t="s">
        <v>49</v>
      </c>
      <c r="G67">
        <v>1</v>
      </c>
      <c r="H67">
        <v>6</v>
      </c>
      <c r="I67">
        <v>1</v>
      </c>
      <c r="J67">
        <v>7</v>
      </c>
      <c r="K67">
        <v>10</v>
      </c>
      <c r="M67" t="str">
        <f t="shared" ref="M67:M101" si="2">IFERROR(1/D67,"-")</f>
        <v>-</v>
      </c>
    </row>
    <row r="68" spans="1:13" x14ac:dyDescent="0.4">
      <c r="A68">
        <f t="shared" ref="A68:A101" si="3">A67+1</f>
        <v>67</v>
      </c>
      <c r="B68" t="s">
        <v>15</v>
      </c>
      <c r="C68" t="s">
        <v>116</v>
      </c>
      <c r="D68" t="s">
        <v>49</v>
      </c>
      <c r="E68" t="s">
        <v>49</v>
      </c>
      <c r="F68" t="s">
        <v>49</v>
      </c>
      <c r="G68">
        <v>1</v>
      </c>
      <c r="H68">
        <v>3</v>
      </c>
      <c r="I68">
        <v>1</v>
      </c>
      <c r="J68">
        <v>2</v>
      </c>
      <c r="K68">
        <v>7</v>
      </c>
      <c r="M68" t="str">
        <f t="shared" si="2"/>
        <v>-</v>
      </c>
    </row>
    <row r="69" spans="1:13" x14ac:dyDescent="0.4">
      <c r="A69">
        <f t="shared" si="3"/>
        <v>68</v>
      </c>
      <c r="B69" t="s">
        <v>15</v>
      </c>
      <c r="C69" t="s">
        <v>117</v>
      </c>
      <c r="D69">
        <v>4</v>
      </c>
      <c r="E69" t="s">
        <v>49</v>
      </c>
      <c r="F69">
        <v>2</v>
      </c>
      <c r="G69">
        <v>3</v>
      </c>
      <c r="H69">
        <v>2</v>
      </c>
      <c r="I69">
        <v>3</v>
      </c>
      <c r="J69" t="s">
        <v>49</v>
      </c>
      <c r="K69">
        <v>10</v>
      </c>
      <c r="M69">
        <f t="shared" si="2"/>
        <v>0.25</v>
      </c>
    </row>
    <row r="70" spans="1:13" x14ac:dyDescent="0.4">
      <c r="A70">
        <f t="shared" si="3"/>
        <v>69</v>
      </c>
      <c r="B70" t="s">
        <v>15</v>
      </c>
      <c r="C70" t="s">
        <v>118</v>
      </c>
      <c r="D70" t="s">
        <v>49</v>
      </c>
      <c r="E70" t="s">
        <v>49</v>
      </c>
      <c r="F70">
        <v>10</v>
      </c>
      <c r="G70">
        <v>4</v>
      </c>
      <c r="H70">
        <v>1</v>
      </c>
      <c r="I70">
        <v>4</v>
      </c>
      <c r="J70" t="s">
        <v>49</v>
      </c>
      <c r="K70">
        <v>1</v>
      </c>
      <c r="M70" t="str">
        <f t="shared" si="2"/>
        <v>-</v>
      </c>
    </row>
    <row r="71" spans="1:13" x14ac:dyDescent="0.4">
      <c r="A71">
        <f t="shared" si="3"/>
        <v>70</v>
      </c>
      <c r="B71" t="s">
        <v>15</v>
      </c>
      <c r="C71" t="s">
        <v>119</v>
      </c>
      <c r="D71">
        <v>1</v>
      </c>
      <c r="E71" t="s">
        <v>49</v>
      </c>
      <c r="F71">
        <v>1</v>
      </c>
      <c r="G71" t="s">
        <v>49</v>
      </c>
      <c r="H71">
        <v>1</v>
      </c>
      <c r="I71">
        <v>1</v>
      </c>
      <c r="J71" t="s">
        <v>49</v>
      </c>
      <c r="K71">
        <v>1</v>
      </c>
      <c r="M71">
        <f t="shared" si="2"/>
        <v>1</v>
      </c>
    </row>
    <row r="72" spans="1:13" x14ac:dyDescent="0.4">
      <c r="A72">
        <v>71</v>
      </c>
      <c r="B72" t="s">
        <v>16</v>
      </c>
      <c r="C72" t="s">
        <v>28</v>
      </c>
      <c r="D72">
        <v>8</v>
      </c>
      <c r="E72" t="s">
        <v>49</v>
      </c>
      <c r="F72">
        <v>1</v>
      </c>
      <c r="G72" t="s">
        <v>49</v>
      </c>
      <c r="H72">
        <v>2</v>
      </c>
      <c r="I72" t="s">
        <v>49</v>
      </c>
      <c r="J72">
        <v>1</v>
      </c>
      <c r="K72">
        <v>2</v>
      </c>
      <c r="M72">
        <f t="shared" si="2"/>
        <v>0.125</v>
      </c>
    </row>
    <row r="73" spans="1:13" x14ac:dyDescent="0.4">
      <c r="A73">
        <f t="shared" si="3"/>
        <v>72</v>
      </c>
      <c r="B73" t="s">
        <v>16</v>
      </c>
      <c r="C73" t="s">
        <v>120</v>
      </c>
      <c r="D73" t="s">
        <v>49</v>
      </c>
      <c r="E73" t="s">
        <v>49</v>
      </c>
      <c r="F73" t="s">
        <v>49</v>
      </c>
      <c r="G73" t="s">
        <v>49</v>
      </c>
      <c r="H73">
        <v>1</v>
      </c>
      <c r="I73" t="s">
        <v>49</v>
      </c>
      <c r="J73" t="s">
        <v>49</v>
      </c>
      <c r="K73">
        <v>1</v>
      </c>
      <c r="M73" t="str">
        <f t="shared" si="2"/>
        <v>-</v>
      </c>
    </row>
    <row r="74" spans="1:13" x14ac:dyDescent="0.4">
      <c r="A74">
        <f t="shared" si="3"/>
        <v>73</v>
      </c>
      <c r="B74" t="s">
        <v>16</v>
      </c>
      <c r="C74" t="s">
        <v>121</v>
      </c>
      <c r="D74" t="s">
        <v>49</v>
      </c>
      <c r="E74" t="s">
        <v>49</v>
      </c>
      <c r="F74">
        <v>3</v>
      </c>
      <c r="G74" t="s">
        <v>49</v>
      </c>
      <c r="H74" t="s">
        <v>49</v>
      </c>
      <c r="I74" t="s">
        <v>49</v>
      </c>
      <c r="J74" t="s">
        <v>49</v>
      </c>
      <c r="K74">
        <v>9</v>
      </c>
      <c r="M74" t="str">
        <f t="shared" si="2"/>
        <v>-</v>
      </c>
    </row>
    <row r="75" spans="1:13" x14ac:dyDescent="0.4">
      <c r="A75">
        <f t="shared" si="3"/>
        <v>74</v>
      </c>
      <c r="B75" t="s">
        <v>16</v>
      </c>
      <c r="C75" t="s">
        <v>122</v>
      </c>
      <c r="D75">
        <v>1</v>
      </c>
      <c r="E75" t="s">
        <v>49</v>
      </c>
      <c r="F75">
        <v>1</v>
      </c>
      <c r="G75" t="s">
        <v>49</v>
      </c>
      <c r="H75">
        <v>1</v>
      </c>
      <c r="I75" t="s">
        <v>49</v>
      </c>
      <c r="J75">
        <v>1</v>
      </c>
      <c r="K75">
        <v>1</v>
      </c>
      <c r="M75">
        <f t="shared" si="2"/>
        <v>1</v>
      </c>
    </row>
    <row r="76" spans="1:13" x14ac:dyDescent="0.4">
      <c r="A76">
        <f t="shared" si="3"/>
        <v>75</v>
      </c>
      <c r="B76" t="s">
        <v>16</v>
      </c>
      <c r="C76" t="s">
        <v>123</v>
      </c>
      <c r="D76" t="s">
        <v>49</v>
      </c>
      <c r="E76" t="s">
        <v>49</v>
      </c>
      <c r="F76">
        <v>9</v>
      </c>
      <c r="G76" t="s">
        <v>49</v>
      </c>
      <c r="H76">
        <v>1</v>
      </c>
      <c r="I76" t="s">
        <v>49</v>
      </c>
      <c r="J76" t="s">
        <v>49</v>
      </c>
      <c r="K76" t="s">
        <v>49</v>
      </c>
      <c r="M76" t="str">
        <f t="shared" si="2"/>
        <v>-</v>
      </c>
    </row>
    <row r="77" spans="1:13" x14ac:dyDescent="0.4">
      <c r="A77">
        <f t="shared" si="3"/>
        <v>76</v>
      </c>
      <c r="B77" t="s">
        <v>16</v>
      </c>
      <c r="C77" t="s">
        <v>124</v>
      </c>
      <c r="D77">
        <v>2</v>
      </c>
      <c r="E77" t="s">
        <v>49</v>
      </c>
      <c r="F77">
        <v>1</v>
      </c>
      <c r="G77" t="s">
        <v>49</v>
      </c>
      <c r="H77">
        <v>2</v>
      </c>
      <c r="I77" t="s">
        <v>49</v>
      </c>
      <c r="J77" t="s">
        <v>49</v>
      </c>
      <c r="K77" t="s">
        <v>49</v>
      </c>
      <c r="M77">
        <f t="shared" si="2"/>
        <v>0.5</v>
      </c>
    </row>
    <row r="78" spans="1:13" x14ac:dyDescent="0.4">
      <c r="A78">
        <f t="shared" si="3"/>
        <v>77</v>
      </c>
      <c r="B78" t="s">
        <v>16</v>
      </c>
      <c r="C78" t="s">
        <v>125</v>
      </c>
      <c r="D78">
        <v>3</v>
      </c>
      <c r="E78" t="s">
        <v>49</v>
      </c>
      <c r="F78">
        <v>1</v>
      </c>
      <c r="G78" t="s">
        <v>49</v>
      </c>
      <c r="H78">
        <v>1</v>
      </c>
      <c r="I78" t="s">
        <v>49</v>
      </c>
      <c r="J78" t="s">
        <v>49</v>
      </c>
      <c r="K78" t="s">
        <v>49</v>
      </c>
      <c r="M78">
        <f t="shared" si="2"/>
        <v>0.33333333333333331</v>
      </c>
    </row>
    <row r="79" spans="1:13" x14ac:dyDescent="0.4">
      <c r="A79">
        <f t="shared" si="3"/>
        <v>78</v>
      </c>
      <c r="B79" t="s">
        <v>16</v>
      </c>
      <c r="C79" t="s">
        <v>126</v>
      </c>
      <c r="D79" t="s">
        <v>49</v>
      </c>
      <c r="E79" t="s">
        <v>49</v>
      </c>
      <c r="F79">
        <v>1</v>
      </c>
      <c r="G79" t="s">
        <v>49</v>
      </c>
      <c r="H79">
        <v>1</v>
      </c>
      <c r="I79" t="s">
        <v>49</v>
      </c>
      <c r="J79" t="s">
        <v>49</v>
      </c>
      <c r="K79" t="s">
        <v>49</v>
      </c>
      <c r="M79" t="str">
        <f t="shared" si="2"/>
        <v>-</v>
      </c>
    </row>
    <row r="80" spans="1:13" x14ac:dyDescent="0.4">
      <c r="A80">
        <f t="shared" si="3"/>
        <v>79</v>
      </c>
      <c r="B80" t="s">
        <v>16</v>
      </c>
      <c r="C80" t="s">
        <v>127</v>
      </c>
      <c r="D80" t="s">
        <v>49</v>
      </c>
      <c r="E80" t="s">
        <v>49</v>
      </c>
      <c r="F80">
        <v>1</v>
      </c>
      <c r="G80" t="s">
        <v>49</v>
      </c>
      <c r="H80">
        <v>1</v>
      </c>
      <c r="I80" t="s">
        <v>49</v>
      </c>
      <c r="J80" t="s">
        <v>49</v>
      </c>
      <c r="K80" t="s">
        <v>49</v>
      </c>
      <c r="M80" t="str">
        <f t="shared" si="2"/>
        <v>-</v>
      </c>
    </row>
    <row r="81" spans="1:13" x14ac:dyDescent="0.4">
      <c r="A81">
        <f t="shared" si="3"/>
        <v>80</v>
      </c>
      <c r="B81" t="s">
        <v>16</v>
      </c>
      <c r="C81" t="s">
        <v>128</v>
      </c>
      <c r="D81" t="s">
        <v>49</v>
      </c>
      <c r="E81" t="s">
        <v>49</v>
      </c>
      <c r="F81">
        <v>1</v>
      </c>
      <c r="G81" t="s">
        <v>49</v>
      </c>
      <c r="H81">
        <v>1</v>
      </c>
      <c r="I81" t="s">
        <v>49</v>
      </c>
      <c r="J81" t="s">
        <v>49</v>
      </c>
      <c r="K81" t="s">
        <v>49</v>
      </c>
      <c r="M81" t="str">
        <f t="shared" si="2"/>
        <v>-</v>
      </c>
    </row>
    <row r="82" spans="1:13" x14ac:dyDescent="0.4">
      <c r="A82">
        <v>81</v>
      </c>
      <c r="B82" t="s">
        <v>17</v>
      </c>
      <c r="C82" t="s">
        <v>29</v>
      </c>
      <c r="D82">
        <v>1</v>
      </c>
      <c r="E82" t="s">
        <v>49</v>
      </c>
      <c r="F82">
        <v>1</v>
      </c>
      <c r="G82">
        <v>3</v>
      </c>
      <c r="H82">
        <v>2</v>
      </c>
      <c r="I82">
        <v>3</v>
      </c>
      <c r="J82" t="s">
        <v>49</v>
      </c>
      <c r="K82">
        <v>1</v>
      </c>
      <c r="M82">
        <f t="shared" si="2"/>
        <v>1</v>
      </c>
    </row>
    <row r="83" spans="1:13" x14ac:dyDescent="0.4">
      <c r="A83">
        <f t="shared" si="3"/>
        <v>82</v>
      </c>
      <c r="B83" t="s">
        <v>17</v>
      </c>
      <c r="C83" t="s">
        <v>129</v>
      </c>
      <c r="D83" t="s">
        <v>49</v>
      </c>
      <c r="E83" t="s">
        <v>49</v>
      </c>
      <c r="F83">
        <v>2</v>
      </c>
      <c r="G83">
        <v>1</v>
      </c>
      <c r="H83">
        <v>1</v>
      </c>
      <c r="I83">
        <v>2</v>
      </c>
      <c r="J83" t="s">
        <v>49</v>
      </c>
      <c r="K83">
        <v>1</v>
      </c>
      <c r="M83" t="str">
        <f t="shared" si="2"/>
        <v>-</v>
      </c>
    </row>
    <row r="84" spans="1:13" x14ac:dyDescent="0.4">
      <c r="A84">
        <f t="shared" si="3"/>
        <v>83</v>
      </c>
      <c r="B84" t="s">
        <v>17</v>
      </c>
      <c r="C84" t="s">
        <v>130</v>
      </c>
      <c r="D84" t="s">
        <v>49</v>
      </c>
      <c r="E84" t="s">
        <v>49</v>
      </c>
      <c r="F84" t="s">
        <v>49</v>
      </c>
      <c r="G84" t="s">
        <v>49</v>
      </c>
      <c r="H84" t="s">
        <v>49</v>
      </c>
      <c r="I84" t="s">
        <v>49</v>
      </c>
      <c r="J84" t="s">
        <v>49</v>
      </c>
      <c r="K84">
        <v>1</v>
      </c>
      <c r="M84" t="str">
        <f t="shared" si="2"/>
        <v>-</v>
      </c>
    </row>
    <row r="85" spans="1:13" x14ac:dyDescent="0.4">
      <c r="A85">
        <f t="shared" si="3"/>
        <v>84</v>
      </c>
      <c r="B85" t="s">
        <v>17</v>
      </c>
      <c r="C85" t="s">
        <v>131</v>
      </c>
      <c r="D85">
        <v>9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49</v>
      </c>
      <c r="K85">
        <v>1</v>
      </c>
      <c r="M85">
        <f t="shared" si="2"/>
        <v>0.1111111111111111</v>
      </c>
    </row>
    <row r="86" spans="1:13" x14ac:dyDescent="0.4">
      <c r="A86">
        <f t="shared" si="3"/>
        <v>85</v>
      </c>
      <c r="B86" t="s">
        <v>17</v>
      </c>
      <c r="C86" t="s">
        <v>132</v>
      </c>
      <c r="D86" t="s">
        <v>49</v>
      </c>
      <c r="E86" t="s">
        <v>49</v>
      </c>
      <c r="F86">
        <v>1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M86" t="str">
        <f t="shared" si="2"/>
        <v>-</v>
      </c>
    </row>
    <row r="87" spans="1:13" x14ac:dyDescent="0.4">
      <c r="A87">
        <f t="shared" si="3"/>
        <v>86</v>
      </c>
      <c r="B87" t="s">
        <v>17</v>
      </c>
      <c r="C87" t="s">
        <v>133</v>
      </c>
      <c r="D87" t="s">
        <v>49</v>
      </c>
      <c r="E87" t="s">
        <v>49</v>
      </c>
      <c r="F87">
        <v>1</v>
      </c>
      <c r="G87" t="s">
        <v>49</v>
      </c>
      <c r="H87">
        <v>1</v>
      </c>
      <c r="I87" t="s">
        <v>49</v>
      </c>
      <c r="J87" t="s">
        <v>49</v>
      </c>
      <c r="K87" t="s">
        <v>49</v>
      </c>
      <c r="M87" t="str">
        <f t="shared" si="2"/>
        <v>-</v>
      </c>
    </row>
    <row r="88" spans="1:13" x14ac:dyDescent="0.4">
      <c r="A88">
        <f t="shared" si="3"/>
        <v>87</v>
      </c>
      <c r="B88" t="s">
        <v>17</v>
      </c>
      <c r="C88" t="s">
        <v>134</v>
      </c>
      <c r="D88">
        <v>7</v>
      </c>
      <c r="E88" t="s">
        <v>49</v>
      </c>
      <c r="F88">
        <v>5</v>
      </c>
      <c r="G88" t="s">
        <v>49</v>
      </c>
      <c r="H88" t="s">
        <v>49</v>
      </c>
      <c r="I88" t="s">
        <v>49</v>
      </c>
      <c r="J88" t="s">
        <v>49</v>
      </c>
      <c r="K88" t="s">
        <v>49</v>
      </c>
      <c r="M88">
        <f t="shared" si="2"/>
        <v>0.14285714285714285</v>
      </c>
    </row>
    <row r="89" spans="1:13" x14ac:dyDescent="0.4">
      <c r="A89">
        <f t="shared" si="3"/>
        <v>88</v>
      </c>
      <c r="B89" t="s">
        <v>17</v>
      </c>
      <c r="C89" t="s">
        <v>135</v>
      </c>
      <c r="D89" t="s">
        <v>49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49</v>
      </c>
      <c r="K89" t="s">
        <v>49</v>
      </c>
      <c r="M89" t="str">
        <f t="shared" si="2"/>
        <v>-</v>
      </c>
    </row>
    <row r="90" spans="1:13" x14ac:dyDescent="0.4">
      <c r="A90">
        <f t="shared" si="3"/>
        <v>89</v>
      </c>
      <c r="B90" t="s">
        <v>17</v>
      </c>
      <c r="C90" t="s">
        <v>136</v>
      </c>
      <c r="D90" t="s">
        <v>49</v>
      </c>
      <c r="E90" t="s">
        <v>49</v>
      </c>
      <c r="F90">
        <v>8</v>
      </c>
      <c r="G90" t="s">
        <v>49</v>
      </c>
      <c r="H90" t="s">
        <v>49</v>
      </c>
      <c r="I90">
        <v>1</v>
      </c>
      <c r="J90" t="s">
        <v>49</v>
      </c>
      <c r="K90" t="s">
        <v>49</v>
      </c>
      <c r="M90" t="str">
        <f t="shared" si="2"/>
        <v>-</v>
      </c>
    </row>
    <row r="91" spans="1:13" x14ac:dyDescent="0.4">
      <c r="A91">
        <f t="shared" si="3"/>
        <v>90</v>
      </c>
      <c r="B91" t="s">
        <v>17</v>
      </c>
      <c r="C91" t="s">
        <v>137</v>
      </c>
      <c r="D91" t="s">
        <v>49</v>
      </c>
      <c r="E91" t="s">
        <v>49</v>
      </c>
      <c r="F91">
        <v>1</v>
      </c>
      <c r="G91">
        <v>1</v>
      </c>
      <c r="H91">
        <v>2</v>
      </c>
      <c r="I91">
        <v>1</v>
      </c>
      <c r="J91" t="s">
        <v>49</v>
      </c>
      <c r="K91" t="s">
        <v>49</v>
      </c>
      <c r="M91" t="str">
        <f t="shared" si="2"/>
        <v>-</v>
      </c>
    </row>
    <row r="92" spans="1:13" x14ac:dyDescent="0.4">
      <c r="A92">
        <v>91</v>
      </c>
      <c r="B92" t="s">
        <v>18</v>
      </c>
      <c r="C92" t="s">
        <v>20</v>
      </c>
      <c r="D92" t="s">
        <v>49</v>
      </c>
      <c r="E92" t="s">
        <v>49</v>
      </c>
      <c r="F92">
        <v>6</v>
      </c>
      <c r="G92">
        <v>2</v>
      </c>
      <c r="H92">
        <v>1</v>
      </c>
      <c r="I92">
        <v>1</v>
      </c>
      <c r="J92" t="s">
        <v>49</v>
      </c>
      <c r="K92">
        <v>4</v>
      </c>
      <c r="M92" t="str">
        <f t="shared" si="2"/>
        <v>-</v>
      </c>
    </row>
    <row r="93" spans="1:13" x14ac:dyDescent="0.4">
      <c r="A93">
        <f t="shared" si="3"/>
        <v>92</v>
      </c>
      <c r="B93" t="s">
        <v>18</v>
      </c>
      <c r="C93" t="s">
        <v>138</v>
      </c>
      <c r="D93" t="s">
        <v>49</v>
      </c>
      <c r="E93" t="s">
        <v>49</v>
      </c>
      <c r="F93" t="s">
        <v>49</v>
      </c>
      <c r="G93" t="s">
        <v>49</v>
      </c>
      <c r="H93">
        <v>1</v>
      </c>
      <c r="I93" t="s">
        <v>49</v>
      </c>
      <c r="J93" t="s">
        <v>49</v>
      </c>
      <c r="K93">
        <v>3</v>
      </c>
      <c r="M93" t="str">
        <f t="shared" si="2"/>
        <v>-</v>
      </c>
    </row>
    <row r="94" spans="1:13" x14ac:dyDescent="0.4">
      <c r="A94">
        <f t="shared" si="3"/>
        <v>93</v>
      </c>
      <c r="B94" t="s">
        <v>18</v>
      </c>
      <c r="C94" t="s">
        <v>139</v>
      </c>
      <c r="D94" t="s">
        <v>49</v>
      </c>
      <c r="E94" t="s">
        <v>49</v>
      </c>
      <c r="F94">
        <v>4</v>
      </c>
      <c r="G94" t="s">
        <v>49</v>
      </c>
      <c r="H94">
        <v>5</v>
      </c>
      <c r="I94" t="s">
        <v>49</v>
      </c>
      <c r="J94" t="s">
        <v>49</v>
      </c>
      <c r="K94" t="s">
        <v>49</v>
      </c>
      <c r="M94" t="str">
        <f t="shared" si="2"/>
        <v>-</v>
      </c>
    </row>
    <row r="95" spans="1:13" x14ac:dyDescent="0.4">
      <c r="A95">
        <f t="shared" si="3"/>
        <v>94</v>
      </c>
      <c r="B95" t="s">
        <v>18</v>
      </c>
      <c r="C95" t="s">
        <v>140</v>
      </c>
      <c r="D95" t="s">
        <v>49</v>
      </c>
      <c r="E95" t="s">
        <v>49</v>
      </c>
      <c r="F95">
        <v>1</v>
      </c>
      <c r="G95">
        <v>2</v>
      </c>
      <c r="H95">
        <v>3</v>
      </c>
      <c r="I95">
        <v>1</v>
      </c>
      <c r="J95">
        <v>5</v>
      </c>
      <c r="K95">
        <v>8</v>
      </c>
      <c r="M95" t="str">
        <f t="shared" si="2"/>
        <v>-</v>
      </c>
    </row>
    <row r="96" spans="1:13" x14ac:dyDescent="0.4">
      <c r="A96">
        <f t="shared" si="3"/>
        <v>95</v>
      </c>
      <c r="B96" t="s">
        <v>18</v>
      </c>
      <c r="C96" t="s">
        <v>141</v>
      </c>
      <c r="D96" t="s">
        <v>49</v>
      </c>
      <c r="E96" t="s">
        <v>49</v>
      </c>
      <c r="F96">
        <v>1</v>
      </c>
      <c r="G96">
        <v>2</v>
      </c>
      <c r="H96">
        <v>1</v>
      </c>
      <c r="I96">
        <v>1</v>
      </c>
      <c r="J96">
        <v>2</v>
      </c>
      <c r="K96">
        <v>1</v>
      </c>
      <c r="M96" t="str">
        <f t="shared" si="2"/>
        <v>-</v>
      </c>
    </row>
    <row r="97" spans="1:14" x14ac:dyDescent="0.4">
      <c r="A97">
        <f t="shared" si="3"/>
        <v>96</v>
      </c>
      <c r="B97" t="s">
        <v>18</v>
      </c>
      <c r="C97" t="s">
        <v>142</v>
      </c>
      <c r="D97" t="s">
        <v>49</v>
      </c>
      <c r="E97">
        <v>1</v>
      </c>
      <c r="F97">
        <v>2</v>
      </c>
      <c r="G97" t="s">
        <v>49</v>
      </c>
      <c r="H97">
        <v>3</v>
      </c>
      <c r="I97" t="s">
        <v>49</v>
      </c>
      <c r="J97">
        <v>8</v>
      </c>
      <c r="K97">
        <v>4</v>
      </c>
      <c r="M97" t="str">
        <f t="shared" si="2"/>
        <v>-</v>
      </c>
    </row>
    <row r="98" spans="1:14" x14ac:dyDescent="0.4">
      <c r="A98">
        <f t="shared" si="3"/>
        <v>97</v>
      </c>
      <c r="B98" t="s">
        <v>18</v>
      </c>
      <c r="C98" t="s">
        <v>143</v>
      </c>
      <c r="D98" t="s">
        <v>49</v>
      </c>
      <c r="E98">
        <v>1</v>
      </c>
      <c r="F98">
        <v>1</v>
      </c>
      <c r="G98" t="s">
        <v>49</v>
      </c>
      <c r="H98">
        <v>1</v>
      </c>
      <c r="I98" t="s">
        <v>49</v>
      </c>
      <c r="J98" t="s">
        <v>49</v>
      </c>
      <c r="K98">
        <v>1</v>
      </c>
      <c r="M98" t="str">
        <f t="shared" si="2"/>
        <v>-</v>
      </c>
    </row>
    <row r="99" spans="1:14" x14ac:dyDescent="0.4">
      <c r="A99">
        <f t="shared" si="3"/>
        <v>98</v>
      </c>
      <c r="B99" t="s">
        <v>18</v>
      </c>
      <c r="C99" t="s">
        <v>144</v>
      </c>
      <c r="D99" t="s">
        <v>49</v>
      </c>
      <c r="E99" t="s">
        <v>49</v>
      </c>
      <c r="F99">
        <v>1</v>
      </c>
      <c r="G99" t="s">
        <v>49</v>
      </c>
      <c r="H99">
        <v>3</v>
      </c>
      <c r="I99">
        <v>8</v>
      </c>
      <c r="J99">
        <v>1</v>
      </c>
      <c r="K99">
        <v>3</v>
      </c>
      <c r="M99" t="str">
        <f t="shared" si="2"/>
        <v>-</v>
      </c>
    </row>
    <row r="100" spans="1:14" x14ac:dyDescent="0.4">
      <c r="A100">
        <f t="shared" si="3"/>
        <v>99</v>
      </c>
      <c r="B100" t="s">
        <v>18</v>
      </c>
      <c r="C100" t="s">
        <v>145</v>
      </c>
      <c r="D100" t="s">
        <v>49</v>
      </c>
      <c r="E100" t="s">
        <v>49</v>
      </c>
      <c r="F100">
        <v>1</v>
      </c>
      <c r="G100" t="s">
        <v>49</v>
      </c>
      <c r="H100">
        <v>1</v>
      </c>
      <c r="I100" t="s">
        <v>49</v>
      </c>
      <c r="J100">
        <v>7</v>
      </c>
      <c r="K100">
        <v>7</v>
      </c>
      <c r="M100" t="str">
        <f t="shared" si="2"/>
        <v>-</v>
      </c>
    </row>
    <row r="101" spans="1:14" x14ac:dyDescent="0.4">
      <c r="A101">
        <f t="shared" si="3"/>
        <v>100</v>
      </c>
      <c r="B101" t="s">
        <v>18</v>
      </c>
      <c r="C101" t="s">
        <v>146</v>
      </c>
      <c r="D101" t="s">
        <v>49</v>
      </c>
      <c r="E101" t="s">
        <v>49</v>
      </c>
      <c r="F101">
        <v>1</v>
      </c>
      <c r="G101" t="s">
        <v>49</v>
      </c>
      <c r="H101">
        <v>3</v>
      </c>
      <c r="I101" t="s">
        <v>49</v>
      </c>
      <c r="J101">
        <v>9</v>
      </c>
      <c r="K101">
        <v>7</v>
      </c>
      <c r="M101" t="str">
        <f t="shared" si="2"/>
        <v>-</v>
      </c>
    </row>
    <row r="102" spans="1:14" x14ac:dyDescent="0.4">
      <c r="D102" t="s">
        <v>6</v>
      </c>
      <c r="E102" t="s">
        <v>55</v>
      </c>
      <c r="F102" t="s">
        <v>2</v>
      </c>
      <c r="G102" t="s">
        <v>56</v>
      </c>
      <c r="H102" t="s">
        <v>4</v>
      </c>
      <c r="I102" t="s">
        <v>57</v>
      </c>
      <c r="J102" t="s">
        <v>40</v>
      </c>
      <c r="K102" t="s">
        <v>14</v>
      </c>
      <c r="M102" t="s">
        <v>152</v>
      </c>
      <c r="N102" t="s">
        <v>151</v>
      </c>
    </row>
    <row r="103" spans="1:14" x14ac:dyDescent="0.4">
      <c r="A103" t="s">
        <v>149</v>
      </c>
      <c r="D103">
        <v>0.7</v>
      </c>
      <c r="E103">
        <v>0.71</v>
      </c>
      <c r="F103">
        <v>0.75</v>
      </c>
      <c r="G103">
        <v>0.54</v>
      </c>
      <c r="H103" s="2">
        <v>0.78</v>
      </c>
      <c r="I103">
        <v>0.66</v>
      </c>
      <c r="J103">
        <v>0.64</v>
      </c>
      <c r="K103">
        <v>0.63</v>
      </c>
      <c r="M103" s="2">
        <f>AVERAGE(D103:I103)</f>
        <v>0.69000000000000006</v>
      </c>
      <c r="N103">
        <f>AVERAGE(J103:K103)</f>
        <v>0.63500000000000001</v>
      </c>
    </row>
    <row r="104" spans="1:14" x14ac:dyDescent="0.4">
      <c r="A104" t="s">
        <v>147</v>
      </c>
      <c r="D104">
        <v>2.38</v>
      </c>
      <c r="E104">
        <v>2.91</v>
      </c>
      <c r="F104">
        <v>2.2799999999999998</v>
      </c>
      <c r="G104">
        <v>2.65</v>
      </c>
      <c r="H104" s="2">
        <v>1.78</v>
      </c>
      <c r="I104">
        <v>2.7</v>
      </c>
      <c r="J104">
        <v>2.59</v>
      </c>
      <c r="K104">
        <v>2.85</v>
      </c>
      <c r="M104" s="2">
        <f t="shared" ref="M104:M106" si="4">AVERAGE(D104:I104)</f>
        <v>2.4499999999999997</v>
      </c>
      <c r="N104">
        <f t="shared" ref="N104:N106" si="5">AVERAGE(J104:K104)</f>
        <v>2.7199999999999998</v>
      </c>
    </row>
    <row r="105" spans="1:14" x14ac:dyDescent="0.4">
      <c r="A105" t="s">
        <v>53</v>
      </c>
      <c r="D105">
        <f>COUNTIFS(D2:D101,"&gt;0")/100</f>
        <v>0.48</v>
      </c>
      <c r="E105">
        <f t="shared" ref="E105:K105" si="6">COUNTIFS(E2:E101,"&gt;0")/100</f>
        <v>0.11</v>
      </c>
      <c r="F105">
        <f t="shared" si="6"/>
        <v>0.68</v>
      </c>
      <c r="G105">
        <f t="shared" si="6"/>
        <v>0.17</v>
      </c>
      <c r="H105" s="2">
        <f t="shared" si="6"/>
        <v>0.74</v>
      </c>
      <c r="I105">
        <f t="shared" si="6"/>
        <v>0.4</v>
      </c>
      <c r="J105">
        <f t="shared" si="6"/>
        <v>0.44</v>
      </c>
      <c r="K105">
        <f t="shared" si="6"/>
        <v>0.55000000000000004</v>
      </c>
      <c r="M105">
        <f t="shared" si="4"/>
        <v>0.42999999999999994</v>
      </c>
      <c r="N105" s="2">
        <f t="shared" si="5"/>
        <v>0.495</v>
      </c>
    </row>
    <row r="106" spans="1:14" x14ac:dyDescent="0.4">
      <c r="A106" t="s">
        <v>54</v>
      </c>
      <c r="D106">
        <f>COUNTIF(D2:D101,"1")/100</f>
        <v>0.27</v>
      </c>
      <c r="E106">
        <f t="shared" ref="E106:K106" si="7">COUNTIF(E2:E101,"1")/100</f>
        <v>7.0000000000000007E-2</v>
      </c>
      <c r="F106">
        <f t="shared" si="7"/>
        <v>0.44</v>
      </c>
      <c r="G106">
        <f t="shared" si="7"/>
        <v>0.05</v>
      </c>
      <c r="H106" s="2">
        <f t="shared" si="7"/>
        <v>0.48</v>
      </c>
      <c r="I106">
        <f t="shared" si="7"/>
        <v>0.21</v>
      </c>
      <c r="J106">
        <f t="shared" si="7"/>
        <v>0.21</v>
      </c>
      <c r="K106">
        <f t="shared" si="7"/>
        <v>0.26</v>
      </c>
      <c r="M106" s="2">
        <f t="shared" si="4"/>
        <v>0.25333333333333335</v>
      </c>
      <c r="N106">
        <f t="shared" si="5"/>
        <v>0.23499999999999999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10 samples</vt:lpstr>
      <vt:lpstr>100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2015-06-05T18:19:34Z</dcterms:created>
  <dcterms:modified xsi:type="dcterms:W3CDTF">2022-10-06T09:09:13Z</dcterms:modified>
</cp:coreProperties>
</file>