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<sst xmlns="http://schemas.openxmlformats.org/spreadsheetml/2006/main" count="174" uniqueCount="143">
  <si>
    <t>Name</t>
  </si>
  <si>
    <t>Username</t>
  </si>
  <si>
    <t>Category</t>
  </si>
  <si>
    <t>Followers</t>
  </si>
  <si>
    <t>Posts</t>
  </si>
  <si>
    <t>Engagement Rate (%)</t>
  </si>
  <si>
    <t>Avg Likes</t>
  </si>
  <si>
    <t>Influencer score</t>
  </si>
  <si>
    <t>Aditi Sharma</t>
  </si>
  <si>
    <t>@aditi_trends</t>
  </si>
  <si>
    <t>Fashion</t>
  </si>
  <si>
    <t>Karan Mehta</t>
  </si>
  <si>
    <t>@karan_codes</t>
  </si>
  <si>
    <t>Technology</t>
  </si>
  <si>
    <t>Priya Nair</t>
  </si>
  <si>
    <t>@priya_lifestyle</t>
  </si>
  <si>
    <t>Lifestyle</t>
  </si>
  <si>
    <t>Rohit Kapoor</t>
  </si>
  <si>
    <t>@rohit_fit</t>
  </si>
  <si>
    <t>Fitness</t>
  </si>
  <si>
    <t>Sneha Reddy</t>
  </si>
  <si>
    <t>@sneha_foodie</t>
  </si>
  <si>
    <t>Food</t>
  </si>
  <si>
    <t>Arjun Patel</t>
  </si>
  <si>
    <t>@arjun_travels</t>
  </si>
  <si>
    <t>Travel</t>
  </si>
  <si>
    <t>Neha Singh</t>
  </si>
  <si>
    <t>@neha_beauty</t>
  </si>
  <si>
    <t>Beauty</t>
  </si>
  <si>
    <t>Rahul Verma</t>
  </si>
  <si>
    <t>@rahul_music</t>
  </si>
  <si>
    <t>Music</t>
  </si>
  <si>
    <t>Kavya Iyer</t>
  </si>
  <si>
    <t>@kavya_creates</t>
  </si>
  <si>
    <t>Art</t>
  </si>
  <si>
    <t>Manish Gupta</t>
  </si>
  <si>
    <t>@manish_tech</t>
  </si>
  <si>
    <t>Simran Kaur</t>
  </si>
  <si>
    <t>@simran_glow</t>
  </si>
  <si>
    <t>Aditya Rao</t>
  </si>
  <si>
    <t>@aditya_moves</t>
  </si>
  <si>
    <t>Dance</t>
  </si>
  <si>
    <t>Ishita Banerjee</t>
  </si>
  <si>
    <t>@ishita_styles</t>
  </si>
  <si>
    <t>Vikas Joshi</t>
  </si>
  <si>
    <t>@vikas_builds</t>
  </si>
  <si>
    <t>DIY</t>
  </si>
  <si>
    <t>Ananya Das</t>
  </si>
  <si>
    <t>@ananya_draws</t>
  </si>
  <si>
    <t>Rohan Malhotra</t>
  </si>
  <si>
    <t>@rohan_clicks</t>
  </si>
  <si>
    <t>Photography</t>
  </si>
  <si>
    <t>Shreya Menon</t>
  </si>
  <si>
    <t>@shreya_reads</t>
  </si>
  <si>
    <t>Books</t>
  </si>
  <si>
    <t>Deepak Yadav</t>
  </si>
  <si>
    <t>@deepak_cooks</t>
  </si>
  <si>
    <t>Cooking</t>
  </si>
  <si>
    <t>Tanvi Kulkarni</t>
  </si>
  <si>
    <t>@tanvi_dreams</t>
  </si>
  <si>
    <t>Abhishek Pandey</t>
  </si>
  <si>
    <t>@abhishek_tunes</t>
  </si>
  <si>
    <t>Nisha Pillai</t>
  </si>
  <si>
    <t>@nisha_inspires</t>
  </si>
  <si>
    <t>Motivation</t>
  </si>
  <si>
    <t>Siddharth Saxena</t>
  </si>
  <si>
    <t>@sid_codes</t>
  </si>
  <si>
    <t>Divya Rathi</t>
  </si>
  <si>
    <t>@divya_health</t>
  </si>
  <si>
    <t>Health</t>
  </si>
  <si>
    <t>Harsh Vardhan</t>
  </si>
  <si>
    <t>@harsh_views</t>
  </si>
  <si>
    <t>Opinion</t>
  </si>
  <si>
    <t>Meera Thomas</t>
  </si>
  <si>
    <t>@meera_art</t>
  </si>
  <si>
    <t>Rajeev Bansal</t>
  </si>
  <si>
    <t>@rajeev_talks</t>
  </si>
  <si>
    <t>Talks</t>
  </si>
  <si>
    <t>Pooja Jha</t>
  </si>
  <si>
    <t>@pooja_smiles</t>
  </si>
  <si>
    <t>Aniket Chatterjee</t>
  </si>
  <si>
    <t>@aniket_gameon</t>
  </si>
  <si>
    <t>Gaming</t>
  </si>
  <si>
    <t>Isha Kapoor</t>
  </si>
  <si>
    <t>@isha_chic</t>
  </si>
  <si>
    <t>Varun Shetty</t>
  </si>
  <si>
    <t>@varun_travel</t>
  </si>
  <si>
    <t>Swati Mishra</t>
  </si>
  <si>
    <t>@swati_crafts</t>
  </si>
  <si>
    <t>Crafts</t>
  </si>
  <si>
    <t>Aarav Khanna</t>
  </si>
  <si>
    <t>@aarav_works</t>
  </si>
  <si>
    <t>Productivity</t>
  </si>
  <si>
    <t>Ritu Aggarwal</t>
  </si>
  <si>
    <t>@ritu_grows</t>
  </si>
  <si>
    <t>Education</t>
  </si>
  <si>
    <t>Mohit Jain</t>
  </si>
  <si>
    <t>@mohit_plays</t>
  </si>
  <si>
    <t>Charu Sethi</t>
  </si>
  <si>
    <t>@charu_fitlife</t>
  </si>
  <si>
    <t>Akash Dubey</t>
  </si>
  <si>
    <t>@akash_codes</t>
  </si>
  <si>
    <t>Jyoti Prasad</t>
  </si>
  <si>
    <t>@jyoti_artsy</t>
  </si>
  <si>
    <t>Nikhil Reddy</t>
  </si>
  <si>
    <t>@nikhil_clicks</t>
  </si>
  <si>
    <t>Payal Deshmukh</t>
  </si>
  <si>
    <t>@payal_glam</t>
  </si>
  <si>
    <t>Sameer Khan</t>
  </si>
  <si>
    <t>@sameer_tunes</t>
  </si>
  <si>
    <t>Kriti Bansal</t>
  </si>
  <si>
    <t>@kriti_world</t>
  </si>
  <si>
    <t>Dev Sharma</t>
  </si>
  <si>
    <t>@dev_blogs</t>
  </si>
  <si>
    <t>Blogging</t>
  </si>
  <si>
    <t>Alisha Fernandes</t>
  </si>
  <si>
    <t>@alisha_trends</t>
  </si>
  <si>
    <t>Harshit Mishra</t>
  </si>
  <si>
    <t>@harshit_codes</t>
  </si>
  <si>
    <t>Radhika Sinha</t>
  </si>
  <si>
    <t>@radhika_creative</t>
  </si>
  <si>
    <t>Creative</t>
  </si>
  <si>
    <t>Gaurav Kumar</t>
  </si>
  <si>
    <t>@gaurav_views</t>
  </si>
  <si>
    <t>Tanya Roy</t>
  </si>
  <si>
    <t>@tanya_moves</t>
  </si>
  <si>
    <t>Vivek Agarwal</t>
  </si>
  <si>
    <t>@vivek_music</t>
  </si>
  <si>
    <t>Sanya Joseph</t>
  </si>
  <si>
    <t>@sanya_styles</t>
  </si>
  <si>
    <t>Omkar Pawar</t>
  </si>
  <si>
    <t>@omkar_fit</t>
  </si>
  <si>
    <r>
      <rPr>
        <rFont val="Calibri"/>
        <b/>
        <color rgb="FF0B5394"/>
      </rPr>
      <t>Influencer score formula</t>
    </r>
    <r>
      <rPr>
        <rFont val="Calibri"/>
        <color theme="1"/>
      </rPr>
      <t xml:space="preserve"> =(((Engagement Rate *50) + (Avg Likes*0.2) + (SQRT(Followers)*2)) * (LN(Posts+1)))</t>
    </r>
  </si>
  <si>
    <r>
      <rPr>
        <rFont val="Calibri"/>
        <b/>
        <color theme="1"/>
      </rPr>
      <t>Engagement Rate *50</t>
    </r>
    <r>
      <rPr>
        <rFont val="Calibri"/>
        <color theme="1"/>
      </rPr>
      <t xml:space="preserve"> - Gives strong weight to engagement rate</t>
    </r>
  </si>
  <si>
    <r>
      <rPr>
        <rFont val="Calibri"/>
        <b/>
        <color theme="1"/>
      </rPr>
      <t>Avg Likes*0.2</t>
    </r>
    <r>
      <rPr>
        <rFont val="Calibri"/>
        <color theme="1"/>
      </rPr>
      <t xml:space="preserve"> - Scales avg likes</t>
    </r>
  </si>
  <si>
    <r>
      <rPr>
        <rFont val="Calibri"/>
        <b/>
        <color theme="1"/>
      </rPr>
      <t xml:space="preserve">SQRT(Followers)*2 </t>
    </r>
    <r>
      <rPr>
        <rFont val="Calibri"/>
        <color theme="1"/>
      </rPr>
      <t>- Square root of followers (to prevent huge bias)</t>
    </r>
  </si>
  <si>
    <r>
      <rPr>
        <rFont val="Calibri"/>
        <b/>
        <color theme="1"/>
      </rPr>
      <t xml:space="preserve">LN(Posts+1) </t>
    </r>
    <r>
      <rPr>
        <rFont val="Calibri"/>
        <color theme="1"/>
      </rPr>
      <t>- Natural log of posts, keeps consistency factor balanced</t>
    </r>
  </si>
  <si>
    <t>Names</t>
  </si>
  <si>
    <t>Influencers</t>
  </si>
  <si>
    <t>Top 5 influercers:</t>
  </si>
  <si>
    <t>Reasons to Choose these Influencers</t>
  </si>
  <si>
    <t xml:space="preserve">Because they scored highest on a balanced score that took into account audience size, activity level, likes, and engagement, we selected the Top 5 influencers.                         </t>
  </si>
  <si>
    <t>This guarantees that DSC works with influencers who are not only well-liked but also reputable and involved in their communities.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</si>
</sst>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theme="1"/>
      <name val="Calibri"/>
    </font>
    <font>
      <b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b/>
      <color rgb="FF0B5394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vertical="top"/>
    </xf>
    <xf borderId="0" fillId="0" fontId="2" numFmtId="0" xfId="0" applyAlignment="1" applyFont="1">
      <alignment readingOrder="0" vertical="top"/>
    </xf>
    <xf borderId="0" fillId="0" fontId="3" numFmtId="0" xfId="0" applyAlignment="1" applyFont="1">
      <alignment shrinkToFit="0" vertical="center" wrapText="1"/>
    </xf>
    <xf borderId="0" fillId="0" fontId="3" numFmtId="3" xfId="0" applyAlignment="1" applyFont="1" applyNumberFormat="1">
      <alignment shrinkToFit="0" vertical="center" wrapText="1"/>
    </xf>
    <xf borderId="0" fillId="0" fontId="4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43"/>
    <col customWidth="1" min="2" max="2" width="17.14"/>
    <col customWidth="1" min="3" max="3" width="14.57"/>
    <col customWidth="1" min="4" max="4" width="12.71"/>
    <col customWidth="1" min="5" max="5" width="9.86"/>
    <col customWidth="1" min="6" max="6" width="17.57"/>
    <col customWidth="1" min="7" max="7" width="8.71"/>
    <col customWidth="1" min="8" max="8" width="15.86"/>
    <col customWidth="1" min="9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</row>
    <row r="2" ht="14.25" customHeight="1">
      <c r="A2" s="4" t="s">
        <v>8</v>
      </c>
      <c r="B2" s="4" t="s">
        <v>9</v>
      </c>
      <c r="C2" s="4" t="s">
        <v>10</v>
      </c>
      <c r="D2" s="5">
        <v>12300.0</v>
      </c>
      <c r="E2" s="4">
        <v>540.0</v>
      </c>
      <c r="F2" s="4">
        <v>4.8</v>
      </c>
      <c r="G2" s="6">
        <v>399.0</v>
      </c>
      <c r="H2" s="6">
        <f t="shared" ref="H2:H51" si="1">(((F2*50) + (G2*0.2) + (SQRT(D2)*2)) * (LN(E2+1)))</f>
        <v>3408.583411</v>
      </c>
    </row>
    <row r="3" ht="14.25" customHeight="1">
      <c r="A3" s="4" t="s">
        <v>11</v>
      </c>
      <c r="B3" s="4" t="s">
        <v>12</v>
      </c>
      <c r="C3" s="4" t="s">
        <v>13</v>
      </c>
      <c r="D3" s="5">
        <v>8900.0</v>
      </c>
      <c r="E3" s="4">
        <v>320.0</v>
      </c>
      <c r="F3" s="4">
        <v>5.1</v>
      </c>
      <c r="G3" s="6">
        <v>458.0</v>
      </c>
      <c r="H3" s="6">
        <f t="shared" si="1"/>
        <v>3089.334826</v>
      </c>
    </row>
    <row r="4" ht="14.25" customHeight="1">
      <c r="A4" s="4" t="s">
        <v>14</v>
      </c>
      <c r="B4" s="4" t="s">
        <v>15</v>
      </c>
      <c r="C4" s="4" t="s">
        <v>16</v>
      </c>
      <c r="D4" s="5">
        <v>15700.0</v>
      </c>
      <c r="E4" s="4">
        <v>610.0</v>
      </c>
      <c r="F4" s="4">
        <v>4.5</v>
      </c>
      <c r="G4" s="6">
        <v>863.0</v>
      </c>
      <c r="H4" s="6">
        <f t="shared" si="1"/>
        <v>4158.261241</v>
      </c>
    </row>
    <row r="5" ht="14.25" customHeight="1">
      <c r="A5" s="4" t="s">
        <v>17</v>
      </c>
      <c r="B5" s="4" t="s">
        <v>18</v>
      </c>
      <c r="C5" s="4" t="s">
        <v>19</v>
      </c>
      <c r="D5" s="5">
        <v>22400.0</v>
      </c>
      <c r="E5" s="4">
        <v>420.0</v>
      </c>
      <c r="F5" s="4">
        <v>6.2</v>
      </c>
      <c r="G5" s="6">
        <v>875.0</v>
      </c>
      <c r="H5" s="6">
        <f t="shared" si="1"/>
        <v>4739.433867</v>
      </c>
    </row>
    <row r="6" ht="14.25" customHeight="1">
      <c r="A6" s="4" t="s">
        <v>20</v>
      </c>
      <c r="B6" s="4" t="s">
        <v>21</v>
      </c>
      <c r="C6" s="4" t="s">
        <v>22</v>
      </c>
      <c r="D6" s="5">
        <v>19200.0</v>
      </c>
      <c r="E6" s="4">
        <v>300.0</v>
      </c>
      <c r="F6" s="4">
        <v>5.7</v>
      </c>
      <c r="G6" s="6">
        <v>1144.0</v>
      </c>
      <c r="H6" s="6">
        <f t="shared" si="1"/>
        <v>4513.914045</v>
      </c>
    </row>
    <row r="7" ht="14.25" customHeight="1">
      <c r="A7" s="4" t="s">
        <v>23</v>
      </c>
      <c r="B7" s="4" t="s">
        <v>24</v>
      </c>
      <c r="C7" s="4" t="s">
        <v>25</v>
      </c>
      <c r="D7" s="5">
        <v>25800.0</v>
      </c>
      <c r="E7" s="4">
        <v>680.0</v>
      </c>
      <c r="F7" s="4">
        <v>4.9</v>
      </c>
      <c r="G7" s="6">
        <v>483.0</v>
      </c>
      <c r="H7" s="6">
        <f t="shared" si="1"/>
        <v>4324.12741</v>
      </c>
    </row>
    <row r="8" ht="14.25" customHeight="1">
      <c r="A8" s="4" t="s">
        <v>26</v>
      </c>
      <c r="B8" s="4" t="s">
        <v>27</v>
      </c>
      <c r="C8" s="4" t="s">
        <v>28</v>
      </c>
      <c r="D8" s="5">
        <v>14600.0</v>
      </c>
      <c r="E8" s="4">
        <v>510.0</v>
      </c>
      <c r="F8" s="4">
        <v>5.3</v>
      </c>
      <c r="G8" s="6">
        <v>2709.0</v>
      </c>
      <c r="H8" s="6">
        <f t="shared" si="1"/>
        <v>6538.589795</v>
      </c>
    </row>
    <row r="9" ht="14.25" customHeight="1">
      <c r="A9" s="4" t="s">
        <v>29</v>
      </c>
      <c r="B9" s="4" t="s">
        <v>30</v>
      </c>
      <c r="C9" s="4" t="s">
        <v>31</v>
      </c>
      <c r="D9" s="5">
        <v>9400.0</v>
      </c>
      <c r="E9" s="4">
        <v>250.0</v>
      </c>
      <c r="F9" s="4">
        <v>6.0</v>
      </c>
      <c r="G9" s="6">
        <v>3684.0</v>
      </c>
      <c r="H9" s="6">
        <f t="shared" si="1"/>
        <v>6800.214684</v>
      </c>
    </row>
    <row r="10" ht="14.25" customHeight="1">
      <c r="A10" s="4" t="s">
        <v>32</v>
      </c>
      <c r="B10" s="4" t="s">
        <v>33</v>
      </c>
      <c r="C10" s="4" t="s">
        <v>34</v>
      </c>
      <c r="D10" s="5">
        <v>11800.0</v>
      </c>
      <c r="E10" s="4">
        <v>400.0</v>
      </c>
      <c r="F10" s="4">
        <v>5.2</v>
      </c>
      <c r="G10" s="6">
        <v>635.0</v>
      </c>
      <c r="H10" s="6">
        <f t="shared" si="1"/>
        <v>3621.884818</v>
      </c>
    </row>
    <row r="11" ht="14.25" customHeight="1">
      <c r="A11" s="4" t="s">
        <v>35</v>
      </c>
      <c r="B11" s="4" t="s">
        <v>36</v>
      </c>
      <c r="C11" s="4" t="s">
        <v>13</v>
      </c>
      <c r="D11" s="5">
        <v>16500.0</v>
      </c>
      <c r="E11" s="4">
        <v>370.0</v>
      </c>
      <c r="F11" s="4">
        <v>4.6</v>
      </c>
      <c r="G11" s="6">
        <v>542.0</v>
      </c>
      <c r="H11" s="6">
        <f t="shared" si="1"/>
        <v>3521.942608</v>
      </c>
    </row>
    <row r="12" ht="14.25" customHeight="1">
      <c r="A12" s="4" t="s">
        <v>37</v>
      </c>
      <c r="B12" s="4" t="s">
        <v>38</v>
      </c>
      <c r="C12" s="4" t="s">
        <v>28</v>
      </c>
      <c r="D12" s="5">
        <v>7900.0</v>
      </c>
      <c r="E12" s="4">
        <v>280.0</v>
      </c>
      <c r="F12" s="4">
        <v>6.4</v>
      </c>
      <c r="G12" s="6">
        <v>875.0</v>
      </c>
      <c r="H12" s="6">
        <f t="shared" si="1"/>
        <v>3793.281411</v>
      </c>
    </row>
    <row r="13" ht="14.25" customHeight="1">
      <c r="A13" s="4" t="s">
        <v>39</v>
      </c>
      <c r="B13" s="4" t="s">
        <v>40</v>
      </c>
      <c r="C13" s="4" t="s">
        <v>41</v>
      </c>
      <c r="D13" s="5">
        <v>18700.0</v>
      </c>
      <c r="E13" s="4">
        <v>500.0</v>
      </c>
      <c r="F13" s="4">
        <v>5.0</v>
      </c>
      <c r="G13" s="6">
        <v>3001.0</v>
      </c>
      <c r="H13" s="6">
        <f t="shared" si="1"/>
        <v>6985.574705</v>
      </c>
    </row>
    <row r="14" ht="14.25" customHeight="1">
      <c r="A14" s="4" t="s">
        <v>42</v>
      </c>
      <c r="B14" s="4" t="s">
        <v>43</v>
      </c>
      <c r="C14" s="4" t="s">
        <v>10</v>
      </c>
      <c r="D14" s="5">
        <v>13400.0</v>
      </c>
      <c r="E14" s="4">
        <v>460.0</v>
      </c>
      <c r="F14" s="4">
        <v>4.7</v>
      </c>
      <c r="G14" s="6">
        <v>2214.0</v>
      </c>
      <c r="H14" s="6">
        <f t="shared" si="1"/>
        <v>5577.201502</v>
      </c>
    </row>
    <row r="15" ht="14.25" customHeight="1">
      <c r="A15" s="4" t="s">
        <v>44</v>
      </c>
      <c r="B15" s="4" t="s">
        <v>45</v>
      </c>
      <c r="C15" s="4" t="s">
        <v>46</v>
      </c>
      <c r="D15" s="5">
        <v>6800.0</v>
      </c>
      <c r="E15" s="4">
        <v>220.0</v>
      </c>
      <c r="F15" s="4">
        <v>5.9</v>
      </c>
      <c r="G15" s="6">
        <v>226.0</v>
      </c>
      <c r="H15" s="6">
        <f t="shared" si="1"/>
        <v>2726.742751</v>
      </c>
    </row>
    <row r="16" ht="14.25" customHeight="1">
      <c r="A16" s="4" t="s">
        <v>47</v>
      </c>
      <c r="B16" s="4" t="s">
        <v>48</v>
      </c>
      <c r="C16" s="4" t="s">
        <v>34</v>
      </c>
      <c r="D16" s="5">
        <v>10200.0</v>
      </c>
      <c r="E16" s="4">
        <v>350.0</v>
      </c>
      <c r="F16" s="4">
        <v>5.4</v>
      </c>
      <c r="G16" s="6">
        <v>1655.0</v>
      </c>
      <c r="H16" s="6">
        <f t="shared" si="1"/>
        <v>4706.153308</v>
      </c>
    </row>
    <row r="17" ht="14.25" customHeight="1">
      <c r="A17" s="4" t="s">
        <v>49</v>
      </c>
      <c r="B17" s="4" t="s">
        <v>50</v>
      </c>
      <c r="C17" s="4" t="s">
        <v>51</v>
      </c>
      <c r="D17" s="5">
        <v>28900.0</v>
      </c>
      <c r="E17" s="4">
        <v>720.0</v>
      </c>
      <c r="F17" s="4">
        <v>4.2</v>
      </c>
      <c r="G17" s="6">
        <v>2786.0</v>
      </c>
      <c r="H17" s="6">
        <f t="shared" si="1"/>
        <v>7286.083653</v>
      </c>
    </row>
    <row r="18" ht="14.25" customHeight="1">
      <c r="A18" s="4" t="s">
        <v>52</v>
      </c>
      <c r="B18" s="4" t="s">
        <v>53</v>
      </c>
      <c r="C18" s="4" t="s">
        <v>54</v>
      </c>
      <c r="D18" s="5">
        <v>8100.0</v>
      </c>
      <c r="E18" s="4">
        <v>260.0</v>
      </c>
      <c r="F18" s="4">
        <v>6.1</v>
      </c>
      <c r="G18" s="6">
        <v>2864.0</v>
      </c>
      <c r="H18" s="6">
        <f t="shared" si="1"/>
        <v>5886.149687</v>
      </c>
    </row>
    <row r="19" ht="14.25" customHeight="1">
      <c r="A19" s="4" t="s">
        <v>55</v>
      </c>
      <c r="B19" s="4" t="s">
        <v>56</v>
      </c>
      <c r="C19" s="4" t="s">
        <v>57</v>
      </c>
      <c r="D19" s="5">
        <v>12900.0</v>
      </c>
      <c r="E19" s="4">
        <v>390.0</v>
      </c>
      <c r="F19" s="4">
        <v>5.6</v>
      </c>
      <c r="G19" s="6">
        <v>1425.0</v>
      </c>
      <c r="H19" s="6">
        <f t="shared" si="1"/>
        <v>4728.149498</v>
      </c>
    </row>
    <row r="20" ht="14.25" customHeight="1">
      <c r="A20" s="4" t="s">
        <v>58</v>
      </c>
      <c r="B20" s="4" t="s">
        <v>59</v>
      </c>
      <c r="C20" s="4" t="s">
        <v>16</v>
      </c>
      <c r="D20" s="5">
        <v>20300.0</v>
      </c>
      <c r="E20" s="4">
        <v>610.0</v>
      </c>
      <c r="F20" s="4">
        <v>4.4</v>
      </c>
      <c r="G20" s="6">
        <v>309.0</v>
      </c>
      <c r="H20" s="6">
        <f t="shared" si="1"/>
        <v>3635.795571</v>
      </c>
    </row>
    <row r="21" ht="14.25" customHeight="1">
      <c r="A21" s="4" t="s">
        <v>60</v>
      </c>
      <c r="B21" s="4" t="s">
        <v>61</v>
      </c>
      <c r="C21" s="4" t="s">
        <v>31</v>
      </c>
      <c r="D21" s="5">
        <v>9800.0</v>
      </c>
      <c r="E21" s="4">
        <v>280.0</v>
      </c>
      <c r="F21" s="4">
        <v>6.3</v>
      </c>
      <c r="G21" s="6">
        <v>1939.0</v>
      </c>
      <c r="H21" s="6">
        <f t="shared" si="1"/>
        <v>5078.972932</v>
      </c>
    </row>
    <row r="22" ht="14.25" customHeight="1">
      <c r="A22" s="4" t="s">
        <v>62</v>
      </c>
      <c r="B22" s="4" t="s">
        <v>63</v>
      </c>
      <c r="C22" s="4" t="s">
        <v>64</v>
      </c>
      <c r="D22" s="5">
        <v>11500.0</v>
      </c>
      <c r="E22" s="4">
        <v>330.0</v>
      </c>
      <c r="F22" s="4">
        <v>5.1</v>
      </c>
      <c r="G22" s="6">
        <v>3957.0</v>
      </c>
      <c r="H22" s="6">
        <f t="shared" si="1"/>
        <v>7315.752423</v>
      </c>
    </row>
    <row r="23" ht="14.25" customHeight="1">
      <c r="A23" s="4" t="s">
        <v>65</v>
      </c>
      <c r="B23" s="4" t="s">
        <v>66</v>
      </c>
      <c r="C23" s="4" t="s">
        <v>13</v>
      </c>
      <c r="D23" s="5">
        <v>17200.0</v>
      </c>
      <c r="E23" s="4">
        <v>440.0</v>
      </c>
      <c r="F23" s="4">
        <v>4.5</v>
      </c>
      <c r="G23" s="6">
        <v>402.0</v>
      </c>
      <c r="H23" s="6">
        <f t="shared" si="1"/>
        <v>3456.735803</v>
      </c>
    </row>
    <row r="24" ht="14.25" customHeight="1">
      <c r="A24" s="4" t="s">
        <v>67</v>
      </c>
      <c r="B24" s="4" t="s">
        <v>68</v>
      </c>
      <c r="C24" s="4" t="s">
        <v>69</v>
      </c>
      <c r="D24" s="5">
        <v>22700.0</v>
      </c>
      <c r="E24" s="4">
        <v>560.0</v>
      </c>
      <c r="F24" s="4">
        <v>4.9</v>
      </c>
      <c r="G24" s="6">
        <v>2807.0</v>
      </c>
      <c r="H24" s="6">
        <f t="shared" si="1"/>
        <v>7011.624166</v>
      </c>
    </row>
    <row r="25" ht="14.25" customHeight="1">
      <c r="A25" s="4" t="s">
        <v>70</v>
      </c>
      <c r="B25" s="4" t="s">
        <v>71</v>
      </c>
      <c r="C25" s="4" t="s">
        <v>72</v>
      </c>
      <c r="D25" s="5">
        <v>15800.0</v>
      </c>
      <c r="E25" s="4">
        <v>370.0</v>
      </c>
      <c r="F25" s="4">
        <v>5.2</v>
      </c>
      <c r="G25" s="6">
        <v>2127.0</v>
      </c>
      <c r="H25" s="6">
        <f t="shared" si="1"/>
        <v>5542.27503</v>
      </c>
    </row>
    <row r="26" ht="14.25" customHeight="1">
      <c r="A26" s="4" t="s">
        <v>73</v>
      </c>
      <c r="B26" s="4" t="s">
        <v>74</v>
      </c>
      <c r="C26" s="4" t="s">
        <v>34</v>
      </c>
      <c r="D26" s="5">
        <v>7600.0</v>
      </c>
      <c r="E26" s="4">
        <v>210.0</v>
      </c>
      <c r="F26" s="4">
        <v>6.5</v>
      </c>
      <c r="G26" s="6">
        <v>3581.0</v>
      </c>
      <c r="H26" s="6">
        <f t="shared" si="1"/>
        <v>6505.483039</v>
      </c>
    </row>
    <row r="27" ht="14.25" customHeight="1">
      <c r="A27" s="4" t="s">
        <v>75</v>
      </c>
      <c r="B27" s="4" t="s">
        <v>76</v>
      </c>
      <c r="C27" s="4" t="s">
        <v>77</v>
      </c>
      <c r="D27" s="5">
        <v>19400.0</v>
      </c>
      <c r="E27" s="4">
        <v>490.0</v>
      </c>
      <c r="F27" s="4">
        <v>5.0</v>
      </c>
      <c r="G27" s="6">
        <v>805.0</v>
      </c>
      <c r="H27" s="6">
        <f t="shared" si="1"/>
        <v>4272.868132</v>
      </c>
    </row>
    <row r="28" ht="14.25" customHeight="1">
      <c r="A28" s="4" t="s">
        <v>78</v>
      </c>
      <c r="B28" s="4" t="s">
        <v>79</v>
      </c>
      <c r="C28" s="4" t="s">
        <v>16</v>
      </c>
      <c r="D28" s="5">
        <v>13200.0</v>
      </c>
      <c r="E28" s="4">
        <v>420.0</v>
      </c>
      <c r="F28" s="4">
        <v>4.8</v>
      </c>
      <c r="G28" s="6">
        <v>3769.0</v>
      </c>
      <c r="H28" s="6">
        <f t="shared" si="1"/>
        <v>7393.659825</v>
      </c>
    </row>
    <row r="29" ht="14.25" customHeight="1">
      <c r="A29" s="4" t="s">
        <v>80</v>
      </c>
      <c r="B29" s="4" t="s">
        <v>81</v>
      </c>
      <c r="C29" s="4" t="s">
        <v>82</v>
      </c>
      <c r="D29" s="5">
        <v>26300.0</v>
      </c>
      <c r="E29" s="4">
        <v>650.0</v>
      </c>
      <c r="F29" s="4">
        <v>4.3</v>
      </c>
      <c r="G29" s="6">
        <v>2718.0</v>
      </c>
      <c r="H29" s="6">
        <f t="shared" si="1"/>
        <v>7015.87283</v>
      </c>
    </row>
    <row r="30" ht="14.25" customHeight="1">
      <c r="A30" s="4" t="s">
        <v>83</v>
      </c>
      <c r="B30" s="4" t="s">
        <v>84</v>
      </c>
      <c r="C30" s="4" t="s">
        <v>10</v>
      </c>
      <c r="D30" s="5">
        <v>14900.0</v>
      </c>
      <c r="E30" s="4">
        <v>460.0</v>
      </c>
      <c r="F30" s="4">
        <v>5.1</v>
      </c>
      <c r="G30" s="6">
        <v>3685.0</v>
      </c>
      <c r="H30" s="6">
        <f t="shared" si="1"/>
        <v>7581.684145</v>
      </c>
    </row>
    <row r="31" ht="14.25" customHeight="1">
      <c r="A31" s="4" t="s">
        <v>85</v>
      </c>
      <c r="B31" s="4" t="s">
        <v>86</v>
      </c>
      <c r="C31" s="4" t="s">
        <v>25</v>
      </c>
      <c r="D31" s="5">
        <v>20800.0</v>
      </c>
      <c r="E31" s="4">
        <v>580.0</v>
      </c>
      <c r="F31" s="4">
        <v>4.7</v>
      </c>
      <c r="G31" s="6">
        <v>1400.0</v>
      </c>
      <c r="H31" s="6">
        <f t="shared" si="1"/>
        <v>5113.721457</v>
      </c>
    </row>
    <row r="32" ht="14.25" customHeight="1">
      <c r="A32" s="4" t="s">
        <v>87</v>
      </c>
      <c r="B32" s="4" t="s">
        <v>88</v>
      </c>
      <c r="C32" s="4" t="s">
        <v>89</v>
      </c>
      <c r="D32" s="5">
        <v>8400.0</v>
      </c>
      <c r="E32" s="4">
        <v>260.0</v>
      </c>
      <c r="F32" s="4">
        <v>6.0</v>
      </c>
      <c r="G32" s="6">
        <v>359.0</v>
      </c>
      <c r="H32" s="6">
        <f t="shared" si="1"/>
        <v>3088.882126</v>
      </c>
    </row>
    <row r="33" ht="14.25" customHeight="1">
      <c r="A33" s="4" t="s">
        <v>90</v>
      </c>
      <c r="B33" s="4" t="s">
        <v>91</v>
      </c>
      <c r="C33" s="4" t="s">
        <v>92</v>
      </c>
      <c r="D33" s="5">
        <v>16100.0</v>
      </c>
      <c r="E33" s="4">
        <v>430.0</v>
      </c>
      <c r="F33" s="4">
        <v>4.6</v>
      </c>
      <c r="G33" s="6">
        <v>1161.0</v>
      </c>
      <c r="H33" s="6">
        <f t="shared" si="1"/>
        <v>4343.160817</v>
      </c>
    </row>
    <row r="34" ht="14.25" customHeight="1">
      <c r="A34" s="4" t="s">
        <v>93</v>
      </c>
      <c r="B34" s="4" t="s">
        <v>94</v>
      </c>
      <c r="C34" s="4" t="s">
        <v>95</v>
      </c>
      <c r="D34" s="5">
        <v>9600.0</v>
      </c>
      <c r="E34" s="4">
        <v>310.0</v>
      </c>
      <c r="F34" s="4">
        <v>5.5</v>
      </c>
      <c r="G34" s="6">
        <v>405.0</v>
      </c>
      <c r="H34" s="6">
        <f t="shared" si="1"/>
        <v>3168.131386</v>
      </c>
    </row>
    <row r="35" ht="14.25" customHeight="1">
      <c r="A35" s="4" t="s">
        <v>96</v>
      </c>
      <c r="B35" s="4" t="s">
        <v>97</v>
      </c>
      <c r="C35" s="4" t="s">
        <v>82</v>
      </c>
      <c r="D35" s="5">
        <v>21400.0</v>
      </c>
      <c r="E35" s="4">
        <v>520.0</v>
      </c>
      <c r="F35" s="4">
        <v>4.8</v>
      </c>
      <c r="G35" s="6">
        <v>1287.0</v>
      </c>
      <c r="H35" s="6">
        <f t="shared" si="1"/>
        <v>4941.884743</v>
      </c>
    </row>
    <row r="36" ht="14.25" customHeight="1">
      <c r="A36" s="4" t="s">
        <v>98</v>
      </c>
      <c r="B36" s="4" t="s">
        <v>99</v>
      </c>
      <c r="C36" s="4" t="s">
        <v>19</v>
      </c>
      <c r="D36" s="5">
        <v>29700.0</v>
      </c>
      <c r="E36" s="4">
        <v>710.0</v>
      </c>
      <c r="F36" s="4">
        <v>4.1</v>
      </c>
      <c r="G36" s="6">
        <v>1901.0</v>
      </c>
      <c r="H36" s="6">
        <f t="shared" si="1"/>
        <v>6106.176375</v>
      </c>
    </row>
    <row r="37" ht="14.25" customHeight="1">
      <c r="A37" s="4" t="s">
        <v>100</v>
      </c>
      <c r="B37" s="4" t="s">
        <v>101</v>
      </c>
      <c r="C37" s="4" t="s">
        <v>13</v>
      </c>
      <c r="D37" s="5">
        <v>18600.0</v>
      </c>
      <c r="E37" s="4">
        <v>470.0</v>
      </c>
      <c r="F37" s="4">
        <v>4.5</v>
      </c>
      <c r="G37" s="6">
        <v>1410.0</v>
      </c>
      <c r="H37" s="6">
        <f t="shared" si="1"/>
        <v>4799.334514</v>
      </c>
    </row>
    <row r="38" ht="14.25" customHeight="1">
      <c r="A38" s="4" t="s">
        <v>102</v>
      </c>
      <c r="B38" s="4" t="s">
        <v>103</v>
      </c>
      <c r="C38" s="4" t="s">
        <v>34</v>
      </c>
      <c r="D38" s="5">
        <v>10800.0</v>
      </c>
      <c r="E38" s="4">
        <v>340.0</v>
      </c>
      <c r="F38" s="4">
        <v>5.3</v>
      </c>
      <c r="G38" s="6">
        <v>397.0</v>
      </c>
      <c r="H38" s="6">
        <f t="shared" si="1"/>
        <v>3220.634336</v>
      </c>
    </row>
    <row r="39" ht="14.25" customHeight="1">
      <c r="A39" s="4" t="s">
        <v>104</v>
      </c>
      <c r="B39" s="4" t="s">
        <v>105</v>
      </c>
      <c r="C39" s="4" t="s">
        <v>51</v>
      </c>
      <c r="D39" s="5">
        <v>24200.0</v>
      </c>
      <c r="E39" s="4">
        <v>600.0</v>
      </c>
      <c r="F39" s="4">
        <v>4.6</v>
      </c>
      <c r="G39" s="6">
        <v>779.0</v>
      </c>
      <c r="H39" s="6">
        <f t="shared" si="1"/>
        <v>4459.353468</v>
      </c>
    </row>
    <row r="40" ht="14.25" customHeight="1">
      <c r="A40" s="4" t="s">
        <v>106</v>
      </c>
      <c r="B40" s="4" t="s">
        <v>107</v>
      </c>
      <c r="C40" s="4" t="s">
        <v>28</v>
      </c>
      <c r="D40" s="5">
        <v>12400.0</v>
      </c>
      <c r="E40" s="4">
        <v>380.0</v>
      </c>
      <c r="F40" s="4">
        <v>5.4</v>
      </c>
      <c r="G40" s="6">
        <v>646.0</v>
      </c>
      <c r="H40" s="6">
        <f t="shared" si="1"/>
        <v>3695.889774</v>
      </c>
    </row>
    <row r="41" ht="14.25" customHeight="1">
      <c r="A41" s="4" t="s">
        <v>108</v>
      </c>
      <c r="B41" s="4" t="s">
        <v>109</v>
      </c>
      <c r="C41" s="4" t="s">
        <v>31</v>
      </c>
      <c r="D41" s="5">
        <v>8700.0</v>
      </c>
      <c r="E41" s="4">
        <v>240.0</v>
      </c>
      <c r="F41" s="4">
        <v>6.2</v>
      </c>
      <c r="G41" s="6">
        <v>673.0</v>
      </c>
      <c r="H41" s="6">
        <f t="shared" si="1"/>
        <v>3461.716317</v>
      </c>
    </row>
    <row r="42" ht="14.25" customHeight="1">
      <c r="A42" s="4" t="s">
        <v>110</v>
      </c>
      <c r="B42" s="4" t="s">
        <v>111</v>
      </c>
      <c r="C42" s="4" t="s">
        <v>16</v>
      </c>
      <c r="D42" s="5">
        <v>14100.0</v>
      </c>
      <c r="E42" s="4">
        <v>420.0</v>
      </c>
      <c r="F42" s="4">
        <v>5.0</v>
      </c>
      <c r="G42" s="6">
        <v>2517.0</v>
      </c>
      <c r="H42" s="6">
        <f t="shared" si="1"/>
        <v>5987.565364</v>
      </c>
    </row>
    <row r="43" ht="14.25" customHeight="1">
      <c r="A43" s="4" t="s">
        <v>112</v>
      </c>
      <c r="B43" s="4" t="s">
        <v>113</v>
      </c>
      <c r="C43" s="4" t="s">
        <v>114</v>
      </c>
      <c r="D43" s="5">
        <v>19500.0</v>
      </c>
      <c r="E43" s="4">
        <v>500.0</v>
      </c>
      <c r="F43" s="4">
        <v>4.9</v>
      </c>
      <c r="G43" s="6">
        <v>385.0</v>
      </c>
      <c r="H43" s="6">
        <f t="shared" si="1"/>
        <v>3737.950762</v>
      </c>
    </row>
    <row r="44" ht="14.25" customHeight="1">
      <c r="A44" s="4" t="s">
        <v>115</v>
      </c>
      <c r="B44" s="4" t="s">
        <v>116</v>
      </c>
      <c r="C44" s="4" t="s">
        <v>10</v>
      </c>
      <c r="D44" s="5">
        <v>23300.0</v>
      </c>
      <c r="E44" s="4">
        <v>580.0</v>
      </c>
      <c r="F44" s="4">
        <v>4.4</v>
      </c>
      <c r="G44" s="6">
        <v>2622.0</v>
      </c>
      <c r="H44" s="6">
        <f t="shared" si="1"/>
        <v>6680.994539</v>
      </c>
    </row>
    <row r="45" ht="14.25" customHeight="1">
      <c r="A45" s="4" t="s">
        <v>117</v>
      </c>
      <c r="B45" s="4" t="s">
        <v>118</v>
      </c>
      <c r="C45" s="4" t="s">
        <v>13</v>
      </c>
      <c r="D45" s="5">
        <v>9900.0</v>
      </c>
      <c r="E45" s="4">
        <v>270.0</v>
      </c>
      <c r="F45" s="4">
        <v>5.6</v>
      </c>
      <c r="G45" s="6">
        <v>433.0</v>
      </c>
      <c r="H45" s="6">
        <f t="shared" si="1"/>
        <v>3168.544329</v>
      </c>
    </row>
    <row r="46" ht="14.25" customHeight="1">
      <c r="A46" s="4" t="s">
        <v>119</v>
      </c>
      <c r="B46" s="4" t="s">
        <v>120</v>
      </c>
      <c r="C46" s="4" t="s">
        <v>121</v>
      </c>
      <c r="D46" s="5">
        <v>11700.0</v>
      </c>
      <c r="E46" s="4">
        <v>360.0</v>
      </c>
      <c r="F46" s="4">
        <v>5.1</v>
      </c>
      <c r="G46" s="6">
        <v>462.0</v>
      </c>
      <c r="H46" s="6">
        <f t="shared" si="1"/>
        <v>3319.755289</v>
      </c>
    </row>
    <row r="47" ht="14.25" customHeight="1">
      <c r="A47" s="4" t="s">
        <v>122</v>
      </c>
      <c r="B47" s="4" t="s">
        <v>123</v>
      </c>
      <c r="C47" s="4" t="s">
        <v>72</v>
      </c>
      <c r="D47" s="5">
        <v>28500.0</v>
      </c>
      <c r="E47" s="4">
        <v>690.0</v>
      </c>
      <c r="F47" s="4">
        <v>4.3</v>
      </c>
      <c r="G47" s="6">
        <v>406.0</v>
      </c>
      <c r="H47" s="6">
        <f t="shared" si="1"/>
        <v>4144.127095</v>
      </c>
    </row>
    <row r="48" ht="14.25" customHeight="1">
      <c r="A48" s="4" t="s">
        <v>124</v>
      </c>
      <c r="B48" s="4" t="s">
        <v>125</v>
      </c>
      <c r="C48" s="4" t="s">
        <v>41</v>
      </c>
      <c r="D48" s="5">
        <v>13800.0</v>
      </c>
      <c r="E48" s="4">
        <v>420.0</v>
      </c>
      <c r="F48" s="4">
        <v>4.9</v>
      </c>
      <c r="G48" s="6">
        <v>529.0</v>
      </c>
      <c r="H48" s="6">
        <f t="shared" si="1"/>
        <v>3539.452861</v>
      </c>
    </row>
    <row r="49" ht="14.25" customHeight="1">
      <c r="A49" s="4" t="s">
        <v>126</v>
      </c>
      <c r="B49" s="4" t="s">
        <v>127</v>
      </c>
      <c r="C49" s="4" t="s">
        <v>31</v>
      </c>
      <c r="D49" s="5">
        <v>18100.0</v>
      </c>
      <c r="E49" s="4">
        <v>460.0</v>
      </c>
      <c r="F49" s="4">
        <v>5.2</v>
      </c>
      <c r="G49" s="6">
        <v>2903.0</v>
      </c>
      <c r="H49" s="6">
        <f t="shared" si="1"/>
        <v>6806.063023</v>
      </c>
    </row>
    <row r="50" ht="14.25" customHeight="1">
      <c r="A50" s="4" t="s">
        <v>128</v>
      </c>
      <c r="B50" s="4" t="s">
        <v>129</v>
      </c>
      <c r="C50" s="4" t="s">
        <v>10</v>
      </c>
      <c r="D50" s="5">
        <v>16700.0</v>
      </c>
      <c r="E50" s="4">
        <v>440.0</v>
      </c>
      <c r="F50" s="4">
        <v>5.0</v>
      </c>
      <c r="G50" s="6">
        <v>1446.0</v>
      </c>
      <c r="H50" s="6">
        <f t="shared" si="1"/>
        <v>4856.969023</v>
      </c>
    </row>
    <row r="51" ht="14.25" customHeight="1">
      <c r="A51" s="4" t="s">
        <v>130</v>
      </c>
      <c r="B51" s="4" t="s">
        <v>131</v>
      </c>
      <c r="C51" s="4" t="s">
        <v>19</v>
      </c>
      <c r="D51" s="5">
        <v>22900.0</v>
      </c>
      <c r="E51" s="4">
        <v>570.0</v>
      </c>
      <c r="F51" s="4">
        <v>4.7</v>
      </c>
      <c r="G51" s="6">
        <v>1229.0</v>
      </c>
      <c r="H51" s="6">
        <f t="shared" si="1"/>
        <v>4972.893299</v>
      </c>
    </row>
    <row r="52" ht="14.25" customHeight="1"/>
    <row r="53" ht="14.25" customHeight="1"/>
    <row r="54" ht="14.25" customHeight="1">
      <c r="A54" s="7" t="s">
        <v>132</v>
      </c>
    </row>
    <row r="55" ht="14.25" customHeight="1"/>
    <row r="56" ht="14.25" customHeight="1">
      <c r="A56" s="7" t="s">
        <v>133</v>
      </c>
    </row>
    <row r="57" ht="14.25" customHeight="1">
      <c r="A57" s="7" t="s">
        <v>134</v>
      </c>
      <c r="C57" s="7"/>
    </row>
    <row r="58" ht="14.25" customHeight="1">
      <c r="A58" s="7" t="s">
        <v>135</v>
      </c>
    </row>
    <row r="59" ht="14.25" customHeight="1">
      <c r="A59" s="7" t="s">
        <v>136</v>
      </c>
    </row>
    <row r="60" ht="14.25" customHeight="1"/>
    <row r="61" ht="14.25" customHeight="1">
      <c r="B61" s="8" t="s">
        <v>137</v>
      </c>
      <c r="C61" s="8" t="s">
        <v>138</v>
      </c>
    </row>
    <row r="62" ht="14.25" customHeight="1">
      <c r="A62" s="9" t="s">
        <v>139</v>
      </c>
      <c r="B62" s="4" t="s">
        <v>83</v>
      </c>
      <c r="C62" s="6">
        <f>large(H2:H51,1)</f>
        <v>7581.684145</v>
      </c>
    </row>
    <row r="63" ht="14.25" customHeight="1">
      <c r="B63" s="4" t="s">
        <v>78</v>
      </c>
      <c r="C63" s="6">
        <f>large(H3:H52,2)</f>
        <v>7393.659825</v>
      </c>
    </row>
    <row r="64" ht="14.25" customHeight="1">
      <c r="B64" s="4" t="s">
        <v>62</v>
      </c>
      <c r="C64" s="6">
        <f>large(H4:H53,3)</f>
        <v>7315.752423</v>
      </c>
    </row>
    <row r="65" ht="14.25" customHeight="1">
      <c r="B65" s="4" t="s">
        <v>49</v>
      </c>
      <c r="C65" s="6">
        <f>large(H5:H54,4)</f>
        <v>7286.083653</v>
      </c>
    </row>
    <row r="66" ht="14.25" customHeight="1">
      <c r="B66" s="4" t="s">
        <v>80</v>
      </c>
      <c r="C66" s="6">
        <f>large(H6:H55,5)</f>
        <v>7015.87283</v>
      </c>
    </row>
    <row r="67" ht="14.25" customHeight="1"/>
    <row r="68" ht="14.25" customHeight="1">
      <c r="A68" s="8" t="s">
        <v>140</v>
      </c>
    </row>
    <row r="69">
      <c r="A69" s="7" t="s">
        <v>141</v>
      </c>
    </row>
    <row r="70" ht="14.25" customHeight="1">
      <c r="A70" s="7" t="s">
        <v>142</v>
      </c>
    </row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8">
    <mergeCell ref="A54:G54"/>
    <mergeCell ref="A56:D56"/>
    <mergeCell ref="A57:B57"/>
    <mergeCell ref="A58:D58"/>
    <mergeCell ref="A59:D59"/>
    <mergeCell ref="A68:B68"/>
    <mergeCell ref="A69:K69"/>
    <mergeCell ref="A70:H70"/>
  </mergeCells>
  <printOptions/>
  <pageMargins bottom="0.75" footer="0.0" header="0.0" left="0.7" right="0.7" top="0.75"/>
  <pageSetup orientation="landscape"/>
  <drawing r:id="rId1"/>
</worksheet>
</file>