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lad\UofT\M.Eng\MIE1624\Project\"/>
    </mc:Choice>
  </mc:AlternateContent>
  <bookViews>
    <workbookView xWindow="0" yWindow="0" windowWidth="21570" windowHeight="8265" activeTab="5"/>
  </bookViews>
  <sheets>
    <sheet name="ODA per capita vs Food deficit" sheetId="1" r:id="rId1"/>
    <sheet name="Total ODA vs Food deficit" sheetId="4" r:id="rId2"/>
    <sheet name="ODA per capita vs Undernourish" sheetId="2" r:id="rId3"/>
    <sheet name="Total ODA vs Undernourish" sheetId="5" r:id="rId4"/>
    <sheet name="A1" sheetId="6" r:id="rId5"/>
    <sheet name="A2" sheetId="7" r:id="rId6"/>
    <sheet name="A3" sheetId="8" r:id="rId7"/>
    <sheet name="A4" sheetId="9" r:id="rId8"/>
    <sheet name="Summary" sheetId="10" r:id="rId9"/>
  </sheets>
  <externalReferences>
    <externalReference r:id="rId10"/>
  </externalReferences>
  <definedNames>
    <definedName name="_xlnm._FilterDatabase" localSheetId="0" hidden="1">'ODA per capita vs Food deficit'!$A$1:$G$151</definedName>
    <definedName name="_xlnm._FilterDatabase" localSheetId="2" hidden="1">'ODA per capita vs Undernourish'!$A$1:$G$151</definedName>
    <definedName name="_xlnm._FilterDatabase" localSheetId="1" hidden="1">'Total ODA vs Food deficit'!$A$1:$G$180</definedName>
    <definedName name="_xlnm._FilterDatabase" localSheetId="3" hidden="1">'Total ODA vs Undernourish'!$A$1:$G$180</definedName>
  </definedNames>
  <calcPr calcId="152511"/>
</workbook>
</file>

<file path=xl/calcChain.xml><?xml version="1.0" encoding="utf-8"?>
<calcChain xmlns="http://schemas.openxmlformats.org/spreadsheetml/2006/main">
  <c r="I120" i="4" l="1"/>
  <c r="I118" i="4"/>
  <c r="I115" i="4"/>
  <c r="I106" i="4"/>
  <c r="I95" i="4"/>
  <c r="I72" i="4"/>
  <c r="I66" i="4"/>
  <c r="I55" i="4"/>
  <c r="I29" i="4"/>
  <c r="I24" i="4"/>
  <c r="I16" i="4"/>
  <c r="I2" i="10"/>
  <c r="H126" i="4"/>
  <c r="H125" i="4"/>
  <c r="H123" i="4"/>
  <c r="H122" i="4"/>
  <c r="H121" i="4"/>
  <c r="H120" i="4"/>
  <c r="H118" i="4"/>
  <c r="H115" i="4"/>
  <c r="H113" i="4"/>
  <c r="H112" i="4"/>
  <c r="H110" i="4"/>
  <c r="H106" i="4"/>
  <c r="H104" i="4"/>
  <c r="H100" i="4"/>
  <c r="H97" i="4"/>
  <c r="H96" i="4"/>
  <c r="H95" i="4"/>
  <c r="H94" i="4"/>
  <c r="H89" i="4"/>
  <c r="H86" i="4"/>
  <c r="H84" i="4"/>
  <c r="H83" i="4"/>
  <c r="H81" i="4"/>
  <c r="H79" i="4"/>
  <c r="H78" i="4"/>
  <c r="H77" i="4"/>
  <c r="H75" i="4"/>
  <c r="H72" i="4"/>
  <c r="H71" i="4"/>
  <c r="H68" i="4"/>
  <c r="H67" i="4"/>
  <c r="H66" i="4"/>
  <c r="H61" i="4"/>
  <c r="H59" i="4"/>
  <c r="H58" i="4"/>
  <c r="H56" i="4"/>
  <c r="H55" i="4"/>
  <c r="H54" i="4"/>
  <c r="H52" i="4"/>
  <c r="H51" i="4"/>
  <c r="H48" i="4"/>
  <c r="H47" i="4"/>
  <c r="H46" i="4"/>
  <c r="H43" i="4"/>
  <c r="H42" i="4"/>
  <c r="H41" i="4"/>
  <c r="H39" i="4"/>
  <c r="H35" i="4"/>
  <c r="H34" i="4"/>
  <c r="H32" i="4"/>
  <c r="H29" i="4"/>
  <c r="H25" i="4"/>
  <c r="H24" i="4"/>
  <c r="H22" i="4"/>
  <c r="H21" i="4"/>
  <c r="H19" i="4"/>
  <c r="H16" i="4"/>
  <c r="H15" i="4"/>
  <c r="H11" i="4"/>
  <c r="H10" i="4"/>
  <c r="H5" i="4"/>
  <c r="H2" i="4"/>
  <c r="J2" i="4"/>
  <c r="J2" i="5"/>
  <c r="H106" i="5"/>
  <c r="H105" i="5"/>
  <c r="H104" i="5"/>
  <c r="H101" i="5"/>
  <c r="H100" i="5"/>
  <c r="H98" i="5"/>
  <c r="H97" i="5"/>
  <c r="H92" i="5"/>
  <c r="H91" i="5"/>
  <c r="H88" i="5"/>
  <c r="H87" i="5"/>
  <c r="H83" i="5"/>
  <c r="H81" i="5"/>
  <c r="H80" i="5"/>
  <c r="H79" i="5"/>
  <c r="H78" i="5"/>
  <c r="H76" i="5"/>
  <c r="H75" i="5"/>
  <c r="H74" i="5"/>
  <c r="H73" i="5"/>
  <c r="H70" i="5"/>
  <c r="H69" i="5"/>
  <c r="H68" i="5"/>
  <c r="H67" i="5"/>
  <c r="H66" i="5"/>
  <c r="H65" i="5"/>
  <c r="H62" i="5"/>
  <c r="H61" i="5"/>
  <c r="H60" i="5"/>
  <c r="H56" i="5"/>
  <c r="H52" i="5"/>
  <c r="H50" i="5"/>
  <c r="H49" i="5"/>
  <c r="H47" i="5"/>
  <c r="H44" i="5"/>
  <c r="H42" i="5"/>
  <c r="H41" i="5"/>
  <c r="H40" i="5"/>
  <c r="H37" i="5"/>
  <c r="H36" i="5"/>
  <c r="H34" i="5"/>
  <c r="H33" i="5"/>
  <c r="H31" i="5"/>
  <c r="H30" i="5"/>
  <c r="H29" i="5"/>
  <c r="H27" i="5"/>
  <c r="H23" i="5"/>
  <c r="H22" i="5"/>
  <c r="H20" i="5"/>
  <c r="H17" i="5"/>
  <c r="H16" i="5"/>
  <c r="H14" i="5"/>
  <c r="H13" i="5"/>
  <c r="H10" i="5"/>
  <c r="H8" i="5"/>
  <c r="H5" i="5"/>
  <c r="H4" i="5"/>
  <c r="H2" i="5"/>
  <c r="B193" i="9" l="1"/>
  <c r="B191" i="9"/>
  <c r="B192" i="9"/>
  <c r="B190" i="9"/>
  <c r="A188" i="9"/>
  <c r="A186" i="9"/>
  <c r="A184" i="9"/>
  <c r="B164" i="8"/>
  <c r="B162" i="8"/>
  <c r="B163" i="8"/>
  <c r="B161" i="8"/>
  <c r="A159" i="8"/>
  <c r="A157" i="8"/>
  <c r="A155" i="8"/>
  <c r="B193" i="7" l="1"/>
  <c r="B191" i="7"/>
  <c r="B192" i="7"/>
  <c r="B190" i="7"/>
  <c r="A188" i="7"/>
  <c r="A186" i="7"/>
  <c r="A184" i="7"/>
  <c r="B165" i="6" l="1"/>
  <c r="B163" i="6"/>
  <c r="B164" i="6"/>
  <c r="B162" i="6"/>
  <c r="A160" i="6"/>
  <c r="A158" i="6"/>
  <c r="A156" i="6"/>
  <c r="G109" i="5"/>
  <c r="G111" i="5"/>
  <c r="G7" i="5"/>
  <c r="G4" i="5"/>
  <c r="I5" i="4" s="1"/>
  <c r="G112" i="5"/>
  <c r="G5" i="5"/>
  <c r="G113" i="5"/>
  <c r="G8" i="5"/>
  <c r="I10" i="4" s="1"/>
  <c r="G10" i="5"/>
  <c r="I11" i="4" s="1"/>
  <c r="G114" i="5"/>
  <c r="G13" i="5"/>
  <c r="I15" i="4" s="1"/>
  <c r="G116" i="5"/>
  <c r="G25" i="5"/>
  <c r="G14" i="5"/>
  <c r="I19" i="4" s="1"/>
  <c r="G16" i="5"/>
  <c r="I21" i="4" s="1"/>
  <c r="G17" i="5"/>
  <c r="I22" i="4" s="1"/>
  <c r="G118" i="5"/>
  <c r="G119" i="5"/>
  <c r="G120" i="5"/>
  <c r="G35" i="5"/>
  <c r="G20" i="5"/>
  <c r="I25" i="4" s="1"/>
  <c r="G122" i="5"/>
  <c r="G123" i="5"/>
  <c r="G125" i="5"/>
  <c r="G127" i="5"/>
  <c r="G128" i="5"/>
  <c r="G22" i="5"/>
  <c r="I32" i="4" s="1"/>
  <c r="G23" i="5"/>
  <c r="I34" i="4" s="1"/>
  <c r="G129" i="5"/>
  <c r="G51" i="5"/>
  <c r="I35" i="4" s="1"/>
  <c r="G134" i="5"/>
  <c r="G27" i="5"/>
  <c r="I39" i="4" s="1"/>
  <c r="G57" i="5"/>
  <c r="G59" i="5"/>
  <c r="I41" i="4" s="1"/>
  <c r="G29" i="5"/>
  <c r="I42" i="4" s="1"/>
  <c r="G135" i="5"/>
  <c r="G30" i="5"/>
  <c r="I43" i="4" s="1"/>
  <c r="G31" i="5"/>
  <c r="I46" i="4" s="1"/>
  <c r="G33" i="5"/>
  <c r="I47" i="4" s="1"/>
  <c r="G136" i="5"/>
  <c r="G138" i="5"/>
  <c r="G34" i="5"/>
  <c r="I48" i="4" s="1"/>
  <c r="G141" i="5"/>
  <c r="G36" i="5"/>
  <c r="I51" i="4" s="1"/>
  <c r="G37" i="5"/>
  <c r="I52" i="4" s="1"/>
  <c r="G145" i="5"/>
  <c r="G40" i="5"/>
  <c r="G149" i="5"/>
  <c r="G41" i="5"/>
  <c r="I54" i="4" s="1"/>
  <c r="G152" i="5"/>
  <c r="G42" i="5"/>
  <c r="I56" i="4" s="1"/>
  <c r="G82" i="5"/>
  <c r="G154" i="5"/>
  <c r="G84" i="5"/>
  <c r="G86" i="5"/>
  <c r="G44" i="5"/>
  <c r="I58" i="4" s="1"/>
  <c r="G47" i="5"/>
  <c r="I59" i="4" s="1"/>
  <c r="G90" i="5"/>
  <c r="I61" i="4" s="1"/>
  <c r="G155" i="5"/>
  <c r="G49" i="5"/>
  <c r="G157" i="5"/>
  <c r="G50" i="5"/>
  <c r="I67" i="4" s="1"/>
  <c r="G99" i="5"/>
  <c r="G158" i="5"/>
  <c r="G52" i="5"/>
  <c r="I68" i="4" s="1"/>
  <c r="G159" i="5"/>
  <c r="G56" i="5"/>
  <c r="I71" i="4" s="1"/>
  <c r="G160" i="5"/>
  <c r="G60" i="5"/>
  <c r="I75" i="4" s="1"/>
  <c r="G61" i="5"/>
  <c r="I77" i="4" s="1"/>
  <c r="G62" i="5"/>
  <c r="I78" i="4" s="1"/>
  <c r="G65" i="5"/>
  <c r="I79" i="4" s="1"/>
  <c r="G66" i="5"/>
  <c r="G67" i="5"/>
  <c r="I81" i="4" s="1"/>
  <c r="G68" i="5"/>
  <c r="I83" i="4" s="1"/>
  <c r="G69" i="5"/>
  <c r="I84" i="4" s="1"/>
  <c r="G161" i="5"/>
  <c r="G70" i="5"/>
  <c r="I86" i="4" s="1"/>
  <c r="G73" i="5"/>
  <c r="G163" i="5"/>
  <c r="G74" i="5"/>
  <c r="G75" i="5"/>
  <c r="G76" i="5"/>
  <c r="I89" i="4" s="1"/>
  <c r="G78" i="5"/>
  <c r="I94" i="4" s="1"/>
  <c r="G166" i="5"/>
  <c r="G79" i="5"/>
  <c r="I96" i="4" s="1"/>
  <c r="G137" i="5"/>
  <c r="G80" i="5"/>
  <c r="I97" i="4" s="1"/>
  <c r="G81" i="5"/>
  <c r="I100" i="4" s="1"/>
  <c r="G83" i="5"/>
  <c r="I104" i="4" s="1"/>
  <c r="G147" i="5"/>
  <c r="G169" i="5"/>
  <c r="G87" i="5"/>
  <c r="G173" i="5"/>
  <c r="G88" i="5"/>
  <c r="I110" i="4" s="1"/>
  <c r="G91" i="5"/>
  <c r="G92" i="5"/>
  <c r="I112" i="4" s="1"/>
  <c r="G174" i="5"/>
  <c r="G175" i="5"/>
  <c r="G97" i="5"/>
  <c r="I113" i="4" s="1"/>
  <c r="G176" i="5"/>
  <c r="G164" i="5"/>
  <c r="G165" i="5"/>
  <c r="G178" i="5"/>
  <c r="G179" i="5"/>
  <c r="G171" i="5"/>
  <c r="G172" i="5"/>
  <c r="G98" i="5"/>
  <c r="I121" i="4" s="1"/>
  <c r="G100" i="5"/>
  <c r="I122" i="4" s="1"/>
  <c r="G180" i="5"/>
  <c r="G101" i="5"/>
  <c r="I123" i="4" s="1"/>
  <c r="G104" i="5"/>
  <c r="I125" i="4" s="1"/>
  <c r="G105" i="5"/>
  <c r="G106" i="5"/>
  <c r="I126" i="4" s="1"/>
  <c r="G2" i="5"/>
  <c r="I2" i="4" s="1"/>
</calcChain>
</file>

<file path=xl/sharedStrings.xml><?xml version="1.0" encoding="utf-8"?>
<sst xmlns="http://schemas.openxmlformats.org/spreadsheetml/2006/main" count="1528" uniqueCount="205">
  <si>
    <t>Country Name</t>
  </si>
  <si>
    <t>Pearson Coefficient</t>
  </si>
  <si>
    <t>Pearson p-Value</t>
  </si>
  <si>
    <t>Spearman Coefficient</t>
  </si>
  <si>
    <t>Spearman p-Value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</si>
  <si>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</si>
  <si>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</si>
  <si>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</si>
  <si>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</si>
  <si>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</si>
  <si>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</si>
  <si>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</si>
  <si>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Azerbaijan</t>
  </si>
  <si>
    <t>Bahrain</t>
  </si>
  <si>
    <t>Bangladesh</t>
  </si>
  <si>
    <t>Barbados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</si>
  <si>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</si>
  <si>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</si>
  <si>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</si>
  <si>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</si>
  <si>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</si>
  <si>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</si>
  <si>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</si>
  <si>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</si>
  <si>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</si>
  <si>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</si>
  <si>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</si>
  <si>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</si>
  <si>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</si>
  <si>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</si>
  <si>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</si>
  <si>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</si>
  <si>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</si>
  <si>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</si>
  <si>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</si>
  <si>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</si>
  <si>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</si>
  <si>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</si>
  <si>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</si>
  <si>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</si>
  <si>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</si>
  <si>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</si>
  <si>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</si>
  <si>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</si>
  <si>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</si>
  <si>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</si>
  <si>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</si>
  <si>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</si>
  <si>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</si>
  <si>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</si>
  <si>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</si>
  <si>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</si>
  <si>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</si>
  <si>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</si>
  <si>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</si>
  <si>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</si>
  <si>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</si>
  <si>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</si>
  <si>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</si>
  <si>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</si>
  <si>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</si>
  <si>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</si>
  <si>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</si>
  <si>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</si>
  <si>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</si>
  <si>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</si>
  <si>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</si>
  <si>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</si>
  <si>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</si>
  <si>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</si>
  <si>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</si>
  <si>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Korea, Dem. People’s Rep.</t>
  </si>
  <si>
    <t>Kosovo</t>
  </si>
  <si>
    <t>Kyrgyz Republic</t>
  </si>
  <si>
    <t>Lao PDR</t>
  </si>
  <si>
    <t>Lebanon</t>
  </si>
  <si>
    <t>Lesotho</t>
  </si>
  <si>
    <t>Liberia</t>
  </si>
  <si>
    <t>Libya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</si>
  <si>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</si>
  <si>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</si>
  <si>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</si>
  <si>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</si>
  <si>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</si>
  <si>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</si>
  <si>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</si>
  <si>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</si>
  <si>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</si>
  <si>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</si>
  <si>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</si>
  <si>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</si>
  <si>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</si>
  <si>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</si>
  <si>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</si>
  <si>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</si>
  <si>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</si>
  <si>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</si>
  <si>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</si>
  <si>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</si>
  <si>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</si>
  <si>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</si>
  <si>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</si>
  <si>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</si>
  <si>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</si>
  <si>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</si>
  <si>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</si>
  <si>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</si>
  <si>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</si>
  <si>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</si>
  <si>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</si>
  <si>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</si>
  <si>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</si>
  <si>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</si>
  <si>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</si>
  <si>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</si>
  <si>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</si>
  <si>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</si>
  <si>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</si>
  <si>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</si>
  <si>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Slovenia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</si>
  <si>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</si>
  <si>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</si>
  <si>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</si>
  <si>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</si>
  <si>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</si>
  <si>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</si>
  <si>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</si>
  <si>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</si>
  <si>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</si>
  <si>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</si>
  <si>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</si>
  <si>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</si>
  <si>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</si>
  <si>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</si>
  <si>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</si>
  <si>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</si>
  <si>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</si>
  <si>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</si>
  <si>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</si>
  <si>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</si>
  <si>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</si>
  <si>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</si>
  <si>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</si>
  <si>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</si>
  <si>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</si>
  <si>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</si>
  <si>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</si>
  <si>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</si>
  <si>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</si>
  <si>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</si>
  <si>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</si>
  <si>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</si>
  <si>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</si>
  <si>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</si>
  <si>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</si>
  <si>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Aruba</t>
  </si>
  <si>
    <t>Bahamas, The</t>
  </si>
  <si>
    <t>Bermuda</t>
  </si>
  <si>
    <t>British Virgin Islands</t>
  </si>
  <si>
    <t>Brunei Darussalam</t>
  </si>
  <si>
    <t>Bulgaria</t>
  </si>
  <si>
    <t>Cayman Islands</t>
  </si>
  <si>
    <t>Cyprus</t>
  </si>
  <si>
    <t>Czech Republic</t>
  </si>
  <si>
    <t>Estonia</t>
  </si>
  <si>
    <t>French Polynesia</t>
  </si>
  <si>
    <t>Gibraltar</t>
  </si>
  <si>
    <t>Hong Kong SAR, China</t>
  </si>
  <si>
    <t>Hungary</t>
  </si>
  <si>
    <t>Israel</t>
  </si>
  <si>
    <t>Korea, Rep.</t>
  </si>
  <si>
    <t>Kuwait</t>
  </si>
  <si>
    <t>Latvia</t>
  </si>
  <si>
    <t>Lithuania</t>
  </si>
  <si>
    <t>Macao SAR, China</t>
  </si>
  <si>
    <t>New Caledonia</t>
  </si>
  <si>
    <t>Northern Mariana Islands</t>
  </si>
  <si>
    <t>Poland</t>
  </si>
  <si>
    <t>Qatar</t>
  </si>
  <si>
    <t>Romania</t>
  </si>
  <si>
    <t>Russian Federation</t>
  </si>
  <si>
    <t>Singapore</t>
  </si>
  <si>
    <t>Slovak Republic</t>
  </si>
  <si>
    <t>United Arab Emirates</t>
  </si>
  <si>
    <t>Average Food Deficit (2000-2015)</t>
  </si>
  <si>
    <t>Average Undernourishment (2000-2015)</t>
  </si>
  <si>
    <t>ODA per Capita vs Food Deficit</t>
  </si>
  <si>
    <t># countries that received aid with recorded food deficits</t>
  </si>
  <si>
    <t># countries that had significant correlation between ODA per capita and food deficit</t>
  </si>
  <si>
    <t># countries that did not have significant correlation between ODA per capita and food deficit</t>
  </si>
  <si>
    <t>Range of significant correlation coefficients</t>
  </si>
  <si>
    <t>Max positive</t>
  </si>
  <si>
    <t>Max negative</t>
  </si>
  <si>
    <t>Min negative</t>
  </si>
  <si>
    <t>Min positive</t>
  </si>
  <si>
    <t>Total ODA vs Food Deficit</t>
  </si>
  <si>
    <t>ODA per capita vs Undernourishment</t>
  </si>
  <si>
    <t>Total ODA vs Undernourishment</t>
  </si>
  <si>
    <t>Total ODA vs Food deficit</t>
  </si>
  <si>
    <t>Rank</t>
  </si>
  <si>
    <t>Appears in Food Deficit List</t>
  </si>
  <si>
    <t>Number of countries with significant correlation between aid and both food deficit and undernourishment</t>
  </si>
  <si>
    <t>Appears in Both Lists</t>
  </si>
  <si>
    <t>Average Undernourishment</t>
  </si>
  <si>
    <t>Countries that have significant correlations in both food deficit and undernourishment, with negative spearman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</si>
</sst>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2" fillId="2" borderId="0" xfId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/>
    <xf numFmtId="164" fontId="0" fillId="0" borderId="1" xfId="0" applyNumberFormat="1" applyBorder="1"/>
    <xf numFmtId="0" fontId="1" fillId="0" borderId="5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Correlation</a:t>
            </a:r>
            <a:r>
              <a:rPr lang="en-CA" baseline="0"/>
              <a:t> between ODA per capita and Food Deficit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Statistically significant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'A1'!$A$3:$A$114</c:f>
              <c:strCache>
                <c:ptCount val="112"/>
                <c:pt idx="0">
                  <c:v>Haiti</c:v>
                </c:pt>
                <c:pt idx="1">
                  <c:v>Zambia</c:v>
                </c:pt>
                <c:pt idx="2">
                  <c:v>Rwanda</c:v>
                </c:pt>
                <c:pt idx="3">
                  <c:v>Ethiopia</c:v>
                </c:pt>
                <c:pt idx="4">
                  <c:v>Korea, Dem. People’s Rep.</c:v>
                </c:pt>
                <c:pt idx="5">
                  <c:v>Zimbabwe</c:v>
                </c:pt>
                <c:pt idx="6">
                  <c:v>Central African Republic</c:v>
                </c:pt>
                <c:pt idx="7">
                  <c:v>Chad</c:v>
                </c:pt>
                <c:pt idx="8">
                  <c:v>Tajikistan</c:v>
                </c:pt>
                <c:pt idx="9">
                  <c:v>Liberia</c:v>
                </c:pt>
                <c:pt idx="10">
                  <c:v>Djibouti</c:v>
                </c:pt>
                <c:pt idx="11">
                  <c:v>Mozambique</c:v>
                </c:pt>
                <c:pt idx="12">
                  <c:v>Tanzania</c:v>
                </c:pt>
                <c:pt idx="13">
                  <c:v>Myanmar</c:v>
                </c:pt>
                <c:pt idx="14">
                  <c:v>Sierra Leone</c:v>
                </c:pt>
                <c:pt idx="15">
                  <c:v>Sri Lanka</c:v>
                </c:pt>
                <c:pt idx="16">
                  <c:v>Mongolia</c:v>
                </c:pt>
                <c:pt idx="17">
                  <c:v>Botswana</c:v>
                </c:pt>
                <c:pt idx="18">
                  <c:v>Madagascar</c:v>
                </c:pt>
                <c:pt idx="19">
                  <c:v>Timor-Leste</c:v>
                </c:pt>
                <c:pt idx="20">
                  <c:v>Namibia</c:v>
                </c:pt>
                <c:pt idx="21">
                  <c:v>Afghanistan</c:v>
                </c:pt>
                <c:pt idx="22">
                  <c:v>Congo, Rep.</c:v>
                </c:pt>
                <c:pt idx="23">
                  <c:v>Angola</c:v>
                </c:pt>
                <c:pt idx="24">
                  <c:v>Lao PDR</c:v>
                </c:pt>
                <c:pt idx="25">
                  <c:v>Burkina Faso</c:v>
                </c:pt>
                <c:pt idx="26">
                  <c:v>Yemen, Rep.</c:v>
                </c:pt>
                <c:pt idx="27">
                  <c:v>Bolivia</c:v>
                </c:pt>
                <c:pt idx="28">
                  <c:v>Iraq</c:v>
                </c:pt>
                <c:pt idx="29">
                  <c:v>Kenya</c:v>
                </c:pt>
                <c:pt idx="30">
                  <c:v>Nicaragua</c:v>
                </c:pt>
                <c:pt idx="31">
                  <c:v>Sudan</c:v>
                </c:pt>
                <c:pt idx="32">
                  <c:v>Pakistan</c:v>
                </c:pt>
                <c:pt idx="33">
                  <c:v>Guinea-Bissau</c:v>
                </c:pt>
                <c:pt idx="34">
                  <c:v>Uganda</c:v>
                </c:pt>
                <c:pt idx="35">
                  <c:v>Malawi</c:v>
                </c:pt>
                <c:pt idx="36">
                  <c:v>Dominican Republic</c:v>
                </c:pt>
                <c:pt idx="37">
                  <c:v>Togo</c:v>
                </c:pt>
                <c:pt idx="38">
                  <c:v>Guinea</c:v>
                </c:pt>
                <c:pt idx="39">
                  <c:v>Cambodia</c:v>
                </c:pt>
                <c:pt idx="40">
                  <c:v>Swaziland</c:v>
                </c:pt>
                <c:pt idx="41">
                  <c:v>Panama</c:v>
                </c:pt>
                <c:pt idx="42">
                  <c:v>Vietnam</c:v>
                </c:pt>
                <c:pt idx="43">
                  <c:v>Cameroon</c:v>
                </c:pt>
                <c:pt idx="44">
                  <c:v>Senegal</c:v>
                </c:pt>
                <c:pt idx="45">
                  <c:v>Bangladesh</c:v>
                </c:pt>
                <c:pt idx="46">
                  <c:v>India</c:v>
                </c:pt>
                <c:pt idx="47">
                  <c:v>China</c:v>
                </c:pt>
                <c:pt idx="48">
                  <c:v>Philippines</c:v>
                </c:pt>
                <c:pt idx="49">
                  <c:v>Peru</c:v>
                </c:pt>
                <c:pt idx="50">
                  <c:v>Indonesia</c:v>
                </c:pt>
                <c:pt idx="51">
                  <c:v>Honduras</c:v>
                </c:pt>
                <c:pt idx="52">
                  <c:v>Ecuador</c:v>
                </c:pt>
                <c:pt idx="53">
                  <c:v>Guatemala</c:v>
                </c:pt>
                <c:pt idx="54">
                  <c:v>Cabo Verde</c:v>
                </c:pt>
                <c:pt idx="55">
                  <c:v>Cote d'Ivoire</c:v>
                </c:pt>
                <c:pt idx="56">
                  <c:v>Benin</c:v>
                </c:pt>
                <c:pt idx="57">
                  <c:v>Nepal</c:v>
                </c:pt>
                <c:pt idx="58">
                  <c:v>Thailand</c:v>
                </c:pt>
                <c:pt idx="59">
                  <c:v>Niger</c:v>
                </c:pt>
                <c:pt idx="60">
                  <c:v>Armenia</c:v>
                </c:pt>
                <c:pt idx="61">
                  <c:v>Trinidad and Tobago</c:v>
                </c:pt>
                <c:pt idx="62">
                  <c:v>Paraguay</c:v>
                </c:pt>
                <c:pt idx="63">
                  <c:v>St. Vincent and the Grenadines</c:v>
                </c:pt>
                <c:pt idx="64">
                  <c:v>Suriname</c:v>
                </c:pt>
                <c:pt idx="65">
                  <c:v>Lesotho</c:v>
                </c:pt>
                <c:pt idx="66">
                  <c:v>Solomon Islands</c:v>
                </c:pt>
                <c:pt idx="67">
                  <c:v>Maldives</c:v>
                </c:pt>
                <c:pt idx="68">
                  <c:v>El Salvador</c:v>
                </c:pt>
                <c:pt idx="69">
                  <c:v>Gambia, The</c:v>
                </c:pt>
                <c:pt idx="70">
                  <c:v>Kyrgyz Republic</c:v>
                </c:pt>
                <c:pt idx="71">
                  <c:v>Georgia</c:v>
                </c:pt>
                <c:pt idx="72">
                  <c:v>Uzbekistan</c:v>
                </c:pt>
                <c:pt idx="73">
                  <c:v>Guyana</c:v>
                </c:pt>
                <c:pt idx="74">
                  <c:v>Sao Tome and Principe</c:v>
                </c:pt>
                <c:pt idx="75">
                  <c:v>Colombia</c:v>
                </c:pt>
                <c:pt idx="76">
                  <c:v>Ghana</c:v>
                </c:pt>
                <c:pt idx="77">
                  <c:v>Oman</c:v>
                </c:pt>
                <c:pt idx="78">
                  <c:v>Mauritania</c:v>
                </c:pt>
                <c:pt idx="79">
                  <c:v>Venezuela, RB</c:v>
                </c:pt>
                <c:pt idx="80">
                  <c:v>Azerbaijan</c:v>
                </c:pt>
                <c:pt idx="81">
                  <c:v>Jamaica</c:v>
                </c:pt>
                <c:pt idx="82">
                  <c:v>Mali</c:v>
                </c:pt>
                <c:pt idx="83">
                  <c:v>Nigeria</c:v>
                </c:pt>
                <c:pt idx="84">
                  <c:v>Vanuatu</c:v>
                </c:pt>
                <c:pt idx="85">
                  <c:v>Algeria</c:v>
                </c:pt>
                <c:pt idx="86">
                  <c:v>Iran, Islamic Rep.</c:v>
                </c:pt>
                <c:pt idx="87">
                  <c:v>Mauritius</c:v>
                </c:pt>
                <c:pt idx="88">
                  <c:v>Morocco</c:v>
                </c:pt>
                <c:pt idx="89">
                  <c:v>Turkmenistan</c:v>
                </c:pt>
                <c:pt idx="90">
                  <c:v>Brazil</c:v>
                </c:pt>
                <c:pt idx="91">
                  <c:v>Costa Rica</c:v>
                </c:pt>
                <c:pt idx="92">
                  <c:v>Barbados</c:v>
                </c:pt>
                <c:pt idx="93">
                  <c:v>Belize</c:v>
                </c:pt>
                <c:pt idx="94">
                  <c:v>Mexico</c:v>
                </c:pt>
                <c:pt idx="95">
                  <c:v>Fiji</c:v>
                </c:pt>
                <c:pt idx="96">
                  <c:v>Kazakhstan</c:v>
                </c:pt>
                <c:pt idx="97">
                  <c:v>Kiribati</c:v>
                </c:pt>
                <c:pt idx="98">
                  <c:v>Chile</c:v>
                </c:pt>
                <c:pt idx="99">
                  <c:v>Samoa</c:v>
                </c:pt>
                <c:pt idx="100">
                  <c:v>Uruguay</c:v>
                </c:pt>
                <c:pt idx="101">
                  <c:v>Gabon</c:v>
                </c:pt>
                <c:pt idx="102">
                  <c:v>South Africa</c:v>
                </c:pt>
                <c:pt idx="103">
                  <c:v>Lebanon</c:v>
                </c:pt>
                <c:pt idx="104">
                  <c:v>Malaysia</c:v>
                </c:pt>
                <c:pt idx="105">
                  <c:v>Jordan</c:v>
                </c:pt>
                <c:pt idx="106">
                  <c:v>Egypt, Arab Rep.</c:v>
                </c:pt>
                <c:pt idx="107">
                  <c:v>Cuba</c:v>
                </c:pt>
                <c:pt idx="108">
                  <c:v>Saudi Arabia</c:v>
                </c:pt>
                <c:pt idx="109">
                  <c:v>Argentina</c:v>
                </c:pt>
                <c:pt idx="110">
                  <c:v>Tunisia</c:v>
                </c:pt>
                <c:pt idx="111">
                  <c:v>Turkey</c:v>
                </c:pt>
              </c:strCache>
            </c:strRef>
          </c:xVal>
          <c:yVal>
            <c:numRef>
              <c:f>'A1'!$B$3:$B$114</c:f>
              <c:numCache>
                <c:formatCode>General</c:formatCode>
                <c:ptCount val="112"/>
                <c:pt idx="0">
                  <c:v>-0.54598984612162882</c:v>
                </c:pt>
                <c:pt idx="2">
                  <c:v>-0.76085377478404881</c:v>
                </c:pt>
                <c:pt idx="3">
                  <c:v>-0.79411764705882359</c:v>
                </c:pt>
                <c:pt idx="5">
                  <c:v>-0.91470588235294126</c:v>
                </c:pt>
                <c:pt idx="6">
                  <c:v>-0.52097144346915536</c:v>
                </c:pt>
                <c:pt idx="10">
                  <c:v>-0.83235294117647063</c:v>
                </c:pt>
                <c:pt idx="12">
                  <c:v>-0.58235294117647063</c:v>
                </c:pt>
                <c:pt idx="13">
                  <c:v>-0.93235294117647061</c:v>
                </c:pt>
                <c:pt idx="16">
                  <c:v>-0.51655643123636585</c:v>
                </c:pt>
                <c:pt idx="17">
                  <c:v>-0.59204777020708699</c:v>
                </c:pt>
                <c:pt idx="18">
                  <c:v>0.77908773741181347</c:v>
                </c:pt>
                <c:pt idx="21">
                  <c:v>-0.83357969636122209</c:v>
                </c:pt>
                <c:pt idx="23">
                  <c:v>0.65</c:v>
                </c:pt>
                <c:pt idx="24">
                  <c:v>-0.76470588235294112</c:v>
                </c:pt>
                <c:pt idx="26">
                  <c:v>-0.81737938424112766</c:v>
                </c:pt>
                <c:pt idx="29">
                  <c:v>-0.8529411764705882</c:v>
                </c:pt>
                <c:pt idx="30">
                  <c:v>0.64117647058823524</c:v>
                </c:pt>
                <c:pt idx="34">
                  <c:v>-0.81530559232178534</c:v>
                </c:pt>
                <c:pt idx="35">
                  <c:v>-0.74025038436436463</c:v>
                </c:pt>
                <c:pt idx="36">
                  <c:v>-0.70294117647058829</c:v>
                </c:pt>
                <c:pt idx="37">
                  <c:v>-0.72647058823529409</c:v>
                </c:pt>
                <c:pt idx="39">
                  <c:v>-0.82058823529411773</c:v>
                </c:pt>
                <c:pt idx="40">
                  <c:v>0.64017677375447046</c:v>
                </c:pt>
                <c:pt idx="42">
                  <c:v>-0.9205882352941176</c:v>
                </c:pt>
                <c:pt idx="46">
                  <c:v>-0.64059476720733555</c:v>
                </c:pt>
                <c:pt idx="47">
                  <c:v>0.91409915258414309</c:v>
                </c:pt>
                <c:pt idx="48">
                  <c:v>0.78734384818078551</c:v>
                </c:pt>
                <c:pt idx="49">
                  <c:v>0.59013996844952343</c:v>
                </c:pt>
                <c:pt idx="50">
                  <c:v>0.55285292762537885</c:v>
                </c:pt>
                <c:pt idx="54">
                  <c:v>-0.57395159026262865</c:v>
                </c:pt>
                <c:pt idx="56">
                  <c:v>-0.62647058823529411</c:v>
                </c:pt>
                <c:pt idx="57">
                  <c:v>-0.91176470588235303</c:v>
                </c:pt>
                <c:pt idx="59">
                  <c:v>-0.75294117647058822</c:v>
                </c:pt>
                <c:pt idx="60">
                  <c:v>-0.69661342116406</c:v>
                </c:pt>
                <c:pt idx="66">
                  <c:v>-0.74594528552691142</c:v>
                </c:pt>
                <c:pt idx="67">
                  <c:v>0.58235294117647063</c:v>
                </c:pt>
                <c:pt idx="70">
                  <c:v>-0.96176470588235297</c:v>
                </c:pt>
                <c:pt idx="71">
                  <c:v>-0.53461029996311593</c:v>
                </c:pt>
                <c:pt idx="72">
                  <c:v>-0.5676470588235295</c:v>
                </c:pt>
                <c:pt idx="76">
                  <c:v>-0.53235294117647058</c:v>
                </c:pt>
                <c:pt idx="77">
                  <c:v>0.61843418253759319</c:v>
                </c:pt>
                <c:pt idx="79">
                  <c:v>0.74226884622978084</c:v>
                </c:pt>
                <c:pt idx="82">
                  <c:v>-0.84366148773210747</c:v>
                </c:pt>
                <c:pt idx="84">
                  <c:v>-0.81033762026918721</c:v>
                </c:pt>
                <c:pt idx="85">
                  <c:v>0.58823529411764708</c:v>
                </c:pt>
                <c:pt idx="87">
                  <c:v>-0.84616865964193211</c:v>
                </c:pt>
                <c:pt idx="88">
                  <c:v>-0.88552377528489423</c:v>
                </c:pt>
                <c:pt idx="90">
                  <c:v>-0.80206055562341705</c:v>
                </c:pt>
                <c:pt idx="93">
                  <c:v>0.54398362932122846</c:v>
                </c:pt>
                <c:pt idx="94">
                  <c:v>-0.58453343044430817</c:v>
                </c:pt>
                <c:pt idx="96">
                  <c:v>0.58119056018399717</c:v>
                </c:pt>
                <c:pt idx="99">
                  <c:v>-0.83654799635751043</c:v>
                </c:pt>
                <c:pt idx="101">
                  <c:v>-0.59935603820255368</c:v>
                </c:pt>
                <c:pt idx="102">
                  <c:v>-0.76527170851055926</c:v>
                </c:pt>
                <c:pt idx="103">
                  <c:v>0.50919807751505008</c:v>
                </c:pt>
                <c:pt idx="106">
                  <c:v>-0.49927295692197121</c:v>
                </c:pt>
                <c:pt idx="107">
                  <c:v>-0.69297989948339345</c:v>
                </c:pt>
                <c:pt idx="111">
                  <c:v>-0.84768432674534255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16-4458-8953-3E042EF587DF}"/>
            </c:ext>
          </c:extLst>
        </c:ser>
        <c:ser>
          <c:idx val="1"/>
          <c:order val="1"/>
          <c:tx>
            <c:v>Statistically not significant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'A1'!$A$3:$A$114</c:f>
              <c:strCache>
                <c:ptCount val="112"/>
                <c:pt idx="0">
                  <c:v>Haiti</c:v>
                </c:pt>
                <c:pt idx="1">
                  <c:v>Zambia</c:v>
                </c:pt>
                <c:pt idx="2">
                  <c:v>Rwanda</c:v>
                </c:pt>
                <c:pt idx="3">
                  <c:v>Ethiopia</c:v>
                </c:pt>
                <c:pt idx="4">
                  <c:v>Korea, Dem. People’s Rep.</c:v>
                </c:pt>
                <c:pt idx="5">
                  <c:v>Zimbabwe</c:v>
                </c:pt>
                <c:pt idx="6">
                  <c:v>Central African Republic</c:v>
                </c:pt>
                <c:pt idx="7">
                  <c:v>Chad</c:v>
                </c:pt>
                <c:pt idx="8">
                  <c:v>Tajikistan</c:v>
                </c:pt>
                <c:pt idx="9">
                  <c:v>Liberia</c:v>
                </c:pt>
                <c:pt idx="10">
                  <c:v>Djibouti</c:v>
                </c:pt>
                <c:pt idx="11">
                  <c:v>Mozambique</c:v>
                </c:pt>
                <c:pt idx="12">
                  <c:v>Tanzania</c:v>
                </c:pt>
                <c:pt idx="13">
                  <c:v>Myanmar</c:v>
                </c:pt>
                <c:pt idx="14">
                  <c:v>Sierra Leone</c:v>
                </c:pt>
                <c:pt idx="15">
                  <c:v>Sri Lanka</c:v>
                </c:pt>
                <c:pt idx="16">
                  <c:v>Mongolia</c:v>
                </c:pt>
                <c:pt idx="17">
                  <c:v>Botswana</c:v>
                </c:pt>
                <c:pt idx="18">
                  <c:v>Madagascar</c:v>
                </c:pt>
                <c:pt idx="19">
                  <c:v>Timor-Leste</c:v>
                </c:pt>
                <c:pt idx="20">
                  <c:v>Namibia</c:v>
                </c:pt>
                <c:pt idx="21">
                  <c:v>Afghanistan</c:v>
                </c:pt>
                <c:pt idx="22">
                  <c:v>Congo, Rep.</c:v>
                </c:pt>
                <c:pt idx="23">
                  <c:v>Angola</c:v>
                </c:pt>
                <c:pt idx="24">
                  <c:v>Lao PDR</c:v>
                </c:pt>
                <c:pt idx="25">
                  <c:v>Burkina Faso</c:v>
                </c:pt>
                <c:pt idx="26">
                  <c:v>Yemen, Rep.</c:v>
                </c:pt>
                <c:pt idx="27">
                  <c:v>Bolivia</c:v>
                </c:pt>
                <c:pt idx="28">
                  <c:v>Iraq</c:v>
                </c:pt>
                <c:pt idx="29">
                  <c:v>Kenya</c:v>
                </c:pt>
                <c:pt idx="30">
                  <c:v>Nicaragua</c:v>
                </c:pt>
                <c:pt idx="31">
                  <c:v>Sudan</c:v>
                </c:pt>
                <c:pt idx="32">
                  <c:v>Pakistan</c:v>
                </c:pt>
                <c:pt idx="33">
                  <c:v>Guinea-Bissau</c:v>
                </c:pt>
                <c:pt idx="34">
                  <c:v>Uganda</c:v>
                </c:pt>
                <c:pt idx="35">
                  <c:v>Malawi</c:v>
                </c:pt>
                <c:pt idx="36">
                  <c:v>Dominican Republic</c:v>
                </c:pt>
                <c:pt idx="37">
                  <c:v>Togo</c:v>
                </c:pt>
                <c:pt idx="38">
                  <c:v>Guinea</c:v>
                </c:pt>
                <c:pt idx="39">
                  <c:v>Cambodia</c:v>
                </c:pt>
                <c:pt idx="40">
                  <c:v>Swaziland</c:v>
                </c:pt>
                <c:pt idx="41">
                  <c:v>Panama</c:v>
                </c:pt>
                <c:pt idx="42">
                  <c:v>Vietnam</c:v>
                </c:pt>
                <c:pt idx="43">
                  <c:v>Cameroon</c:v>
                </c:pt>
                <c:pt idx="44">
                  <c:v>Senegal</c:v>
                </c:pt>
                <c:pt idx="45">
                  <c:v>Bangladesh</c:v>
                </c:pt>
                <c:pt idx="46">
                  <c:v>India</c:v>
                </c:pt>
                <c:pt idx="47">
                  <c:v>China</c:v>
                </c:pt>
                <c:pt idx="48">
                  <c:v>Philippines</c:v>
                </c:pt>
                <c:pt idx="49">
                  <c:v>Peru</c:v>
                </c:pt>
                <c:pt idx="50">
                  <c:v>Indonesia</c:v>
                </c:pt>
                <c:pt idx="51">
                  <c:v>Honduras</c:v>
                </c:pt>
                <c:pt idx="52">
                  <c:v>Ecuador</c:v>
                </c:pt>
                <c:pt idx="53">
                  <c:v>Guatemala</c:v>
                </c:pt>
                <c:pt idx="54">
                  <c:v>Cabo Verde</c:v>
                </c:pt>
                <c:pt idx="55">
                  <c:v>Cote d'Ivoire</c:v>
                </c:pt>
                <c:pt idx="56">
                  <c:v>Benin</c:v>
                </c:pt>
                <c:pt idx="57">
                  <c:v>Nepal</c:v>
                </c:pt>
                <c:pt idx="58">
                  <c:v>Thailand</c:v>
                </c:pt>
                <c:pt idx="59">
                  <c:v>Niger</c:v>
                </c:pt>
                <c:pt idx="60">
                  <c:v>Armenia</c:v>
                </c:pt>
                <c:pt idx="61">
                  <c:v>Trinidad and Tobago</c:v>
                </c:pt>
                <c:pt idx="62">
                  <c:v>Paraguay</c:v>
                </c:pt>
                <c:pt idx="63">
                  <c:v>St. Vincent and the Grenadines</c:v>
                </c:pt>
                <c:pt idx="64">
                  <c:v>Suriname</c:v>
                </c:pt>
                <c:pt idx="65">
                  <c:v>Lesotho</c:v>
                </c:pt>
                <c:pt idx="66">
                  <c:v>Solomon Islands</c:v>
                </c:pt>
                <c:pt idx="67">
                  <c:v>Maldives</c:v>
                </c:pt>
                <c:pt idx="68">
                  <c:v>El Salvador</c:v>
                </c:pt>
                <c:pt idx="69">
                  <c:v>Gambia, The</c:v>
                </c:pt>
                <c:pt idx="70">
                  <c:v>Kyrgyz Republic</c:v>
                </c:pt>
                <c:pt idx="71">
                  <c:v>Georgia</c:v>
                </c:pt>
                <c:pt idx="72">
                  <c:v>Uzbekistan</c:v>
                </c:pt>
                <c:pt idx="73">
                  <c:v>Guyana</c:v>
                </c:pt>
                <c:pt idx="74">
                  <c:v>Sao Tome and Principe</c:v>
                </c:pt>
                <c:pt idx="75">
                  <c:v>Colombia</c:v>
                </c:pt>
                <c:pt idx="76">
                  <c:v>Ghana</c:v>
                </c:pt>
                <c:pt idx="77">
                  <c:v>Oman</c:v>
                </c:pt>
                <c:pt idx="78">
                  <c:v>Mauritania</c:v>
                </c:pt>
                <c:pt idx="79">
                  <c:v>Venezuela, RB</c:v>
                </c:pt>
                <c:pt idx="80">
                  <c:v>Azerbaijan</c:v>
                </c:pt>
                <c:pt idx="81">
                  <c:v>Jamaica</c:v>
                </c:pt>
                <c:pt idx="82">
                  <c:v>Mali</c:v>
                </c:pt>
                <c:pt idx="83">
                  <c:v>Nigeria</c:v>
                </c:pt>
                <c:pt idx="84">
                  <c:v>Vanuatu</c:v>
                </c:pt>
                <c:pt idx="85">
                  <c:v>Algeria</c:v>
                </c:pt>
                <c:pt idx="86">
                  <c:v>Iran, Islamic Rep.</c:v>
                </c:pt>
                <c:pt idx="87">
                  <c:v>Mauritius</c:v>
                </c:pt>
                <c:pt idx="88">
                  <c:v>Morocco</c:v>
                </c:pt>
                <c:pt idx="89">
                  <c:v>Turkmenistan</c:v>
                </c:pt>
                <c:pt idx="90">
                  <c:v>Brazil</c:v>
                </c:pt>
                <c:pt idx="91">
                  <c:v>Costa Rica</c:v>
                </c:pt>
                <c:pt idx="92">
                  <c:v>Barbados</c:v>
                </c:pt>
                <c:pt idx="93">
                  <c:v>Belize</c:v>
                </c:pt>
                <c:pt idx="94">
                  <c:v>Mexico</c:v>
                </c:pt>
                <c:pt idx="95">
                  <c:v>Fiji</c:v>
                </c:pt>
                <c:pt idx="96">
                  <c:v>Kazakhstan</c:v>
                </c:pt>
                <c:pt idx="97">
                  <c:v>Kiribati</c:v>
                </c:pt>
                <c:pt idx="98">
                  <c:v>Chile</c:v>
                </c:pt>
                <c:pt idx="99">
                  <c:v>Samoa</c:v>
                </c:pt>
                <c:pt idx="100">
                  <c:v>Uruguay</c:v>
                </c:pt>
                <c:pt idx="101">
                  <c:v>Gabon</c:v>
                </c:pt>
                <c:pt idx="102">
                  <c:v>South Africa</c:v>
                </c:pt>
                <c:pt idx="103">
                  <c:v>Lebanon</c:v>
                </c:pt>
                <c:pt idx="104">
                  <c:v>Malaysia</c:v>
                </c:pt>
                <c:pt idx="105">
                  <c:v>Jordan</c:v>
                </c:pt>
                <c:pt idx="106">
                  <c:v>Egypt, Arab Rep.</c:v>
                </c:pt>
                <c:pt idx="107">
                  <c:v>Cuba</c:v>
                </c:pt>
                <c:pt idx="108">
                  <c:v>Saudi Arabia</c:v>
                </c:pt>
                <c:pt idx="109">
                  <c:v>Argentina</c:v>
                </c:pt>
                <c:pt idx="110">
                  <c:v>Tunisia</c:v>
                </c:pt>
                <c:pt idx="111">
                  <c:v>Turkey</c:v>
                </c:pt>
              </c:strCache>
            </c:strRef>
          </c:xVal>
          <c:yVal>
            <c:numRef>
              <c:f>'A1'!$C$3:$C$114</c:f>
              <c:numCache>
                <c:formatCode>General</c:formatCode>
                <c:ptCount val="112"/>
                <c:pt idx="1">
                  <c:v>6.7647058823529407E-2</c:v>
                </c:pt>
                <c:pt idx="4">
                  <c:v>0.1422261242270304</c:v>
                </c:pt>
                <c:pt idx="7">
                  <c:v>0.37315796572766291</c:v>
                </c:pt>
                <c:pt idx="8">
                  <c:v>-8.3885232422999584E-2</c:v>
                </c:pt>
                <c:pt idx="9">
                  <c:v>-0.13980872070499931</c:v>
                </c:pt>
                <c:pt idx="11">
                  <c:v>-0.37674771053136652</c:v>
                </c:pt>
                <c:pt idx="14">
                  <c:v>-0.30588235294117649</c:v>
                </c:pt>
                <c:pt idx="15">
                  <c:v>0.27245979474704263</c:v>
                </c:pt>
                <c:pt idx="19">
                  <c:v>0.17365714782305169</c:v>
                </c:pt>
                <c:pt idx="20">
                  <c:v>0.38291646829314091</c:v>
                </c:pt>
                <c:pt idx="22">
                  <c:v>-5.2941176470588241E-2</c:v>
                </c:pt>
                <c:pt idx="25">
                  <c:v>-0.1605303655536629</c:v>
                </c:pt>
                <c:pt idx="27">
                  <c:v>0.3</c:v>
                </c:pt>
                <c:pt idx="28">
                  <c:v>0.39146441797399811</c:v>
                </c:pt>
                <c:pt idx="31">
                  <c:v>-0.3887394391262991</c:v>
                </c:pt>
                <c:pt idx="32">
                  <c:v>-0.2341681479177285</c:v>
                </c:pt>
                <c:pt idx="33">
                  <c:v>7.6639833565671625E-2</c:v>
                </c:pt>
                <c:pt idx="38">
                  <c:v>-0.47352941176470581</c:v>
                </c:pt>
                <c:pt idx="41">
                  <c:v>0.13529411764705879</c:v>
                </c:pt>
                <c:pt idx="43">
                  <c:v>6.4705882352941169E-2</c:v>
                </c:pt>
                <c:pt idx="44">
                  <c:v>-0.42352941176470588</c:v>
                </c:pt>
                <c:pt idx="45">
                  <c:v>-0.1929309897938517</c:v>
                </c:pt>
                <c:pt idx="51">
                  <c:v>0.22533161403404059</c:v>
                </c:pt>
                <c:pt idx="52">
                  <c:v>0.40588235294117642</c:v>
                </c:pt>
                <c:pt idx="53">
                  <c:v>-0.43196022485217522</c:v>
                </c:pt>
                <c:pt idx="55">
                  <c:v>-0.17134584776459749</c:v>
                </c:pt>
                <c:pt idx="58">
                  <c:v>3.6791768606578762E-2</c:v>
                </c:pt>
                <c:pt idx="61">
                  <c:v>-0.18985275612608521</c:v>
                </c:pt>
                <c:pt idx="62">
                  <c:v>0.34070944696873567</c:v>
                </c:pt>
                <c:pt idx="63">
                  <c:v>-0.49262751206734939</c:v>
                </c:pt>
                <c:pt idx="64">
                  <c:v>-0.1179946136688262</c:v>
                </c:pt>
                <c:pt idx="65">
                  <c:v>-0.32715789245997112</c:v>
                </c:pt>
                <c:pt idx="68">
                  <c:v>-0.1682668282526181</c:v>
                </c:pt>
                <c:pt idx="69">
                  <c:v>-0.47310358797270358</c:v>
                </c:pt>
                <c:pt idx="73">
                  <c:v>0.10831289716114439</c:v>
                </c:pt>
                <c:pt idx="74">
                  <c:v>-0.35198859970023327</c:v>
                </c:pt>
                <c:pt idx="75">
                  <c:v>3.1019506922901272E-2</c:v>
                </c:pt>
                <c:pt idx="78">
                  <c:v>4.5756769086238248E-2</c:v>
                </c:pt>
                <c:pt idx="80">
                  <c:v>0.32523923448215619</c:v>
                </c:pt>
                <c:pt idx="81">
                  <c:v>0.25073855404625572</c:v>
                </c:pt>
                <c:pt idx="83">
                  <c:v>-0.40029935124315452</c:v>
                </c:pt>
                <c:pt idx="86">
                  <c:v>-0.42169744212228433</c:v>
                </c:pt>
                <c:pt idx="89">
                  <c:v>0.456767297030297</c:v>
                </c:pt>
                <c:pt idx="91">
                  <c:v>9.9634449067354858E-2</c:v>
                </c:pt>
                <c:pt idx="92">
                  <c:v>0.24475467736562689</c:v>
                </c:pt>
                <c:pt idx="95">
                  <c:v>-7.4406533180432471E-2</c:v>
                </c:pt>
                <c:pt idx="97">
                  <c:v>-0.35499461972015461</c:v>
                </c:pt>
                <c:pt idx="98">
                  <c:v>-0.32120956714251708</c:v>
                </c:pt>
                <c:pt idx="100">
                  <c:v>-0.23129012088954989</c:v>
                </c:pt>
                <c:pt idx="104">
                  <c:v>0.21365831768773691</c:v>
                </c:pt>
                <c:pt idx="105">
                  <c:v>-0.36503421354430038</c:v>
                </c:pt>
                <c:pt idx="108">
                  <c:v>-0.46026494285919523</c:v>
                </c:pt>
                <c:pt idx="109">
                  <c:v>0.33879990202020871</c:v>
                </c:pt>
                <c:pt idx="110">
                  <c:v>-0.13170741453478421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16-4458-8953-3E042EF5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825008"/>
        <c:axId val="-86820112"/>
      </c:scatterChart>
      <c:valAx>
        <c:axId val="-86825008"/>
        <c:scaling>
          <c:orientation val="minMax"/>
          <c:max val="1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820112"/>
        <c:crosses val="autoZero"/>
        <c:crossBetween val="midCat"/>
      </c:valAx>
      <c:valAx>
        <c:axId val="-8682011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Spearman Correlation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82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CA"/>
              <a:t>Total ODA vs</a:t>
            </a:r>
            <a:r>
              <a:rPr lang="en-CA" baseline="0"/>
              <a:t> </a:t>
            </a:r>
            <a:r>
              <a:rPr lang="en-CA"/>
              <a:t>Food Deficit (2000-2015)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Statistically significant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142772336004749E-2"/>
                  <c:y val="-2.237181086554139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646480298600253E-2"/>
                  <c:y val="-3.618873409421908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7773866868600472E-2"/>
                  <c:y val="-1.776616978931549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2.7500765431925641E-2"/>
                  <c:y val="-2.006899032742844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>
                <c:manualLayout>
                  <c:x val="-5.5455601442517814E-2"/>
                  <c:y val="-6.252067098750747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Gambia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"/>
              <c:layout>
                <c:manualLayout>
                  <c:x val="-1.3704480172391544E-2"/>
                  <c:y val="-2.69776332662191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>
                <c:manualLayout>
                  <c:x val="-1.5458593054318789E-2"/>
                  <c:y val="-2.467463140365434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8"/>
              <c:layout>
                <c:manualLayout>
                  <c:x val="-1.7453250222617988E-3"/>
                  <c:y val="-3.9492465606377975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2"/>
              <c:layout>
                <c:manualLayout>
                  <c:x val="-8.0647310003435675E-3"/>
                  <c:y val="2.368459989671759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5"/>
              <c:layout>
                <c:manualLayout>
                  <c:x val="-1.720186134346742E-2"/>
                  <c:y val="-1.085770817497664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6"/>
              <c:layout>
                <c:manualLayout>
                  <c:x val="-2.788369174245027E-2"/>
                  <c:y val="-1.77661697893154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>
                <c:manualLayout>
                  <c:x val="-1.2879169266798017E-2"/>
                  <c:y val="-2.006899032742852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'A2'!$A$3:$A$118</c:f>
              <c:strCache>
                <c:ptCount val="116"/>
                <c:pt idx="0">
                  <c:v>Haiti</c:v>
                </c:pt>
                <c:pt idx="1">
                  <c:v>Zambia</c:v>
                </c:pt>
                <c:pt idx="2">
                  <c:v>Rwanda</c:v>
                </c:pt>
                <c:pt idx="3">
                  <c:v>Ethiopia</c:v>
                </c:pt>
                <c:pt idx="4">
                  <c:v>Korea, Dem. People’s Rep.</c:v>
                </c:pt>
                <c:pt idx="5">
                  <c:v>Zimbabwe</c:v>
                </c:pt>
                <c:pt idx="6">
                  <c:v>Central African Republic</c:v>
                </c:pt>
                <c:pt idx="7">
                  <c:v>Chad</c:v>
                </c:pt>
                <c:pt idx="8">
                  <c:v>Tajikistan</c:v>
                </c:pt>
                <c:pt idx="9">
                  <c:v>Liberia</c:v>
                </c:pt>
                <c:pt idx="10">
                  <c:v>Djibouti</c:v>
                </c:pt>
                <c:pt idx="11">
                  <c:v>Mozambique</c:v>
                </c:pt>
                <c:pt idx="12">
                  <c:v>Tanzania</c:v>
                </c:pt>
                <c:pt idx="13">
                  <c:v>Myanmar</c:v>
                </c:pt>
                <c:pt idx="14">
                  <c:v>Sierra Leone</c:v>
                </c:pt>
                <c:pt idx="15">
                  <c:v>Sri Lanka</c:v>
                </c:pt>
                <c:pt idx="16">
                  <c:v>Mongolia</c:v>
                </c:pt>
                <c:pt idx="17">
                  <c:v>Botswana</c:v>
                </c:pt>
                <c:pt idx="18">
                  <c:v>Madagascar</c:v>
                </c:pt>
                <c:pt idx="19">
                  <c:v>Timor-Leste</c:v>
                </c:pt>
                <c:pt idx="20">
                  <c:v>Namibia</c:v>
                </c:pt>
                <c:pt idx="21">
                  <c:v>Afghanistan</c:v>
                </c:pt>
                <c:pt idx="22">
                  <c:v>Congo, Rep.</c:v>
                </c:pt>
                <c:pt idx="23">
                  <c:v>Angola</c:v>
                </c:pt>
                <c:pt idx="24">
                  <c:v>Lao PDR</c:v>
                </c:pt>
                <c:pt idx="25">
                  <c:v>Burkina Faso</c:v>
                </c:pt>
                <c:pt idx="26">
                  <c:v>Yemen, Rep.</c:v>
                </c:pt>
                <c:pt idx="27">
                  <c:v>Bolivia</c:v>
                </c:pt>
                <c:pt idx="28">
                  <c:v>Iraq</c:v>
                </c:pt>
                <c:pt idx="29">
                  <c:v>Kenya</c:v>
                </c:pt>
                <c:pt idx="30">
                  <c:v>Nicaragua</c:v>
                </c:pt>
                <c:pt idx="31">
                  <c:v>Sudan</c:v>
                </c:pt>
                <c:pt idx="32">
                  <c:v>Pakistan</c:v>
                </c:pt>
                <c:pt idx="33">
                  <c:v>Guinea-Bissau</c:v>
                </c:pt>
                <c:pt idx="34">
                  <c:v>Uganda</c:v>
                </c:pt>
                <c:pt idx="35">
                  <c:v>Malawi</c:v>
                </c:pt>
                <c:pt idx="36">
                  <c:v>Dominican Republic</c:v>
                </c:pt>
                <c:pt idx="37">
                  <c:v>Togo</c:v>
                </c:pt>
                <c:pt idx="38">
                  <c:v>Guinea</c:v>
                </c:pt>
                <c:pt idx="39">
                  <c:v>Cambodia</c:v>
                </c:pt>
                <c:pt idx="40">
                  <c:v>Swaziland</c:v>
                </c:pt>
                <c:pt idx="41">
                  <c:v>Panama</c:v>
                </c:pt>
                <c:pt idx="42">
                  <c:v>Vietnam</c:v>
                </c:pt>
                <c:pt idx="43">
                  <c:v>Cameroon</c:v>
                </c:pt>
                <c:pt idx="44">
                  <c:v>Senegal</c:v>
                </c:pt>
                <c:pt idx="45">
                  <c:v>Bangladesh</c:v>
                </c:pt>
                <c:pt idx="46">
                  <c:v>India</c:v>
                </c:pt>
                <c:pt idx="47">
                  <c:v>China</c:v>
                </c:pt>
                <c:pt idx="48">
                  <c:v>Philippines</c:v>
                </c:pt>
                <c:pt idx="49">
                  <c:v>Peru</c:v>
                </c:pt>
                <c:pt idx="50">
                  <c:v>Indonesia</c:v>
                </c:pt>
                <c:pt idx="51">
                  <c:v>Honduras</c:v>
                </c:pt>
                <c:pt idx="52">
                  <c:v>Ecuador</c:v>
                </c:pt>
                <c:pt idx="53">
                  <c:v>Guatemala</c:v>
                </c:pt>
                <c:pt idx="54">
                  <c:v>Cabo Verde</c:v>
                </c:pt>
                <c:pt idx="55">
                  <c:v>Cote d'Ivoire</c:v>
                </c:pt>
                <c:pt idx="56">
                  <c:v>Benin</c:v>
                </c:pt>
                <c:pt idx="57">
                  <c:v>Nepal</c:v>
                </c:pt>
                <c:pt idx="58">
                  <c:v>Thailand</c:v>
                </c:pt>
                <c:pt idx="59">
                  <c:v>Niger</c:v>
                </c:pt>
                <c:pt idx="60">
                  <c:v>Armenia</c:v>
                </c:pt>
                <c:pt idx="61">
                  <c:v>Trinidad and Tobago</c:v>
                </c:pt>
                <c:pt idx="62">
                  <c:v>Paraguay</c:v>
                </c:pt>
                <c:pt idx="63">
                  <c:v>St. Vincent and the Grenadines</c:v>
                </c:pt>
                <c:pt idx="64">
                  <c:v>Suriname</c:v>
                </c:pt>
                <c:pt idx="65">
                  <c:v>Lesotho</c:v>
                </c:pt>
                <c:pt idx="66">
                  <c:v>Solomon Islands</c:v>
                </c:pt>
                <c:pt idx="67">
                  <c:v>Maldives</c:v>
                </c:pt>
                <c:pt idx="68">
                  <c:v>El Salvador</c:v>
                </c:pt>
                <c:pt idx="69">
                  <c:v>Gambia, The</c:v>
                </c:pt>
                <c:pt idx="70">
                  <c:v>Kyrgyz Republic</c:v>
                </c:pt>
                <c:pt idx="71">
                  <c:v>Georgia</c:v>
                </c:pt>
                <c:pt idx="72">
                  <c:v>Uzbekistan</c:v>
                </c:pt>
                <c:pt idx="73">
                  <c:v>Guyana</c:v>
                </c:pt>
                <c:pt idx="74">
                  <c:v>Sao Tome and Principe</c:v>
                </c:pt>
                <c:pt idx="75">
                  <c:v>Colombia</c:v>
                </c:pt>
                <c:pt idx="76">
                  <c:v>Ghana</c:v>
                </c:pt>
                <c:pt idx="77">
                  <c:v>Oman</c:v>
                </c:pt>
                <c:pt idx="78">
                  <c:v>Mauritania</c:v>
                </c:pt>
                <c:pt idx="79">
                  <c:v>Venezuela, RB</c:v>
                </c:pt>
                <c:pt idx="80">
                  <c:v>Azerbaijan</c:v>
                </c:pt>
                <c:pt idx="81">
                  <c:v>Jamaica</c:v>
                </c:pt>
                <c:pt idx="82">
                  <c:v>Mali</c:v>
                </c:pt>
                <c:pt idx="83">
                  <c:v>Nigeria</c:v>
                </c:pt>
                <c:pt idx="84">
                  <c:v>Vanuatu</c:v>
                </c:pt>
                <c:pt idx="85">
                  <c:v>Algeria</c:v>
                </c:pt>
                <c:pt idx="86">
                  <c:v>Iran, Islamic Rep.</c:v>
                </c:pt>
                <c:pt idx="87">
                  <c:v>Mauritius</c:v>
                </c:pt>
                <c:pt idx="88">
                  <c:v>Morocco</c:v>
                </c:pt>
                <c:pt idx="89">
                  <c:v>Turkmenistan</c:v>
                </c:pt>
                <c:pt idx="90">
                  <c:v>Brazil</c:v>
                </c:pt>
                <c:pt idx="91">
                  <c:v>Costa Rica</c:v>
                </c:pt>
                <c:pt idx="92">
                  <c:v>Barbados</c:v>
                </c:pt>
                <c:pt idx="93">
                  <c:v>Belize</c:v>
                </c:pt>
                <c:pt idx="94">
                  <c:v>Mexico</c:v>
                </c:pt>
                <c:pt idx="95">
                  <c:v>Fiji</c:v>
                </c:pt>
                <c:pt idx="96">
                  <c:v>Kazakhstan</c:v>
                </c:pt>
                <c:pt idx="97">
                  <c:v>Kiribati</c:v>
                </c:pt>
                <c:pt idx="98">
                  <c:v>Chile</c:v>
                </c:pt>
                <c:pt idx="99">
                  <c:v>Samoa</c:v>
                </c:pt>
                <c:pt idx="100">
                  <c:v>Uruguay</c:v>
                </c:pt>
                <c:pt idx="101">
                  <c:v>Gabon</c:v>
                </c:pt>
                <c:pt idx="102">
                  <c:v>South Africa</c:v>
                </c:pt>
                <c:pt idx="103">
                  <c:v>Lebanon</c:v>
                </c:pt>
                <c:pt idx="104">
                  <c:v>Malaysia</c:v>
                </c:pt>
                <c:pt idx="105">
                  <c:v>United Arab Emirates</c:v>
                </c:pt>
                <c:pt idx="106">
                  <c:v>Jordan</c:v>
                </c:pt>
                <c:pt idx="107">
                  <c:v>Egypt, Arab Rep.</c:v>
                </c:pt>
                <c:pt idx="108">
                  <c:v>Cuba</c:v>
                </c:pt>
                <c:pt idx="109">
                  <c:v>Brunei Darussalam</c:v>
                </c:pt>
                <c:pt idx="110">
                  <c:v>Saudi Arabia</c:v>
                </c:pt>
                <c:pt idx="111">
                  <c:v>Kuwait</c:v>
                </c:pt>
                <c:pt idx="112">
                  <c:v>Korea, Rep.</c:v>
                </c:pt>
                <c:pt idx="113">
                  <c:v>Argentina</c:v>
                </c:pt>
                <c:pt idx="114">
                  <c:v>Tunisia</c:v>
                </c:pt>
                <c:pt idx="115">
                  <c:v>Turkey</c:v>
                </c:pt>
              </c:strCache>
            </c:strRef>
          </c:xVal>
          <c:yVal>
            <c:numRef>
              <c:f>'A2'!$B$3:$B$118</c:f>
              <c:numCache>
                <c:formatCode>General</c:formatCode>
                <c:ptCount val="116"/>
                <c:pt idx="0">
                  <c:v>-0.56364989505278662</c:v>
                </c:pt>
                <c:pt idx="2">
                  <c:v>-0.88153077581362704</c:v>
                </c:pt>
                <c:pt idx="3">
                  <c:v>-0.87058823529411766</c:v>
                </c:pt>
                <c:pt idx="5">
                  <c:v>-0.96470588235294119</c:v>
                </c:pt>
                <c:pt idx="6">
                  <c:v>-0.53274480942326041</c:v>
                </c:pt>
                <c:pt idx="10">
                  <c:v>-0.91764705882352937</c:v>
                </c:pt>
                <c:pt idx="11">
                  <c:v>-0.58572495621673393</c:v>
                </c:pt>
                <c:pt idx="12">
                  <c:v>-0.66470588235294115</c:v>
                </c:pt>
                <c:pt idx="13">
                  <c:v>-0.93529411764705883</c:v>
                </c:pt>
                <c:pt idx="14">
                  <c:v>-0.72941176470588232</c:v>
                </c:pt>
                <c:pt idx="16">
                  <c:v>-0.78145716520373287</c:v>
                </c:pt>
                <c:pt idx="17">
                  <c:v>-0.62150288315271318</c:v>
                </c:pt>
                <c:pt idx="18">
                  <c:v>0.55081061208321036</c:v>
                </c:pt>
                <c:pt idx="21">
                  <c:v>-0.90721747872528757</c:v>
                </c:pt>
                <c:pt idx="24">
                  <c:v>-0.8529411764705882</c:v>
                </c:pt>
                <c:pt idx="25">
                  <c:v>-0.51693723219574006</c:v>
                </c:pt>
                <c:pt idx="26">
                  <c:v>-0.82327040683025288</c:v>
                </c:pt>
                <c:pt idx="29">
                  <c:v>-0.86470588235294121</c:v>
                </c:pt>
                <c:pt idx="30">
                  <c:v>0.58823529411764708</c:v>
                </c:pt>
                <c:pt idx="34">
                  <c:v>-0.65195013970857563</c:v>
                </c:pt>
                <c:pt idx="35">
                  <c:v>-0.86828573911525886</c:v>
                </c:pt>
                <c:pt idx="36">
                  <c:v>-0.79705882352941171</c:v>
                </c:pt>
                <c:pt idx="37">
                  <c:v>-0.74411764705882355</c:v>
                </c:pt>
                <c:pt idx="38">
                  <c:v>-0.51470588235294124</c:v>
                </c:pt>
                <c:pt idx="39">
                  <c:v>-0.88823529411764701</c:v>
                </c:pt>
                <c:pt idx="40">
                  <c:v>0.6593084934298914</c:v>
                </c:pt>
                <c:pt idx="42">
                  <c:v>-0.92647058823529416</c:v>
                </c:pt>
                <c:pt idx="44">
                  <c:v>-0.71470588235294119</c:v>
                </c:pt>
                <c:pt idx="46">
                  <c:v>-0.61697837025959967</c:v>
                </c:pt>
                <c:pt idx="47">
                  <c:v>0.90076545343785908</c:v>
                </c:pt>
                <c:pt idx="48">
                  <c:v>0.63134674928889156</c:v>
                </c:pt>
                <c:pt idx="50">
                  <c:v>0.53215789824902782</c:v>
                </c:pt>
                <c:pt idx="53">
                  <c:v>-0.60060223044514771</c:v>
                </c:pt>
                <c:pt idx="54">
                  <c:v>-0.70934529873483854</c:v>
                </c:pt>
                <c:pt idx="56">
                  <c:v>-0.7617647058823529</c:v>
                </c:pt>
                <c:pt idx="57">
                  <c:v>-0.94411764705882339</c:v>
                </c:pt>
                <c:pt idx="59">
                  <c:v>-0.90294117647058825</c:v>
                </c:pt>
                <c:pt idx="60">
                  <c:v>-0.69072239857493489</c:v>
                </c:pt>
                <c:pt idx="66">
                  <c:v>-0.7961673443544659</c:v>
                </c:pt>
                <c:pt idx="69">
                  <c:v>-0.65143858530820875</c:v>
                </c:pt>
                <c:pt idx="70">
                  <c:v>-0.97647058823529398</c:v>
                </c:pt>
                <c:pt idx="72">
                  <c:v>-0.62352941176470589</c:v>
                </c:pt>
                <c:pt idx="74">
                  <c:v>-0.65832177433474603</c:v>
                </c:pt>
                <c:pt idx="76">
                  <c:v>-0.72647058823529409</c:v>
                </c:pt>
                <c:pt idx="77">
                  <c:v>0.61843418253759319</c:v>
                </c:pt>
                <c:pt idx="82">
                  <c:v>-0.94690677469233031</c:v>
                </c:pt>
                <c:pt idx="84">
                  <c:v>-0.80000544660455275</c:v>
                </c:pt>
                <c:pt idx="87">
                  <c:v>-0.84616865964193211</c:v>
                </c:pt>
                <c:pt idx="88">
                  <c:v>-0.8961017043411984</c:v>
                </c:pt>
                <c:pt idx="90">
                  <c:v>-0.80206055562341705</c:v>
                </c:pt>
                <c:pt idx="93">
                  <c:v>0.60754693383430669</c:v>
                </c:pt>
                <c:pt idx="94">
                  <c:v>-0.60396804577877361</c:v>
                </c:pt>
                <c:pt idx="96">
                  <c:v>0.53078117486191589</c:v>
                </c:pt>
                <c:pt idx="99">
                  <c:v>-0.84849868201976053</c:v>
                </c:pt>
                <c:pt idx="101">
                  <c:v>-0.68176749345540466</c:v>
                </c:pt>
                <c:pt idx="102">
                  <c:v>-0.83214011022507406</c:v>
                </c:pt>
                <c:pt idx="103">
                  <c:v>0.66225183491841766</c:v>
                </c:pt>
                <c:pt idx="105">
                  <c:v>-0.75385589115558804</c:v>
                </c:pt>
                <c:pt idx="106">
                  <c:v>-0.60889524416933094</c:v>
                </c:pt>
                <c:pt idx="107">
                  <c:v>-0.52742187734190427</c:v>
                </c:pt>
                <c:pt idx="108">
                  <c:v>-0.69297989948339345</c:v>
                </c:pt>
                <c:pt idx="115">
                  <c:v>-0.85970821790485086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48-4617-B5F8-0E5D8EF4C50E}"/>
            </c:ext>
          </c:extLst>
        </c:ser>
        <c:ser>
          <c:idx val="1"/>
          <c:order val="1"/>
          <c:tx>
            <c:v>Statistically not significant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'A2'!$A$3:$A$118</c:f>
              <c:strCache>
                <c:ptCount val="116"/>
                <c:pt idx="0">
                  <c:v>Haiti</c:v>
                </c:pt>
                <c:pt idx="1">
                  <c:v>Zambia</c:v>
                </c:pt>
                <c:pt idx="2">
                  <c:v>Rwanda</c:v>
                </c:pt>
                <c:pt idx="3">
                  <c:v>Ethiopia</c:v>
                </c:pt>
                <c:pt idx="4">
                  <c:v>Korea, Dem. People’s Rep.</c:v>
                </c:pt>
                <c:pt idx="5">
                  <c:v>Zimbabwe</c:v>
                </c:pt>
                <c:pt idx="6">
                  <c:v>Central African Republic</c:v>
                </c:pt>
                <c:pt idx="7">
                  <c:v>Chad</c:v>
                </c:pt>
                <c:pt idx="8">
                  <c:v>Tajikistan</c:v>
                </c:pt>
                <c:pt idx="9">
                  <c:v>Liberia</c:v>
                </c:pt>
                <c:pt idx="10">
                  <c:v>Djibouti</c:v>
                </c:pt>
                <c:pt idx="11">
                  <c:v>Mozambique</c:v>
                </c:pt>
                <c:pt idx="12">
                  <c:v>Tanzania</c:v>
                </c:pt>
                <c:pt idx="13">
                  <c:v>Myanmar</c:v>
                </c:pt>
                <c:pt idx="14">
                  <c:v>Sierra Leone</c:v>
                </c:pt>
                <c:pt idx="15">
                  <c:v>Sri Lanka</c:v>
                </c:pt>
                <c:pt idx="16">
                  <c:v>Mongolia</c:v>
                </c:pt>
                <c:pt idx="17">
                  <c:v>Botswana</c:v>
                </c:pt>
                <c:pt idx="18">
                  <c:v>Madagascar</c:v>
                </c:pt>
                <c:pt idx="19">
                  <c:v>Timor-Leste</c:v>
                </c:pt>
                <c:pt idx="20">
                  <c:v>Namibia</c:v>
                </c:pt>
                <c:pt idx="21">
                  <c:v>Afghanistan</c:v>
                </c:pt>
                <c:pt idx="22">
                  <c:v>Congo, Rep.</c:v>
                </c:pt>
                <c:pt idx="23">
                  <c:v>Angola</c:v>
                </c:pt>
                <c:pt idx="24">
                  <c:v>Lao PDR</c:v>
                </c:pt>
                <c:pt idx="25">
                  <c:v>Burkina Faso</c:v>
                </c:pt>
                <c:pt idx="26">
                  <c:v>Yemen, Rep.</c:v>
                </c:pt>
                <c:pt idx="27">
                  <c:v>Bolivia</c:v>
                </c:pt>
                <c:pt idx="28">
                  <c:v>Iraq</c:v>
                </c:pt>
                <c:pt idx="29">
                  <c:v>Kenya</c:v>
                </c:pt>
                <c:pt idx="30">
                  <c:v>Nicaragua</c:v>
                </c:pt>
                <c:pt idx="31">
                  <c:v>Sudan</c:v>
                </c:pt>
                <c:pt idx="32">
                  <c:v>Pakistan</c:v>
                </c:pt>
                <c:pt idx="33">
                  <c:v>Guinea-Bissau</c:v>
                </c:pt>
                <c:pt idx="34">
                  <c:v>Uganda</c:v>
                </c:pt>
                <c:pt idx="35">
                  <c:v>Malawi</c:v>
                </c:pt>
                <c:pt idx="36">
                  <c:v>Dominican Republic</c:v>
                </c:pt>
                <c:pt idx="37">
                  <c:v>Togo</c:v>
                </c:pt>
                <c:pt idx="38">
                  <c:v>Guinea</c:v>
                </c:pt>
                <c:pt idx="39">
                  <c:v>Cambodia</c:v>
                </c:pt>
                <c:pt idx="40">
                  <c:v>Swaziland</c:v>
                </c:pt>
                <c:pt idx="41">
                  <c:v>Panama</c:v>
                </c:pt>
                <c:pt idx="42">
                  <c:v>Vietnam</c:v>
                </c:pt>
                <c:pt idx="43">
                  <c:v>Cameroon</c:v>
                </c:pt>
                <c:pt idx="44">
                  <c:v>Senegal</c:v>
                </c:pt>
                <c:pt idx="45">
                  <c:v>Bangladesh</c:v>
                </c:pt>
                <c:pt idx="46">
                  <c:v>India</c:v>
                </c:pt>
                <c:pt idx="47">
                  <c:v>China</c:v>
                </c:pt>
                <c:pt idx="48">
                  <c:v>Philippines</c:v>
                </c:pt>
                <c:pt idx="49">
                  <c:v>Peru</c:v>
                </c:pt>
                <c:pt idx="50">
                  <c:v>Indonesia</c:v>
                </c:pt>
                <c:pt idx="51">
                  <c:v>Honduras</c:v>
                </c:pt>
                <c:pt idx="52">
                  <c:v>Ecuador</c:v>
                </c:pt>
                <c:pt idx="53">
                  <c:v>Guatemala</c:v>
                </c:pt>
                <c:pt idx="54">
                  <c:v>Cabo Verde</c:v>
                </c:pt>
                <c:pt idx="55">
                  <c:v>Cote d'Ivoire</c:v>
                </c:pt>
                <c:pt idx="56">
                  <c:v>Benin</c:v>
                </c:pt>
                <c:pt idx="57">
                  <c:v>Nepal</c:v>
                </c:pt>
                <c:pt idx="58">
                  <c:v>Thailand</c:v>
                </c:pt>
                <c:pt idx="59">
                  <c:v>Niger</c:v>
                </c:pt>
                <c:pt idx="60">
                  <c:v>Armenia</c:v>
                </c:pt>
                <c:pt idx="61">
                  <c:v>Trinidad and Tobago</c:v>
                </c:pt>
                <c:pt idx="62">
                  <c:v>Paraguay</c:v>
                </c:pt>
                <c:pt idx="63">
                  <c:v>St. Vincent and the Grenadines</c:v>
                </c:pt>
                <c:pt idx="64">
                  <c:v>Suriname</c:v>
                </c:pt>
                <c:pt idx="65">
                  <c:v>Lesotho</c:v>
                </c:pt>
                <c:pt idx="66">
                  <c:v>Solomon Islands</c:v>
                </c:pt>
                <c:pt idx="67">
                  <c:v>Maldives</c:v>
                </c:pt>
                <c:pt idx="68">
                  <c:v>El Salvador</c:v>
                </c:pt>
                <c:pt idx="69">
                  <c:v>Gambia, The</c:v>
                </c:pt>
                <c:pt idx="70">
                  <c:v>Kyrgyz Republic</c:v>
                </c:pt>
                <c:pt idx="71">
                  <c:v>Georgia</c:v>
                </c:pt>
                <c:pt idx="72">
                  <c:v>Uzbekistan</c:v>
                </c:pt>
                <c:pt idx="73">
                  <c:v>Guyana</c:v>
                </c:pt>
                <c:pt idx="74">
                  <c:v>Sao Tome and Principe</c:v>
                </c:pt>
                <c:pt idx="75">
                  <c:v>Colombia</c:v>
                </c:pt>
                <c:pt idx="76">
                  <c:v>Ghana</c:v>
                </c:pt>
                <c:pt idx="77">
                  <c:v>Oman</c:v>
                </c:pt>
                <c:pt idx="78">
                  <c:v>Mauritania</c:v>
                </c:pt>
                <c:pt idx="79">
                  <c:v>Venezuela, RB</c:v>
                </c:pt>
                <c:pt idx="80">
                  <c:v>Azerbaijan</c:v>
                </c:pt>
                <c:pt idx="81">
                  <c:v>Jamaica</c:v>
                </c:pt>
                <c:pt idx="82">
                  <c:v>Mali</c:v>
                </c:pt>
                <c:pt idx="83">
                  <c:v>Nigeria</c:v>
                </c:pt>
                <c:pt idx="84">
                  <c:v>Vanuatu</c:v>
                </c:pt>
                <c:pt idx="85">
                  <c:v>Algeria</c:v>
                </c:pt>
                <c:pt idx="86">
                  <c:v>Iran, Islamic Rep.</c:v>
                </c:pt>
                <c:pt idx="87">
                  <c:v>Mauritius</c:v>
                </c:pt>
                <c:pt idx="88">
                  <c:v>Morocco</c:v>
                </c:pt>
                <c:pt idx="89">
                  <c:v>Turkmenistan</c:v>
                </c:pt>
                <c:pt idx="90">
                  <c:v>Brazil</c:v>
                </c:pt>
                <c:pt idx="91">
                  <c:v>Costa Rica</c:v>
                </c:pt>
                <c:pt idx="92">
                  <c:v>Barbados</c:v>
                </c:pt>
                <c:pt idx="93">
                  <c:v>Belize</c:v>
                </c:pt>
                <c:pt idx="94">
                  <c:v>Mexico</c:v>
                </c:pt>
                <c:pt idx="95">
                  <c:v>Fiji</c:v>
                </c:pt>
                <c:pt idx="96">
                  <c:v>Kazakhstan</c:v>
                </c:pt>
                <c:pt idx="97">
                  <c:v>Kiribati</c:v>
                </c:pt>
                <c:pt idx="98">
                  <c:v>Chile</c:v>
                </c:pt>
                <c:pt idx="99">
                  <c:v>Samoa</c:v>
                </c:pt>
                <c:pt idx="100">
                  <c:v>Uruguay</c:v>
                </c:pt>
                <c:pt idx="101">
                  <c:v>Gabon</c:v>
                </c:pt>
                <c:pt idx="102">
                  <c:v>South Africa</c:v>
                </c:pt>
                <c:pt idx="103">
                  <c:v>Lebanon</c:v>
                </c:pt>
                <c:pt idx="104">
                  <c:v>Malaysia</c:v>
                </c:pt>
                <c:pt idx="105">
                  <c:v>United Arab Emirates</c:v>
                </c:pt>
                <c:pt idx="106">
                  <c:v>Jordan</c:v>
                </c:pt>
                <c:pt idx="107">
                  <c:v>Egypt, Arab Rep.</c:v>
                </c:pt>
                <c:pt idx="108">
                  <c:v>Cuba</c:v>
                </c:pt>
                <c:pt idx="109">
                  <c:v>Brunei Darussalam</c:v>
                </c:pt>
                <c:pt idx="110">
                  <c:v>Saudi Arabia</c:v>
                </c:pt>
                <c:pt idx="111">
                  <c:v>Kuwait</c:v>
                </c:pt>
                <c:pt idx="112">
                  <c:v>Korea, Rep.</c:v>
                </c:pt>
                <c:pt idx="113">
                  <c:v>Argentina</c:v>
                </c:pt>
                <c:pt idx="114">
                  <c:v>Tunisia</c:v>
                </c:pt>
                <c:pt idx="115">
                  <c:v>Turkey</c:v>
                </c:pt>
              </c:strCache>
            </c:strRef>
          </c:xVal>
          <c:yVal>
            <c:numRef>
              <c:f>'A2'!$C$3:$C$118</c:f>
              <c:numCache>
                <c:formatCode>General</c:formatCode>
                <c:ptCount val="116"/>
                <c:pt idx="1">
                  <c:v>0.46764705882352942</c:v>
                </c:pt>
                <c:pt idx="4">
                  <c:v>0.19704244293953169</c:v>
                </c:pt>
                <c:pt idx="7">
                  <c:v>0.36725823504422173</c:v>
                </c:pt>
                <c:pt idx="8">
                  <c:v>-0.117733659541052</c:v>
                </c:pt>
                <c:pt idx="9">
                  <c:v>-0.20750557494110419</c:v>
                </c:pt>
                <c:pt idx="15">
                  <c:v>0.2444774374486976</c:v>
                </c:pt>
                <c:pt idx="19">
                  <c:v>-0.39440775946252432</c:v>
                </c:pt>
                <c:pt idx="20">
                  <c:v>0.44624496112623718</c:v>
                </c:pt>
                <c:pt idx="22">
                  <c:v>-0.1117647058823529</c:v>
                </c:pt>
                <c:pt idx="23">
                  <c:v>0.41764705882352943</c:v>
                </c:pt>
                <c:pt idx="27">
                  <c:v>-1.7647058823529412E-2</c:v>
                </c:pt>
                <c:pt idx="28">
                  <c:v>0.38557773499694542</c:v>
                </c:pt>
                <c:pt idx="31">
                  <c:v>-0.42138168210637011</c:v>
                </c:pt>
                <c:pt idx="32">
                  <c:v>-0.21649508015035271</c:v>
                </c:pt>
                <c:pt idx="33">
                  <c:v>-0.14148892350585529</c:v>
                </c:pt>
                <c:pt idx="41">
                  <c:v>8.5294117647058826E-2</c:v>
                </c:pt>
                <c:pt idx="43">
                  <c:v>-0.27941176470588241</c:v>
                </c:pt>
                <c:pt idx="45">
                  <c:v>-0.29602388510354349</c:v>
                </c:pt>
                <c:pt idx="49">
                  <c:v>0.43708621104615569</c:v>
                </c:pt>
                <c:pt idx="51">
                  <c:v>-0.15463934296453771</c:v>
                </c:pt>
                <c:pt idx="52">
                  <c:v>0.33529411764705891</c:v>
                </c:pt>
                <c:pt idx="55">
                  <c:v>-0.21713654846030889</c:v>
                </c:pt>
                <c:pt idx="58">
                  <c:v>3.6791768606578762E-2</c:v>
                </c:pt>
                <c:pt idx="61">
                  <c:v>-0.18985275612608521</c:v>
                </c:pt>
                <c:pt idx="62">
                  <c:v>0.32448518758927208</c:v>
                </c:pt>
                <c:pt idx="63">
                  <c:v>-0.49262751206734939</c:v>
                </c:pt>
                <c:pt idx="64">
                  <c:v>-0.23008949665421111</c:v>
                </c:pt>
                <c:pt idx="65">
                  <c:v>-0.34202870575360622</c:v>
                </c:pt>
                <c:pt idx="67">
                  <c:v>0.45882352941176469</c:v>
                </c:pt>
                <c:pt idx="68">
                  <c:v>-0.1284141584033138</c:v>
                </c:pt>
                <c:pt idx="71">
                  <c:v>-0.49631865313380169</c:v>
                </c:pt>
                <c:pt idx="73">
                  <c:v>9.6442990622936806E-2</c:v>
                </c:pt>
                <c:pt idx="75">
                  <c:v>0.112261072673357</c:v>
                </c:pt>
                <c:pt idx="78">
                  <c:v>-0.37933837597300751</c:v>
                </c:pt>
                <c:pt idx="79">
                  <c:v>0.49042763054467658</c:v>
                </c:pt>
                <c:pt idx="80">
                  <c:v>0.2222222823837357</c:v>
                </c:pt>
                <c:pt idx="81">
                  <c:v>0.27138761143830031</c:v>
                </c:pt>
                <c:pt idx="83">
                  <c:v>-0.41359342563868362</c:v>
                </c:pt>
                <c:pt idx="85">
                  <c:v>0.34705882352941181</c:v>
                </c:pt>
                <c:pt idx="86">
                  <c:v>-0.39645498960087988</c:v>
                </c:pt>
                <c:pt idx="89">
                  <c:v>0.38213211777698047</c:v>
                </c:pt>
                <c:pt idx="91">
                  <c:v>0.13086315698398851</c:v>
                </c:pt>
                <c:pt idx="92">
                  <c:v>0.24475467736562681</c:v>
                </c:pt>
                <c:pt idx="95">
                  <c:v>-9.1458030367614893E-2</c:v>
                </c:pt>
                <c:pt idx="97">
                  <c:v>-0.42808174730959819</c:v>
                </c:pt>
                <c:pt idx="98">
                  <c:v>-0.40894736557496397</c:v>
                </c:pt>
                <c:pt idx="100">
                  <c:v>-0.28466476417175379</c:v>
                </c:pt>
                <c:pt idx="104">
                  <c:v>0.21365831768773691</c:v>
                </c:pt>
                <c:pt idx="109">
                  <c:v>7.5710709432113887E-2</c:v>
                </c:pt>
                <c:pt idx="110">
                  <c:v>-0.32936113031299158</c:v>
                </c:pt>
                <c:pt idx="111">
                  <c:v>0.28226799788436702</c:v>
                </c:pt>
                <c:pt idx="112">
                  <c:v>-0.36860489038724292</c:v>
                </c:pt>
                <c:pt idx="113">
                  <c:v>0.33879990202020871</c:v>
                </c:pt>
                <c:pt idx="114">
                  <c:v>-9.8014820118909135E-2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48-4617-B5F8-0E5D8EF4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819024"/>
        <c:axId val="-86833712"/>
      </c:scatterChart>
      <c:valAx>
        <c:axId val="-86819024"/>
        <c:scaling>
          <c:orientation val="minMax"/>
          <c:max val="1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86833712"/>
        <c:crosses val="autoZero"/>
        <c:crossBetween val="midCat"/>
      </c:valAx>
      <c:valAx>
        <c:axId val="-8683371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Spearman Correlation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86819024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CA"/>
              <a:t>Correlation between Total ODA and Food Deficit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Statistically significant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8"/>
              <c:layout>
                <c:manualLayout>
                  <c:x val="-4.4493870364969809E-2"/>
                  <c:y val="-2.876803090348897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>
                <c:manualLayout>
                  <c:x val="-3.0238726332048001E-2"/>
                  <c:y val="-2.876803090348897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>
                <c:manualLayout>
                  <c:x val="-1.4101508916323731E-2"/>
                  <c:y val="-3.107085144160183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>
                <c:manualLayout>
                  <c:x val="-9.3854811358456743E-3"/>
                  <c:y val="-2.876803090348905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>
                <c:manualLayout>
                  <c:x val="-4.672702331961591E-2"/>
                  <c:y val="1.49853779962052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Gambia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>
                <c:manualLayout>
                  <c:x val="-1.555559876003154E-2"/>
                  <c:y val="-3.337367197971478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>
                <c:manualLayout>
                  <c:x val="-2.7259259259259261E-2"/>
                  <c:y val="-1.495110767481127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'A3'!$A$3:$A$100</c:f>
              <c:strCache>
                <c:ptCount val="98"/>
                <c:pt idx="0">
                  <c:v>Haiti</c:v>
                </c:pt>
                <c:pt idx="1">
                  <c:v>Zambia</c:v>
                </c:pt>
                <c:pt idx="2">
                  <c:v>Ethiopia</c:v>
                </c:pt>
                <c:pt idx="3">
                  <c:v>Rwanda</c:v>
                </c:pt>
                <c:pt idx="4">
                  <c:v>Central African Republic</c:v>
                </c:pt>
                <c:pt idx="5">
                  <c:v>Chad</c:v>
                </c:pt>
                <c:pt idx="6">
                  <c:v>Korea, Dem. People’s Rep.</c:v>
                </c:pt>
                <c:pt idx="7">
                  <c:v>Tajikistan</c:v>
                </c:pt>
                <c:pt idx="8">
                  <c:v>Zimbabwe</c:v>
                </c:pt>
                <c:pt idx="9">
                  <c:v>Liberia</c:v>
                </c:pt>
                <c:pt idx="10">
                  <c:v>Tanzania</c:v>
                </c:pt>
                <c:pt idx="11">
                  <c:v>Mozambique</c:v>
                </c:pt>
                <c:pt idx="12">
                  <c:v>Madagascar</c:v>
                </c:pt>
                <c:pt idx="13">
                  <c:v>Timor-Leste</c:v>
                </c:pt>
                <c:pt idx="14">
                  <c:v>Sierra Leone</c:v>
                </c:pt>
                <c:pt idx="15">
                  <c:v>Afghanistan</c:v>
                </c:pt>
                <c:pt idx="16">
                  <c:v>Namibia</c:v>
                </c:pt>
                <c:pt idx="17">
                  <c:v>Djibouti</c:v>
                </c:pt>
                <c:pt idx="18">
                  <c:v>Botswana</c:v>
                </c:pt>
                <c:pt idx="19">
                  <c:v>Congo, Rep.</c:v>
                </c:pt>
                <c:pt idx="20">
                  <c:v>Myanmar</c:v>
                </c:pt>
                <c:pt idx="21">
                  <c:v>Mongolia</c:v>
                </c:pt>
                <c:pt idx="22">
                  <c:v>Angola</c:v>
                </c:pt>
                <c:pt idx="23">
                  <c:v>Yemen, Rep.</c:v>
                </c:pt>
                <c:pt idx="24">
                  <c:v>Kenya</c:v>
                </c:pt>
                <c:pt idx="25">
                  <c:v>Sri Lanka</c:v>
                </c:pt>
                <c:pt idx="26">
                  <c:v>Lao PDR</c:v>
                </c:pt>
                <c:pt idx="27">
                  <c:v>Bolivia</c:v>
                </c:pt>
                <c:pt idx="28">
                  <c:v>Uganda</c:v>
                </c:pt>
                <c:pt idx="29">
                  <c:v>Iraq</c:v>
                </c:pt>
                <c:pt idx="30">
                  <c:v>Guinea-Bissau</c:v>
                </c:pt>
                <c:pt idx="31">
                  <c:v>Burkina Faso</c:v>
                </c:pt>
                <c:pt idx="32">
                  <c:v>Malawi</c:v>
                </c:pt>
                <c:pt idx="33">
                  <c:v>Pakistan</c:v>
                </c:pt>
                <c:pt idx="34">
                  <c:v>Nicaragua</c:v>
                </c:pt>
                <c:pt idx="35">
                  <c:v>Togo</c:v>
                </c:pt>
                <c:pt idx="36">
                  <c:v>Dominican Republic</c:v>
                </c:pt>
                <c:pt idx="37">
                  <c:v>Swaziland</c:v>
                </c:pt>
                <c:pt idx="38">
                  <c:v>Guinea</c:v>
                </c:pt>
                <c:pt idx="39">
                  <c:v>Cambodia</c:v>
                </c:pt>
                <c:pt idx="40">
                  <c:v>Cameroon</c:v>
                </c:pt>
                <c:pt idx="41">
                  <c:v>Panama</c:v>
                </c:pt>
                <c:pt idx="42">
                  <c:v>Senegal</c:v>
                </c:pt>
                <c:pt idx="43">
                  <c:v>Bangladesh</c:v>
                </c:pt>
                <c:pt idx="44">
                  <c:v>Vietnam</c:v>
                </c:pt>
                <c:pt idx="45">
                  <c:v>India</c:v>
                </c:pt>
                <c:pt idx="46">
                  <c:v>Guatemala</c:v>
                </c:pt>
                <c:pt idx="47">
                  <c:v>Philippines</c:v>
                </c:pt>
                <c:pt idx="48">
                  <c:v>Ecuador</c:v>
                </c:pt>
                <c:pt idx="49">
                  <c:v>Honduras</c:v>
                </c:pt>
                <c:pt idx="50">
                  <c:v>Peru</c:v>
                </c:pt>
                <c:pt idx="51">
                  <c:v>Indonesia</c:v>
                </c:pt>
                <c:pt idx="52">
                  <c:v>Cote d'Ivoire</c:v>
                </c:pt>
                <c:pt idx="53">
                  <c:v>Benin</c:v>
                </c:pt>
                <c:pt idx="54">
                  <c:v>Cabo Verde</c:v>
                </c:pt>
                <c:pt idx="55">
                  <c:v>Nepal</c:v>
                </c:pt>
                <c:pt idx="56">
                  <c:v>Niger</c:v>
                </c:pt>
                <c:pt idx="57">
                  <c:v>China</c:v>
                </c:pt>
                <c:pt idx="58">
                  <c:v>Solomon Islands</c:v>
                </c:pt>
                <c:pt idx="59">
                  <c:v>Thailand</c:v>
                </c:pt>
                <c:pt idx="60">
                  <c:v>Paraguay</c:v>
                </c:pt>
                <c:pt idx="61">
                  <c:v>Lesotho</c:v>
                </c:pt>
                <c:pt idx="62">
                  <c:v>El Salvador</c:v>
                </c:pt>
                <c:pt idx="63">
                  <c:v>Maldives</c:v>
                </c:pt>
                <c:pt idx="64">
                  <c:v>Armenia</c:v>
                </c:pt>
                <c:pt idx="65">
                  <c:v>Gambia, The</c:v>
                </c:pt>
                <c:pt idx="66">
                  <c:v>Suriname</c:v>
                </c:pt>
                <c:pt idx="67">
                  <c:v>Uzbekistan</c:v>
                </c:pt>
                <c:pt idx="68">
                  <c:v>Guyana</c:v>
                </c:pt>
                <c:pt idx="69">
                  <c:v>Trinidad and Tobago</c:v>
                </c:pt>
                <c:pt idx="70">
                  <c:v>Kyrgyz Republic</c:v>
                </c:pt>
                <c:pt idx="71">
                  <c:v>St. Vincent and the Grenadines</c:v>
                </c:pt>
                <c:pt idx="72">
                  <c:v>Sao Tome and Principe</c:v>
                </c:pt>
                <c:pt idx="73">
                  <c:v>Colombia</c:v>
                </c:pt>
                <c:pt idx="74">
                  <c:v>Ghana</c:v>
                </c:pt>
                <c:pt idx="75">
                  <c:v>Georgia</c:v>
                </c:pt>
                <c:pt idx="76">
                  <c:v>Mauritania</c:v>
                </c:pt>
                <c:pt idx="77">
                  <c:v>Venezuela, RB</c:v>
                </c:pt>
                <c:pt idx="78">
                  <c:v>Oman</c:v>
                </c:pt>
                <c:pt idx="79">
                  <c:v>Mali</c:v>
                </c:pt>
                <c:pt idx="80">
                  <c:v>Azerbaijan</c:v>
                </c:pt>
                <c:pt idx="81">
                  <c:v>Jamaica</c:v>
                </c:pt>
                <c:pt idx="82">
                  <c:v>Nigeria</c:v>
                </c:pt>
                <c:pt idx="83">
                  <c:v>Vanuatu</c:v>
                </c:pt>
                <c:pt idx="84">
                  <c:v>Brazil</c:v>
                </c:pt>
                <c:pt idx="85">
                  <c:v>Algeria</c:v>
                </c:pt>
                <c:pt idx="86">
                  <c:v>Iran, Islamic Rep.</c:v>
                </c:pt>
                <c:pt idx="87">
                  <c:v>Turkmenistan</c:v>
                </c:pt>
                <c:pt idx="88">
                  <c:v>Belize</c:v>
                </c:pt>
                <c:pt idx="89">
                  <c:v>Morocco</c:v>
                </c:pt>
                <c:pt idx="90">
                  <c:v>Mauritius</c:v>
                </c:pt>
                <c:pt idx="91">
                  <c:v>Barbados</c:v>
                </c:pt>
                <c:pt idx="92">
                  <c:v>Costa Rica</c:v>
                </c:pt>
                <c:pt idx="93">
                  <c:v>Jordan</c:v>
                </c:pt>
                <c:pt idx="94">
                  <c:v>Samoa</c:v>
                </c:pt>
                <c:pt idx="95">
                  <c:v>Mexico</c:v>
                </c:pt>
                <c:pt idx="96">
                  <c:v>Kazakhstan</c:v>
                </c:pt>
                <c:pt idx="97">
                  <c:v>Cuba</c:v>
                </c:pt>
              </c:strCache>
            </c:strRef>
          </c:xVal>
          <c:yVal>
            <c:numRef>
              <c:f>'A3'!$B$3:$B$100</c:f>
              <c:numCache>
                <c:formatCode>General</c:formatCode>
                <c:ptCount val="98"/>
                <c:pt idx="0">
                  <c:v>-0.82093052492459795</c:v>
                </c:pt>
                <c:pt idx="2">
                  <c:v>-0.79411764705882359</c:v>
                </c:pt>
                <c:pt idx="3">
                  <c:v>-0.77262714073815408</c:v>
                </c:pt>
                <c:pt idx="7">
                  <c:v>-0.68823529411764706</c:v>
                </c:pt>
                <c:pt idx="8">
                  <c:v>-0.91899952390353801</c:v>
                </c:pt>
                <c:pt idx="9">
                  <c:v>-0.57983827323968129</c:v>
                </c:pt>
                <c:pt idx="10">
                  <c:v>-0.69270618799741657</c:v>
                </c:pt>
                <c:pt idx="12">
                  <c:v>0.55081061208321036</c:v>
                </c:pt>
                <c:pt idx="15">
                  <c:v>-0.91605401260897545</c:v>
                </c:pt>
                <c:pt idx="17">
                  <c:v>-0.83235294117647063</c:v>
                </c:pt>
                <c:pt idx="18">
                  <c:v>-0.58235294117647063</c:v>
                </c:pt>
                <c:pt idx="20">
                  <c:v>-0.93235294117647061</c:v>
                </c:pt>
                <c:pt idx="22">
                  <c:v>0.65</c:v>
                </c:pt>
                <c:pt idx="23">
                  <c:v>-0.82647058823529418</c:v>
                </c:pt>
                <c:pt idx="24">
                  <c:v>-0.9131085013144129</c:v>
                </c:pt>
                <c:pt idx="26">
                  <c:v>-0.76470588235294112</c:v>
                </c:pt>
                <c:pt idx="28">
                  <c:v>-0.60060223044514771</c:v>
                </c:pt>
                <c:pt idx="29">
                  <c:v>0.7431937258528909</c:v>
                </c:pt>
                <c:pt idx="31">
                  <c:v>-0.60530257103261875</c:v>
                </c:pt>
                <c:pt idx="32">
                  <c:v>-0.7740988114824171</c:v>
                </c:pt>
                <c:pt idx="33">
                  <c:v>-0.56974557636412804</c:v>
                </c:pt>
                <c:pt idx="34">
                  <c:v>0.64117647058823524</c:v>
                </c:pt>
                <c:pt idx="35">
                  <c:v>-0.72647058823529409</c:v>
                </c:pt>
                <c:pt idx="36">
                  <c:v>-0.72647058823529409</c:v>
                </c:pt>
                <c:pt idx="37">
                  <c:v>0.74705882352941178</c:v>
                </c:pt>
                <c:pt idx="39">
                  <c:v>-0.82058823529411773</c:v>
                </c:pt>
                <c:pt idx="44">
                  <c:v>-0.9205882352941176</c:v>
                </c:pt>
                <c:pt idx="45">
                  <c:v>-0.71964699394468068</c:v>
                </c:pt>
                <c:pt idx="46">
                  <c:v>-0.50037241033015389</c:v>
                </c:pt>
                <c:pt idx="47">
                  <c:v>0.73343231234609285</c:v>
                </c:pt>
                <c:pt idx="50">
                  <c:v>0.61764705882352933</c:v>
                </c:pt>
                <c:pt idx="51">
                  <c:v>0.77401055369525062</c:v>
                </c:pt>
                <c:pt idx="53">
                  <c:v>-0.62647058823529411</c:v>
                </c:pt>
                <c:pt idx="54">
                  <c:v>-0.65</c:v>
                </c:pt>
                <c:pt idx="55">
                  <c:v>-0.9</c:v>
                </c:pt>
                <c:pt idx="56">
                  <c:v>-0.75294117647058822</c:v>
                </c:pt>
                <c:pt idx="57">
                  <c:v>0.88594578804641666</c:v>
                </c:pt>
                <c:pt idx="58">
                  <c:v>-0.80619209539273806</c:v>
                </c:pt>
                <c:pt idx="60">
                  <c:v>0.68483137598580968</c:v>
                </c:pt>
                <c:pt idx="64">
                  <c:v>-0.67944160141874266</c:v>
                </c:pt>
                <c:pt idx="65">
                  <c:v>-0.51214141900357646</c:v>
                </c:pt>
                <c:pt idx="67">
                  <c:v>-0.50183972379373443</c:v>
                </c:pt>
                <c:pt idx="68">
                  <c:v>0.53058346314695737</c:v>
                </c:pt>
                <c:pt idx="70">
                  <c:v>-0.96983102046941616</c:v>
                </c:pt>
                <c:pt idx="71">
                  <c:v>-0.51104620960661484</c:v>
                </c:pt>
                <c:pt idx="74">
                  <c:v>-0.55705231988920223</c:v>
                </c:pt>
                <c:pt idx="77">
                  <c:v>0.6429991055422446</c:v>
                </c:pt>
                <c:pt idx="78">
                  <c:v>0.60349615880480112</c:v>
                </c:pt>
                <c:pt idx="79">
                  <c:v>-0.85161791783368213</c:v>
                </c:pt>
                <c:pt idx="83">
                  <c:v>-0.89661146200957476</c:v>
                </c:pt>
                <c:pt idx="85">
                  <c:v>0.58215439817586878</c:v>
                </c:pt>
                <c:pt idx="88">
                  <c:v>0.60970334503903711</c:v>
                </c:pt>
                <c:pt idx="89">
                  <c:v>-0.88696761614543496</c:v>
                </c:pt>
                <c:pt idx="90">
                  <c:v>-0.81537885750033401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8F-4DFE-958F-4947BCD2B327}"/>
            </c:ext>
          </c:extLst>
        </c:ser>
        <c:ser>
          <c:idx val="1"/>
          <c:order val="1"/>
          <c:tx>
            <c:v>Statistically not significant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'A3'!$A$3:$A$100</c:f>
              <c:strCache>
                <c:ptCount val="98"/>
                <c:pt idx="0">
                  <c:v>Haiti</c:v>
                </c:pt>
                <c:pt idx="1">
                  <c:v>Zambia</c:v>
                </c:pt>
                <c:pt idx="2">
                  <c:v>Ethiopia</c:v>
                </c:pt>
                <c:pt idx="3">
                  <c:v>Rwanda</c:v>
                </c:pt>
                <c:pt idx="4">
                  <c:v>Central African Republic</c:v>
                </c:pt>
                <c:pt idx="5">
                  <c:v>Chad</c:v>
                </c:pt>
                <c:pt idx="6">
                  <c:v>Korea, Dem. People’s Rep.</c:v>
                </c:pt>
                <c:pt idx="7">
                  <c:v>Tajikistan</c:v>
                </c:pt>
                <c:pt idx="8">
                  <c:v>Zimbabwe</c:v>
                </c:pt>
                <c:pt idx="9">
                  <c:v>Liberia</c:v>
                </c:pt>
                <c:pt idx="10">
                  <c:v>Tanzania</c:v>
                </c:pt>
                <c:pt idx="11">
                  <c:v>Mozambique</c:v>
                </c:pt>
                <c:pt idx="12">
                  <c:v>Madagascar</c:v>
                </c:pt>
                <c:pt idx="13">
                  <c:v>Timor-Leste</c:v>
                </c:pt>
                <c:pt idx="14">
                  <c:v>Sierra Leone</c:v>
                </c:pt>
                <c:pt idx="15">
                  <c:v>Afghanistan</c:v>
                </c:pt>
                <c:pt idx="16">
                  <c:v>Namibia</c:v>
                </c:pt>
                <c:pt idx="17">
                  <c:v>Djibouti</c:v>
                </c:pt>
                <c:pt idx="18">
                  <c:v>Botswana</c:v>
                </c:pt>
                <c:pt idx="19">
                  <c:v>Congo, Rep.</c:v>
                </c:pt>
                <c:pt idx="20">
                  <c:v>Myanmar</c:v>
                </c:pt>
                <c:pt idx="21">
                  <c:v>Mongolia</c:v>
                </c:pt>
                <c:pt idx="22">
                  <c:v>Angola</c:v>
                </c:pt>
                <c:pt idx="23">
                  <c:v>Yemen, Rep.</c:v>
                </c:pt>
                <c:pt idx="24">
                  <c:v>Kenya</c:v>
                </c:pt>
                <c:pt idx="25">
                  <c:v>Sri Lanka</c:v>
                </c:pt>
                <c:pt idx="26">
                  <c:v>Lao PDR</c:v>
                </c:pt>
                <c:pt idx="27">
                  <c:v>Bolivia</c:v>
                </c:pt>
                <c:pt idx="28">
                  <c:v>Uganda</c:v>
                </c:pt>
                <c:pt idx="29">
                  <c:v>Iraq</c:v>
                </c:pt>
                <c:pt idx="30">
                  <c:v>Guinea-Bissau</c:v>
                </c:pt>
                <c:pt idx="31">
                  <c:v>Burkina Faso</c:v>
                </c:pt>
                <c:pt idx="32">
                  <c:v>Malawi</c:v>
                </c:pt>
                <c:pt idx="33">
                  <c:v>Pakistan</c:v>
                </c:pt>
                <c:pt idx="34">
                  <c:v>Nicaragua</c:v>
                </c:pt>
                <c:pt idx="35">
                  <c:v>Togo</c:v>
                </c:pt>
                <c:pt idx="36">
                  <c:v>Dominican Republic</c:v>
                </c:pt>
                <c:pt idx="37">
                  <c:v>Swaziland</c:v>
                </c:pt>
                <c:pt idx="38">
                  <c:v>Guinea</c:v>
                </c:pt>
                <c:pt idx="39">
                  <c:v>Cambodia</c:v>
                </c:pt>
                <c:pt idx="40">
                  <c:v>Cameroon</c:v>
                </c:pt>
                <c:pt idx="41">
                  <c:v>Panama</c:v>
                </c:pt>
                <c:pt idx="42">
                  <c:v>Senegal</c:v>
                </c:pt>
                <c:pt idx="43">
                  <c:v>Bangladesh</c:v>
                </c:pt>
                <c:pt idx="44">
                  <c:v>Vietnam</c:v>
                </c:pt>
                <c:pt idx="45">
                  <c:v>India</c:v>
                </c:pt>
                <c:pt idx="46">
                  <c:v>Guatemala</c:v>
                </c:pt>
                <c:pt idx="47">
                  <c:v>Philippines</c:v>
                </c:pt>
                <c:pt idx="48">
                  <c:v>Ecuador</c:v>
                </c:pt>
                <c:pt idx="49">
                  <c:v>Honduras</c:v>
                </c:pt>
                <c:pt idx="50">
                  <c:v>Peru</c:v>
                </c:pt>
                <c:pt idx="51">
                  <c:v>Indonesia</c:v>
                </c:pt>
                <c:pt idx="52">
                  <c:v>Cote d'Ivoire</c:v>
                </c:pt>
                <c:pt idx="53">
                  <c:v>Benin</c:v>
                </c:pt>
                <c:pt idx="54">
                  <c:v>Cabo Verde</c:v>
                </c:pt>
                <c:pt idx="55">
                  <c:v>Nepal</c:v>
                </c:pt>
                <c:pt idx="56">
                  <c:v>Niger</c:v>
                </c:pt>
                <c:pt idx="57">
                  <c:v>China</c:v>
                </c:pt>
                <c:pt idx="58">
                  <c:v>Solomon Islands</c:v>
                </c:pt>
                <c:pt idx="59">
                  <c:v>Thailand</c:v>
                </c:pt>
                <c:pt idx="60">
                  <c:v>Paraguay</c:v>
                </c:pt>
                <c:pt idx="61">
                  <c:v>Lesotho</c:v>
                </c:pt>
                <c:pt idx="62">
                  <c:v>El Salvador</c:v>
                </c:pt>
                <c:pt idx="63">
                  <c:v>Maldives</c:v>
                </c:pt>
                <c:pt idx="64">
                  <c:v>Armenia</c:v>
                </c:pt>
                <c:pt idx="65">
                  <c:v>Gambia, The</c:v>
                </c:pt>
                <c:pt idx="66">
                  <c:v>Suriname</c:v>
                </c:pt>
                <c:pt idx="67">
                  <c:v>Uzbekistan</c:v>
                </c:pt>
                <c:pt idx="68">
                  <c:v>Guyana</c:v>
                </c:pt>
                <c:pt idx="69">
                  <c:v>Trinidad and Tobago</c:v>
                </c:pt>
                <c:pt idx="70">
                  <c:v>Kyrgyz Republic</c:v>
                </c:pt>
                <c:pt idx="71">
                  <c:v>St. Vincent and the Grenadines</c:v>
                </c:pt>
                <c:pt idx="72">
                  <c:v>Sao Tome and Principe</c:v>
                </c:pt>
                <c:pt idx="73">
                  <c:v>Colombia</c:v>
                </c:pt>
                <c:pt idx="74">
                  <c:v>Ghana</c:v>
                </c:pt>
                <c:pt idx="75">
                  <c:v>Georgia</c:v>
                </c:pt>
                <c:pt idx="76">
                  <c:v>Mauritania</c:v>
                </c:pt>
                <c:pt idx="77">
                  <c:v>Venezuela, RB</c:v>
                </c:pt>
                <c:pt idx="78">
                  <c:v>Oman</c:v>
                </c:pt>
                <c:pt idx="79">
                  <c:v>Mali</c:v>
                </c:pt>
                <c:pt idx="80">
                  <c:v>Azerbaijan</c:v>
                </c:pt>
                <c:pt idx="81">
                  <c:v>Jamaica</c:v>
                </c:pt>
                <c:pt idx="82">
                  <c:v>Nigeria</c:v>
                </c:pt>
                <c:pt idx="83">
                  <c:v>Vanuatu</c:v>
                </c:pt>
                <c:pt idx="84">
                  <c:v>Brazil</c:v>
                </c:pt>
                <c:pt idx="85">
                  <c:v>Algeria</c:v>
                </c:pt>
                <c:pt idx="86">
                  <c:v>Iran, Islamic Rep.</c:v>
                </c:pt>
                <c:pt idx="87">
                  <c:v>Turkmenistan</c:v>
                </c:pt>
                <c:pt idx="88">
                  <c:v>Belize</c:v>
                </c:pt>
                <c:pt idx="89">
                  <c:v>Morocco</c:v>
                </c:pt>
                <c:pt idx="90">
                  <c:v>Mauritius</c:v>
                </c:pt>
                <c:pt idx="91">
                  <c:v>Barbados</c:v>
                </c:pt>
                <c:pt idx="92">
                  <c:v>Costa Rica</c:v>
                </c:pt>
                <c:pt idx="93">
                  <c:v>Jordan</c:v>
                </c:pt>
                <c:pt idx="94">
                  <c:v>Samoa</c:v>
                </c:pt>
                <c:pt idx="95">
                  <c:v>Mexico</c:v>
                </c:pt>
                <c:pt idx="96">
                  <c:v>Kazakhstan</c:v>
                </c:pt>
                <c:pt idx="97">
                  <c:v>Cuba</c:v>
                </c:pt>
              </c:strCache>
            </c:strRef>
          </c:xVal>
          <c:yVal>
            <c:numRef>
              <c:f>'A1'!$C$3:$C$114</c:f>
              <c:numCache>
                <c:formatCode>General</c:formatCode>
                <c:ptCount val="112"/>
                <c:pt idx="1">
                  <c:v>6.7647058823529407E-2</c:v>
                </c:pt>
                <c:pt idx="4">
                  <c:v>0.1422261242270304</c:v>
                </c:pt>
                <c:pt idx="7">
                  <c:v>0.37315796572766291</c:v>
                </c:pt>
                <c:pt idx="8">
                  <c:v>-8.3885232422999584E-2</c:v>
                </c:pt>
                <c:pt idx="9">
                  <c:v>-0.13980872070499931</c:v>
                </c:pt>
                <c:pt idx="11">
                  <c:v>-0.37674771053136652</c:v>
                </c:pt>
                <c:pt idx="14">
                  <c:v>-0.30588235294117649</c:v>
                </c:pt>
                <c:pt idx="15">
                  <c:v>0.27245979474704263</c:v>
                </c:pt>
                <c:pt idx="19">
                  <c:v>0.17365714782305169</c:v>
                </c:pt>
                <c:pt idx="20">
                  <c:v>0.38291646829314091</c:v>
                </c:pt>
                <c:pt idx="22">
                  <c:v>-5.2941176470588241E-2</c:v>
                </c:pt>
                <c:pt idx="25">
                  <c:v>-0.1605303655536629</c:v>
                </c:pt>
                <c:pt idx="27">
                  <c:v>0.3</c:v>
                </c:pt>
                <c:pt idx="28">
                  <c:v>0.39146441797399811</c:v>
                </c:pt>
                <c:pt idx="31">
                  <c:v>-0.3887394391262991</c:v>
                </c:pt>
                <c:pt idx="32">
                  <c:v>-0.2341681479177285</c:v>
                </c:pt>
                <c:pt idx="33">
                  <c:v>7.6639833565671625E-2</c:v>
                </c:pt>
                <c:pt idx="38">
                  <c:v>-0.47352941176470581</c:v>
                </c:pt>
                <c:pt idx="41">
                  <c:v>0.13529411764705879</c:v>
                </c:pt>
                <c:pt idx="43">
                  <c:v>6.4705882352941169E-2</c:v>
                </c:pt>
                <c:pt idx="44">
                  <c:v>-0.42352941176470588</c:v>
                </c:pt>
                <c:pt idx="45">
                  <c:v>-0.1929309897938517</c:v>
                </c:pt>
                <c:pt idx="51">
                  <c:v>0.22533161403404059</c:v>
                </c:pt>
                <c:pt idx="52">
                  <c:v>0.40588235294117642</c:v>
                </c:pt>
                <c:pt idx="53">
                  <c:v>-0.43196022485217522</c:v>
                </c:pt>
                <c:pt idx="55">
                  <c:v>-0.17134584776459749</c:v>
                </c:pt>
                <c:pt idx="58">
                  <c:v>3.6791768606578762E-2</c:v>
                </c:pt>
                <c:pt idx="61">
                  <c:v>-0.18985275612608521</c:v>
                </c:pt>
                <c:pt idx="62">
                  <c:v>0.34070944696873567</c:v>
                </c:pt>
                <c:pt idx="63">
                  <c:v>-0.49262751206734939</c:v>
                </c:pt>
                <c:pt idx="64">
                  <c:v>-0.1179946136688262</c:v>
                </c:pt>
                <c:pt idx="65">
                  <c:v>-0.32715789245997112</c:v>
                </c:pt>
                <c:pt idx="68">
                  <c:v>-0.1682668282526181</c:v>
                </c:pt>
                <c:pt idx="69">
                  <c:v>-0.47310358797270358</c:v>
                </c:pt>
                <c:pt idx="73">
                  <c:v>0.10831289716114439</c:v>
                </c:pt>
                <c:pt idx="74">
                  <c:v>-0.35198859970023327</c:v>
                </c:pt>
                <c:pt idx="75">
                  <c:v>3.1019506922901272E-2</c:v>
                </c:pt>
                <c:pt idx="78">
                  <c:v>4.5756769086238248E-2</c:v>
                </c:pt>
                <c:pt idx="80">
                  <c:v>0.32523923448215619</c:v>
                </c:pt>
                <c:pt idx="81">
                  <c:v>0.25073855404625572</c:v>
                </c:pt>
                <c:pt idx="83">
                  <c:v>-0.40029935124315452</c:v>
                </c:pt>
                <c:pt idx="86">
                  <c:v>-0.42169744212228433</c:v>
                </c:pt>
                <c:pt idx="89">
                  <c:v>0.456767297030297</c:v>
                </c:pt>
                <c:pt idx="91">
                  <c:v>9.9634449067354858E-2</c:v>
                </c:pt>
                <c:pt idx="92">
                  <c:v>0.24475467736562689</c:v>
                </c:pt>
                <c:pt idx="95">
                  <c:v>-7.4406533180432471E-2</c:v>
                </c:pt>
                <c:pt idx="97">
                  <c:v>-0.35499461972015461</c:v>
                </c:pt>
                <c:pt idx="98">
                  <c:v>-0.32120956714251708</c:v>
                </c:pt>
                <c:pt idx="100">
                  <c:v>-0.23129012088954989</c:v>
                </c:pt>
                <c:pt idx="104">
                  <c:v>0.21365831768773691</c:v>
                </c:pt>
                <c:pt idx="105">
                  <c:v>-0.36503421354430038</c:v>
                </c:pt>
                <c:pt idx="108">
                  <c:v>-0.46026494285919523</c:v>
                </c:pt>
                <c:pt idx="109">
                  <c:v>0.33879990202020871</c:v>
                </c:pt>
                <c:pt idx="110">
                  <c:v>-0.13170741453478421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8F-4DFE-958F-4947BCD2B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832080"/>
        <c:axId val="-86826640"/>
      </c:scatterChart>
      <c:valAx>
        <c:axId val="-86832080"/>
        <c:scaling>
          <c:orientation val="minMax"/>
          <c:max val="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86826640"/>
        <c:crosses val="autoZero"/>
        <c:crossBetween val="midCat"/>
      </c:valAx>
      <c:valAx>
        <c:axId val="-8682664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Spearman Correlation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8683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CA"/>
              <a:t> Total ODA vs Undernourishment (2000-2015)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Statistically significant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5.5591231881954722E-2"/>
                  <c:y val="-2.237181086554139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6971036697032141E-2"/>
                  <c:y val="-2.467463140365434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1047042302966454E-2"/>
                  <c:y val="-2.006899032742844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3008293493329113E-2"/>
                  <c:y val="-2.467463140365434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2.2289756730645635E-2"/>
                  <c:y val="-2.237181086554139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5.7206687039317555E-2"/>
                  <c:y val="-2.237181086554139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2.9799148329207666E-2"/>
                  <c:y val="-1.776616978931549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4.7782867485166247E-2"/>
                  <c:y val="-2.928027247988023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2.3159118834474284E-2"/>
                  <c:y val="1.907895882049169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2.0630418827978215E-2"/>
                  <c:y val="1.677613828237874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>
                <c:manualLayout>
                  <c:x val="-1.5282166052308232E-2"/>
                  <c:y val="2.59874204348305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>
                <c:manualLayout>
                  <c:x val="-1.6483672163412433E-3"/>
                  <c:y val="-3.15830930179931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>
                <c:manualLayout>
                  <c:x val="-3.7166007388886896E-2"/>
                  <c:y val="-3.15830930179931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>
                <c:manualLayout>
                  <c:x val="-2.6966033373000492E-2"/>
                  <c:y val="3.1105303087447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Gambia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"/>
              <c:layout>
                <c:manualLayout>
                  <c:x val="-4.8866201164033014E-2"/>
                  <c:y val="-3.158309301799327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'A4'!$A$3:$A$100</c:f>
              <c:strCache>
                <c:ptCount val="98"/>
                <c:pt idx="0">
                  <c:v>Haiti</c:v>
                </c:pt>
                <c:pt idx="1">
                  <c:v>Zambia</c:v>
                </c:pt>
                <c:pt idx="2">
                  <c:v>Ethiopia</c:v>
                </c:pt>
                <c:pt idx="3">
                  <c:v>Rwanda</c:v>
                </c:pt>
                <c:pt idx="4">
                  <c:v>Central African Republic</c:v>
                </c:pt>
                <c:pt idx="5">
                  <c:v>Chad</c:v>
                </c:pt>
                <c:pt idx="6">
                  <c:v>Korea, Dem. People’s Rep.</c:v>
                </c:pt>
                <c:pt idx="7">
                  <c:v>Tajikistan</c:v>
                </c:pt>
                <c:pt idx="8">
                  <c:v>Zimbabwe</c:v>
                </c:pt>
                <c:pt idx="9">
                  <c:v>Liberia</c:v>
                </c:pt>
                <c:pt idx="10">
                  <c:v>Tanzania</c:v>
                </c:pt>
                <c:pt idx="11">
                  <c:v>Mozambique</c:v>
                </c:pt>
                <c:pt idx="12">
                  <c:v>Madagascar</c:v>
                </c:pt>
                <c:pt idx="13">
                  <c:v>Timor-Leste</c:v>
                </c:pt>
                <c:pt idx="14">
                  <c:v>Sierra Leone</c:v>
                </c:pt>
                <c:pt idx="15">
                  <c:v>Afghanistan</c:v>
                </c:pt>
                <c:pt idx="16">
                  <c:v>Namibia</c:v>
                </c:pt>
                <c:pt idx="17">
                  <c:v>Djibouti</c:v>
                </c:pt>
                <c:pt idx="18">
                  <c:v>Botswana</c:v>
                </c:pt>
                <c:pt idx="19">
                  <c:v>Congo, Rep.</c:v>
                </c:pt>
                <c:pt idx="20">
                  <c:v>Myanmar</c:v>
                </c:pt>
                <c:pt idx="21">
                  <c:v>Mongolia</c:v>
                </c:pt>
                <c:pt idx="22">
                  <c:v>Angola</c:v>
                </c:pt>
                <c:pt idx="23">
                  <c:v>Yemen, Rep.</c:v>
                </c:pt>
                <c:pt idx="24">
                  <c:v>Kenya</c:v>
                </c:pt>
                <c:pt idx="25">
                  <c:v>Sri Lanka</c:v>
                </c:pt>
                <c:pt idx="26">
                  <c:v>Lao PDR</c:v>
                </c:pt>
                <c:pt idx="27">
                  <c:v>Bolivia</c:v>
                </c:pt>
                <c:pt idx="28">
                  <c:v>Uganda</c:v>
                </c:pt>
                <c:pt idx="29">
                  <c:v>Iraq</c:v>
                </c:pt>
                <c:pt idx="30">
                  <c:v>Guinea-Bissau</c:v>
                </c:pt>
                <c:pt idx="31">
                  <c:v>Burkina Faso</c:v>
                </c:pt>
                <c:pt idx="32">
                  <c:v>Malawi</c:v>
                </c:pt>
                <c:pt idx="33">
                  <c:v>Pakistan</c:v>
                </c:pt>
                <c:pt idx="34">
                  <c:v>Nicaragua</c:v>
                </c:pt>
                <c:pt idx="35">
                  <c:v>Togo</c:v>
                </c:pt>
                <c:pt idx="36">
                  <c:v>Dominican Republic</c:v>
                </c:pt>
                <c:pt idx="37">
                  <c:v>Swaziland</c:v>
                </c:pt>
                <c:pt idx="38">
                  <c:v>Guinea</c:v>
                </c:pt>
                <c:pt idx="39">
                  <c:v>Cambodia</c:v>
                </c:pt>
                <c:pt idx="40">
                  <c:v>Cameroon</c:v>
                </c:pt>
                <c:pt idx="41">
                  <c:v>Panama</c:v>
                </c:pt>
                <c:pt idx="42">
                  <c:v>Senegal</c:v>
                </c:pt>
                <c:pt idx="43">
                  <c:v>Bangladesh</c:v>
                </c:pt>
                <c:pt idx="44">
                  <c:v>Vietnam</c:v>
                </c:pt>
                <c:pt idx="45">
                  <c:v>India</c:v>
                </c:pt>
                <c:pt idx="46">
                  <c:v>Guatemala</c:v>
                </c:pt>
                <c:pt idx="47">
                  <c:v>Philippines</c:v>
                </c:pt>
                <c:pt idx="48">
                  <c:v>Ecuador</c:v>
                </c:pt>
                <c:pt idx="49">
                  <c:v>Honduras</c:v>
                </c:pt>
                <c:pt idx="50">
                  <c:v>Peru</c:v>
                </c:pt>
                <c:pt idx="51">
                  <c:v>Indonesia</c:v>
                </c:pt>
                <c:pt idx="52">
                  <c:v>Cote d'Ivoire</c:v>
                </c:pt>
                <c:pt idx="53">
                  <c:v>Benin</c:v>
                </c:pt>
                <c:pt idx="54">
                  <c:v>Cabo Verde</c:v>
                </c:pt>
                <c:pt idx="55">
                  <c:v>Nepal</c:v>
                </c:pt>
                <c:pt idx="56">
                  <c:v>Niger</c:v>
                </c:pt>
                <c:pt idx="57">
                  <c:v>China</c:v>
                </c:pt>
                <c:pt idx="58">
                  <c:v>Solomon Islands</c:v>
                </c:pt>
                <c:pt idx="59">
                  <c:v>Thailand</c:v>
                </c:pt>
                <c:pt idx="60">
                  <c:v>Paraguay</c:v>
                </c:pt>
                <c:pt idx="61">
                  <c:v>Lesotho</c:v>
                </c:pt>
                <c:pt idx="62">
                  <c:v>El Salvador</c:v>
                </c:pt>
                <c:pt idx="63">
                  <c:v>Maldives</c:v>
                </c:pt>
                <c:pt idx="64">
                  <c:v>Armenia</c:v>
                </c:pt>
                <c:pt idx="65">
                  <c:v>Gambia, The</c:v>
                </c:pt>
                <c:pt idx="66">
                  <c:v>Suriname</c:v>
                </c:pt>
                <c:pt idx="67">
                  <c:v>Uzbekistan</c:v>
                </c:pt>
                <c:pt idx="68">
                  <c:v>Guyana</c:v>
                </c:pt>
                <c:pt idx="69">
                  <c:v>Trinidad and Tobago</c:v>
                </c:pt>
                <c:pt idx="70">
                  <c:v>Kyrgyz Republic</c:v>
                </c:pt>
                <c:pt idx="71">
                  <c:v>St. Vincent and the Grenadines</c:v>
                </c:pt>
                <c:pt idx="72">
                  <c:v>Sao Tome and Principe</c:v>
                </c:pt>
                <c:pt idx="73">
                  <c:v>Colombia</c:v>
                </c:pt>
                <c:pt idx="74">
                  <c:v>Ghana</c:v>
                </c:pt>
                <c:pt idx="75">
                  <c:v>Georgia</c:v>
                </c:pt>
                <c:pt idx="76">
                  <c:v>Mauritania</c:v>
                </c:pt>
                <c:pt idx="77">
                  <c:v>Venezuela, RB</c:v>
                </c:pt>
                <c:pt idx="78">
                  <c:v>Oman</c:v>
                </c:pt>
                <c:pt idx="79">
                  <c:v>Mali</c:v>
                </c:pt>
                <c:pt idx="80">
                  <c:v>Azerbaijan</c:v>
                </c:pt>
                <c:pt idx="81">
                  <c:v>Jamaica</c:v>
                </c:pt>
                <c:pt idx="82">
                  <c:v>Nigeria</c:v>
                </c:pt>
                <c:pt idx="83">
                  <c:v>Vanuatu</c:v>
                </c:pt>
                <c:pt idx="84">
                  <c:v>Brazil</c:v>
                </c:pt>
                <c:pt idx="85">
                  <c:v>Algeria</c:v>
                </c:pt>
                <c:pt idx="86">
                  <c:v>Iran, Islamic Rep.</c:v>
                </c:pt>
                <c:pt idx="87">
                  <c:v>Turkmenistan</c:v>
                </c:pt>
                <c:pt idx="88">
                  <c:v>Belize</c:v>
                </c:pt>
                <c:pt idx="89">
                  <c:v>Morocco</c:v>
                </c:pt>
                <c:pt idx="90">
                  <c:v>Mauritius</c:v>
                </c:pt>
                <c:pt idx="91">
                  <c:v>Barbados</c:v>
                </c:pt>
                <c:pt idx="92">
                  <c:v>Costa Rica</c:v>
                </c:pt>
                <c:pt idx="93">
                  <c:v>Jordan</c:v>
                </c:pt>
                <c:pt idx="94">
                  <c:v>Samoa</c:v>
                </c:pt>
                <c:pt idx="95">
                  <c:v>Mexico</c:v>
                </c:pt>
                <c:pt idx="96">
                  <c:v>Kazakhstan</c:v>
                </c:pt>
                <c:pt idx="97">
                  <c:v>Cuba</c:v>
                </c:pt>
              </c:strCache>
            </c:strRef>
          </c:xVal>
          <c:yVal>
            <c:numRef>
              <c:f>'A4'!$B$3:$B$100</c:f>
              <c:numCache>
                <c:formatCode>General</c:formatCode>
                <c:ptCount val="98"/>
                <c:pt idx="0">
                  <c:v>-0.81503515311185393</c:v>
                </c:pt>
                <c:pt idx="1">
                  <c:v>0.68432689608236497</c:v>
                </c:pt>
                <c:pt idx="2">
                  <c:v>-0.87058823529411766</c:v>
                </c:pt>
                <c:pt idx="3">
                  <c:v>-0.89477581251199545</c:v>
                </c:pt>
                <c:pt idx="7">
                  <c:v>-0.72058823529411753</c:v>
                </c:pt>
                <c:pt idx="8">
                  <c:v>-0.96465494896925863</c:v>
                </c:pt>
                <c:pt idx="9">
                  <c:v>-0.6328184200331548</c:v>
                </c:pt>
                <c:pt idx="10">
                  <c:v>-0.74871222021848427</c:v>
                </c:pt>
                <c:pt idx="11">
                  <c:v>-0.66764705882352937</c:v>
                </c:pt>
                <c:pt idx="14">
                  <c:v>-0.77058823529411757</c:v>
                </c:pt>
                <c:pt idx="15">
                  <c:v>-0.96318219332197741</c:v>
                </c:pt>
                <c:pt idx="16">
                  <c:v>0.55670163467233558</c:v>
                </c:pt>
                <c:pt idx="17">
                  <c:v>-0.91764705882352937</c:v>
                </c:pt>
                <c:pt idx="18">
                  <c:v>-0.61176470588235299</c:v>
                </c:pt>
                <c:pt idx="20">
                  <c:v>-0.93529411764705883</c:v>
                </c:pt>
                <c:pt idx="21">
                  <c:v>-0.69315692054794387</c:v>
                </c:pt>
                <c:pt idx="23">
                  <c:v>-0.85882352941176465</c:v>
                </c:pt>
                <c:pt idx="24">
                  <c:v>-0.91752676825625679</c:v>
                </c:pt>
                <c:pt idx="26">
                  <c:v>-0.8529411764705882</c:v>
                </c:pt>
                <c:pt idx="29">
                  <c:v>0.72847701841025947</c:v>
                </c:pt>
                <c:pt idx="31">
                  <c:v>-0.86156205365956695</c:v>
                </c:pt>
                <c:pt idx="32">
                  <c:v>-0.87564409283657452</c:v>
                </c:pt>
                <c:pt idx="33">
                  <c:v>-0.66421116415507142</c:v>
                </c:pt>
                <c:pt idx="34">
                  <c:v>0.58823529411764708</c:v>
                </c:pt>
                <c:pt idx="35">
                  <c:v>-0.74411764705882355</c:v>
                </c:pt>
                <c:pt idx="36">
                  <c:v>-0.81176470588235283</c:v>
                </c:pt>
                <c:pt idx="37">
                  <c:v>0.7735294117647058</c:v>
                </c:pt>
                <c:pt idx="38">
                  <c:v>-0.51470588235294124</c:v>
                </c:pt>
                <c:pt idx="39">
                  <c:v>-0.88823529411764701</c:v>
                </c:pt>
                <c:pt idx="42">
                  <c:v>-0.71470588235294119</c:v>
                </c:pt>
                <c:pt idx="43">
                  <c:v>-0.54653416959397483</c:v>
                </c:pt>
                <c:pt idx="44">
                  <c:v>-0.92647058823529416</c:v>
                </c:pt>
                <c:pt idx="45">
                  <c:v>-0.70198694501352288</c:v>
                </c:pt>
                <c:pt idx="46">
                  <c:v>-0.64502284163503609</c:v>
                </c:pt>
                <c:pt idx="47">
                  <c:v>0.56553816855602346</c:v>
                </c:pt>
                <c:pt idx="50">
                  <c:v>0.50294117647058834</c:v>
                </c:pt>
                <c:pt idx="51">
                  <c:v>0.73265121113138221</c:v>
                </c:pt>
                <c:pt idx="53">
                  <c:v>-0.7617647058823529</c:v>
                </c:pt>
                <c:pt idx="54">
                  <c:v>-0.77058823529411757</c:v>
                </c:pt>
                <c:pt idx="55">
                  <c:v>-0.93823529411764706</c:v>
                </c:pt>
                <c:pt idx="56">
                  <c:v>-0.90294117647058825</c:v>
                </c:pt>
                <c:pt idx="57">
                  <c:v>0.86828573911525886</c:v>
                </c:pt>
                <c:pt idx="58">
                  <c:v>-0.8592504417074337</c:v>
                </c:pt>
                <c:pt idx="60">
                  <c:v>0.61561186056358796</c:v>
                </c:pt>
                <c:pt idx="64">
                  <c:v>-0.66765085779325473</c:v>
                </c:pt>
                <c:pt idx="65">
                  <c:v>-0.67108185938399667</c:v>
                </c:pt>
                <c:pt idx="67">
                  <c:v>-0.62546006631183892</c:v>
                </c:pt>
                <c:pt idx="70">
                  <c:v>-0.9845477279120477</c:v>
                </c:pt>
                <c:pt idx="71">
                  <c:v>-0.51104620960661484</c:v>
                </c:pt>
                <c:pt idx="72">
                  <c:v>-0.68432689608236497</c:v>
                </c:pt>
                <c:pt idx="74">
                  <c:v>-0.74372410793717969</c:v>
                </c:pt>
                <c:pt idx="78">
                  <c:v>0.60349615880480112</c:v>
                </c:pt>
                <c:pt idx="79">
                  <c:v>-0.94825541205594399</c:v>
                </c:pt>
                <c:pt idx="83">
                  <c:v>-0.85525211944570645</c:v>
                </c:pt>
                <c:pt idx="88">
                  <c:v>0.71379903809448253</c:v>
                </c:pt>
                <c:pt idx="89">
                  <c:v>-0.90333782382597172</c:v>
                </c:pt>
                <c:pt idx="90">
                  <c:v>-0.81537885750033401</c:v>
                </c:pt>
                <c:pt idx="93">
                  <c:v>-0.57011064170987868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20-453F-AE16-15CD99EAA5D2}"/>
            </c:ext>
          </c:extLst>
        </c:ser>
        <c:ser>
          <c:idx val="1"/>
          <c:order val="1"/>
          <c:tx>
            <c:v>Statistically not significant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'A4'!$A$3:$A$100</c:f>
              <c:strCache>
                <c:ptCount val="98"/>
                <c:pt idx="0">
                  <c:v>Haiti</c:v>
                </c:pt>
                <c:pt idx="1">
                  <c:v>Zambia</c:v>
                </c:pt>
                <c:pt idx="2">
                  <c:v>Ethiopia</c:v>
                </c:pt>
                <c:pt idx="3">
                  <c:v>Rwanda</c:v>
                </c:pt>
                <c:pt idx="4">
                  <c:v>Central African Republic</c:v>
                </c:pt>
                <c:pt idx="5">
                  <c:v>Chad</c:v>
                </c:pt>
                <c:pt idx="6">
                  <c:v>Korea, Dem. People’s Rep.</c:v>
                </c:pt>
                <c:pt idx="7">
                  <c:v>Tajikistan</c:v>
                </c:pt>
                <c:pt idx="8">
                  <c:v>Zimbabwe</c:v>
                </c:pt>
                <c:pt idx="9">
                  <c:v>Liberia</c:v>
                </c:pt>
                <c:pt idx="10">
                  <c:v>Tanzania</c:v>
                </c:pt>
                <c:pt idx="11">
                  <c:v>Mozambique</c:v>
                </c:pt>
                <c:pt idx="12">
                  <c:v>Madagascar</c:v>
                </c:pt>
                <c:pt idx="13">
                  <c:v>Timor-Leste</c:v>
                </c:pt>
                <c:pt idx="14">
                  <c:v>Sierra Leone</c:v>
                </c:pt>
                <c:pt idx="15">
                  <c:v>Afghanistan</c:v>
                </c:pt>
                <c:pt idx="16">
                  <c:v>Namibia</c:v>
                </c:pt>
                <c:pt idx="17">
                  <c:v>Djibouti</c:v>
                </c:pt>
                <c:pt idx="18">
                  <c:v>Botswana</c:v>
                </c:pt>
                <c:pt idx="19">
                  <c:v>Congo, Rep.</c:v>
                </c:pt>
                <c:pt idx="20">
                  <c:v>Myanmar</c:v>
                </c:pt>
                <c:pt idx="21">
                  <c:v>Mongolia</c:v>
                </c:pt>
                <c:pt idx="22">
                  <c:v>Angola</c:v>
                </c:pt>
                <c:pt idx="23">
                  <c:v>Yemen, Rep.</c:v>
                </c:pt>
                <c:pt idx="24">
                  <c:v>Kenya</c:v>
                </c:pt>
                <c:pt idx="25">
                  <c:v>Sri Lanka</c:v>
                </c:pt>
                <c:pt idx="26">
                  <c:v>Lao PDR</c:v>
                </c:pt>
                <c:pt idx="27">
                  <c:v>Bolivia</c:v>
                </c:pt>
                <c:pt idx="28">
                  <c:v>Uganda</c:v>
                </c:pt>
                <c:pt idx="29">
                  <c:v>Iraq</c:v>
                </c:pt>
                <c:pt idx="30">
                  <c:v>Guinea-Bissau</c:v>
                </c:pt>
                <c:pt idx="31">
                  <c:v>Burkina Faso</c:v>
                </c:pt>
                <c:pt idx="32">
                  <c:v>Malawi</c:v>
                </c:pt>
                <c:pt idx="33">
                  <c:v>Pakistan</c:v>
                </c:pt>
                <c:pt idx="34">
                  <c:v>Nicaragua</c:v>
                </c:pt>
                <c:pt idx="35">
                  <c:v>Togo</c:v>
                </c:pt>
                <c:pt idx="36">
                  <c:v>Dominican Republic</c:v>
                </c:pt>
                <c:pt idx="37">
                  <c:v>Swaziland</c:v>
                </c:pt>
                <c:pt idx="38">
                  <c:v>Guinea</c:v>
                </c:pt>
                <c:pt idx="39">
                  <c:v>Cambodia</c:v>
                </c:pt>
                <c:pt idx="40">
                  <c:v>Cameroon</c:v>
                </c:pt>
                <c:pt idx="41">
                  <c:v>Panama</c:v>
                </c:pt>
                <c:pt idx="42">
                  <c:v>Senegal</c:v>
                </c:pt>
                <c:pt idx="43">
                  <c:v>Bangladesh</c:v>
                </c:pt>
                <c:pt idx="44">
                  <c:v>Vietnam</c:v>
                </c:pt>
                <c:pt idx="45">
                  <c:v>India</c:v>
                </c:pt>
                <c:pt idx="46">
                  <c:v>Guatemala</c:v>
                </c:pt>
                <c:pt idx="47">
                  <c:v>Philippines</c:v>
                </c:pt>
                <c:pt idx="48">
                  <c:v>Ecuador</c:v>
                </c:pt>
                <c:pt idx="49">
                  <c:v>Honduras</c:v>
                </c:pt>
                <c:pt idx="50">
                  <c:v>Peru</c:v>
                </c:pt>
                <c:pt idx="51">
                  <c:v>Indonesia</c:v>
                </c:pt>
                <c:pt idx="52">
                  <c:v>Cote d'Ivoire</c:v>
                </c:pt>
                <c:pt idx="53">
                  <c:v>Benin</c:v>
                </c:pt>
                <c:pt idx="54">
                  <c:v>Cabo Verde</c:v>
                </c:pt>
                <c:pt idx="55">
                  <c:v>Nepal</c:v>
                </c:pt>
                <c:pt idx="56">
                  <c:v>Niger</c:v>
                </c:pt>
                <c:pt idx="57">
                  <c:v>China</c:v>
                </c:pt>
                <c:pt idx="58">
                  <c:v>Solomon Islands</c:v>
                </c:pt>
                <c:pt idx="59">
                  <c:v>Thailand</c:v>
                </c:pt>
                <c:pt idx="60">
                  <c:v>Paraguay</c:v>
                </c:pt>
                <c:pt idx="61">
                  <c:v>Lesotho</c:v>
                </c:pt>
                <c:pt idx="62">
                  <c:v>El Salvador</c:v>
                </c:pt>
                <c:pt idx="63">
                  <c:v>Maldives</c:v>
                </c:pt>
                <c:pt idx="64">
                  <c:v>Armenia</c:v>
                </c:pt>
                <c:pt idx="65">
                  <c:v>Gambia, The</c:v>
                </c:pt>
                <c:pt idx="66">
                  <c:v>Suriname</c:v>
                </c:pt>
                <c:pt idx="67">
                  <c:v>Uzbekistan</c:v>
                </c:pt>
                <c:pt idx="68">
                  <c:v>Guyana</c:v>
                </c:pt>
                <c:pt idx="69">
                  <c:v>Trinidad and Tobago</c:v>
                </c:pt>
                <c:pt idx="70">
                  <c:v>Kyrgyz Republic</c:v>
                </c:pt>
                <c:pt idx="71">
                  <c:v>St. Vincent and the Grenadines</c:v>
                </c:pt>
                <c:pt idx="72">
                  <c:v>Sao Tome and Principe</c:v>
                </c:pt>
                <c:pt idx="73">
                  <c:v>Colombia</c:v>
                </c:pt>
                <c:pt idx="74">
                  <c:v>Ghana</c:v>
                </c:pt>
                <c:pt idx="75">
                  <c:v>Georgia</c:v>
                </c:pt>
                <c:pt idx="76">
                  <c:v>Mauritania</c:v>
                </c:pt>
                <c:pt idx="77">
                  <c:v>Venezuela, RB</c:v>
                </c:pt>
                <c:pt idx="78">
                  <c:v>Oman</c:v>
                </c:pt>
                <c:pt idx="79">
                  <c:v>Mali</c:v>
                </c:pt>
                <c:pt idx="80">
                  <c:v>Azerbaijan</c:v>
                </c:pt>
                <c:pt idx="81">
                  <c:v>Jamaica</c:v>
                </c:pt>
                <c:pt idx="82">
                  <c:v>Nigeria</c:v>
                </c:pt>
                <c:pt idx="83">
                  <c:v>Vanuatu</c:v>
                </c:pt>
                <c:pt idx="84">
                  <c:v>Brazil</c:v>
                </c:pt>
                <c:pt idx="85">
                  <c:v>Algeria</c:v>
                </c:pt>
                <c:pt idx="86">
                  <c:v>Iran, Islamic Rep.</c:v>
                </c:pt>
                <c:pt idx="87">
                  <c:v>Turkmenistan</c:v>
                </c:pt>
                <c:pt idx="88">
                  <c:v>Belize</c:v>
                </c:pt>
                <c:pt idx="89">
                  <c:v>Morocco</c:v>
                </c:pt>
                <c:pt idx="90">
                  <c:v>Mauritius</c:v>
                </c:pt>
                <c:pt idx="91">
                  <c:v>Barbados</c:v>
                </c:pt>
                <c:pt idx="92">
                  <c:v>Costa Rica</c:v>
                </c:pt>
                <c:pt idx="93">
                  <c:v>Jordan</c:v>
                </c:pt>
                <c:pt idx="94">
                  <c:v>Samoa</c:v>
                </c:pt>
                <c:pt idx="95">
                  <c:v>Mexico</c:v>
                </c:pt>
                <c:pt idx="96">
                  <c:v>Kazakhstan</c:v>
                </c:pt>
                <c:pt idx="97">
                  <c:v>Cuba</c:v>
                </c:pt>
              </c:strCache>
            </c:strRef>
          </c:xVal>
          <c:yVal>
            <c:numRef>
              <c:f>'A4'!$C$3:$C$100</c:f>
              <c:numCache>
                <c:formatCode>General</c:formatCode>
                <c:ptCount val="98"/>
                <c:pt idx="4">
                  <c:v>-0.28403245364278812</c:v>
                </c:pt>
                <c:pt idx="5">
                  <c:v>-9.6227153745239991E-2</c:v>
                </c:pt>
                <c:pt idx="6">
                  <c:v>-1.474932670860328E-2</c:v>
                </c:pt>
                <c:pt idx="12">
                  <c:v>0.29749664075082483</c:v>
                </c:pt>
                <c:pt idx="13">
                  <c:v>-0.48565134560683959</c:v>
                </c:pt>
                <c:pt idx="19">
                  <c:v>0.1133186473082626</c:v>
                </c:pt>
                <c:pt idx="22">
                  <c:v>0.41764705882352943</c:v>
                </c:pt>
                <c:pt idx="25">
                  <c:v>8.8365338836878665E-3</c:v>
                </c:pt>
                <c:pt idx="27">
                  <c:v>-4.8600936360283273E-2</c:v>
                </c:pt>
                <c:pt idx="28">
                  <c:v>-0.32249085280059647</c:v>
                </c:pt>
                <c:pt idx="30">
                  <c:v>-0.33235185988822791</c:v>
                </c:pt>
                <c:pt idx="40">
                  <c:v>-0.27941176470588241</c:v>
                </c:pt>
                <c:pt idx="41">
                  <c:v>5.2941176470588241E-2</c:v>
                </c:pt>
                <c:pt idx="48">
                  <c:v>0.18114894461560119</c:v>
                </c:pt>
                <c:pt idx="49">
                  <c:v>-0.14117647058823529</c:v>
                </c:pt>
                <c:pt idx="52">
                  <c:v>-0.27896868894512999</c:v>
                </c:pt>
                <c:pt idx="59">
                  <c:v>4.11764705882353E-2</c:v>
                </c:pt>
                <c:pt idx="61">
                  <c:v>-0.35879289848243978</c:v>
                </c:pt>
                <c:pt idx="62">
                  <c:v>-6.4753512747578609E-2</c:v>
                </c:pt>
                <c:pt idx="63">
                  <c:v>0.25882352941176467</c:v>
                </c:pt>
                <c:pt idx="66">
                  <c:v>-0.18584151652840131</c:v>
                </c:pt>
                <c:pt idx="68">
                  <c:v>0.49521123227049352</c:v>
                </c:pt>
                <c:pt idx="69">
                  <c:v>-0.37494439569308191</c:v>
                </c:pt>
                <c:pt idx="73">
                  <c:v>-3.0950702016905841E-2</c:v>
                </c:pt>
                <c:pt idx="75">
                  <c:v>-0.26048572173457768</c:v>
                </c:pt>
                <c:pt idx="76">
                  <c:v>-0.4889548748973952</c:v>
                </c:pt>
                <c:pt idx="77">
                  <c:v>0.36630511391526399</c:v>
                </c:pt>
                <c:pt idx="80">
                  <c:v>0.15376768606821259</c:v>
                </c:pt>
                <c:pt idx="81">
                  <c:v>0.37730379601561409</c:v>
                </c:pt>
                <c:pt idx="82">
                  <c:v>-0.41089882559148577</c:v>
                </c:pt>
                <c:pt idx="84">
                  <c:v>-0.48633500709946309</c:v>
                </c:pt>
                <c:pt idx="85">
                  <c:v>0.33138019588472528</c:v>
                </c:pt>
                <c:pt idx="86">
                  <c:v>-0.15248302824245721</c:v>
                </c:pt>
                <c:pt idx="87">
                  <c:v>0.36947612242473371</c:v>
                </c:pt>
                <c:pt idx="91">
                  <c:v>3.5106879627772099E-2</c:v>
                </c:pt>
                <c:pt idx="92">
                  <c:v>-0.28868146123572003</c:v>
                </c:pt>
                <c:pt idx="94">
                  <c:v>-0.38348249442368532</c:v>
                </c:pt>
                <c:pt idx="95">
                  <c:v>-0.2761289694035326</c:v>
                </c:pt>
                <c:pt idx="96">
                  <c:v>0.45733860557460082</c:v>
                </c:pt>
                <c:pt idx="97">
                  <c:v>-0.42008402520840288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20-453F-AE16-15CD99EAA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963520"/>
        <c:axId val="-83975488"/>
      </c:scatterChart>
      <c:valAx>
        <c:axId val="-83963520"/>
        <c:scaling>
          <c:orientation val="minMax"/>
          <c:max val="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83975488"/>
        <c:crosses val="autoZero"/>
        <c:crossBetween val="midCat"/>
      </c:valAx>
      <c:valAx>
        <c:axId val="-8397548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Spearman Correlation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83963520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165</xdr:row>
      <xdr:rowOff>190499</xdr:rowOff>
    </xdr:from>
    <xdr:to>
      <xdr:col>6</xdr:col>
      <xdr:colOff>1657350</xdr:colOff>
      <xdr:row>194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533399</xdr:colOff>
      <xdr:row>193</xdr:row>
      <xdr:rowOff>152400</xdr:rowOff>
    </xdr:from>
    <xdr:to>
      <xdr:col>15</xdr:col>
      <xdr:colOff>380999</xdr:colOff>
      <xdr:row>227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164</xdr:row>
      <xdr:rowOff>142875</xdr:rowOff>
    </xdr:from>
    <xdr:to>
      <xdr:col>10</xdr:col>
      <xdr:colOff>285750</xdr:colOff>
      <xdr:row>193</xdr:row>
      <xdr:rowOff>133351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193</xdr:row>
      <xdr:rowOff>180975</xdr:rowOff>
    </xdr:from>
    <xdr:to>
      <xdr:col>11</xdr:col>
      <xdr:colOff>581024</xdr:colOff>
      <xdr:row>227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ther/Aid_aggregate_data_F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>
        <row r="2">
          <cell r="A2" t="str">
            <v>Afghanistan</v>
          </cell>
          <cell r="B2" t="str">
            <v>AFG</v>
          </cell>
          <cell r="C2" t="str">
            <v>Prevalence of undernourishment (% of population)</v>
          </cell>
          <cell r="D2">
            <v>32.743749999999999</v>
          </cell>
        </row>
        <row r="3">
          <cell r="A3" t="str">
            <v>Albania</v>
          </cell>
          <cell r="B3" t="str">
            <v>ALB</v>
          </cell>
          <cell r="C3" t="str">
            <v>Prevalence of undernourishment (% of population)</v>
          </cell>
          <cell r="D3" t="e">
            <v>#DIV/0!</v>
          </cell>
        </row>
        <row r="4">
          <cell r="A4" t="str">
            <v>Algeria</v>
          </cell>
          <cell r="B4" t="str">
            <v>DZA</v>
          </cell>
          <cell r="C4" t="str">
            <v>Prevalence of undernourishment (% of population)</v>
          </cell>
          <cell r="D4">
            <v>6.3687499999999995</v>
          </cell>
        </row>
        <row r="5">
          <cell r="A5" t="str">
            <v>American Samoa</v>
          </cell>
          <cell r="B5" t="str">
            <v>ASM</v>
          </cell>
          <cell r="C5" t="str">
            <v>Prevalence of undernourishment (% of population)</v>
          </cell>
          <cell r="D5" t="e">
            <v>#DIV/0!</v>
          </cell>
        </row>
        <row r="6">
          <cell r="A6" t="str">
            <v>Andorra</v>
          </cell>
          <cell r="B6" t="str">
            <v>AND</v>
          </cell>
          <cell r="C6" t="str">
            <v>Prevalence of undernourishment (% of population)</v>
          </cell>
          <cell r="D6" t="e">
            <v>#DIV/0!</v>
          </cell>
        </row>
        <row r="7">
          <cell r="A7" t="str">
            <v>Angola</v>
          </cell>
          <cell r="B7" t="str">
            <v>AGO</v>
          </cell>
          <cell r="C7" t="str">
            <v>Prevalence of undernourishment (% of population)</v>
          </cell>
          <cell r="D7">
            <v>29.462500000000002</v>
          </cell>
        </row>
        <row r="8">
          <cell r="A8" t="str">
            <v>Antigua and Barbuda</v>
          </cell>
          <cell r="B8" t="str">
            <v>ATG</v>
          </cell>
          <cell r="C8" t="str">
            <v>Prevalence of undernourishment (% of population)</v>
          </cell>
          <cell r="D8" t="e">
            <v>#DIV/0!</v>
          </cell>
        </row>
        <row r="9">
          <cell r="A9" t="str">
            <v>Argentina</v>
          </cell>
          <cell r="B9" t="str">
            <v>ARG</v>
          </cell>
          <cell r="C9" t="str">
            <v>Prevalence of undernourishment (% of population)</v>
          </cell>
          <cell r="D9">
            <v>5</v>
          </cell>
        </row>
        <row r="10">
          <cell r="A10" t="str">
            <v>Armenia</v>
          </cell>
          <cell r="B10" t="str">
            <v>ARM</v>
          </cell>
          <cell r="C10" t="str">
            <v>Prevalence of undernourishment (% of population)</v>
          </cell>
          <cell r="D10">
            <v>11.093750000000004</v>
          </cell>
        </row>
        <row r="11">
          <cell r="A11" t="str">
            <v>Aruba</v>
          </cell>
          <cell r="B11" t="str">
            <v>ABW</v>
          </cell>
          <cell r="C11" t="str">
            <v>Prevalence of undernourishment (% of population)</v>
          </cell>
          <cell r="D11" t="e">
            <v>#DIV/0!</v>
          </cell>
        </row>
        <row r="12">
          <cell r="A12" t="str">
            <v>Australia</v>
          </cell>
          <cell r="B12" t="str">
            <v>AUS</v>
          </cell>
          <cell r="C12" t="str">
            <v>Prevalence of undernourishment (% of population)</v>
          </cell>
          <cell r="D12" t="e">
            <v>#DIV/0!</v>
          </cell>
        </row>
        <row r="13">
          <cell r="A13" t="str">
            <v>Austria</v>
          </cell>
          <cell r="B13" t="str">
            <v>AUT</v>
          </cell>
          <cell r="C13" t="str">
            <v>Prevalence of undernourishment (% of population)</v>
          </cell>
          <cell r="D13" t="e">
            <v>#DIV/0!</v>
          </cell>
        </row>
        <row r="14">
          <cell r="A14" t="str">
            <v>Azerbaijan</v>
          </cell>
          <cell r="B14" t="str">
            <v>AZE</v>
          </cell>
          <cell r="C14" t="str">
            <v>Prevalence of undernourishment (% of population)</v>
          </cell>
          <cell r="D14">
            <v>7.71875</v>
          </cell>
        </row>
        <row r="15">
          <cell r="A15" t="str">
            <v>Bahamas, The</v>
          </cell>
          <cell r="B15" t="str">
            <v>BHS</v>
          </cell>
          <cell r="C15" t="str">
            <v>Prevalence of undernourishment (% of population)</v>
          </cell>
          <cell r="D15" t="e">
            <v>#DIV/0!</v>
          </cell>
        </row>
        <row r="16">
          <cell r="A16" t="str">
            <v>Bahrain</v>
          </cell>
          <cell r="B16" t="str">
            <v>BHR</v>
          </cell>
          <cell r="C16" t="str">
            <v>Prevalence of undernourishment (% of population)</v>
          </cell>
          <cell r="D16" t="e">
            <v>#DIV/0!</v>
          </cell>
        </row>
        <row r="17">
          <cell r="A17" t="str">
            <v>Bangladesh</v>
          </cell>
          <cell r="B17" t="str">
            <v>BGD</v>
          </cell>
          <cell r="C17" t="str">
            <v>Prevalence of undernourishment (% of population)</v>
          </cell>
          <cell r="D17">
            <v>17.868749999999999</v>
          </cell>
        </row>
        <row r="18">
          <cell r="A18" t="str">
            <v>Barbados</v>
          </cell>
          <cell r="B18" t="str">
            <v>BRB</v>
          </cell>
          <cell r="C18" t="str">
            <v>Prevalence of undernourishment (% of population)</v>
          </cell>
          <cell r="D18">
            <v>5.5062499999999996</v>
          </cell>
        </row>
        <row r="19">
          <cell r="A19" t="str">
            <v>Belarus</v>
          </cell>
          <cell r="B19" t="str">
            <v>BLR</v>
          </cell>
          <cell r="C19" t="str">
            <v>Prevalence of undernourishment (% of population)</v>
          </cell>
          <cell r="D19" t="e">
            <v>#DIV/0!</v>
          </cell>
        </row>
        <row r="20">
          <cell r="A20" t="str">
            <v>Belgium</v>
          </cell>
          <cell r="B20" t="str">
            <v>BEL</v>
          </cell>
          <cell r="C20" t="str">
            <v>Prevalence of undernourishment (% of population)</v>
          </cell>
          <cell r="D20" t="e">
            <v>#DIV/0!</v>
          </cell>
        </row>
        <row r="21">
          <cell r="A21" t="str">
            <v>Belize</v>
          </cell>
          <cell r="B21" t="str">
            <v>BLZ</v>
          </cell>
          <cell r="C21" t="str">
            <v>Prevalence of undernourishment (% of population)</v>
          </cell>
          <cell r="D21">
            <v>5.6125000000000007</v>
          </cell>
        </row>
        <row r="22">
          <cell r="A22" t="str">
            <v>Benin</v>
          </cell>
          <cell r="B22" t="str">
            <v>BEN</v>
          </cell>
          <cell r="C22" t="str">
            <v>Prevalence of undernourishment (% of population)</v>
          </cell>
          <cell r="D22">
            <v>14.556250000000002</v>
          </cell>
        </row>
        <row r="23">
          <cell r="A23" t="str">
            <v>Bermuda</v>
          </cell>
          <cell r="B23" t="str">
            <v>BMU</v>
          </cell>
          <cell r="C23" t="str">
            <v>Prevalence of undernourishment (% of population)</v>
          </cell>
          <cell r="D23" t="e">
            <v>#DIV/0!</v>
          </cell>
        </row>
        <row r="24">
          <cell r="A24" t="str">
            <v>Bhutan</v>
          </cell>
          <cell r="B24" t="str">
            <v>BTN</v>
          </cell>
          <cell r="C24" t="str">
            <v>Prevalence of undernourishment (% of population)</v>
          </cell>
          <cell r="D24" t="e">
            <v>#DIV/0!</v>
          </cell>
        </row>
        <row r="25">
          <cell r="A25" t="str">
            <v>Bolivia</v>
          </cell>
          <cell r="B25" t="str">
            <v>BOL</v>
          </cell>
          <cell r="C25" t="str">
            <v>Prevalence of undernourishment (% of population)</v>
          </cell>
          <cell r="D25">
            <v>26.831250000000001</v>
          </cell>
        </row>
        <row r="26">
          <cell r="A26" t="str">
            <v>Bosnia and Herzegovina</v>
          </cell>
          <cell r="B26" t="str">
            <v>BIH</v>
          </cell>
          <cell r="C26" t="str">
            <v>Prevalence of undernourishment (% of population)</v>
          </cell>
          <cell r="D26" t="e">
            <v>#DIV/0!</v>
          </cell>
        </row>
        <row r="27">
          <cell r="A27" t="str">
            <v>Botswana</v>
          </cell>
          <cell r="B27" t="str">
            <v>BWA</v>
          </cell>
          <cell r="C27" t="str">
            <v>Prevalence of undernourishment (% of population)</v>
          </cell>
          <cell r="D27">
            <v>31.168749999999999</v>
          </cell>
        </row>
        <row r="28">
          <cell r="A28" t="str">
            <v>Brazil</v>
          </cell>
          <cell r="B28" t="str">
            <v>BRA</v>
          </cell>
          <cell r="C28" t="str">
            <v>Prevalence of undernourishment (% of population)</v>
          </cell>
          <cell r="D28">
            <v>6.375</v>
          </cell>
        </row>
        <row r="29">
          <cell r="A29" t="str">
            <v>British Virgin Islands</v>
          </cell>
          <cell r="B29" t="str">
            <v>VGB</v>
          </cell>
          <cell r="C29" t="str">
            <v>Prevalence of undernourishment (% of population)</v>
          </cell>
          <cell r="D29" t="e">
            <v>#DIV/0!</v>
          </cell>
        </row>
        <row r="30">
          <cell r="A30" t="str">
            <v>Brunei Darussalam</v>
          </cell>
          <cell r="B30" t="str">
            <v>BRN</v>
          </cell>
          <cell r="C30" t="str">
            <v>Prevalence of undernourishment (% of population)</v>
          </cell>
          <cell r="D30">
            <v>5</v>
          </cell>
        </row>
        <row r="31">
          <cell r="A31" t="str">
            <v>Bulgaria</v>
          </cell>
          <cell r="B31" t="str">
            <v>BGR</v>
          </cell>
          <cell r="C31" t="str">
            <v>Prevalence of undernourishment (% of population)</v>
          </cell>
          <cell r="D31" t="e">
            <v>#DIV/0!</v>
          </cell>
        </row>
        <row r="32">
          <cell r="A32" t="str">
            <v>Burkina Faso</v>
          </cell>
          <cell r="B32" t="str">
            <v>BFA</v>
          </cell>
          <cell r="C32" t="str">
            <v>Prevalence of undernourishment (% of population)</v>
          </cell>
          <cell r="D32">
            <v>24.243749999999999</v>
          </cell>
        </row>
        <row r="33">
          <cell r="A33" t="str">
            <v>Burundi</v>
          </cell>
          <cell r="B33" t="str">
            <v>BDI</v>
          </cell>
          <cell r="C33" t="str">
            <v>Prevalence of undernourishment (% of population)</v>
          </cell>
          <cell r="D33" t="e">
            <v>#DIV/0!</v>
          </cell>
        </row>
        <row r="34">
          <cell r="A34" t="str">
            <v>Cabo Verde</v>
          </cell>
          <cell r="B34" t="str">
            <v>CPV</v>
          </cell>
          <cell r="C34" t="str">
            <v>Prevalence of undernourishment (% of population)</v>
          </cell>
          <cell r="D34">
            <v>14.362500000000001</v>
          </cell>
        </row>
        <row r="35">
          <cell r="A35" t="str">
            <v>Cambodia</v>
          </cell>
          <cell r="B35" t="str">
            <v>KHM</v>
          </cell>
          <cell r="C35" t="str">
            <v>Prevalence of undernourishment (% of population)</v>
          </cell>
          <cell r="D35">
            <v>20.031249999999996</v>
          </cell>
        </row>
        <row r="36">
          <cell r="A36" t="str">
            <v>Cameroon</v>
          </cell>
          <cell r="B36" t="str">
            <v>CMR</v>
          </cell>
          <cell r="C36" t="str">
            <v>Prevalence of undernourishment (% of population)</v>
          </cell>
          <cell r="D36">
            <v>19.099999999999998</v>
          </cell>
        </row>
        <row r="37">
          <cell r="A37" t="str">
            <v>Canada</v>
          </cell>
          <cell r="B37" t="str">
            <v>CAN</v>
          </cell>
          <cell r="C37" t="str">
            <v>Prevalence of undernourishment (% of population)</v>
          </cell>
          <cell r="D37" t="e">
            <v>#DIV/0!</v>
          </cell>
        </row>
        <row r="38">
          <cell r="A38" t="str">
            <v>Cayman Islands</v>
          </cell>
          <cell r="B38" t="str">
            <v>CYM</v>
          </cell>
          <cell r="C38" t="str">
            <v>Prevalence of undernourishment (% of population)</v>
          </cell>
          <cell r="D38" t="e">
            <v>#DIV/0!</v>
          </cell>
        </row>
        <row r="39">
          <cell r="A39" t="str">
            <v>Central African Republic</v>
          </cell>
          <cell r="B39" t="str">
            <v>CAF</v>
          </cell>
          <cell r="C39" t="str">
            <v>Prevalence of undernourishment (% of population)</v>
          </cell>
          <cell r="D39">
            <v>40.156250000000007</v>
          </cell>
        </row>
        <row r="40">
          <cell r="A40" t="str">
            <v>Chad</v>
          </cell>
          <cell r="B40" t="str">
            <v>TCD</v>
          </cell>
          <cell r="C40" t="str">
            <v>Prevalence of undernourishment (% of population)</v>
          </cell>
          <cell r="D40">
            <v>39.375</v>
          </cell>
        </row>
        <row r="41">
          <cell r="A41" t="str">
            <v>Channel Islands</v>
          </cell>
          <cell r="B41" t="str">
            <v>CHI</v>
          </cell>
          <cell r="C41" t="str">
            <v>Prevalence of undernourishment (% of population)</v>
          </cell>
          <cell r="D41" t="e">
            <v>#DIV/0!</v>
          </cell>
        </row>
        <row r="42">
          <cell r="A42" t="str">
            <v>Chile</v>
          </cell>
          <cell r="B42" t="str">
            <v>CHL</v>
          </cell>
          <cell r="C42" t="str">
            <v>Prevalence of undernourishment (% of population)</v>
          </cell>
          <cell r="D42">
            <v>5</v>
          </cell>
        </row>
        <row r="43">
          <cell r="A43" t="str">
            <v>China</v>
          </cell>
          <cell r="B43" t="str">
            <v>CHN</v>
          </cell>
          <cell r="C43" t="str">
            <v>Prevalence of undernourishment (% of population)</v>
          </cell>
          <cell r="D43">
            <v>13.600000000000001</v>
          </cell>
        </row>
        <row r="44">
          <cell r="A44" t="str">
            <v>Colombia</v>
          </cell>
          <cell r="B44" t="str">
            <v>COL</v>
          </cell>
          <cell r="C44" t="str">
            <v>Prevalence of undernourishment (% of population)</v>
          </cell>
          <cell r="D44">
            <v>9.7062500000000007</v>
          </cell>
        </row>
        <row r="45">
          <cell r="A45" t="str">
            <v>Comoros</v>
          </cell>
          <cell r="B45" t="str">
            <v>COM</v>
          </cell>
          <cell r="C45" t="str">
            <v>Prevalence of undernourishment (% of population)</v>
          </cell>
          <cell r="D45" t="e">
            <v>#DIV/0!</v>
          </cell>
        </row>
        <row r="46">
          <cell r="A46" t="str">
            <v>Congo, Dem. Rep.</v>
          </cell>
          <cell r="B46" t="str">
            <v>COD</v>
          </cell>
          <cell r="C46" t="str">
            <v>Prevalence of undernourishment (% of population)</v>
          </cell>
          <cell r="D46" t="e">
            <v>#DIV/0!</v>
          </cell>
        </row>
        <row r="47">
          <cell r="A47" t="str">
            <v>Congo, Rep.</v>
          </cell>
          <cell r="B47" t="str">
            <v>COG</v>
          </cell>
          <cell r="C47" t="str">
            <v>Prevalence of undernourishment (% of population)</v>
          </cell>
          <cell r="D47">
            <v>30.78125</v>
          </cell>
        </row>
        <row r="48">
          <cell r="A48" t="str">
            <v>Costa Rica</v>
          </cell>
          <cell r="B48" t="str">
            <v>CRI</v>
          </cell>
          <cell r="C48" t="str">
            <v>Prevalence of undernourishment (% of population)</v>
          </cell>
          <cell r="D48">
            <v>5.4500000000000011</v>
          </cell>
        </row>
        <row r="49">
          <cell r="A49" t="str">
            <v>Cote d'Ivoire</v>
          </cell>
          <cell r="B49" t="str">
            <v>CIV</v>
          </cell>
          <cell r="C49" t="str">
            <v>Prevalence of undernourishment (% of population)</v>
          </cell>
          <cell r="D49">
            <v>14.69375</v>
          </cell>
        </row>
        <row r="50">
          <cell r="A50" t="str">
            <v>Croatia</v>
          </cell>
          <cell r="B50" t="str">
            <v>HRV</v>
          </cell>
          <cell r="C50" t="str">
            <v>Prevalence of undernourishment (% of population)</v>
          </cell>
          <cell r="D50" t="e">
            <v>#DIV/0!</v>
          </cell>
        </row>
        <row r="51">
          <cell r="A51" t="str">
            <v>Cuba</v>
          </cell>
          <cell r="B51" t="str">
            <v>CUB</v>
          </cell>
          <cell r="C51" t="str">
            <v>Prevalence of undernourishment (% of population)</v>
          </cell>
          <cell r="D51">
            <v>5.0374999999999996</v>
          </cell>
        </row>
        <row r="52">
          <cell r="A52" t="str">
            <v>Curacao</v>
          </cell>
          <cell r="B52" t="str">
            <v>CUW</v>
          </cell>
          <cell r="C52" t="str">
            <v>Prevalence of undernourishment (% of population)</v>
          </cell>
          <cell r="D52" t="e">
            <v>#DIV/0!</v>
          </cell>
        </row>
        <row r="53">
          <cell r="A53" t="str">
            <v>Cyprus</v>
          </cell>
          <cell r="B53" t="str">
            <v>CYP</v>
          </cell>
          <cell r="C53" t="str">
            <v>Prevalence of undernourishment (% of population)</v>
          </cell>
          <cell r="D53" t="e">
            <v>#DIV/0!</v>
          </cell>
        </row>
        <row r="54">
          <cell r="A54" t="str">
            <v>Czech Republic</v>
          </cell>
          <cell r="B54" t="str">
            <v>CZE</v>
          </cell>
          <cell r="C54" t="str">
            <v>Prevalence of undernourishment (% of population)</v>
          </cell>
          <cell r="D54" t="e">
            <v>#DIV/0!</v>
          </cell>
        </row>
        <row r="55">
          <cell r="A55" t="str">
            <v>Denmark</v>
          </cell>
          <cell r="B55" t="str">
            <v>DNK</v>
          </cell>
          <cell r="C55" t="str">
            <v>Prevalence of undernourishment (% of population)</v>
          </cell>
          <cell r="D55" t="e">
            <v>#DIV/0!</v>
          </cell>
        </row>
        <row r="56">
          <cell r="A56" t="str">
            <v>Djibouti</v>
          </cell>
          <cell r="B56" t="str">
            <v>DJI</v>
          </cell>
          <cell r="C56" t="str">
            <v>Prevalence of undernourishment (% of population)</v>
          </cell>
          <cell r="D56">
            <v>31.262500000000003</v>
          </cell>
        </row>
        <row r="57">
          <cell r="A57" t="str">
            <v>Dominica</v>
          </cell>
          <cell r="B57" t="str">
            <v>DMA</v>
          </cell>
          <cell r="C57" t="str">
            <v>Prevalence of undernourishment (% of population)</v>
          </cell>
          <cell r="D57" t="e">
            <v>#DIV/0!</v>
          </cell>
        </row>
        <row r="58">
          <cell r="A58" t="str">
            <v>Dominican Republic</v>
          </cell>
          <cell r="B58" t="str">
            <v>DOM</v>
          </cell>
          <cell r="C58" t="str">
            <v>Prevalence of undernourishment (% of population)</v>
          </cell>
          <cell r="D58">
            <v>21.331250000000001</v>
          </cell>
        </row>
        <row r="59">
          <cell r="A59" t="str">
            <v>Ecuador</v>
          </cell>
          <cell r="B59" t="str">
            <v>ECU</v>
          </cell>
          <cell r="C59" t="str">
            <v>Prevalence of undernourishment (% of population)</v>
          </cell>
          <cell r="D59">
            <v>16.018750000000004</v>
          </cell>
        </row>
        <row r="60">
          <cell r="A60" t="str">
            <v>Egypt, Arab Rep.</v>
          </cell>
          <cell r="B60" t="str">
            <v>EGY</v>
          </cell>
          <cell r="C60" t="str">
            <v>Prevalence of undernourishment (% of population)</v>
          </cell>
          <cell r="D60">
            <v>5</v>
          </cell>
        </row>
        <row r="61">
          <cell r="A61" t="str">
            <v>El Salvador</v>
          </cell>
          <cell r="B61" t="str">
            <v>SLV</v>
          </cell>
          <cell r="C61" t="str">
            <v>Prevalence of undernourishment (% of population)</v>
          </cell>
          <cell r="D61">
            <v>11.287500000000001</v>
          </cell>
        </row>
        <row r="62">
          <cell r="A62" t="str">
            <v>Equatorial Guinea</v>
          </cell>
          <cell r="B62" t="str">
            <v>GNQ</v>
          </cell>
          <cell r="C62" t="str">
            <v>Prevalence of undernourishment (% of population)</v>
          </cell>
          <cell r="D62" t="e">
            <v>#DIV/0!</v>
          </cell>
        </row>
        <row r="63">
          <cell r="A63" t="str">
            <v>Eritrea</v>
          </cell>
          <cell r="B63" t="str">
            <v>ERI</v>
          </cell>
          <cell r="C63" t="str">
            <v>Prevalence of undernourishment (% of population)</v>
          </cell>
          <cell r="D63" t="e">
            <v>#DIV/0!</v>
          </cell>
        </row>
        <row r="64">
          <cell r="A64" t="str">
            <v>Estonia</v>
          </cell>
          <cell r="B64" t="str">
            <v>EST</v>
          </cell>
          <cell r="C64" t="str">
            <v>Prevalence of undernourishment (% of population)</v>
          </cell>
          <cell r="D64" t="e">
            <v>#DIV/0!</v>
          </cell>
        </row>
        <row r="65">
          <cell r="A65" t="str">
            <v>Ethiopia</v>
          </cell>
          <cell r="B65" t="str">
            <v>ETH</v>
          </cell>
          <cell r="C65" t="str">
            <v>Prevalence of undernourishment (% of population)</v>
          </cell>
          <cell r="D65">
            <v>42.65625</v>
          </cell>
        </row>
        <row r="66">
          <cell r="A66" t="str">
            <v>Faroe Islands</v>
          </cell>
          <cell r="B66" t="str">
            <v>FRO</v>
          </cell>
          <cell r="C66" t="str">
            <v>Prevalence of undernourishment (% of population)</v>
          </cell>
          <cell r="D66" t="e">
            <v>#DIV/0!</v>
          </cell>
        </row>
        <row r="67">
          <cell r="A67" t="str">
            <v>Fiji</v>
          </cell>
          <cell r="B67" t="str">
            <v>FJI</v>
          </cell>
          <cell r="C67" t="str">
            <v>Prevalence of undernourishment (% of population)</v>
          </cell>
          <cell r="D67">
            <v>5</v>
          </cell>
        </row>
        <row r="68">
          <cell r="A68" t="str">
            <v>Finland</v>
          </cell>
          <cell r="B68" t="str">
            <v>FIN</v>
          </cell>
          <cell r="C68" t="str">
            <v>Prevalence of undernourishment (% of population)</v>
          </cell>
          <cell r="D68" t="e">
            <v>#DIV/0!</v>
          </cell>
        </row>
        <row r="69">
          <cell r="A69" t="str">
            <v>France</v>
          </cell>
          <cell r="B69" t="str">
            <v>FRA</v>
          </cell>
          <cell r="C69" t="str">
            <v>Prevalence of undernourishment (% of population)</v>
          </cell>
          <cell r="D69" t="e">
            <v>#DIV/0!</v>
          </cell>
        </row>
        <row r="70">
          <cell r="A70" t="str">
            <v>French Polynesia</v>
          </cell>
          <cell r="B70" t="str">
            <v>PYF</v>
          </cell>
          <cell r="C70" t="str">
            <v>Prevalence of undernourishment (% of population)</v>
          </cell>
          <cell r="D70" t="e">
            <v>#DIV/0!</v>
          </cell>
        </row>
        <row r="71">
          <cell r="A71" t="str">
            <v>Gabon</v>
          </cell>
          <cell r="B71" t="str">
            <v>GAB</v>
          </cell>
          <cell r="C71" t="str">
            <v>Prevalence of undernourishment (% of population)</v>
          </cell>
          <cell r="D71">
            <v>5</v>
          </cell>
        </row>
        <row r="72">
          <cell r="A72" t="str">
            <v>Gambia, The</v>
          </cell>
          <cell r="B72" t="str">
            <v>GMB</v>
          </cell>
          <cell r="C72" t="str">
            <v>Prevalence of undernourishment (% of population)</v>
          </cell>
          <cell r="D72">
            <v>10.975</v>
          </cell>
        </row>
        <row r="73">
          <cell r="A73" t="str">
            <v>Georgia</v>
          </cell>
          <cell r="B73" t="str">
            <v>GEO</v>
          </cell>
          <cell r="C73" t="str">
            <v>Prevalence of undernourishment (% of population)</v>
          </cell>
          <cell r="D73">
            <v>9.3624999999999989</v>
          </cell>
        </row>
        <row r="74">
          <cell r="A74" t="str">
            <v>Germany</v>
          </cell>
          <cell r="B74" t="str">
            <v>DEU</v>
          </cell>
          <cell r="C74" t="str">
            <v>Prevalence of undernourishment (% of population)</v>
          </cell>
          <cell r="D74" t="e">
            <v>#DIV/0!</v>
          </cell>
        </row>
        <row r="75">
          <cell r="A75" t="str">
            <v>Ghana</v>
          </cell>
          <cell r="B75" t="str">
            <v>GHA</v>
          </cell>
          <cell r="C75" t="str">
            <v>Prevalence of undernourishment (% of population)</v>
          </cell>
          <cell r="D75">
            <v>9.5875000000000004</v>
          </cell>
        </row>
        <row r="76">
          <cell r="A76" t="str">
            <v>Gibraltar</v>
          </cell>
          <cell r="B76" t="str">
            <v>GIB</v>
          </cell>
          <cell r="C76" t="str">
            <v>Prevalence of undernourishment (% of population)</v>
          </cell>
          <cell r="D76" t="e">
            <v>#DIV/0!</v>
          </cell>
        </row>
        <row r="77">
          <cell r="A77" t="str">
            <v>Greece</v>
          </cell>
          <cell r="B77" t="str">
            <v>GRC</v>
          </cell>
          <cell r="C77" t="str">
            <v>Prevalence of undernourishment (% of population)</v>
          </cell>
          <cell r="D77" t="e">
            <v>#DIV/0!</v>
          </cell>
        </row>
        <row r="78">
          <cell r="A78" t="str">
            <v>Greenland</v>
          </cell>
          <cell r="B78" t="str">
            <v>GRL</v>
          </cell>
          <cell r="C78" t="str">
            <v>Prevalence of undernourishment (% of population)</v>
          </cell>
          <cell r="D78" t="e">
            <v>#DIV/0!</v>
          </cell>
        </row>
        <row r="79">
          <cell r="A79" t="str">
            <v>Grenada</v>
          </cell>
          <cell r="B79" t="str">
            <v>GRD</v>
          </cell>
          <cell r="C79" t="str">
            <v>Prevalence of undernourishment (% of population)</v>
          </cell>
          <cell r="D79" t="e">
            <v>#DIV/0!</v>
          </cell>
        </row>
        <row r="80">
          <cell r="A80" t="str">
            <v>Guam</v>
          </cell>
          <cell r="B80" t="str">
            <v>GUM</v>
          </cell>
          <cell r="C80" t="str">
            <v>Prevalence of undernourishment (% of population)</v>
          </cell>
          <cell r="D80" t="e">
            <v>#DIV/0!</v>
          </cell>
        </row>
        <row r="81">
          <cell r="A81" t="str">
            <v>Guatemala</v>
          </cell>
          <cell r="B81" t="str">
            <v>GTM</v>
          </cell>
          <cell r="C81" t="str">
            <v>Prevalence of undernourishment (% of population)</v>
          </cell>
          <cell r="D81">
            <v>16.450000000000003</v>
          </cell>
        </row>
        <row r="82">
          <cell r="A82" t="str">
            <v>Guinea</v>
          </cell>
          <cell r="B82" t="str">
            <v>GIN</v>
          </cell>
          <cell r="C82" t="str">
            <v>Prevalence of undernourishment (% of population)</v>
          </cell>
          <cell r="D82">
            <v>21.025000000000002</v>
          </cell>
        </row>
        <row r="83">
          <cell r="A83" t="str">
            <v>Guinea-Bissau</v>
          </cell>
          <cell r="B83" t="str">
            <v>GNB</v>
          </cell>
          <cell r="C83" t="str">
            <v>Prevalence of undernourishment (% of population)</v>
          </cell>
          <cell r="D83">
            <v>24.343749999999996</v>
          </cell>
        </row>
        <row r="84">
          <cell r="A84" t="str">
            <v>Guyana</v>
          </cell>
          <cell r="B84" t="str">
            <v>GUY</v>
          </cell>
          <cell r="C84" t="str">
            <v>Prevalence of undernourishment (% of population)</v>
          </cell>
          <cell r="D84">
            <v>10.706249999999999</v>
          </cell>
        </row>
        <row r="85">
          <cell r="A85" t="str">
            <v>Haiti</v>
          </cell>
          <cell r="B85" t="str">
            <v>HTI</v>
          </cell>
          <cell r="C85" t="str">
            <v>Prevalence of undernourishment (% of population)</v>
          </cell>
          <cell r="D85">
            <v>53.999999999999993</v>
          </cell>
        </row>
        <row r="86">
          <cell r="A86" t="str">
            <v>Honduras</v>
          </cell>
          <cell r="B86" t="str">
            <v>HND</v>
          </cell>
          <cell r="C86" t="str">
            <v>Prevalence of undernourishment (% of population)</v>
          </cell>
          <cell r="D86">
            <v>15.562500000000002</v>
          </cell>
        </row>
        <row r="87">
          <cell r="A87" t="str">
            <v>Hong Kong SAR, China</v>
          </cell>
          <cell r="B87" t="str">
            <v>HKG</v>
          </cell>
          <cell r="C87" t="str">
            <v>Prevalence of undernourishment (% of population)</v>
          </cell>
          <cell r="D87" t="e">
            <v>#DIV/0!</v>
          </cell>
        </row>
        <row r="88">
          <cell r="A88" t="str">
            <v>Hungary</v>
          </cell>
          <cell r="B88" t="str">
            <v>HUN</v>
          </cell>
          <cell r="C88" t="str">
            <v>Prevalence of undernourishment (% of population)</v>
          </cell>
          <cell r="D88" t="e">
            <v>#DIV/0!</v>
          </cell>
        </row>
        <row r="89">
          <cell r="A89" t="str">
            <v>Iceland</v>
          </cell>
          <cell r="B89" t="str">
            <v>ISL</v>
          </cell>
          <cell r="C89" t="str">
            <v>Prevalence of undernourishment (% of population)</v>
          </cell>
          <cell r="D89" t="e">
            <v>#DIV/0!</v>
          </cell>
        </row>
        <row r="90">
          <cell r="A90" t="str">
            <v>India</v>
          </cell>
          <cell r="B90" t="str">
            <v>IND</v>
          </cell>
          <cell r="C90" t="str">
            <v>Prevalence of undernourishment (% of population)</v>
          </cell>
          <cell r="D90">
            <v>17.53125</v>
          </cell>
        </row>
        <row r="91">
          <cell r="A91" t="str">
            <v>Indonesia</v>
          </cell>
          <cell r="B91" t="str">
            <v>IDN</v>
          </cell>
          <cell r="C91" t="str">
            <v>Prevalence of undernourishment (% of population)</v>
          </cell>
          <cell r="D91">
            <v>14.906249999999998</v>
          </cell>
        </row>
        <row r="92">
          <cell r="A92" t="str">
            <v>Iran, Islamic Rep.</v>
          </cell>
          <cell r="B92" t="str">
            <v>IRN</v>
          </cell>
          <cell r="C92" t="str">
            <v>Prevalence of undernourishment (% of population)</v>
          </cell>
          <cell r="D92">
            <v>6.0562500000000004</v>
          </cell>
        </row>
        <row r="93">
          <cell r="A93" t="str">
            <v>Iraq</v>
          </cell>
          <cell r="B93" t="str">
            <v>IRQ</v>
          </cell>
          <cell r="C93" t="str">
            <v>Prevalence of undernourishment (% of population)</v>
          </cell>
          <cell r="D93">
            <v>24.581250000000001</v>
          </cell>
        </row>
        <row r="94">
          <cell r="A94" t="str">
            <v>Ireland</v>
          </cell>
          <cell r="B94" t="str">
            <v>IRL</v>
          </cell>
          <cell r="C94" t="str">
            <v>Prevalence of undernourishment (% of population)</v>
          </cell>
          <cell r="D94" t="e">
            <v>#DIV/0!</v>
          </cell>
        </row>
        <row r="95">
          <cell r="A95" t="str">
            <v>Isle of Man</v>
          </cell>
          <cell r="B95" t="str">
            <v>IMN</v>
          </cell>
          <cell r="C95" t="str">
            <v>Prevalence of undernourishment (% of population)</v>
          </cell>
          <cell r="D95" t="e">
            <v>#DIV/0!</v>
          </cell>
        </row>
        <row r="96">
          <cell r="A96" t="str">
            <v>Israel</v>
          </cell>
          <cell r="B96" t="str">
            <v>ISR</v>
          </cell>
          <cell r="C96" t="str">
            <v>Prevalence of undernourishment (% of population)</v>
          </cell>
          <cell r="D96" t="e">
            <v>#DIV/0!</v>
          </cell>
        </row>
        <row r="97">
          <cell r="A97" t="str">
            <v>Italy</v>
          </cell>
          <cell r="B97" t="str">
            <v>ITA</v>
          </cell>
          <cell r="C97" t="str">
            <v>Prevalence of undernourishment (% of population)</v>
          </cell>
          <cell r="D97" t="e">
            <v>#DIV/0!</v>
          </cell>
        </row>
        <row r="98">
          <cell r="A98" t="str">
            <v>Jamaica</v>
          </cell>
          <cell r="B98" t="str">
            <v>JAM</v>
          </cell>
          <cell r="C98" t="str">
            <v>Prevalence of undernourishment (% of population)</v>
          </cell>
          <cell r="D98">
            <v>7.6499999999999995</v>
          </cell>
        </row>
        <row r="99">
          <cell r="A99" t="str">
            <v>Japan</v>
          </cell>
          <cell r="B99" t="str">
            <v>JPN</v>
          </cell>
          <cell r="C99" t="str">
            <v>Prevalence of undernourishment (% of population)</v>
          </cell>
          <cell r="D99" t="e">
            <v>#DIV/0!</v>
          </cell>
        </row>
        <row r="100">
          <cell r="A100" t="str">
            <v>Jordan</v>
          </cell>
          <cell r="B100" t="str">
            <v>JOR</v>
          </cell>
          <cell r="C100" t="str">
            <v>Prevalence of undernourishment (% of population)</v>
          </cell>
          <cell r="D100">
            <v>5.1875</v>
          </cell>
        </row>
        <row r="101">
          <cell r="A101" t="str">
            <v>Kazakhstan</v>
          </cell>
          <cell r="B101" t="str">
            <v>KAZ</v>
          </cell>
          <cell r="C101" t="str">
            <v>Prevalence of undernourishment (% of population)</v>
          </cell>
          <cell r="D101">
            <v>5.0625</v>
          </cell>
        </row>
        <row r="102">
          <cell r="A102" t="str">
            <v>Kenya</v>
          </cell>
          <cell r="B102" t="str">
            <v>KEN</v>
          </cell>
          <cell r="C102" t="str">
            <v>Prevalence of undernourishment (% of population)</v>
          </cell>
          <cell r="D102">
            <v>27.500000000000004</v>
          </cell>
        </row>
        <row r="103">
          <cell r="A103" t="str">
            <v>Kiribati</v>
          </cell>
          <cell r="B103" t="str">
            <v>KIR</v>
          </cell>
          <cell r="C103" t="str">
            <v>Prevalence of undernourishment (% of population)</v>
          </cell>
          <cell r="D103">
            <v>5</v>
          </cell>
        </row>
        <row r="104">
          <cell r="A104" t="str">
            <v>Korea, Dem. People’s Rep.</v>
          </cell>
          <cell r="B104" t="str">
            <v>PRK</v>
          </cell>
          <cell r="C104" t="str">
            <v>Prevalence of undernourishment (% of population)</v>
          </cell>
          <cell r="D104">
            <v>38.84375</v>
          </cell>
        </row>
        <row r="105">
          <cell r="A105" t="str">
            <v>Korea, Rep.</v>
          </cell>
          <cell r="B105" t="str">
            <v>KOR</v>
          </cell>
          <cell r="C105" t="str">
            <v>Prevalence of undernourishment (% of population)</v>
          </cell>
          <cell r="D105">
            <v>5</v>
          </cell>
        </row>
        <row r="106">
          <cell r="A106" t="str">
            <v>Kosovo</v>
          </cell>
          <cell r="B106" t="str">
            <v>XKX</v>
          </cell>
          <cell r="C106" t="str">
            <v>Prevalence of undernourishment (% of population)</v>
          </cell>
          <cell r="D106" t="e">
            <v>#DIV/0!</v>
          </cell>
        </row>
        <row r="107">
          <cell r="A107" t="str">
            <v>Kuwait</v>
          </cell>
          <cell r="B107" t="str">
            <v>KWT</v>
          </cell>
          <cell r="C107" t="str">
            <v>Prevalence of undernourishment (% of population)</v>
          </cell>
          <cell r="D107">
            <v>5</v>
          </cell>
        </row>
        <row r="108">
          <cell r="A108" t="str">
            <v>Kyrgyz Republic</v>
          </cell>
          <cell r="B108" t="str">
            <v>KGZ</v>
          </cell>
          <cell r="C108" t="str">
            <v>Prevalence of undernourishment (% of population)</v>
          </cell>
          <cell r="D108">
            <v>10.156249999999998</v>
          </cell>
        </row>
        <row r="109">
          <cell r="A109" t="str">
            <v>Lao PDR</v>
          </cell>
          <cell r="B109" t="str">
            <v>LAO</v>
          </cell>
          <cell r="C109" t="str">
            <v>Prevalence of undernourishment (% of population)</v>
          </cell>
          <cell r="D109">
            <v>27.049999999999997</v>
          </cell>
        </row>
        <row r="110">
          <cell r="A110" t="str">
            <v>Latvia</v>
          </cell>
          <cell r="B110" t="str">
            <v>LVA</v>
          </cell>
          <cell r="C110" t="str">
            <v>Prevalence of undernourishment (% of population)</v>
          </cell>
          <cell r="D110" t="e">
            <v>#DIV/0!</v>
          </cell>
        </row>
        <row r="111">
          <cell r="A111" t="str">
            <v>Lebanon</v>
          </cell>
          <cell r="B111" t="str">
            <v>LBN</v>
          </cell>
          <cell r="C111" t="str">
            <v>Prevalence of undernourishment (% of population)</v>
          </cell>
          <cell r="D111">
            <v>5</v>
          </cell>
        </row>
        <row r="112">
          <cell r="A112" t="str">
            <v>Lesotho</v>
          </cell>
          <cell r="B112" t="str">
            <v>LSO</v>
          </cell>
          <cell r="C112" t="str">
            <v>Prevalence of undernourishment (% of population)</v>
          </cell>
          <cell r="D112">
            <v>11.412499999999998</v>
          </cell>
        </row>
        <row r="113">
          <cell r="A113" t="str">
            <v>Liberia</v>
          </cell>
          <cell r="B113" t="str">
            <v>LBR</v>
          </cell>
          <cell r="C113" t="str">
            <v>Prevalence of undernourishment (% of population)</v>
          </cell>
          <cell r="D113">
            <v>36.549999999999997</v>
          </cell>
        </row>
        <row r="114">
          <cell r="A114" t="str">
            <v>Libya</v>
          </cell>
          <cell r="B114" t="str">
            <v>LBY</v>
          </cell>
          <cell r="C114" t="str">
            <v>Prevalence of undernourishment (% of population)</v>
          </cell>
          <cell r="D114" t="e">
            <v>#DIV/0!</v>
          </cell>
        </row>
        <row r="115">
          <cell r="A115" t="str">
            <v>Liechtenstein</v>
          </cell>
          <cell r="B115" t="str">
            <v>LIE</v>
          </cell>
          <cell r="C115" t="str">
            <v>Prevalence of undernourishment (% of population)</v>
          </cell>
          <cell r="D115" t="e">
            <v>#DIV/0!</v>
          </cell>
        </row>
        <row r="116">
          <cell r="A116" t="str">
            <v>Lithuania</v>
          </cell>
          <cell r="B116" t="str">
            <v>LTU</v>
          </cell>
          <cell r="C116" t="str">
            <v>Prevalence of undernourishment (% of population)</v>
          </cell>
          <cell r="D116" t="e">
            <v>#DIV/0!</v>
          </cell>
        </row>
        <row r="117">
          <cell r="A117" t="str">
            <v>Luxembourg</v>
          </cell>
          <cell r="B117" t="str">
            <v>LUX</v>
          </cell>
          <cell r="C117" t="str">
            <v>Prevalence of undernourishment (% of population)</v>
          </cell>
          <cell r="D117" t="e">
            <v>#DIV/0!</v>
          </cell>
        </row>
        <row r="118">
          <cell r="A118" t="str">
            <v>Macao SAR, China</v>
          </cell>
          <cell r="B118" t="str">
            <v>MAC</v>
          </cell>
          <cell r="C118" t="str">
            <v>Prevalence of undernourishment (% of population)</v>
          </cell>
          <cell r="D118" t="e">
            <v>#DIV/0!</v>
          </cell>
        </row>
        <row r="119">
          <cell r="A119" t="str">
            <v>Macedonia, FYR</v>
          </cell>
          <cell r="B119" t="str">
            <v>MKD</v>
          </cell>
          <cell r="C119" t="str">
            <v>Prevalence of undernourishment (% of population)</v>
          </cell>
          <cell r="D119" t="e">
            <v>#DIV/0!</v>
          </cell>
        </row>
        <row r="120">
          <cell r="A120" t="str">
            <v>Madagascar</v>
          </cell>
          <cell r="B120" t="str">
            <v>MDG</v>
          </cell>
          <cell r="C120" t="str">
            <v>Prevalence of undernourishment (% of population)</v>
          </cell>
          <cell r="D120">
            <v>34.174999999999997</v>
          </cell>
        </row>
        <row r="121">
          <cell r="A121" t="str">
            <v>Malawi</v>
          </cell>
          <cell r="B121" t="str">
            <v>MWI</v>
          </cell>
          <cell r="C121" t="str">
            <v>Prevalence of undernourishment (% of population)</v>
          </cell>
          <cell r="D121">
            <v>24.237500000000001</v>
          </cell>
        </row>
        <row r="122">
          <cell r="A122" t="str">
            <v>Malaysia</v>
          </cell>
          <cell r="B122" t="str">
            <v>MYS</v>
          </cell>
          <cell r="C122" t="str">
            <v>Prevalence of undernourishment (% of population)</v>
          </cell>
          <cell r="D122">
            <v>5</v>
          </cell>
        </row>
        <row r="123">
          <cell r="A123" t="str">
            <v>Maldives</v>
          </cell>
          <cell r="B123" t="str">
            <v>MDV</v>
          </cell>
          <cell r="C123" t="str">
            <v>Prevalence of undernourishment (% of population)</v>
          </cell>
          <cell r="D123">
            <v>11.137499999999998</v>
          </cell>
        </row>
        <row r="124">
          <cell r="A124" t="str">
            <v>Mali</v>
          </cell>
          <cell r="B124" t="str">
            <v>MLI</v>
          </cell>
          <cell r="C124" t="str">
            <v>Prevalence of undernourishment (% of population)</v>
          </cell>
          <cell r="D124">
            <v>8.0687499999999996</v>
          </cell>
        </row>
        <row r="125">
          <cell r="A125" t="str">
            <v>Malta</v>
          </cell>
          <cell r="B125" t="str">
            <v>MLT</v>
          </cell>
          <cell r="C125" t="str">
            <v>Prevalence of undernourishment (% of population)</v>
          </cell>
          <cell r="D125" t="e">
            <v>#DIV/0!</v>
          </cell>
        </row>
        <row r="126">
          <cell r="A126" t="str">
            <v>Marshall Islands</v>
          </cell>
          <cell r="B126" t="str">
            <v>MHL</v>
          </cell>
          <cell r="C126" t="str">
            <v>Prevalence of undernourishment (% of population)</v>
          </cell>
          <cell r="D126" t="e">
            <v>#DIV/0!</v>
          </cell>
        </row>
        <row r="127">
          <cell r="A127" t="str">
            <v>Mauritania</v>
          </cell>
          <cell r="B127" t="str">
            <v>MRT</v>
          </cell>
          <cell r="C127" t="str">
            <v>Prevalence of undernourishment (% of population)</v>
          </cell>
          <cell r="D127">
            <v>9.1687500000000011</v>
          </cell>
        </row>
        <row r="128">
          <cell r="A128" t="str">
            <v>Mauritius</v>
          </cell>
          <cell r="B128" t="str">
            <v>MUS</v>
          </cell>
          <cell r="C128" t="str">
            <v>Prevalence of undernourishment (% of population)</v>
          </cell>
          <cell r="D128">
            <v>5.5437500000000002</v>
          </cell>
        </row>
        <row r="129">
          <cell r="A129" t="str">
            <v>Mexico</v>
          </cell>
          <cell r="B129" t="str">
            <v>MEX</v>
          </cell>
          <cell r="C129" t="str">
            <v>Prevalence of undernourishment (% of population)</v>
          </cell>
          <cell r="D129">
            <v>5.0750000000000002</v>
          </cell>
        </row>
        <row r="130">
          <cell r="A130" t="str">
            <v>Micronesia, Fed. Sts.</v>
          </cell>
          <cell r="B130" t="str">
            <v>FSM</v>
          </cell>
          <cell r="C130" t="str">
            <v>Prevalence of undernourishment (% of population)</v>
          </cell>
          <cell r="D130" t="e">
            <v>#DIV/0!</v>
          </cell>
        </row>
        <row r="131">
          <cell r="A131" t="str">
            <v>Moldova</v>
          </cell>
          <cell r="B131" t="str">
            <v>MDA</v>
          </cell>
          <cell r="C131" t="str">
            <v>Prevalence of undernourishment (% of population)</v>
          </cell>
          <cell r="D131" t="e">
            <v>#DIV/0!</v>
          </cell>
        </row>
        <row r="132">
          <cell r="A132" t="str">
            <v>Monaco</v>
          </cell>
          <cell r="B132" t="str">
            <v>MCO</v>
          </cell>
          <cell r="C132" t="str">
            <v>Prevalence of undernourishment (% of population)</v>
          </cell>
          <cell r="D132" t="e">
            <v>#DIV/0!</v>
          </cell>
        </row>
        <row r="133">
          <cell r="A133" t="str">
            <v>Mongolia</v>
          </cell>
          <cell r="B133" t="str">
            <v>MNG</v>
          </cell>
          <cell r="C133" t="str">
            <v>Prevalence of undernourishment (% of population)</v>
          </cell>
          <cell r="D133">
            <v>29.781249999999996</v>
          </cell>
        </row>
        <row r="134">
          <cell r="A134" t="str">
            <v>Montenegro</v>
          </cell>
          <cell r="B134" t="str">
            <v>MNE</v>
          </cell>
          <cell r="C134" t="str">
            <v>Prevalence of undernourishment (% of population)</v>
          </cell>
          <cell r="D134" t="e">
            <v>#DIV/0!</v>
          </cell>
        </row>
        <row r="135">
          <cell r="A135" t="str">
            <v>Morocco</v>
          </cell>
          <cell r="B135" t="str">
            <v>MAR</v>
          </cell>
          <cell r="C135" t="str">
            <v>Prevalence of undernourishment (% of population)</v>
          </cell>
          <cell r="D135">
            <v>5.5749999999999993</v>
          </cell>
        </row>
        <row r="136">
          <cell r="A136" t="str">
            <v>Mozambique</v>
          </cell>
          <cell r="B136" t="str">
            <v>MOZ</v>
          </cell>
          <cell r="C136" t="str">
            <v>Prevalence of undernourishment (% of population)</v>
          </cell>
          <cell r="D136">
            <v>34.418749999999996</v>
          </cell>
        </row>
        <row r="137">
          <cell r="A137" t="str">
            <v>Myanmar</v>
          </cell>
          <cell r="B137" t="str">
            <v>MMR</v>
          </cell>
          <cell r="C137" t="str">
            <v>Prevalence of undernourishment (% of population)</v>
          </cell>
          <cell r="D137">
            <v>30.031249999999996</v>
          </cell>
        </row>
        <row r="138">
          <cell r="A138" t="str">
            <v>Namibia</v>
          </cell>
          <cell r="B138" t="str">
            <v>NAM</v>
          </cell>
          <cell r="C138" t="str">
            <v>Prevalence of undernourishment (% of population)</v>
          </cell>
          <cell r="D138">
            <v>32.556249999999999</v>
          </cell>
        </row>
        <row r="139">
          <cell r="A139" t="str">
            <v>Nauru</v>
          </cell>
          <cell r="B139" t="str">
            <v>NRU</v>
          </cell>
          <cell r="C139" t="str">
            <v>Prevalence of undernourishment (% of population)</v>
          </cell>
          <cell r="D139" t="e">
            <v>#DIV/0!</v>
          </cell>
        </row>
        <row r="140">
          <cell r="A140" t="str">
            <v>Nepal</v>
          </cell>
          <cell r="B140" t="str">
            <v>NPL</v>
          </cell>
          <cell r="C140" t="str">
            <v>Prevalence of undernourishment (% of population)</v>
          </cell>
          <cell r="D140">
            <v>14.21875</v>
          </cell>
        </row>
        <row r="141">
          <cell r="A141" t="str">
            <v>Netherlands</v>
          </cell>
          <cell r="B141" t="str">
            <v>NLD</v>
          </cell>
          <cell r="C141" t="str">
            <v>Prevalence of undernourishment (% of population)</v>
          </cell>
          <cell r="D141" t="e">
            <v>#DIV/0!</v>
          </cell>
        </row>
        <row r="142">
          <cell r="A142" t="str">
            <v>New Caledonia</v>
          </cell>
          <cell r="B142" t="str">
            <v>NCL</v>
          </cell>
          <cell r="C142" t="str">
            <v>Prevalence of undernourishment (% of population)</v>
          </cell>
          <cell r="D142" t="e">
            <v>#DIV/0!</v>
          </cell>
        </row>
        <row r="143">
          <cell r="A143" t="str">
            <v>New Zealand</v>
          </cell>
          <cell r="B143" t="str">
            <v>NZL</v>
          </cell>
          <cell r="C143" t="str">
            <v>Prevalence of undernourishment (% of population)</v>
          </cell>
          <cell r="D143" t="e">
            <v>#DIV/0!</v>
          </cell>
        </row>
        <row r="144">
          <cell r="A144" t="str">
            <v>Nicaragua</v>
          </cell>
          <cell r="B144" t="str">
            <v>NIC</v>
          </cell>
          <cell r="C144" t="str">
            <v>Prevalence of undernourishment (% of population)</v>
          </cell>
          <cell r="D144">
            <v>22.993750000000002</v>
          </cell>
        </row>
        <row r="145">
          <cell r="A145" t="str">
            <v>Niger</v>
          </cell>
          <cell r="B145" t="str">
            <v>NER</v>
          </cell>
          <cell r="C145" t="str">
            <v>Prevalence of undernourishment (% of population)</v>
          </cell>
          <cell r="D145">
            <v>14.13125</v>
          </cell>
        </row>
        <row r="146">
          <cell r="A146" t="str">
            <v>Nigeria</v>
          </cell>
          <cell r="B146" t="str">
            <v>NGA</v>
          </cell>
          <cell r="C146" t="str">
            <v>Prevalence of undernourishment (% of population)</v>
          </cell>
          <cell r="D146">
            <v>7.1437499999999998</v>
          </cell>
        </row>
        <row r="147">
          <cell r="A147" t="str">
            <v>Northern Mariana Islands</v>
          </cell>
          <cell r="B147" t="str">
            <v>MNP</v>
          </cell>
          <cell r="C147" t="str">
            <v>Prevalence of undernourishment (% of population)</v>
          </cell>
          <cell r="D147" t="e">
            <v>#DIV/0!</v>
          </cell>
        </row>
        <row r="148">
          <cell r="A148" t="str">
            <v>Norway</v>
          </cell>
          <cell r="B148" t="str">
            <v>NOR</v>
          </cell>
          <cell r="C148" t="str">
            <v>Prevalence of undernourishment (% of population)</v>
          </cell>
          <cell r="D148" t="e">
            <v>#DIV/0!</v>
          </cell>
        </row>
        <row r="149">
          <cell r="A149" t="str">
            <v>Oman</v>
          </cell>
          <cell r="B149" t="str">
            <v>OMN</v>
          </cell>
          <cell r="C149" t="str">
            <v>Prevalence of undernourishment (% of population)</v>
          </cell>
          <cell r="D149">
            <v>8.5250000000000021</v>
          </cell>
        </row>
        <row r="150">
          <cell r="A150" t="str">
            <v>Pakistan</v>
          </cell>
          <cell r="B150" t="str">
            <v>PAK</v>
          </cell>
          <cell r="C150" t="str">
            <v>Prevalence of undernourishment (% of population)</v>
          </cell>
          <cell r="D150">
            <v>23.049999999999997</v>
          </cell>
        </row>
        <row r="151">
          <cell r="A151" t="str">
            <v>Palau</v>
          </cell>
          <cell r="B151" t="str">
            <v>PLW</v>
          </cell>
          <cell r="C151" t="str">
            <v>Prevalence of undernourishment (% of population)</v>
          </cell>
          <cell r="D151" t="e">
            <v>#DIV/0!</v>
          </cell>
        </row>
        <row r="152">
          <cell r="A152" t="str">
            <v>Panama</v>
          </cell>
          <cell r="B152" t="str">
            <v>PAN</v>
          </cell>
          <cell r="C152" t="str">
            <v>Prevalence of undernourishment (% of population)</v>
          </cell>
          <cell r="D152">
            <v>18.887500000000003</v>
          </cell>
        </row>
        <row r="153">
          <cell r="A153" t="str">
            <v>Papua New Guinea</v>
          </cell>
          <cell r="B153" t="str">
            <v>PNG</v>
          </cell>
          <cell r="C153" t="str">
            <v>Prevalence of undernourishment (% of population)</v>
          </cell>
          <cell r="D153" t="e">
            <v>#DIV/0!</v>
          </cell>
        </row>
        <row r="154">
          <cell r="A154" t="str">
            <v>Paraguay</v>
          </cell>
          <cell r="B154" t="str">
            <v>PRY</v>
          </cell>
          <cell r="C154" t="str">
            <v>Prevalence of undernourishment (% of population)</v>
          </cell>
          <cell r="D154">
            <v>11.675000000000001</v>
          </cell>
        </row>
        <row r="155">
          <cell r="A155" t="str">
            <v>Peru</v>
          </cell>
          <cell r="B155" t="str">
            <v>PER</v>
          </cell>
          <cell r="C155" t="str">
            <v>Prevalence of undernourishment (% of population)</v>
          </cell>
          <cell r="D155">
            <v>15.449999999999998</v>
          </cell>
        </row>
        <row r="156">
          <cell r="A156" t="str">
            <v>Philippines</v>
          </cell>
          <cell r="B156" t="str">
            <v>PHL</v>
          </cell>
          <cell r="C156" t="str">
            <v>Prevalence of undernourishment (% of population)</v>
          </cell>
          <cell r="D156">
            <v>16.037500000000001</v>
          </cell>
        </row>
        <row r="157">
          <cell r="A157" t="str">
            <v>Poland</v>
          </cell>
          <cell r="B157" t="str">
            <v>POL</v>
          </cell>
          <cell r="C157" t="str">
            <v>Prevalence of undernourishment (% of population)</v>
          </cell>
          <cell r="D157" t="e">
            <v>#DIV/0!</v>
          </cell>
        </row>
        <row r="158">
          <cell r="A158" t="str">
            <v>Portugal</v>
          </cell>
          <cell r="B158" t="str">
            <v>PRT</v>
          </cell>
          <cell r="C158" t="str">
            <v>Prevalence of undernourishment (% of population)</v>
          </cell>
          <cell r="D158" t="e">
            <v>#DIV/0!</v>
          </cell>
        </row>
        <row r="159">
          <cell r="A159" t="str">
            <v>Puerto Rico</v>
          </cell>
          <cell r="B159" t="str">
            <v>PRI</v>
          </cell>
          <cell r="C159" t="str">
            <v>Prevalence of undernourishment (% of population)</v>
          </cell>
          <cell r="D159" t="e">
            <v>#DIV/0!</v>
          </cell>
        </row>
        <row r="160">
          <cell r="A160" t="str">
            <v>Qatar</v>
          </cell>
          <cell r="B160" t="str">
            <v>QAT</v>
          </cell>
          <cell r="C160" t="str">
            <v>Prevalence of undernourishment (% of population)</v>
          </cell>
          <cell r="D160" t="e">
            <v>#DIV/0!</v>
          </cell>
        </row>
        <row r="161">
          <cell r="A161" t="str">
            <v>Romania</v>
          </cell>
          <cell r="B161" t="str">
            <v>ROU</v>
          </cell>
          <cell r="C161" t="str">
            <v>Prevalence of undernourishment (% of population)</v>
          </cell>
          <cell r="D161" t="e">
            <v>#DIV/0!</v>
          </cell>
        </row>
        <row r="162">
          <cell r="A162" t="str">
            <v>Russian Federation</v>
          </cell>
          <cell r="B162" t="str">
            <v>RUS</v>
          </cell>
          <cell r="C162" t="str">
            <v>Prevalence of undernourishment (% of population)</v>
          </cell>
          <cell r="D162" t="e">
            <v>#DIV/0!</v>
          </cell>
        </row>
        <row r="163">
          <cell r="A163" t="str">
            <v>Rwanda</v>
          </cell>
          <cell r="B163" t="str">
            <v>RWA</v>
          </cell>
          <cell r="C163" t="str">
            <v>Prevalence of undernourishment (% of population)</v>
          </cell>
          <cell r="D163">
            <v>42.625</v>
          </cell>
        </row>
        <row r="164">
          <cell r="A164" t="str">
            <v>Samoa</v>
          </cell>
          <cell r="B164" t="str">
            <v>WSM</v>
          </cell>
          <cell r="C164" t="str">
            <v>Prevalence of undernourishment (% of population)</v>
          </cell>
          <cell r="D164">
            <v>5.1124999999999998</v>
          </cell>
        </row>
        <row r="165">
          <cell r="A165" t="str">
            <v>San Marino</v>
          </cell>
          <cell r="B165" t="str">
            <v>SMR</v>
          </cell>
          <cell r="C165" t="str">
            <v>Prevalence of undernourishment (% of population)</v>
          </cell>
          <cell r="D165" t="e">
            <v>#DIV/0!</v>
          </cell>
        </row>
        <row r="166">
          <cell r="A166" t="str">
            <v>Sao Tome and Principe</v>
          </cell>
          <cell r="B166" t="str">
            <v>STP</v>
          </cell>
          <cell r="C166" t="str">
            <v>Prevalence of undernourishment (% of population)</v>
          </cell>
          <cell r="D166">
            <v>9.7500000000000018</v>
          </cell>
        </row>
        <row r="167">
          <cell r="A167" t="str">
            <v>Saudi Arabia</v>
          </cell>
          <cell r="B167" t="str">
            <v>SAU</v>
          </cell>
          <cell r="C167" t="str">
            <v>Prevalence of undernourishment (% of population)</v>
          </cell>
          <cell r="D167">
            <v>5</v>
          </cell>
        </row>
        <row r="168">
          <cell r="A168" t="str">
            <v>Senegal</v>
          </cell>
          <cell r="B168" t="str">
            <v>SEN</v>
          </cell>
          <cell r="C168" t="str">
            <v>Prevalence of undernourishment (% of population)</v>
          </cell>
          <cell r="D168">
            <v>18.806250000000002</v>
          </cell>
        </row>
        <row r="169">
          <cell r="A169" t="str">
            <v>Serbia</v>
          </cell>
          <cell r="B169" t="str">
            <v>SRB</v>
          </cell>
          <cell r="C169" t="str">
            <v>Prevalence of undernourishment (% of population)</v>
          </cell>
          <cell r="D169" t="e">
            <v>#DIV/0!</v>
          </cell>
        </row>
        <row r="170">
          <cell r="A170" t="str">
            <v>Seychelles</v>
          </cell>
          <cell r="B170" t="str">
            <v>SYC</v>
          </cell>
          <cell r="C170" t="str">
            <v>Prevalence of undernourishment (% of population)</v>
          </cell>
          <cell r="D170" t="e">
            <v>#DIV/0!</v>
          </cell>
        </row>
        <row r="171">
          <cell r="A171" t="str">
            <v>Sierra Leone</v>
          </cell>
          <cell r="B171" t="str">
            <v>SLE</v>
          </cell>
          <cell r="C171" t="str">
            <v>Prevalence of undernourishment (% of population)</v>
          </cell>
          <cell r="D171">
            <v>32.749999999999993</v>
          </cell>
        </row>
        <row r="172">
          <cell r="A172" t="str">
            <v>Singapore</v>
          </cell>
          <cell r="B172" t="str">
            <v>SGP</v>
          </cell>
          <cell r="C172" t="str">
            <v>Prevalence of undernourishment (% of population)</v>
          </cell>
          <cell r="D172" t="e">
            <v>#DIV/0!</v>
          </cell>
        </row>
        <row r="173">
          <cell r="A173" t="str">
            <v>Sint Maarten (Dutch part)</v>
          </cell>
          <cell r="B173" t="str">
            <v>SXM</v>
          </cell>
          <cell r="C173" t="str">
            <v>Prevalence of undernourishment (% of population)</v>
          </cell>
          <cell r="D173" t="e">
            <v>#DIV/0!</v>
          </cell>
        </row>
        <row r="174">
          <cell r="A174" t="str">
            <v>Slovak Republic</v>
          </cell>
          <cell r="B174" t="str">
            <v>SVK</v>
          </cell>
          <cell r="C174" t="str">
            <v>Prevalence of undernourishment (% of population)</v>
          </cell>
          <cell r="D174" t="e">
            <v>#DIV/0!</v>
          </cell>
        </row>
        <row r="175">
          <cell r="A175" t="str">
            <v>Slovenia</v>
          </cell>
          <cell r="B175" t="str">
            <v>SVN</v>
          </cell>
          <cell r="C175" t="str">
            <v>Prevalence of undernourishment (% of population)</v>
          </cell>
          <cell r="D175" t="e">
            <v>#DIV/0!</v>
          </cell>
        </row>
        <row r="176">
          <cell r="A176" t="str">
            <v>Solomon Islands</v>
          </cell>
          <cell r="B176" t="str">
            <v>SLB</v>
          </cell>
          <cell r="C176" t="str">
            <v>Prevalence of undernourishment (% of population)</v>
          </cell>
          <cell r="D176">
            <v>12.1875</v>
          </cell>
        </row>
        <row r="177">
          <cell r="A177" t="str">
            <v>Somalia</v>
          </cell>
          <cell r="B177" t="str">
            <v>SOM</v>
          </cell>
          <cell r="C177" t="str">
            <v>Prevalence of undernourishment (% of population)</v>
          </cell>
          <cell r="D177" t="e">
            <v>#DIV/0!</v>
          </cell>
        </row>
        <row r="178">
          <cell r="A178" t="str">
            <v>South Africa</v>
          </cell>
          <cell r="B178" t="str">
            <v>ZAF</v>
          </cell>
          <cell r="C178" t="str">
            <v>Prevalence of undernourishment (% of population)</v>
          </cell>
          <cell r="D178">
            <v>5</v>
          </cell>
        </row>
        <row r="179">
          <cell r="A179" t="str">
            <v>South Sudan</v>
          </cell>
          <cell r="B179" t="str">
            <v>SSD</v>
          </cell>
          <cell r="C179" t="str">
            <v>Prevalence of undernourishment (% of population)</v>
          </cell>
          <cell r="D179" t="e">
            <v>#DIV/0!</v>
          </cell>
        </row>
        <row r="180">
          <cell r="A180" t="str">
            <v>Spain</v>
          </cell>
          <cell r="B180" t="str">
            <v>ESP</v>
          </cell>
          <cell r="C180" t="str">
            <v>Prevalence of undernourishment (% of population)</v>
          </cell>
          <cell r="D180" t="e">
            <v>#DIV/0!</v>
          </cell>
        </row>
        <row r="181">
          <cell r="A181" t="str">
            <v>Sri Lanka</v>
          </cell>
          <cell r="B181" t="str">
            <v>LKA</v>
          </cell>
          <cell r="C181" t="str">
            <v>Prevalence of undernourishment (% of population)</v>
          </cell>
          <cell r="D181">
            <v>27.181250000000002</v>
          </cell>
        </row>
        <row r="182">
          <cell r="A182" t="str">
            <v>St. Kitts and Nevis</v>
          </cell>
          <cell r="B182" t="str">
            <v>KNA</v>
          </cell>
          <cell r="C182" t="str">
            <v>Prevalence of undernourishment (% of population)</v>
          </cell>
          <cell r="D182" t="e">
            <v>#DIV/0!</v>
          </cell>
        </row>
        <row r="183">
          <cell r="A183" t="str">
            <v>St. Lucia</v>
          </cell>
          <cell r="B183" t="str">
            <v>LCA</v>
          </cell>
          <cell r="C183" t="str">
            <v>Prevalence of undernourishment (% of population)</v>
          </cell>
          <cell r="D183" t="e">
            <v>#DIV/0!</v>
          </cell>
        </row>
        <row r="184">
          <cell r="A184" t="str">
            <v>St. Martin (French part)</v>
          </cell>
          <cell r="B184" t="str">
            <v>MAF</v>
          </cell>
          <cell r="C184" t="str">
            <v>Prevalence of undernourishment (% of population)</v>
          </cell>
          <cell r="D184" t="e">
            <v>#DIV/0!</v>
          </cell>
        </row>
        <row r="185">
          <cell r="A185" t="str">
            <v>St. Vincent and the Grenadines</v>
          </cell>
          <cell r="B185" t="str">
            <v>VCT</v>
          </cell>
          <cell r="C185" t="str">
            <v>Prevalence of undernourishment (% of population)</v>
          </cell>
          <cell r="D185">
            <v>9.7687500000000007</v>
          </cell>
        </row>
        <row r="186">
          <cell r="A186" t="str">
            <v>Sudan</v>
          </cell>
          <cell r="B186" t="str">
            <v>SDN</v>
          </cell>
          <cell r="C186" t="str">
            <v>Prevalence of undernourishment (% of population)</v>
          </cell>
          <cell r="D186" t="e">
            <v>#DIV/0!</v>
          </cell>
        </row>
        <row r="187">
          <cell r="A187" t="str">
            <v>Suriname</v>
          </cell>
          <cell r="B187" t="str">
            <v>SUR</v>
          </cell>
          <cell r="C187" t="str">
            <v>Prevalence of undernourishment (% of population)</v>
          </cell>
          <cell r="D187">
            <v>10.750000000000002</v>
          </cell>
        </row>
        <row r="188">
          <cell r="A188" t="str">
            <v>Swaziland</v>
          </cell>
          <cell r="B188" t="str">
            <v>SWZ</v>
          </cell>
          <cell r="C188" t="str">
            <v>Prevalence of undernourishment (% of population)</v>
          </cell>
          <cell r="D188">
            <v>21.218750000000004</v>
          </cell>
        </row>
        <row r="189">
          <cell r="A189" t="str">
            <v>Sweden</v>
          </cell>
          <cell r="B189" t="str">
            <v>SWE</v>
          </cell>
          <cell r="C189" t="str">
            <v>Prevalence of undernourishment (% of population)</v>
          </cell>
          <cell r="D189" t="e">
            <v>#DIV/0!</v>
          </cell>
        </row>
        <row r="190">
          <cell r="A190" t="str">
            <v>Switzerland</v>
          </cell>
          <cell r="B190" t="str">
            <v>CHE</v>
          </cell>
          <cell r="C190" t="str">
            <v>Prevalence of undernourishment (% of population)</v>
          </cell>
          <cell r="D190" t="e">
            <v>#DIV/0!</v>
          </cell>
        </row>
        <row r="191">
          <cell r="A191" t="str">
            <v>Syrian Arab Republic</v>
          </cell>
          <cell r="B191" t="str">
            <v>SYR</v>
          </cell>
          <cell r="C191" t="str">
            <v>Prevalence of undernourishment (% of population)</v>
          </cell>
          <cell r="D191" t="e">
            <v>#DIV/0!</v>
          </cell>
        </row>
        <row r="192">
          <cell r="A192" t="str">
            <v>Tajikistan</v>
          </cell>
          <cell r="B192" t="str">
            <v>TJK</v>
          </cell>
          <cell r="C192" t="str">
            <v>Prevalence of undernourishment (% of population)</v>
          </cell>
          <cell r="D192">
            <v>38.456250000000004</v>
          </cell>
        </row>
        <row r="193">
          <cell r="A193" t="str">
            <v>Tanzania</v>
          </cell>
          <cell r="B193" t="str">
            <v>TZA</v>
          </cell>
          <cell r="C193" t="str">
            <v>Prevalence of undernourishment (% of population)</v>
          </cell>
          <cell r="D193">
            <v>35.087499999999999</v>
          </cell>
        </row>
        <row r="194">
          <cell r="A194" t="str">
            <v>Thailand</v>
          </cell>
          <cell r="B194" t="str">
            <v>THA</v>
          </cell>
          <cell r="C194" t="str">
            <v>Prevalence of undernourishment (% of population)</v>
          </cell>
          <cell r="D194">
            <v>11.956250000000002</v>
          </cell>
        </row>
        <row r="195">
          <cell r="A195" t="str">
            <v>Timor-Leste</v>
          </cell>
          <cell r="B195" t="str">
            <v>TLS</v>
          </cell>
          <cell r="C195" t="str">
            <v>Prevalence of undernourishment (% of population)</v>
          </cell>
          <cell r="D195">
            <v>33.556249999999999</v>
          </cell>
        </row>
        <row r="196">
          <cell r="A196" t="str">
            <v>Togo</v>
          </cell>
          <cell r="B196" t="str">
            <v>TGO</v>
          </cell>
          <cell r="C196" t="str">
            <v>Prevalence of undernourishment (% of population)</v>
          </cell>
          <cell r="D196">
            <v>22.024999999999995</v>
          </cell>
        </row>
        <row r="197">
          <cell r="A197" t="str">
            <v>Tonga</v>
          </cell>
          <cell r="B197" t="str">
            <v>TON</v>
          </cell>
          <cell r="C197" t="str">
            <v>Prevalence of undernourishment (% of population)</v>
          </cell>
          <cell r="D197" t="e">
            <v>#DIV/0!</v>
          </cell>
        </row>
        <row r="198">
          <cell r="A198" t="str">
            <v>Trinidad and Tobago</v>
          </cell>
          <cell r="B198" t="str">
            <v>TTO</v>
          </cell>
          <cell r="C198" t="str">
            <v>Prevalence of undernourishment (% of population)</v>
          </cell>
          <cell r="D198">
            <v>10.55</v>
          </cell>
        </row>
        <row r="199">
          <cell r="A199" t="str">
            <v>Tunisia</v>
          </cell>
          <cell r="B199" t="str">
            <v>TUN</v>
          </cell>
          <cell r="C199" t="str">
            <v>Prevalence of undernourishment (% of population)</v>
          </cell>
          <cell r="D199">
            <v>5</v>
          </cell>
        </row>
        <row r="200">
          <cell r="A200" t="str">
            <v>Turkey</v>
          </cell>
          <cell r="B200" t="str">
            <v>TUR</v>
          </cell>
          <cell r="C200" t="str">
            <v>Prevalence of undernourishment (% of population)</v>
          </cell>
          <cell r="D200">
            <v>5</v>
          </cell>
        </row>
        <row r="201">
          <cell r="A201" t="str">
            <v>Turkmenistan</v>
          </cell>
          <cell r="B201" t="str">
            <v>TKM</v>
          </cell>
          <cell r="C201" t="str">
            <v>Prevalence of undernourishment (% of population)</v>
          </cell>
          <cell r="D201">
            <v>5.9</v>
          </cell>
        </row>
        <row r="202">
          <cell r="A202" t="str">
            <v>Turks and Caicos Islands</v>
          </cell>
          <cell r="B202" t="str">
            <v>TCA</v>
          </cell>
          <cell r="C202" t="str">
            <v>Prevalence of undernourishment (% of population)</v>
          </cell>
          <cell r="D202" t="e">
            <v>#DIV/0!</v>
          </cell>
        </row>
        <row r="203">
          <cell r="A203" t="str">
            <v>Tuvalu</v>
          </cell>
          <cell r="B203" t="str">
            <v>TUV</v>
          </cell>
          <cell r="C203" t="str">
            <v>Prevalence of undernourishment (% of population)</v>
          </cell>
          <cell r="D203" t="e">
            <v>#DIV/0!</v>
          </cell>
        </row>
        <row r="204">
          <cell r="A204" t="str">
            <v>Uganda</v>
          </cell>
          <cell r="B204" t="str">
            <v>UGA</v>
          </cell>
          <cell r="C204" t="str">
            <v>Prevalence of undernourishment (% of population)</v>
          </cell>
          <cell r="D204">
            <v>25.025000000000006</v>
          </cell>
        </row>
        <row r="205">
          <cell r="A205" t="str">
            <v>Ukraine</v>
          </cell>
          <cell r="B205" t="str">
            <v>UKR</v>
          </cell>
          <cell r="C205" t="str">
            <v>Prevalence of undernourishment (% of population)</v>
          </cell>
          <cell r="D205" t="e">
            <v>#DIV/0!</v>
          </cell>
        </row>
        <row r="206">
          <cell r="A206" t="str">
            <v>United Arab Emirates</v>
          </cell>
          <cell r="B206" t="str">
            <v>ARE</v>
          </cell>
          <cell r="C206" t="str">
            <v>Prevalence of undernourishment (% of population)</v>
          </cell>
          <cell r="D206">
            <v>5</v>
          </cell>
        </row>
        <row r="207">
          <cell r="A207" t="str">
            <v>United Kingdom</v>
          </cell>
          <cell r="B207" t="str">
            <v>GBR</v>
          </cell>
          <cell r="C207" t="str">
            <v>Prevalence of undernourishment (% of population)</v>
          </cell>
          <cell r="D207" t="e">
            <v>#DIV/0!</v>
          </cell>
        </row>
        <row r="208">
          <cell r="A208" t="str">
            <v>United States</v>
          </cell>
          <cell r="B208" t="str">
            <v>USA</v>
          </cell>
          <cell r="C208" t="str">
            <v>Prevalence of undernourishment (% of population)</v>
          </cell>
          <cell r="D208" t="e">
            <v>#DIV/0!</v>
          </cell>
        </row>
        <row r="209">
          <cell r="A209" t="str">
            <v>Uruguay</v>
          </cell>
          <cell r="B209" t="str">
            <v>URY</v>
          </cell>
          <cell r="C209" t="str">
            <v>Prevalence of undernourishment (% of population)</v>
          </cell>
          <cell r="D209">
            <v>5</v>
          </cell>
        </row>
        <row r="210">
          <cell r="A210" t="str">
            <v>Uzbekistan</v>
          </cell>
          <cell r="B210" t="str">
            <v>UZB</v>
          </cell>
          <cell r="C210" t="str">
            <v>Prevalence of undernourishment (% of population)</v>
          </cell>
          <cell r="D210">
            <v>10.706250000000001</v>
          </cell>
        </row>
        <row r="211">
          <cell r="A211" t="str">
            <v>Vanuatu</v>
          </cell>
          <cell r="B211" t="str">
            <v>VUT</v>
          </cell>
          <cell r="C211" t="str">
            <v>Prevalence of undernourishment (% of population)</v>
          </cell>
          <cell r="D211">
            <v>6.9437500000000005</v>
          </cell>
        </row>
        <row r="212">
          <cell r="A212" t="str">
            <v>Venezuela, RB</v>
          </cell>
          <cell r="B212" t="str">
            <v>VEN</v>
          </cell>
          <cell r="C212" t="str">
            <v>Prevalence of undernourishment (% of population)</v>
          </cell>
          <cell r="D212">
            <v>8.9749999999999996</v>
          </cell>
        </row>
        <row r="213">
          <cell r="A213" t="str">
            <v>Vietnam</v>
          </cell>
          <cell r="B213" t="str">
            <v>VNM</v>
          </cell>
          <cell r="C213" t="str">
            <v>Prevalence of undernourishment (% of population)</v>
          </cell>
          <cell r="D213">
            <v>17.637499999999999</v>
          </cell>
        </row>
        <row r="214">
          <cell r="A214" t="str">
            <v>Virgin Islands (U.S.)</v>
          </cell>
          <cell r="B214" t="str">
            <v>VIR</v>
          </cell>
          <cell r="C214" t="str">
            <v>Prevalence of undernourishment (% of population)</v>
          </cell>
          <cell r="D214" t="e">
            <v>#DIV/0!</v>
          </cell>
        </row>
        <row r="215">
          <cell r="A215" t="str">
            <v>West Bank and Gaza</v>
          </cell>
          <cell r="B215" t="str">
            <v>PSE</v>
          </cell>
          <cell r="C215" t="str">
            <v>Prevalence of undernourishment (% of population)</v>
          </cell>
          <cell r="D215" t="e">
            <v>#DIV/0!</v>
          </cell>
        </row>
        <row r="216">
          <cell r="A216" t="str">
            <v>Yemen, Rep.</v>
          </cell>
          <cell r="B216" t="str">
            <v>YEM</v>
          </cell>
          <cell r="C216" t="str">
            <v>Prevalence of undernourishment (% of population)</v>
          </cell>
          <cell r="D216">
            <v>28.1875</v>
          </cell>
        </row>
        <row r="217">
          <cell r="A217" t="str">
            <v>Zambia</v>
          </cell>
          <cell r="B217" t="str">
            <v>ZMB</v>
          </cell>
          <cell r="C217" t="str">
            <v>Prevalence of undernourishment (% of population)</v>
          </cell>
          <cell r="D217">
            <v>49.231249999999989</v>
          </cell>
        </row>
        <row r="218">
          <cell r="A218" t="str">
            <v>Zimbabwe</v>
          </cell>
          <cell r="B218" t="str">
            <v>ZWE</v>
          </cell>
          <cell r="C218" t="str">
            <v>Prevalence of undernourishment (% of population)</v>
          </cell>
          <cell r="D218">
            <v>38.256250000000001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E1" activeCellId="1" sqref="B1:B1048576 E1:G1048576"/>
    </sheetView>
  </sheetViews>
  <sheetFormatPr defaultRowHeight="15" x14ac:dyDescent="0.25"/>
  <cols>
    <col min="1" max="1" width="4" bestFit="1" customWidth="1"/>
    <col min="2" max="2" width="28.85546875" bestFit="1" customWidth="1"/>
    <col min="3" max="3" width="18.7109375" bestFit="1" customWidth="1"/>
    <col min="4" max="4" width="15.7109375" bestFit="1" customWidth="1"/>
    <col min="5" max="5" width="20.42578125" bestFit="1" customWidth="1"/>
    <col min="6" max="6" width="17.5703125" bestFit="1" customWidth="1"/>
    <col min="7" max="7" width="30.7109375" style="3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184</v>
      </c>
    </row>
    <row r="2" spans="1:7" x14ac:dyDescent="0.25">
      <c r="A2" s="1">
        <v>55</v>
      </c>
      <c r="B2" t="s">
        <v>60</v>
      </c>
      <c r="C2">
        <v>-0.49403739112749923</v>
      </c>
      <c r="D2">
        <v>5.1767343326036178E-2</v>
      </c>
      <c r="E2">
        <v>-0.54598984612162882</v>
      </c>
      <c r="F2">
        <v>2.8674070658856951E-2</v>
      </c>
      <c r="G2" s="3">
        <v>542.75</v>
      </c>
    </row>
    <row r="3" spans="1:7" x14ac:dyDescent="0.25">
      <c r="A3" s="1">
        <v>148</v>
      </c>
      <c r="B3" t="s">
        <v>153</v>
      </c>
      <c r="C3">
        <v>0.16123526749167691</v>
      </c>
      <c r="D3">
        <v>0.55080810856015128</v>
      </c>
      <c r="E3">
        <v>6.7647058823529407E-2</v>
      </c>
      <c r="F3">
        <v>0.80342031379666912</v>
      </c>
      <c r="G3" s="3">
        <v>401.1875</v>
      </c>
    </row>
    <row r="4" spans="1:7" x14ac:dyDescent="0.25">
      <c r="A4" s="1">
        <v>106</v>
      </c>
      <c r="B4" t="s">
        <v>111</v>
      </c>
      <c r="C4">
        <v>-0.79484477013504973</v>
      </c>
      <c r="D4">
        <v>2.3382541732568481E-4</v>
      </c>
      <c r="E4">
        <v>-0.76085377478404881</v>
      </c>
      <c r="F4">
        <v>6.2009221606549149E-4</v>
      </c>
      <c r="G4" s="3">
        <v>340.9375</v>
      </c>
    </row>
    <row r="5" spans="1:7" x14ac:dyDescent="0.25">
      <c r="A5" s="1">
        <v>44</v>
      </c>
      <c r="B5" t="s">
        <v>49</v>
      </c>
      <c r="C5">
        <v>-0.88977792079909535</v>
      </c>
      <c r="D5">
        <v>3.9418447760447266E-6</v>
      </c>
      <c r="E5">
        <v>-0.79411764705882359</v>
      </c>
      <c r="F5">
        <v>2.3919092762563119E-4</v>
      </c>
      <c r="G5" s="3">
        <v>335</v>
      </c>
    </row>
    <row r="6" spans="1:7" x14ac:dyDescent="0.25">
      <c r="A6" s="1">
        <v>66</v>
      </c>
      <c r="B6" t="s">
        <v>71</v>
      </c>
      <c r="C6">
        <v>-4.9750587347869572E-2</v>
      </c>
      <c r="D6">
        <v>0.85482013478648333</v>
      </c>
      <c r="E6">
        <v>0.1422261242270304</v>
      </c>
      <c r="F6">
        <v>0.59927717939813507</v>
      </c>
      <c r="G6" s="3">
        <v>308.6875</v>
      </c>
    </row>
    <row r="7" spans="1:7" x14ac:dyDescent="0.25">
      <c r="A7" s="1">
        <v>149</v>
      </c>
      <c r="B7" t="s">
        <v>154</v>
      </c>
      <c r="C7">
        <v>-0.94649097348055422</v>
      </c>
      <c r="D7">
        <v>2.921860708750418E-8</v>
      </c>
      <c r="E7">
        <v>-0.91470588235294126</v>
      </c>
      <c r="F7">
        <v>7.0118021902031861E-7</v>
      </c>
      <c r="G7" s="3">
        <v>305.625</v>
      </c>
    </row>
    <row r="8" spans="1:7" x14ac:dyDescent="0.25">
      <c r="A8" s="1">
        <v>24</v>
      </c>
      <c r="B8" t="s">
        <v>29</v>
      </c>
      <c r="C8">
        <v>-0.14832746715544809</v>
      </c>
      <c r="D8">
        <v>0.5835340860651117</v>
      </c>
      <c r="E8">
        <v>-0.52097144346915536</v>
      </c>
      <c r="F8">
        <v>3.8522523916264283E-2</v>
      </c>
      <c r="G8" s="3">
        <v>300.375</v>
      </c>
    </row>
    <row r="9" spans="1:7" x14ac:dyDescent="0.25">
      <c r="A9" s="1">
        <v>25</v>
      </c>
      <c r="B9" t="s">
        <v>30</v>
      </c>
      <c r="C9">
        <v>0.33536894392756722</v>
      </c>
      <c r="D9">
        <v>0.2041473117497262</v>
      </c>
      <c r="E9">
        <v>0.37315796572766291</v>
      </c>
      <c r="F9">
        <v>0.15456506137768941</v>
      </c>
      <c r="G9" s="3">
        <v>298.4375</v>
      </c>
    </row>
    <row r="10" spans="1:7" x14ac:dyDescent="0.25">
      <c r="A10" s="1">
        <v>127</v>
      </c>
      <c r="B10" t="s">
        <v>132</v>
      </c>
      <c r="C10">
        <v>-3.3334374730830278E-2</v>
      </c>
      <c r="D10">
        <v>0.90245992926824492</v>
      </c>
      <c r="E10">
        <v>-8.3885232422999584E-2</v>
      </c>
      <c r="F10">
        <v>0.75742254484835936</v>
      </c>
      <c r="G10" s="3">
        <v>294.0625</v>
      </c>
    </row>
    <row r="11" spans="1:7" x14ac:dyDescent="0.25">
      <c r="A11" s="1">
        <v>72</v>
      </c>
      <c r="B11" t="s">
        <v>77</v>
      </c>
      <c r="C11">
        <v>-0.17223135050663951</v>
      </c>
      <c r="D11">
        <v>0.5235806057400475</v>
      </c>
      <c r="E11">
        <v>-0.13980872070499931</v>
      </c>
      <c r="F11">
        <v>0.60556157159254198</v>
      </c>
      <c r="G11" s="3">
        <v>292.5</v>
      </c>
    </row>
    <row r="12" spans="1:7" x14ac:dyDescent="0.25">
      <c r="A12" s="1">
        <v>36</v>
      </c>
      <c r="B12" t="s">
        <v>41</v>
      </c>
      <c r="C12">
        <v>-0.90153738892965951</v>
      </c>
      <c r="D12">
        <v>1.8480313034239269E-6</v>
      </c>
      <c r="E12">
        <v>-0.83235294117647063</v>
      </c>
      <c r="F12">
        <v>6.3281245732325418E-5</v>
      </c>
      <c r="G12" s="3">
        <v>270.8125</v>
      </c>
    </row>
    <row r="13" spans="1:7" x14ac:dyDescent="0.25">
      <c r="A13" s="1">
        <v>90</v>
      </c>
      <c r="B13" t="s">
        <v>95</v>
      </c>
      <c r="C13">
        <v>-0.24132762246257519</v>
      </c>
      <c r="D13">
        <v>0.36789728379024611</v>
      </c>
      <c r="E13">
        <v>-0.37674771053136652</v>
      </c>
      <c r="F13">
        <v>0.15032351170363181</v>
      </c>
      <c r="G13" s="3">
        <v>263.875</v>
      </c>
    </row>
    <row r="14" spans="1:7" x14ac:dyDescent="0.25">
      <c r="A14" s="1">
        <v>128</v>
      </c>
      <c r="B14" t="s">
        <v>133</v>
      </c>
      <c r="C14">
        <v>-0.43899485035465868</v>
      </c>
      <c r="D14">
        <v>8.8911947779243175E-2</v>
      </c>
      <c r="E14">
        <v>-0.58235294117647063</v>
      </c>
      <c r="F14">
        <v>1.7932734131035351E-2</v>
      </c>
      <c r="G14" s="3">
        <v>260.75</v>
      </c>
    </row>
    <row r="15" spans="1:7" x14ac:dyDescent="0.25">
      <c r="A15" s="1">
        <v>91</v>
      </c>
      <c r="B15" t="s">
        <v>96</v>
      </c>
      <c r="C15">
        <v>-0.55621128775737472</v>
      </c>
      <c r="D15">
        <v>2.5257336969237591E-2</v>
      </c>
      <c r="E15">
        <v>-0.93235294117647061</v>
      </c>
      <c r="F15">
        <v>1.4517544390481189E-7</v>
      </c>
      <c r="G15" s="3">
        <v>254.5</v>
      </c>
    </row>
    <row r="16" spans="1:7" x14ac:dyDescent="0.25">
      <c r="A16" s="1">
        <v>113</v>
      </c>
      <c r="B16" t="s">
        <v>118</v>
      </c>
      <c r="C16">
        <v>-0.51510320243113639</v>
      </c>
      <c r="D16">
        <v>4.1162291739738913E-2</v>
      </c>
      <c r="E16">
        <v>-0.30588235294117649</v>
      </c>
      <c r="F16">
        <v>0.24925429892891859</v>
      </c>
      <c r="G16" s="3">
        <v>254.125</v>
      </c>
    </row>
    <row r="17" spans="1:7" x14ac:dyDescent="0.25">
      <c r="A17" s="1">
        <v>119</v>
      </c>
      <c r="B17" t="s">
        <v>124</v>
      </c>
      <c r="C17">
        <v>0.33596133634657799</v>
      </c>
      <c r="D17">
        <v>0.20329935697398729</v>
      </c>
      <c r="E17">
        <v>0.27245979474704263</v>
      </c>
      <c r="F17">
        <v>0.30729407546431281</v>
      </c>
      <c r="G17" s="3">
        <v>247.0625</v>
      </c>
    </row>
    <row r="18" spans="1:7" x14ac:dyDescent="0.25">
      <c r="A18" s="1">
        <v>87</v>
      </c>
      <c r="B18" t="s">
        <v>92</v>
      </c>
      <c r="C18">
        <v>-0.54857793938552202</v>
      </c>
      <c r="D18">
        <v>2.777743128299473E-2</v>
      </c>
      <c r="E18">
        <v>-0.51655643123636585</v>
      </c>
      <c r="F18">
        <v>4.0496279929477977E-2</v>
      </c>
      <c r="G18" s="3">
        <v>245.75</v>
      </c>
    </row>
    <row r="19" spans="1:7" x14ac:dyDescent="0.25">
      <c r="A19" s="1">
        <v>17</v>
      </c>
      <c r="B19" t="s">
        <v>22</v>
      </c>
      <c r="C19">
        <v>2.2073460986005949E-3</v>
      </c>
      <c r="D19">
        <v>0.99352676197273393</v>
      </c>
      <c r="E19">
        <v>-0.59204777020708699</v>
      </c>
      <c r="F19">
        <v>1.5682878318004769E-2</v>
      </c>
      <c r="G19" s="3">
        <v>236.5625</v>
      </c>
    </row>
    <row r="20" spans="1:7" x14ac:dyDescent="0.25">
      <c r="A20" s="1">
        <v>75</v>
      </c>
      <c r="B20" t="s">
        <v>80</v>
      </c>
      <c r="C20">
        <v>0.79343877622949999</v>
      </c>
      <c r="D20">
        <v>2.4429206031237582E-4</v>
      </c>
      <c r="E20">
        <v>0.77908773741181347</v>
      </c>
      <c r="F20">
        <v>3.7516895959937028E-4</v>
      </c>
      <c r="G20" s="3">
        <v>235.875</v>
      </c>
    </row>
    <row r="21" spans="1:7" x14ac:dyDescent="0.25">
      <c r="A21" s="1">
        <v>130</v>
      </c>
      <c r="B21" t="s">
        <v>135</v>
      </c>
      <c r="C21">
        <v>0.26157080143091571</v>
      </c>
      <c r="D21">
        <v>0.32778196773739809</v>
      </c>
      <c r="E21">
        <v>0.17365714782305169</v>
      </c>
      <c r="F21">
        <v>0.52009574209013243</v>
      </c>
      <c r="G21" s="3">
        <v>235.8125</v>
      </c>
    </row>
    <row r="22" spans="1:7" x14ac:dyDescent="0.25">
      <c r="A22" s="1">
        <v>92</v>
      </c>
      <c r="B22" t="s">
        <v>97</v>
      </c>
      <c r="C22">
        <v>0.26076619000460988</v>
      </c>
      <c r="D22">
        <v>0.32932634232261682</v>
      </c>
      <c r="E22">
        <v>0.38291646829314091</v>
      </c>
      <c r="F22">
        <v>0.14322000320707379</v>
      </c>
      <c r="G22" s="3">
        <v>231.5</v>
      </c>
    </row>
    <row r="23" spans="1:7" x14ac:dyDescent="0.25">
      <c r="A23" s="1">
        <v>0</v>
      </c>
      <c r="B23" t="s">
        <v>5</v>
      </c>
      <c r="C23">
        <v>-0.88791741063903329</v>
      </c>
      <c r="D23">
        <v>4.4092694963976114E-6</v>
      </c>
      <c r="E23">
        <v>-0.83357969636122209</v>
      </c>
      <c r="F23">
        <v>6.0317863843590659E-5</v>
      </c>
      <c r="G23" s="3">
        <v>220.75</v>
      </c>
    </row>
    <row r="24" spans="1:7" x14ac:dyDescent="0.25">
      <c r="A24" s="1">
        <v>31</v>
      </c>
      <c r="B24" t="s">
        <v>36</v>
      </c>
      <c r="C24">
        <v>-0.1127841329655577</v>
      </c>
      <c r="D24">
        <v>0.67750321225929599</v>
      </c>
      <c r="E24">
        <v>-5.2941176470588241E-2</v>
      </c>
      <c r="F24">
        <v>0.84561044114936579</v>
      </c>
      <c r="G24" s="3">
        <v>220</v>
      </c>
    </row>
    <row r="25" spans="1:7" x14ac:dyDescent="0.25">
      <c r="A25" s="1">
        <v>3</v>
      </c>
      <c r="B25" t="s">
        <v>8</v>
      </c>
      <c r="C25">
        <v>0.49284983051339631</v>
      </c>
      <c r="D25">
        <v>5.2420190937439069E-2</v>
      </c>
      <c r="E25">
        <v>0.65</v>
      </c>
      <c r="F25">
        <v>6.4157065211752854E-3</v>
      </c>
      <c r="G25" s="3">
        <v>219.4375</v>
      </c>
    </row>
    <row r="26" spans="1:7" x14ac:dyDescent="0.25">
      <c r="A26" s="1">
        <v>69</v>
      </c>
      <c r="B26" t="s">
        <v>74</v>
      </c>
      <c r="C26">
        <v>-0.81719636261128559</v>
      </c>
      <c r="D26">
        <v>1.111273745848725E-4</v>
      </c>
      <c r="E26">
        <v>-0.76470588235294112</v>
      </c>
      <c r="F26">
        <v>5.5967629435674454E-4</v>
      </c>
      <c r="G26" s="3">
        <v>205.3125</v>
      </c>
    </row>
    <row r="27" spans="1:7" x14ac:dyDescent="0.25">
      <c r="A27" s="1">
        <v>19</v>
      </c>
      <c r="B27" t="s">
        <v>24</v>
      </c>
      <c r="C27">
        <v>-0.1262200100397064</v>
      </c>
      <c r="D27">
        <v>0.64136165743544638</v>
      </c>
      <c r="E27">
        <v>-0.1605303655536629</v>
      </c>
      <c r="F27">
        <v>0.55257434964850727</v>
      </c>
      <c r="G27" s="3">
        <v>193.25</v>
      </c>
    </row>
    <row r="28" spans="1:7" x14ac:dyDescent="0.25">
      <c r="A28" s="1">
        <v>147</v>
      </c>
      <c r="B28" t="s">
        <v>152</v>
      </c>
      <c r="C28">
        <v>-0.77936763199627823</v>
      </c>
      <c r="D28">
        <v>3.7215382061460211E-4</v>
      </c>
      <c r="E28">
        <v>-0.81737938424112766</v>
      </c>
      <c r="F28">
        <v>1.1040808326640919E-4</v>
      </c>
      <c r="G28" s="3">
        <v>190.5</v>
      </c>
    </row>
    <row r="29" spans="1:7" x14ac:dyDescent="0.25">
      <c r="A29" s="1">
        <v>15</v>
      </c>
      <c r="B29" t="s">
        <v>20</v>
      </c>
      <c r="C29">
        <v>0.25814103342392819</v>
      </c>
      <c r="D29">
        <v>0.33439411128964658</v>
      </c>
      <c r="E29">
        <v>0.3</v>
      </c>
      <c r="F29">
        <v>0.25893645256249892</v>
      </c>
      <c r="G29" s="3">
        <v>189.0625</v>
      </c>
    </row>
    <row r="30" spans="1:7" x14ac:dyDescent="0.25">
      <c r="A30" s="1">
        <v>60</v>
      </c>
      <c r="B30" t="s">
        <v>65</v>
      </c>
      <c r="C30">
        <v>0.12728907518522589</v>
      </c>
      <c r="D30">
        <v>0.63851684752867799</v>
      </c>
      <c r="E30">
        <v>0.39146441797399811</v>
      </c>
      <c r="F30">
        <v>0.13375978205720901</v>
      </c>
      <c r="G30" s="3">
        <v>186.5</v>
      </c>
    </row>
    <row r="31" spans="1:7" x14ac:dyDescent="0.25">
      <c r="A31" s="1">
        <v>64</v>
      </c>
      <c r="B31" t="s">
        <v>69</v>
      </c>
      <c r="C31">
        <v>-0.92352228195771946</v>
      </c>
      <c r="D31">
        <v>3.3460184168785232E-7</v>
      </c>
      <c r="E31">
        <v>-0.8529411764705882</v>
      </c>
      <c r="F31">
        <v>2.6790740577247289E-5</v>
      </c>
      <c r="G31" s="3">
        <v>186.0625</v>
      </c>
    </row>
    <row r="32" spans="1:7" x14ac:dyDescent="0.25">
      <c r="A32" s="1">
        <v>95</v>
      </c>
      <c r="B32" t="s">
        <v>100</v>
      </c>
      <c r="C32">
        <v>0.43651893307167872</v>
      </c>
      <c r="D32">
        <v>9.0938003366410294E-2</v>
      </c>
      <c r="E32">
        <v>0.64117647058823524</v>
      </c>
      <c r="F32">
        <v>7.4344190825339409E-3</v>
      </c>
      <c r="G32" s="3">
        <v>178.8125</v>
      </c>
    </row>
    <row r="33" spans="1:7" x14ac:dyDescent="0.25">
      <c r="A33" s="1">
        <v>123</v>
      </c>
      <c r="B33" t="s">
        <v>128</v>
      </c>
      <c r="C33">
        <v>1.7276179476117311E-2</v>
      </c>
      <c r="D33">
        <v>0.94936580885027599</v>
      </c>
      <c r="E33">
        <v>-0.3887394391262991</v>
      </c>
      <c r="F33">
        <v>0.13672764238512111</v>
      </c>
      <c r="G33" s="3">
        <v>177.66666666666666</v>
      </c>
    </row>
    <row r="34" spans="1:7" x14ac:dyDescent="0.25">
      <c r="A34" s="1">
        <v>99</v>
      </c>
      <c r="B34" t="s">
        <v>104</v>
      </c>
      <c r="C34">
        <v>-0.26948480275426928</v>
      </c>
      <c r="D34">
        <v>0.31281512242441589</v>
      </c>
      <c r="E34">
        <v>-0.2341681479177285</v>
      </c>
      <c r="F34">
        <v>0.38270597853196858</v>
      </c>
      <c r="G34" s="3">
        <v>174.4375</v>
      </c>
    </row>
    <row r="35" spans="1:7" x14ac:dyDescent="0.25">
      <c r="A35" s="1">
        <v>53</v>
      </c>
      <c r="B35" t="s">
        <v>58</v>
      </c>
      <c r="C35">
        <v>3.5757578050428181E-2</v>
      </c>
      <c r="D35">
        <v>0.89540435567135535</v>
      </c>
      <c r="E35">
        <v>7.6639833565671625E-2</v>
      </c>
      <c r="F35">
        <v>0.77786184858368013</v>
      </c>
      <c r="G35" s="3">
        <v>172.5</v>
      </c>
    </row>
    <row r="36" spans="1:7" x14ac:dyDescent="0.25">
      <c r="A36" s="1">
        <v>139</v>
      </c>
      <c r="B36" t="s">
        <v>144</v>
      </c>
      <c r="C36">
        <v>-0.84954684144054848</v>
      </c>
      <c r="D36">
        <v>3.113453026369535E-5</v>
      </c>
      <c r="E36">
        <v>-0.81530559232178534</v>
      </c>
      <c r="F36">
        <v>1.1878940102954059E-4</v>
      </c>
      <c r="G36" s="3">
        <v>169.1875</v>
      </c>
    </row>
    <row r="37" spans="1:7" x14ac:dyDescent="0.25">
      <c r="A37" s="1">
        <v>76</v>
      </c>
      <c r="B37" t="s">
        <v>81</v>
      </c>
      <c r="C37">
        <v>-0.74640094265312618</v>
      </c>
      <c r="D37">
        <v>8.9657015693918405E-4</v>
      </c>
      <c r="E37">
        <v>-0.74025038436436463</v>
      </c>
      <c r="F37">
        <v>1.041428669687634E-3</v>
      </c>
      <c r="G37" s="3">
        <v>168.625</v>
      </c>
    </row>
    <row r="38" spans="1:7" x14ac:dyDescent="0.25">
      <c r="A38" s="1">
        <v>38</v>
      </c>
      <c r="B38" t="s">
        <v>43</v>
      </c>
      <c r="C38">
        <v>-0.74827891412316672</v>
      </c>
      <c r="D38">
        <v>8.5579002075901489E-4</v>
      </c>
      <c r="E38">
        <v>-0.70294117647058829</v>
      </c>
      <c r="F38">
        <v>2.3869526693009332E-3</v>
      </c>
      <c r="G38" s="3">
        <v>161.9375</v>
      </c>
    </row>
    <row r="39" spans="1:7" x14ac:dyDescent="0.25">
      <c r="A39" s="1">
        <v>131</v>
      </c>
      <c r="B39" t="s">
        <v>136</v>
      </c>
      <c r="C39">
        <v>-0.45115489954195859</v>
      </c>
      <c r="D39">
        <v>7.9427806822962521E-2</v>
      </c>
      <c r="E39">
        <v>-0.72647058823529409</v>
      </c>
      <c r="F39">
        <v>1.436182635078525E-3</v>
      </c>
      <c r="G39" s="3">
        <v>159.125</v>
      </c>
    </row>
    <row r="40" spans="1:7" x14ac:dyDescent="0.25">
      <c r="A40" s="1">
        <v>52</v>
      </c>
      <c r="B40" t="s">
        <v>57</v>
      </c>
      <c r="C40">
        <v>-0.50844613767035163</v>
      </c>
      <c r="D40">
        <v>4.4318863126215413E-2</v>
      </c>
      <c r="E40">
        <v>-0.47352941176470581</v>
      </c>
      <c r="F40">
        <v>6.3919071826820079E-2</v>
      </c>
      <c r="G40" s="3">
        <v>154.6875</v>
      </c>
    </row>
    <row r="41" spans="1:7" x14ac:dyDescent="0.25">
      <c r="A41" s="1">
        <v>22</v>
      </c>
      <c r="B41" t="s">
        <v>27</v>
      </c>
      <c r="C41">
        <v>-0.85194309418726921</v>
      </c>
      <c r="D41">
        <v>2.8011651683711758E-5</v>
      </c>
      <c r="E41">
        <v>-0.82058823529411773</v>
      </c>
      <c r="F41">
        <v>9.8412704168753803E-5</v>
      </c>
      <c r="G41" s="3">
        <v>147.4375</v>
      </c>
    </row>
    <row r="42" spans="1:7" x14ac:dyDescent="0.25">
      <c r="A42" s="1">
        <v>125</v>
      </c>
      <c r="B42" t="s">
        <v>130</v>
      </c>
      <c r="C42">
        <v>0.65550897550151932</v>
      </c>
      <c r="D42">
        <v>5.838315667748015E-3</v>
      </c>
      <c r="E42">
        <v>0.64017677375447046</v>
      </c>
      <c r="F42">
        <v>7.5574960163807998E-3</v>
      </c>
      <c r="G42" s="3">
        <v>143.9375</v>
      </c>
    </row>
    <row r="43" spans="1:7" x14ac:dyDescent="0.25">
      <c r="A43" s="1">
        <v>101</v>
      </c>
      <c r="B43" t="s">
        <v>106</v>
      </c>
      <c r="C43">
        <v>0.10593607803181759</v>
      </c>
      <c r="D43">
        <v>0.69618686053000101</v>
      </c>
      <c r="E43">
        <v>0.13529411764705879</v>
      </c>
      <c r="F43">
        <v>0.6173674089706418</v>
      </c>
      <c r="G43" s="3">
        <v>142.875</v>
      </c>
    </row>
    <row r="44" spans="1:7" x14ac:dyDescent="0.25">
      <c r="A44" s="1">
        <v>145</v>
      </c>
      <c r="B44" t="s">
        <v>150</v>
      </c>
      <c r="C44">
        <v>-0.83416432404322138</v>
      </c>
      <c r="D44">
        <v>5.8946947166166097E-5</v>
      </c>
      <c r="E44">
        <v>-0.9205882352941176</v>
      </c>
      <c r="F44">
        <v>4.3204104274523109E-7</v>
      </c>
      <c r="G44" s="3">
        <v>141.9375</v>
      </c>
    </row>
    <row r="45" spans="1:7" x14ac:dyDescent="0.25">
      <c r="A45" s="1">
        <v>23</v>
      </c>
      <c r="B45" t="s">
        <v>28</v>
      </c>
      <c r="C45">
        <v>0.1079114408026723</v>
      </c>
      <c r="D45">
        <v>0.69078007737954483</v>
      </c>
      <c r="E45">
        <v>6.4705882352941169E-2</v>
      </c>
      <c r="F45">
        <v>0.81182145131059347</v>
      </c>
      <c r="G45" s="3">
        <v>136.1875</v>
      </c>
    </row>
    <row r="46" spans="1:7" x14ac:dyDescent="0.25">
      <c r="A46" s="1">
        <v>110</v>
      </c>
      <c r="B46" t="s">
        <v>115</v>
      </c>
      <c r="C46">
        <v>-0.5307959245465842</v>
      </c>
      <c r="D46">
        <v>3.4391242832527903E-2</v>
      </c>
      <c r="E46">
        <v>-0.42352941176470588</v>
      </c>
      <c r="F46">
        <v>0.10210932208599741</v>
      </c>
      <c r="G46" s="3">
        <v>132.9375</v>
      </c>
    </row>
    <row r="47" spans="1:7" x14ac:dyDescent="0.25">
      <c r="A47" s="1">
        <v>9</v>
      </c>
      <c r="B47" t="s">
        <v>14</v>
      </c>
      <c r="C47">
        <v>-0.33058761375679258</v>
      </c>
      <c r="D47">
        <v>0.2110749273991212</v>
      </c>
      <c r="E47">
        <v>-0.1929309897938517</v>
      </c>
      <c r="F47">
        <v>0.47405740772327948</v>
      </c>
      <c r="G47" s="3">
        <v>127.6875</v>
      </c>
    </row>
    <row r="48" spans="1:7" x14ac:dyDescent="0.25">
      <c r="A48" s="1">
        <v>57</v>
      </c>
      <c r="B48" t="s">
        <v>62</v>
      </c>
      <c r="C48">
        <v>-0.62633967985578776</v>
      </c>
      <c r="D48">
        <v>9.4332970198302904E-3</v>
      </c>
      <c r="E48">
        <v>-0.64059476720733555</v>
      </c>
      <c r="F48">
        <v>7.5058398222682399E-3</v>
      </c>
      <c r="G48" s="3">
        <v>125.1875</v>
      </c>
    </row>
    <row r="49" spans="1:7" x14ac:dyDescent="0.25">
      <c r="A49" s="1">
        <v>27</v>
      </c>
      <c r="B49" t="s">
        <v>32</v>
      </c>
      <c r="C49">
        <v>0.95052919919177248</v>
      </c>
      <c r="D49">
        <v>1.7053504000454601E-8</v>
      </c>
      <c r="E49">
        <v>0.91409915258414309</v>
      </c>
      <c r="F49">
        <v>7.3563429236011138E-7</v>
      </c>
      <c r="G49" s="3">
        <v>113.75</v>
      </c>
    </row>
    <row r="50" spans="1:7" x14ac:dyDescent="0.25">
      <c r="A50" s="1">
        <v>105</v>
      </c>
      <c r="B50" t="s">
        <v>110</v>
      </c>
      <c r="C50">
        <v>0.67517625208438004</v>
      </c>
      <c r="D50">
        <v>4.1058337276425423E-3</v>
      </c>
      <c r="E50">
        <v>0.78734384818078551</v>
      </c>
      <c r="F50">
        <v>2.9426140013422071E-4</v>
      </c>
      <c r="G50" s="3">
        <v>113.4375</v>
      </c>
    </row>
    <row r="51" spans="1:7" x14ac:dyDescent="0.25">
      <c r="A51" s="1">
        <v>104</v>
      </c>
      <c r="B51" t="s">
        <v>109</v>
      </c>
      <c r="C51">
        <v>0.38556952639278108</v>
      </c>
      <c r="D51">
        <v>0.14023645116689279</v>
      </c>
      <c r="E51">
        <v>0.59013996844952343</v>
      </c>
      <c r="F51">
        <v>1.6107214900766061E-2</v>
      </c>
      <c r="G51" s="3">
        <v>111.9375</v>
      </c>
    </row>
    <row r="52" spans="1:7" x14ac:dyDescent="0.25">
      <c r="A52" s="1">
        <v>58</v>
      </c>
      <c r="B52" t="s">
        <v>63</v>
      </c>
      <c r="C52">
        <v>0.73352342198010712</v>
      </c>
      <c r="D52">
        <v>1.2212297673844521E-3</v>
      </c>
      <c r="E52">
        <v>0.55285292762537885</v>
      </c>
      <c r="F52">
        <v>2.634349103169981E-2</v>
      </c>
      <c r="G52" s="3">
        <v>109.75</v>
      </c>
    </row>
    <row r="53" spans="1:7" x14ac:dyDescent="0.25">
      <c r="A53" s="1">
        <v>56</v>
      </c>
      <c r="B53" t="s">
        <v>61</v>
      </c>
      <c r="C53">
        <v>0.28526866424845287</v>
      </c>
      <c r="D53">
        <v>0.28418359414229521</v>
      </c>
      <c r="E53">
        <v>0.22533161403404059</v>
      </c>
      <c r="F53">
        <v>0.40142231212073448</v>
      </c>
      <c r="G53" s="3">
        <v>109.0625</v>
      </c>
    </row>
    <row r="54" spans="1:7" x14ac:dyDescent="0.25">
      <c r="A54" s="1">
        <v>39</v>
      </c>
      <c r="B54" t="s">
        <v>44</v>
      </c>
      <c r="C54">
        <v>0.34193673331304519</v>
      </c>
      <c r="D54">
        <v>0.1948734106320692</v>
      </c>
      <c r="E54">
        <v>0.40588235294117642</v>
      </c>
      <c r="F54">
        <v>0.11879168453237481</v>
      </c>
      <c r="G54" s="3">
        <v>107.375</v>
      </c>
    </row>
    <row r="55" spans="1:7" x14ac:dyDescent="0.25">
      <c r="A55" s="1">
        <v>51</v>
      </c>
      <c r="B55" t="s">
        <v>56</v>
      </c>
      <c r="C55">
        <v>-0.3782124635256956</v>
      </c>
      <c r="D55">
        <v>0.14861565434950061</v>
      </c>
      <c r="E55">
        <v>-0.43196022485217522</v>
      </c>
      <c r="F55">
        <v>9.475419456110562E-2</v>
      </c>
      <c r="G55" s="3">
        <v>105.875</v>
      </c>
    </row>
    <row r="56" spans="1:7" x14ac:dyDescent="0.25">
      <c r="A56" s="1">
        <v>21</v>
      </c>
      <c r="B56" t="s">
        <v>26</v>
      </c>
      <c r="C56">
        <v>-0.63663670481492707</v>
      </c>
      <c r="D56">
        <v>8.0063927245811115E-3</v>
      </c>
      <c r="E56">
        <v>-0.57395159026262865</v>
      </c>
      <c r="F56">
        <v>2.007821576892909E-2</v>
      </c>
      <c r="G56" s="3">
        <v>103.1875</v>
      </c>
    </row>
    <row r="57" spans="1:7" x14ac:dyDescent="0.25">
      <c r="A57" s="1">
        <v>33</v>
      </c>
      <c r="B57" t="s">
        <v>38</v>
      </c>
      <c r="C57">
        <v>-0.15551495768316859</v>
      </c>
      <c r="D57">
        <v>0.56521188057559779</v>
      </c>
      <c r="E57">
        <v>-0.17134584776459749</v>
      </c>
      <c r="F57">
        <v>0.52575024734657605</v>
      </c>
      <c r="G57" s="3">
        <v>102.625</v>
      </c>
    </row>
    <row r="58" spans="1:7" x14ac:dyDescent="0.25">
      <c r="A58" s="1">
        <v>13</v>
      </c>
      <c r="B58" t="s">
        <v>18</v>
      </c>
      <c r="C58">
        <v>-0.64457420691685285</v>
      </c>
      <c r="D58">
        <v>7.0279592957108641E-3</v>
      </c>
      <c r="E58">
        <v>-0.62647058823529411</v>
      </c>
      <c r="F58">
        <v>9.4139773067836319E-3</v>
      </c>
      <c r="G58" s="3">
        <v>101.6875</v>
      </c>
    </row>
    <row r="59" spans="1:7" x14ac:dyDescent="0.25">
      <c r="A59" s="1">
        <v>94</v>
      </c>
      <c r="B59" t="s">
        <v>99</v>
      </c>
      <c r="C59">
        <v>-0.91500977371554437</v>
      </c>
      <c r="D59">
        <v>6.844436096689669E-7</v>
      </c>
      <c r="E59">
        <v>-0.91176470588235303</v>
      </c>
      <c r="F59">
        <v>8.8189857413840422E-7</v>
      </c>
      <c r="G59" s="3">
        <v>99.375</v>
      </c>
    </row>
    <row r="60" spans="1:7" x14ac:dyDescent="0.25">
      <c r="A60" s="1">
        <v>129</v>
      </c>
      <c r="B60" t="s">
        <v>134</v>
      </c>
      <c r="C60">
        <v>0.1845782373566712</v>
      </c>
      <c r="D60">
        <v>0.4937608366695948</v>
      </c>
      <c r="E60">
        <v>3.6791768606578762E-2</v>
      </c>
      <c r="F60">
        <v>0.89239533859466036</v>
      </c>
      <c r="G60" s="3">
        <v>95.6875</v>
      </c>
    </row>
    <row r="61" spans="1:7" x14ac:dyDescent="0.25">
      <c r="A61" s="1">
        <v>96</v>
      </c>
      <c r="B61" t="s">
        <v>101</v>
      </c>
      <c r="C61">
        <v>-0.83565833952616031</v>
      </c>
      <c r="D61">
        <v>5.5561314993861051E-5</v>
      </c>
      <c r="E61">
        <v>-0.75294117647058822</v>
      </c>
      <c r="F61">
        <v>7.610810731946071E-4</v>
      </c>
      <c r="G61" s="3">
        <v>94.6875</v>
      </c>
    </row>
    <row r="62" spans="1:7" x14ac:dyDescent="0.25">
      <c r="A62" s="1">
        <v>6</v>
      </c>
      <c r="B62" t="s">
        <v>11</v>
      </c>
      <c r="C62">
        <v>-0.57781080689992648</v>
      </c>
      <c r="D62">
        <v>1.906933532958701E-2</v>
      </c>
      <c r="E62">
        <v>-0.69661342116406</v>
      </c>
      <c r="F62">
        <v>2.7147948283548821E-3</v>
      </c>
      <c r="G62" s="3">
        <v>85.125</v>
      </c>
    </row>
    <row r="63" spans="1:7" x14ac:dyDescent="0.25">
      <c r="A63" s="1">
        <v>133</v>
      </c>
      <c r="B63" t="s">
        <v>138</v>
      </c>
      <c r="C63">
        <v>7.6484126580007528E-2</v>
      </c>
      <c r="D63">
        <v>0.77830265124252984</v>
      </c>
      <c r="E63">
        <v>-0.18985275612608521</v>
      </c>
      <c r="F63">
        <v>0.48127366564116342</v>
      </c>
      <c r="G63" s="3">
        <v>82.5</v>
      </c>
    </row>
    <row r="64" spans="1:7" x14ac:dyDescent="0.25">
      <c r="A64" s="1">
        <v>103</v>
      </c>
      <c r="B64" t="s">
        <v>108</v>
      </c>
      <c r="C64">
        <v>0.20488204831952209</v>
      </c>
      <c r="D64">
        <v>0.44654973334683362</v>
      </c>
      <c r="E64">
        <v>0.34070944696873567</v>
      </c>
      <c r="F64">
        <v>0.1965851452601636</v>
      </c>
      <c r="G64" s="3">
        <v>81.125</v>
      </c>
    </row>
    <row r="65" spans="1:7" x14ac:dyDescent="0.25">
      <c r="A65" s="1">
        <v>122</v>
      </c>
      <c r="B65" t="s">
        <v>127</v>
      </c>
      <c r="C65">
        <v>-0.29209709612544899</v>
      </c>
      <c r="D65">
        <v>0.27230318833610112</v>
      </c>
      <c r="E65">
        <v>-0.49262751206734939</v>
      </c>
      <c r="F65">
        <v>5.2543083086276317E-2</v>
      </c>
      <c r="G65" s="3">
        <v>77.25</v>
      </c>
    </row>
    <row r="66" spans="1:7" x14ac:dyDescent="0.25">
      <c r="A66" s="1">
        <v>124</v>
      </c>
      <c r="B66" t="s">
        <v>129</v>
      </c>
      <c r="C66">
        <v>-0.19847831749616879</v>
      </c>
      <c r="D66">
        <v>0.46118760561912442</v>
      </c>
      <c r="E66">
        <v>-0.1179946136688262</v>
      </c>
      <c r="F66">
        <v>0.66340383513934309</v>
      </c>
      <c r="G66" s="3">
        <v>77</v>
      </c>
    </row>
    <row r="67" spans="1:7" x14ac:dyDescent="0.25">
      <c r="A67" s="1">
        <v>71</v>
      </c>
      <c r="B67" t="s">
        <v>76</v>
      </c>
      <c r="C67">
        <v>-0.29666339909910688</v>
      </c>
      <c r="D67">
        <v>0.2645297083660943</v>
      </c>
      <c r="E67">
        <v>-0.32715789245997112</v>
      </c>
      <c r="F67">
        <v>0.21613602161271761</v>
      </c>
      <c r="G67" s="3">
        <v>76.0625</v>
      </c>
    </row>
    <row r="68" spans="1:7" x14ac:dyDescent="0.25">
      <c r="A68" s="1">
        <v>115</v>
      </c>
      <c r="B68" t="s">
        <v>120</v>
      </c>
      <c r="C68">
        <v>-0.84767113514749837</v>
      </c>
      <c r="D68">
        <v>3.3777904362965258E-5</v>
      </c>
      <c r="E68">
        <v>-0.74594528552691142</v>
      </c>
      <c r="F68">
        <v>9.0670096834661196E-4</v>
      </c>
      <c r="G68" s="3">
        <v>75.9375</v>
      </c>
    </row>
    <row r="69" spans="1:7" x14ac:dyDescent="0.25">
      <c r="A69" s="1">
        <v>78</v>
      </c>
      <c r="B69" t="s">
        <v>83</v>
      </c>
      <c r="C69">
        <v>0.36475176922592473</v>
      </c>
      <c r="D69">
        <v>0.16481125241747011</v>
      </c>
      <c r="E69">
        <v>0.58235294117647063</v>
      </c>
      <c r="F69">
        <v>1.7932734131035351E-2</v>
      </c>
      <c r="G69" s="3">
        <v>75.875</v>
      </c>
    </row>
    <row r="70" spans="1:7" x14ac:dyDescent="0.25">
      <c r="A70" s="1">
        <v>41</v>
      </c>
      <c r="B70" t="s">
        <v>46</v>
      </c>
      <c r="C70">
        <v>-0.19944694788288439</v>
      </c>
      <c r="D70">
        <v>0.45895832940427378</v>
      </c>
      <c r="E70">
        <v>-0.1682668282526181</v>
      </c>
      <c r="F70">
        <v>0.53332601466675089</v>
      </c>
      <c r="G70" s="3">
        <v>74.9375</v>
      </c>
    </row>
    <row r="71" spans="1:7" x14ac:dyDescent="0.25">
      <c r="A71" s="1">
        <v>47</v>
      </c>
      <c r="B71" t="s">
        <v>52</v>
      </c>
      <c r="C71">
        <v>-0.43378345793000722</v>
      </c>
      <c r="D71">
        <v>9.3214515932126762E-2</v>
      </c>
      <c r="E71">
        <v>-0.47310358797270358</v>
      </c>
      <c r="F71">
        <v>6.419169325480692E-2</v>
      </c>
      <c r="G71" s="3">
        <v>74.4375</v>
      </c>
    </row>
    <row r="72" spans="1:7" x14ac:dyDescent="0.25">
      <c r="A72" s="1">
        <v>68</v>
      </c>
      <c r="B72" t="s">
        <v>73</v>
      </c>
      <c r="C72">
        <v>-0.87080671815409849</v>
      </c>
      <c r="D72">
        <v>1.137060207934254E-5</v>
      </c>
      <c r="E72">
        <v>-0.96176470588235297</v>
      </c>
      <c r="F72">
        <v>2.8950801340418562E-9</v>
      </c>
      <c r="G72" s="3">
        <v>74.25</v>
      </c>
    </row>
    <row r="73" spans="1:7" x14ac:dyDescent="0.25">
      <c r="A73" s="1">
        <v>48</v>
      </c>
      <c r="B73" t="s">
        <v>53</v>
      </c>
      <c r="C73">
        <v>-0.54590924468828028</v>
      </c>
      <c r="D73">
        <v>2.8702345145690748E-2</v>
      </c>
      <c r="E73">
        <v>-0.53461029996311593</v>
      </c>
      <c r="F73">
        <v>3.2881171569076939E-2</v>
      </c>
      <c r="G73" s="3">
        <v>73.6875</v>
      </c>
    </row>
    <row r="74" spans="1:7" x14ac:dyDescent="0.25">
      <c r="A74" s="1">
        <v>142</v>
      </c>
      <c r="B74" t="s">
        <v>147</v>
      </c>
      <c r="C74">
        <v>-0.53609802367347337</v>
      </c>
      <c r="D74">
        <v>3.2306045007400377E-2</v>
      </c>
      <c r="E74">
        <v>-0.5676470588235295</v>
      </c>
      <c r="F74">
        <v>2.1814592143742921E-2</v>
      </c>
      <c r="G74" s="3">
        <v>73.5625</v>
      </c>
    </row>
    <row r="75" spans="1:7" x14ac:dyDescent="0.25">
      <c r="A75" s="1">
        <v>54</v>
      </c>
      <c r="B75" t="s">
        <v>59</v>
      </c>
      <c r="C75">
        <v>3.4195812724730067E-2</v>
      </c>
      <c r="D75">
        <v>0.89995089405181472</v>
      </c>
      <c r="E75">
        <v>0.10831289716114439</v>
      </c>
      <c r="F75">
        <v>0.68968294897013616</v>
      </c>
      <c r="G75" s="3">
        <v>72.25</v>
      </c>
    </row>
    <row r="76" spans="1:7" x14ac:dyDescent="0.25">
      <c r="A76" s="1">
        <v>108</v>
      </c>
      <c r="B76" t="s">
        <v>113</v>
      </c>
      <c r="C76">
        <v>-0.21526913948468099</v>
      </c>
      <c r="D76">
        <v>0.42331571492969827</v>
      </c>
      <c r="E76">
        <v>-0.35198859970023327</v>
      </c>
      <c r="F76">
        <v>0.1812190085235022</v>
      </c>
      <c r="G76" s="3">
        <v>68.25</v>
      </c>
    </row>
    <row r="77" spans="1:7" x14ac:dyDescent="0.25">
      <c r="A77" s="1">
        <v>28</v>
      </c>
      <c r="B77" t="s">
        <v>33</v>
      </c>
      <c r="C77">
        <v>8.3512535698361853E-2</v>
      </c>
      <c r="D77">
        <v>0.75847037761044689</v>
      </c>
      <c r="E77">
        <v>3.1019506922901272E-2</v>
      </c>
      <c r="F77">
        <v>0.90920646966966145</v>
      </c>
      <c r="G77" s="3">
        <v>68</v>
      </c>
    </row>
    <row r="78" spans="1:7" x14ac:dyDescent="0.25">
      <c r="A78" s="1">
        <v>49</v>
      </c>
      <c r="B78" t="s">
        <v>54</v>
      </c>
      <c r="C78">
        <v>-0.62521240087537233</v>
      </c>
      <c r="D78">
        <v>9.6009622857175323E-3</v>
      </c>
      <c r="E78">
        <v>-0.53235294117647058</v>
      </c>
      <c r="F78">
        <v>3.3768622960234633E-2</v>
      </c>
      <c r="G78" s="3">
        <v>67.875</v>
      </c>
    </row>
    <row r="79" spans="1:7" x14ac:dyDescent="0.25">
      <c r="A79" s="1">
        <v>98</v>
      </c>
      <c r="B79" t="s">
        <v>103</v>
      </c>
      <c r="C79">
        <v>0.49356472858492872</v>
      </c>
      <c r="D79">
        <v>5.2026457203701762E-2</v>
      </c>
      <c r="E79">
        <v>0.61843418253759319</v>
      </c>
      <c r="F79">
        <v>1.065935554202142E-2</v>
      </c>
      <c r="G79" s="3">
        <v>64.375</v>
      </c>
    </row>
    <row r="80" spans="1:7" x14ac:dyDescent="0.25">
      <c r="A80" s="1">
        <v>82</v>
      </c>
      <c r="B80" t="s">
        <v>87</v>
      </c>
      <c r="C80">
        <v>0.1366858937271741</v>
      </c>
      <c r="D80">
        <v>0.61371832333034482</v>
      </c>
      <c r="E80">
        <v>4.5756769086238248E-2</v>
      </c>
      <c r="F80">
        <v>0.86637304157578698</v>
      </c>
      <c r="G80" s="3">
        <v>62.1875</v>
      </c>
    </row>
    <row r="81" spans="1:7" x14ac:dyDescent="0.25">
      <c r="A81" s="1">
        <v>144</v>
      </c>
      <c r="B81" t="s">
        <v>149</v>
      </c>
      <c r="C81">
        <v>0.66384741729696606</v>
      </c>
      <c r="D81">
        <v>5.0439848109228736E-3</v>
      </c>
      <c r="E81">
        <v>0.74226884622978084</v>
      </c>
      <c r="F81">
        <v>9.9192192255436124E-4</v>
      </c>
      <c r="G81" s="3">
        <v>57.6875</v>
      </c>
    </row>
    <row r="82" spans="1:7" x14ac:dyDescent="0.25">
      <c r="A82" s="1">
        <v>7</v>
      </c>
      <c r="B82" t="s">
        <v>12</v>
      </c>
      <c r="C82">
        <v>0.27372815143805251</v>
      </c>
      <c r="D82">
        <v>0.30495777283516617</v>
      </c>
      <c r="E82">
        <v>0.32523923448215619</v>
      </c>
      <c r="F82">
        <v>0.2190008329336802</v>
      </c>
      <c r="G82" s="3">
        <v>54.5625</v>
      </c>
    </row>
    <row r="83" spans="1:7" x14ac:dyDescent="0.25">
      <c r="A83" s="1">
        <v>61</v>
      </c>
      <c r="B83" t="s">
        <v>66</v>
      </c>
      <c r="C83">
        <v>0.19788164682793041</v>
      </c>
      <c r="D83">
        <v>0.46256349570435468</v>
      </c>
      <c r="E83">
        <v>0.25073855404625572</v>
      </c>
      <c r="F83">
        <v>0.34892271637507899</v>
      </c>
      <c r="G83" s="3">
        <v>52.8125</v>
      </c>
    </row>
    <row r="84" spans="1:7" x14ac:dyDescent="0.25">
      <c r="A84" s="1">
        <v>79</v>
      </c>
      <c r="B84" t="s">
        <v>84</v>
      </c>
      <c r="C84">
        <v>-0.88679534429921802</v>
      </c>
      <c r="D84">
        <v>4.7131363855818532E-6</v>
      </c>
      <c r="E84">
        <v>-0.84366148773210747</v>
      </c>
      <c r="F84">
        <v>4.0063413374021773E-5</v>
      </c>
      <c r="G84" s="3">
        <v>51.0625</v>
      </c>
    </row>
    <row r="85" spans="1:7" x14ac:dyDescent="0.25">
      <c r="A85" s="1">
        <v>97</v>
      </c>
      <c r="B85" t="s">
        <v>102</v>
      </c>
      <c r="C85">
        <v>-0.18750398181395769</v>
      </c>
      <c r="D85">
        <v>0.48681533192063448</v>
      </c>
      <c r="E85">
        <v>-0.40029935124315452</v>
      </c>
      <c r="F85">
        <v>0.12444228887905689</v>
      </c>
      <c r="G85" s="3">
        <v>44.3125</v>
      </c>
    </row>
    <row r="86" spans="1:7" x14ac:dyDescent="0.25">
      <c r="A86" s="1">
        <v>143</v>
      </c>
      <c r="B86" t="s">
        <v>148</v>
      </c>
      <c r="C86">
        <v>-0.78297607861960128</v>
      </c>
      <c r="D86">
        <v>3.35039972908128E-4</v>
      </c>
      <c r="E86">
        <v>-0.81033762026918721</v>
      </c>
      <c r="F86">
        <v>1.4104251922343361E-4</v>
      </c>
      <c r="G86" s="3">
        <v>44.3125</v>
      </c>
    </row>
    <row r="87" spans="1:7" x14ac:dyDescent="0.25">
      <c r="A87" s="1">
        <v>2</v>
      </c>
      <c r="B87" t="s">
        <v>7</v>
      </c>
      <c r="C87">
        <v>0.58455978539256526</v>
      </c>
      <c r="D87">
        <v>1.7399849311586529E-2</v>
      </c>
      <c r="E87">
        <v>0.58823529411764708</v>
      </c>
      <c r="F87">
        <v>1.6539722195378161E-2</v>
      </c>
      <c r="G87" s="3">
        <v>44</v>
      </c>
    </row>
    <row r="88" spans="1:7" x14ac:dyDescent="0.25">
      <c r="A88" s="1">
        <v>59</v>
      </c>
      <c r="B88" t="s">
        <v>64</v>
      </c>
      <c r="C88">
        <v>-0.14995559712590781</v>
      </c>
      <c r="D88">
        <v>0.57936223235815709</v>
      </c>
      <c r="E88">
        <v>-0.42169744212228433</v>
      </c>
      <c r="F88">
        <v>0.103759368619118</v>
      </c>
      <c r="G88" s="3">
        <v>43.6875</v>
      </c>
    </row>
    <row r="89" spans="1:7" x14ac:dyDescent="0.25">
      <c r="A89" s="1">
        <v>83</v>
      </c>
      <c r="B89" t="s">
        <v>88</v>
      </c>
      <c r="C89">
        <v>-0.72907300961072297</v>
      </c>
      <c r="D89">
        <v>1.3535442082653411E-3</v>
      </c>
      <c r="E89">
        <v>-0.84616865964193211</v>
      </c>
      <c r="F89">
        <v>3.6028543442788831E-5</v>
      </c>
      <c r="G89" s="3">
        <v>40.1875</v>
      </c>
    </row>
    <row r="90" spans="1:7" x14ac:dyDescent="0.25">
      <c r="A90" s="1">
        <v>89</v>
      </c>
      <c r="B90" t="s">
        <v>94</v>
      </c>
      <c r="C90">
        <v>-0.8671654434378897</v>
      </c>
      <c r="D90">
        <v>1.3674167704381809E-5</v>
      </c>
      <c r="E90">
        <v>-0.88552377528489423</v>
      </c>
      <c r="F90">
        <v>5.0786499075437162E-6</v>
      </c>
      <c r="G90" s="3">
        <v>39.875</v>
      </c>
    </row>
    <row r="91" spans="1:7" x14ac:dyDescent="0.25">
      <c r="A91" s="1">
        <v>136</v>
      </c>
      <c r="B91" t="s">
        <v>141</v>
      </c>
      <c r="C91">
        <v>0.58703281201317103</v>
      </c>
      <c r="D91">
        <v>1.6817396213885259E-2</v>
      </c>
      <c r="E91">
        <v>0.456767297030297</v>
      </c>
      <c r="F91">
        <v>7.5306112573349002E-2</v>
      </c>
      <c r="G91" s="3">
        <v>39.1875</v>
      </c>
    </row>
    <row r="92" spans="1:7" x14ac:dyDescent="0.25">
      <c r="A92" s="1">
        <v>18</v>
      </c>
      <c r="B92" t="s">
        <v>23</v>
      </c>
      <c r="C92">
        <v>-0.64125959458998028</v>
      </c>
      <c r="D92">
        <v>7.4242574577155643E-3</v>
      </c>
      <c r="E92">
        <v>-0.80206055562341705</v>
      </c>
      <c r="F92">
        <v>1.8577329249156509E-4</v>
      </c>
      <c r="G92" s="3">
        <v>38.75</v>
      </c>
    </row>
    <row r="93" spans="1:7" x14ac:dyDescent="0.25">
      <c r="A93" s="1">
        <v>32</v>
      </c>
      <c r="B93" t="s">
        <v>37</v>
      </c>
      <c r="C93">
        <v>1.7965513568387999E-2</v>
      </c>
      <c r="D93">
        <v>0.94734801948255398</v>
      </c>
      <c r="E93">
        <v>9.9634449067354858E-2</v>
      </c>
      <c r="F93">
        <v>0.71352587992892569</v>
      </c>
      <c r="G93" s="3">
        <v>37.3125</v>
      </c>
    </row>
    <row r="94" spans="1:7" x14ac:dyDescent="0.25">
      <c r="A94" s="1">
        <v>10</v>
      </c>
      <c r="B94" t="s">
        <v>15</v>
      </c>
      <c r="C94">
        <v>0.40910654947456537</v>
      </c>
      <c r="D94">
        <v>0.1156110465227265</v>
      </c>
      <c r="E94">
        <v>0.24475467736562689</v>
      </c>
      <c r="F94">
        <v>0.36092263907671068</v>
      </c>
      <c r="G94" s="3">
        <v>35</v>
      </c>
    </row>
    <row r="95" spans="1:7" x14ac:dyDescent="0.25">
      <c r="A95" s="1">
        <v>12</v>
      </c>
      <c r="B95" t="s">
        <v>17</v>
      </c>
      <c r="C95">
        <v>0.59862885599539106</v>
      </c>
      <c r="D95">
        <v>1.428558484153635E-2</v>
      </c>
      <c r="E95">
        <v>0.54398362932122846</v>
      </c>
      <c r="F95">
        <v>2.9384187992790751E-2</v>
      </c>
      <c r="G95" s="3">
        <v>34.9375</v>
      </c>
    </row>
    <row r="96" spans="1:7" x14ac:dyDescent="0.25">
      <c r="A96" s="1">
        <v>84</v>
      </c>
      <c r="B96" t="s">
        <v>89</v>
      </c>
      <c r="C96">
        <v>-0.47371519249211308</v>
      </c>
      <c r="D96">
        <v>6.3800397152493776E-2</v>
      </c>
      <c r="E96">
        <v>-0.58453343044430817</v>
      </c>
      <c r="F96">
        <v>1.7406139758596301E-2</v>
      </c>
      <c r="G96" s="3">
        <v>32.0625</v>
      </c>
    </row>
    <row r="97" spans="1:7" x14ac:dyDescent="0.25">
      <c r="A97" s="1">
        <v>45</v>
      </c>
      <c r="B97" t="s">
        <v>50</v>
      </c>
      <c r="C97">
        <v>-0.21250777902469631</v>
      </c>
      <c r="D97">
        <v>0.42943013541737229</v>
      </c>
      <c r="E97">
        <v>-7.4406533180432471E-2</v>
      </c>
      <c r="F97">
        <v>0.78419028316774431</v>
      </c>
      <c r="G97" s="3">
        <v>30</v>
      </c>
    </row>
    <row r="98" spans="1:7" x14ac:dyDescent="0.25">
      <c r="A98" s="1">
        <v>63</v>
      </c>
      <c r="B98" t="s">
        <v>68</v>
      </c>
      <c r="C98">
        <v>0.54707946652247275</v>
      </c>
      <c r="D98">
        <v>2.829392122513287E-2</v>
      </c>
      <c r="E98">
        <v>0.58119056018399717</v>
      </c>
      <c r="F98">
        <v>1.8218459482230161E-2</v>
      </c>
      <c r="G98" s="3">
        <v>27.875</v>
      </c>
    </row>
    <row r="99" spans="1:7" x14ac:dyDescent="0.25">
      <c r="A99" s="1">
        <v>65</v>
      </c>
      <c r="B99" t="s">
        <v>70</v>
      </c>
      <c r="C99">
        <v>-0.65390192466090791</v>
      </c>
      <c r="D99">
        <v>6.0022817044062086E-3</v>
      </c>
      <c r="E99">
        <v>-0.35499461972015461</v>
      </c>
      <c r="F99">
        <v>0.17726145675777111</v>
      </c>
      <c r="G99" s="3">
        <v>27.875</v>
      </c>
    </row>
    <row r="100" spans="1:7" x14ac:dyDescent="0.25">
      <c r="A100" s="1">
        <v>26</v>
      </c>
      <c r="B100" t="s">
        <v>31</v>
      </c>
      <c r="C100">
        <v>-0.41065104445595862</v>
      </c>
      <c r="D100">
        <v>0.11410866407241931</v>
      </c>
      <c r="E100">
        <v>-0.32120956714251708</v>
      </c>
      <c r="F100">
        <v>0.2250961230904307</v>
      </c>
      <c r="G100" s="3">
        <v>27.625</v>
      </c>
    </row>
    <row r="101" spans="1:7" x14ac:dyDescent="0.25">
      <c r="A101" s="1">
        <v>107</v>
      </c>
      <c r="B101" t="s">
        <v>112</v>
      </c>
      <c r="C101">
        <v>-0.48910983880921649</v>
      </c>
      <c r="D101">
        <v>5.4516113671485317E-2</v>
      </c>
      <c r="E101">
        <v>-0.83654799635751043</v>
      </c>
      <c r="F101">
        <v>5.3623570888711878E-5</v>
      </c>
      <c r="G101" s="3">
        <v>27.3125</v>
      </c>
    </row>
    <row r="102" spans="1:7" x14ac:dyDescent="0.25">
      <c r="A102" s="1">
        <v>141</v>
      </c>
      <c r="B102" t="s">
        <v>146</v>
      </c>
      <c r="C102">
        <v>-0.29234679965936211</v>
      </c>
      <c r="D102">
        <v>0.27187455564666541</v>
      </c>
      <c r="E102">
        <v>-0.23129012088954989</v>
      </c>
      <c r="F102">
        <v>0.38874890958002761</v>
      </c>
      <c r="G102" s="3">
        <v>26</v>
      </c>
    </row>
    <row r="103" spans="1:7" x14ac:dyDescent="0.25">
      <c r="A103" s="1">
        <v>46</v>
      </c>
      <c r="B103" t="s">
        <v>51</v>
      </c>
      <c r="C103">
        <v>-0.55077714608962403</v>
      </c>
      <c r="D103">
        <v>2.703250018150399E-2</v>
      </c>
      <c r="E103">
        <v>-0.59935603820255368</v>
      </c>
      <c r="F103">
        <v>1.4137369475178411E-2</v>
      </c>
      <c r="G103" s="3">
        <v>25.625</v>
      </c>
    </row>
    <row r="104" spans="1:7" x14ac:dyDescent="0.25">
      <c r="A104" s="1">
        <v>117</v>
      </c>
      <c r="B104" t="s">
        <v>122</v>
      </c>
      <c r="C104">
        <v>-0.74987060007196038</v>
      </c>
      <c r="D104">
        <v>8.22428650408764E-4</v>
      </c>
      <c r="E104">
        <v>-0.76527170851055926</v>
      </c>
      <c r="F104">
        <v>5.512249904197408E-4</v>
      </c>
      <c r="G104" s="3">
        <v>25.4375</v>
      </c>
    </row>
    <row r="105" spans="1:7" x14ac:dyDescent="0.25">
      <c r="A105" s="1">
        <v>70</v>
      </c>
      <c r="B105" t="s">
        <v>75</v>
      </c>
      <c r="C105">
        <v>0.49331389168895828</v>
      </c>
      <c r="D105">
        <v>5.2164356234186471E-2</v>
      </c>
      <c r="E105">
        <v>0.50919807751505008</v>
      </c>
      <c r="F105">
        <v>4.3953520801843782E-2</v>
      </c>
      <c r="G105" s="3">
        <v>23.375</v>
      </c>
    </row>
    <row r="106" spans="1:7" x14ac:dyDescent="0.25">
      <c r="A106" s="1">
        <v>77</v>
      </c>
      <c r="B106" t="s">
        <v>82</v>
      </c>
      <c r="C106">
        <v>0.2467873258069172</v>
      </c>
      <c r="D106">
        <v>0.35682091949244449</v>
      </c>
      <c r="E106">
        <v>0.21365831768773691</v>
      </c>
      <c r="F106">
        <v>0.42687700473876888</v>
      </c>
      <c r="G106" s="3">
        <v>21.875</v>
      </c>
    </row>
    <row r="107" spans="1:7" x14ac:dyDescent="0.25">
      <c r="A107" s="1">
        <v>62</v>
      </c>
      <c r="B107" t="s">
        <v>67</v>
      </c>
      <c r="C107">
        <v>-0.22618563716855761</v>
      </c>
      <c r="D107">
        <v>0.39959247288259719</v>
      </c>
      <c r="E107">
        <v>-0.36503421354430038</v>
      </c>
      <c r="F107">
        <v>0.16445980424970241</v>
      </c>
      <c r="G107" s="3">
        <v>20.1875</v>
      </c>
    </row>
    <row r="108" spans="1:7" x14ac:dyDescent="0.25">
      <c r="A108" s="1">
        <v>40</v>
      </c>
      <c r="B108" t="s">
        <v>45</v>
      </c>
      <c r="C108">
        <v>-0.61515846085330228</v>
      </c>
      <c r="D108">
        <v>1.1202720456922201E-2</v>
      </c>
      <c r="E108">
        <v>-0.49927295692197121</v>
      </c>
      <c r="F108">
        <v>4.896086865249074E-2</v>
      </c>
      <c r="G108" s="3">
        <v>19.3125</v>
      </c>
    </row>
    <row r="109" spans="1:7" x14ac:dyDescent="0.25">
      <c r="A109" s="1">
        <v>35</v>
      </c>
      <c r="B109" t="s">
        <v>40</v>
      </c>
      <c r="C109">
        <v>-0.38376464052181147</v>
      </c>
      <c r="D109">
        <v>0.1422615155176486</v>
      </c>
      <c r="E109">
        <v>-0.69297989948339345</v>
      </c>
      <c r="F109">
        <v>2.9189077971034918E-3</v>
      </c>
      <c r="G109" s="3">
        <v>18.4375</v>
      </c>
    </row>
    <row r="110" spans="1:7" x14ac:dyDescent="0.25">
      <c r="A110" s="1">
        <v>109</v>
      </c>
      <c r="B110" t="s">
        <v>114</v>
      </c>
      <c r="C110">
        <v>-0.37429076389453309</v>
      </c>
      <c r="D110">
        <v>0.15321796453480771</v>
      </c>
      <c r="E110">
        <v>-0.46026494285919523</v>
      </c>
      <c r="F110">
        <v>7.2817155590345475E-2</v>
      </c>
      <c r="G110" s="3">
        <v>13.4375</v>
      </c>
    </row>
    <row r="111" spans="1:7" x14ac:dyDescent="0.25">
      <c r="A111" s="1">
        <v>5</v>
      </c>
      <c r="B111" t="s">
        <v>10</v>
      </c>
      <c r="C111">
        <v>0.46800356270033311</v>
      </c>
      <c r="D111">
        <v>6.7523335092272763E-2</v>
      </c>
      <c r="E111">
        <v>0.33879990202020871</v>
      </c>
      <c r="F111">
        <v>0.1992678274798976</v>
      </c>
      <c r="G111" s="3">
        <v>9.3125</v>
      </c>
    </row>
    <row r="112" spans="1:7" x14ac:dyDescent="0.25">
      <c r="A112" s="1">
        <v>134</v>
      </c>
      <c r="B112" t="s">
        <v>139</v>
      </c>
      <c r="C112">
        <v>-0.2031881241000095</v>
      </c>
      <c r="D112">
        <v>0.45039872871017189</v>
      </c>
      <c r="E112">
        <v>-0.13170741453478421</v>
      </c>
      <c r="F112">
        <v>0.62680994136718526</v>
      </c>
      <c r="G112" s="3">
        <v>5.6875</v>
      </c>
    </row>
    <row r="113" spans="1:7" x14ac:dyDescent="0.25">
      <c r="A113" s="1">
        <v>135</v>
      </c>
      <c r="B113" t="s">
        <v>140</v>
      </c>
      <c r="C113">
        <v>-0.81710156254236455</v>
      </c>
      <c r="D113">
        <v>1.1150147819213451E-4</v>
      </c>
      <c r="E113">
        <v>-0.84768432674534255</v>
      </c>
      <c r="F113">
        <v>3.3758678292392472E-5</v>
      </c>
      <c r="G113" s="3">
        <v>3.875</v>
      </c>
    </row>
    <row r="114" spans="1:7" x14ac:dyDescent="0.25">
      <c r="A114" s="1">
        <v>1</v>
      </c>
      <c r="B114" t="s">
        <v>6</v>
      </c>
      <c r="D114">
        <v>1</v>
      </c>
      <c r="G114" s="3">
        <v>0</v>
      </c>
    </row>
    <row r="115" spans="1:7" x14ac:dyDescent="0.25">
      <c r="A115" s="1">
        <v>4</v>
      </c>
      <c r="B115" t="s">
        <v>9</v>
      </c>
      <c r="D115">
        <v>1</v>
      </c>
      <c r="G115" s="3">
        <v>0</v>
      </c>
    </row>
    <row r="116" spans="1:7" x14ac:dyDescent="0.25">
      <c r="A116" s="1">
        <v>8</v>
      </c>
      <c r="B116" t="s">
        <v>13</v>
      </c>
      <c r="D116">
        <v>1</v>
      </c>
      <c r="G116" s="3">
        <v>0</v>
      </c>
    </row>
    <row r="117" spans="1:7" x14ac:dyDescent="0.25">
      <c r="A117" s="1">
        <v>11</v>
      </c>
      <c r="B117" t="s">
        <v>16</v>
      </c>
      <c r="D117">
        <v>1</v>
      </c>
      <c r="G117" s="3">
        <v>0</v>
      </c>
    </row>
    <row r="118" spans="1:7" x14ac:dyDescent="0.25">
      <c r="A118" s="1">
        <v>14</v>
      </c>
      <c r="B118" t="s">
        <v>19</v>
      </c>
      <c r="D118">
        <v>1</v>
      </c>
      <c r="G118" s="3">
        <v>0</v>
      </c>
    </row>
    <row r="119" spans="1:7" x14ac:dyDescent="0.25">
      <c r="A119" s="1">
        <v>16</v>
      </c>
      <c r="B119" t="s">
        <v>21</v>
      </c>
      <c r="D119">
        <v>1</v>
      </c>
      <c r="G119" s="3">
        <v>0</v>
      </c>
    </row>
    <row r="120" spans="1:7" x14ac:dyDescent="0.25">
      <c r="A120" s="1">
        <v>20</v>
      </c>
      <c r="B120" t="s">
        <v>25</v>
      </c>
      <c r="D120">
        <v>1</v>
      </c>
      <c r="G120" s="3">
        <v>0</v>
      </c>
    </row>
    <row r="121" spans="1:7" x14ac:dyDescent="0.25">
      <c r="A121" s="1">
        <v>29</v>
      </c>
      <c r="B121" t="s">
        <v>34</v>
      </c>
      <c r="D121">
        <v>1</v>
      </c>
      <c r="G121" s="3">
        <v>0</v>
      </c>
    </row>
    <row r="122" spans="1:7" x14ac:dyDescent="0.25">
      <c r="A122" s="1">
        <v>30</v>
      </c>
      <c r="B122" t="s">
        <v>35</v>
      </c>
      <c r="D122">
        <v>1</v>
      </c>
      <c r="G122" s="3">
        <v>0</v>
      </c>
    </row>
    <row r="123" spans="1:7" x14ac:dyDescent="0.25">
      <c r="A123" s="1">
        <v>34</v>
      </c>
      <c r="B123" t="s">
        <v>39</v>
      </c>
      <c r="D123">
        <v>1</v>
      </c>
      <c r="G123" s="3">
        <v>0</v>
      </c>
    </row>
    <row r="124" spans="1:7" x14ac:dyDescent="0.25">
      <c r="A124" s="1">
        <v>37</v>
      </c>
      <c r="B124" t="s">
        <v>42</v>
      </c>
      <c r="D124">
        <v>1</v>
      </c>
      <c r="G124" s="3">
        <v>0</v>
      </c>
    </row>
    <row r="125" spans="1:7" x14ac:dyDescent="0.25">
      <c r="A125" s="1">
        <v>42</v>
      </c>
      <c r="B125" t="s">
        <v>47</v>
      </c>
      <c r="D125">
        <v>1</v>
      </c>
      <c r="G125" s="3">
        <v>0</v>
      </c>
    </row>
    <row r="126" spans="1:7" x14ac:dyDescent="0.25">
      <c r="A126" s="1">
        <v>43</v>
      </c>
      <c r="B126" t="s">
        <v>48</v>
      </c>
      <c r="D126">
        <v>1</v>
      </c>
      <c r="G126" s="3">
        <v>0</v>
      </c>
    </row>
    <row r="127" spans="1:7" x14ac:dyDescent="0.25">
      <c r="A127" s="1">
        <v>50</v>
      </c>
      <c r="B127" t="s">
        <v>55</v>
      </c>
      <c r="D127">
        <v>1</v>
      </c>
      <c r="G127" s="3">
        <v>0</v>
      </c>
    </row>
    <row r="128" spans="1:7" x14ac:dyDescent="0.25">
      <c r="A128" s="1">
        <v>67</v>
      </c>
      <c r="B128" t="s">
        <v>72</v>
      </c>
      <c r="D128">
        <v>1</v>
      </c>
      <c r="G128" s="3">
        <v>0</v>
      </c>
    </row>
    <row r="129" spans="1:7" x14ac:dyDescent="0.25">
      <c r="A129" s="1">
        <v>73</v>
      </c>
      <c r="B129" t="s">
        <v>78</v>
      </c>
      <c r="D129">
        <v>1</v>
      </c>
      <c r="G129" s="3">
        <v>0</v>
      </c>
    </row>
    <row r="130" spans="1:7" x14ac:dyDescent="0.25">
      <c r="A130" s="1">
        <v>74</v>
      </c>
      <c r="B130" t="s">
        <v>79</v>
      </c>
      <c r="D130">
        <v>1</v>
      </c>
      <c r="G130" s="3">
        <v>0</v>
      </c>
    </row>
    <row r="131" spans="1:7" x14ac:dyDescent="0.25">
      <c r="A131" s="1">
        <v>80</v>
      </c>
      <c r="B131" t="s">
        <v>85</v>
      </c>
      <c r="D131">
        <v>1</v>
      </c>
      <c r="G131" s="3">
        <v>0</v>
      </c>
    </row>
    <row r="132" spans="1:7" x14ac:dyDescent="0.25">
      <c r="A132" s="1">
        <v>81</v>
      </c>
      <c r="B132" t="s">
        <v>86</v>
      </c>
      <c r="D132">
        <v>1</v>
      </c>
      <c r="G132" s="3">
        <v>0</v>
      </c>
    </row>
    <row r="133" spans="1:7" x14ac:dyDescent="0.25">
      <c r="A133" s="1">
        <v>85</v>
      </c>
      <c r="B133" t="s">
        <v>90</v>
      </c>
      <c r="D133">
        <v>1</v>
      </c>
      <c r="G133" s="3">
        <v>0</v>
      </c>
    </row>
    <row r="134" spans="1:7" x14ac:dyDescent="0.25">
      <c r="A134" s="1">
        <v>86</v>
      </c>
      <c r="B134" t="s">
        <v>91</v>
      </c>
      <c r="D134">
        <v>1</v>
      </c>
      <c r="G134" s="3">
        <v>0</v>
      </c>
    </row>
    <row r="135" spans="1:7" x14ac:dyDescent="0.25">
      <c r="A135" s="1">
        <v>88</v>
      </c>
      <c r="B135" t="s">
        <v>93</v>
      </c>
      <c r="D135">
        <v>1</v>
      </c>
      <c r="G135" s="3">
        <v>0</v>
      </c>
    </row>
    <row r="136" spans="1:7" x14ac:dyDescent="0.25">
      <c r="A136" s="1">
        <v>93</v>
      </c>
      <c r="B136" t="s">
        <v>98</v>
      </c>
      <c r="D136">
        <v>1</v>
      </c>
      <c r="G136" s="3">
        <v>0</v>
      </c>
    </row>
    <row r="137" spans="1:7" x14ac:dyDescent="0.25">
      <c r="A137" s="1">
        <v>100</v>
      </c>
      <c r="B137" t="s">
        <v>105</v>
      </c>
      <c r="D137">
        <v>1</v>
      </c>
      <c r="G137" s="3">
        <v>0</v>
      </c>
    </row>
    <row r="138" spans="1:7" x14ac:dyDescent="0.25">
      <c r="A138" s="1">
        <v>102</v>
      </c>
      <c r="B138" t="s">
        <v>107</v>
      </c>
      <c r="D138">
        <v>1</v>
      </c>
      <c r="G138" s="3">
        <v>0</v>
      </c>
    </row>
    <row r="139" spans="1:7" x14ac:dyDescent="0.25">
      <c r="A139" s="1">
        <v>111</v>
      </c>
      <c r="B139" t="s">
        <v>116</v>
      </c>
      <c r="D139">
        <v>1</v>
      </c>
      <c r="G139" s="3">
        <v>0</v>
      </c>
    </row>
    <row r="140" spans="1:7" x14ac:dyDescent="0.25">
      <c r="A140" s="1">
        <v>112</v>
      </c>
      <c r="B140" t="s">
        <v>117</v>
      </c>
      <c r="D140">
        <v>1</v>
      </c>
      <c r="G140" s="3">
        <v>0</v>
      </c>
    </row>
    <row r="141" spans="1:7" x14ac:dyDescent="0.25">
      <c r="A141" s="1">
        <v>114</v>
      </c>
      <c r="B141" t="s">
        <v>119</v>
      </c>
      <c r="D141">
        <v>1</v>
      </c>
      <c r="G141" s="3">
        <v>0</v>
      </c>
    </row>
    <row r="142" spans="1:7" x14ac:dyDescent="0.25">
      <c r="A142" s="1">
        <v>116</v>
      </c>
      <c r="B142" t="s">
        <v>121</v>
      </c>
      <c r="D142">
        <v>1</v>
      </c>
      <c r="G142" s="3">
        <v>0</v>
      </c>
    </row>
    <row r="143" spans="1:7" x14ac:dyDescent="0.25">
      <c r="A143" s="1">
        <v>118</v>
      </c>
      <c r="B143" t="s">
        <v>123</v>
      </c>
      <c r="D143">
        <v>1</v>
      </c>
      <c r="G143" s="3">
        <v>0</v>
      </c>
    </row>
    <row r="144" spans="1:7" x14ac:dyDescent="0.25">
      <c r="A144" s="1">
        <v>120</v>
      </c>
      <c r="B144" t="s">
        <v>125</v>
      </c>
      <c r="D144">
        <v>1</v>
      </c>
      <c r="G144" s="3">
        <v>0</v>
      </c>
    </row>
    <row r="145" spans="1:7" x14ac:dyDescent="0.25">
      <c r="A145" s="1">
        <v>121</v>
      </c>
      <c r="B145" t="s">
        <v>126</v>
      </c>
      <c r="D145">
        <v>1</v>
      </c>
      <c r="G145" s="3">
        <v>0</v>
      </c>
    </row>
    <row r="146" spans="1:7" x14ac:dyDescent="0.25">
      <c r="A146" s="1">
        <v>126</v>
      </c>
      <c r="B146" t="s">
        <v>131</v>
      </c>
      <c r="D146">
        <v>1</v>
      </c>
      <c r="G146" s="3">
        <v>0</v>
      </c>
    </row>
    <row r="147" spans="1:7" x14ac:dyDescent="0.25">
      <c r="A147" s="1">
        <v>132</v>
      </c>
      <c r="B147" t="s">
        <v>137</v>
      </c>
      <c r="D147">
        <v>1</v>
      </c>
      <c r="G147" s="3">
        <v>0</v>
      </c>
    </row>
    <row r="148" spans="1:7" x14ac:dyDescent="0.25">
      <c r="A148" s="1">
        <v>137</v>
      </c>
      <c r="B148" t="s">
        <v>142</v>
      </c>
      <c r="D148">
        <v>1</v>
      </c>
      <c r="G148" s="3">
        <v>0</v>
      </c>
    </row>
    <row r="149" spans="1:7" x14ac:dyDescent="0.25">
      <c r="A149" s="1">
        <v>138</v>
      </c>
      <c r="B149" t="s">
        <v>143</v>
      </c>
      <c r="D149">
        <v>1</v>
      </c>
      <c r="G149" s="3">
        <v>0</v>
      </c>
    </row>
    <row r="150" spans="1:7" x14ac:dyDescent="0.25">
      <c r="A150" s="1">
        <v>140</v>
      </c>
      <c r="B150" t="s">
        <v>145</v>
      </c>
      <c r="D150">
        <v>1</v>
      </c>
      <c r="G150" s="3">
        <v>0</v>
      </c>
    </row>
    <row r="151" spans="1:7" x14ac:dyDescent="0.25">
      <c r="A151" s="1">
        <v>146</v>
      </c>
      <c r="B151" t="s">
        <v>151</v>
      </c>
      <c r="D151">
        <v>1</v>
      </c>
      <c r="G151" s="3">
        <v>0</v>
      </c>
    </row>
  </sheetData>
  <autoFilter ref="A1:G151">
    <sortState ref="A2:G151">
      <sortCondition descending="1" ref="G1:G1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80"/>
  <sheetViews>
    <sheetView topLeftCell="A46" workbookViewId="0">
      <selection activeCell="B1" sqref="B1:I126"/>
    </sheetView>
  </sheetViews>
  <sheetFormatPr defaultRowHeight="15" x14ac:dyDescent="0.25"/>
  <cols>
    <col min="1" max="1" width="4" bestFit="1" customWidth="1"/>
    <col min="2" max="2" width="28.85546875" bestFit="1" customWidth="1"/>
    <col min="3" max="3" width="18.7109375" bestFit="1" customWidth="1"/>
    <col min="4" max="4" width="15.7109375" bestFit="1" customWidth="1"/>
    <col min="5" max="5" width="20.42578125" bestFit="1" customWidth="1"/>
    <col min="6" max="6" width="17.5703125" bestFit="1" customWidth="1"/>
    <col min="7" max="7" width="30.7109375" bestFit="1" customWidth="1"/>
    <col min="8" max="8" width="25.5703125" bestFit="1" customWidth="1"/>
    <col min="9" max="9" width="26.285156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184</v>
      </c>
      <c r="H1" s="13" t="s">
        <v>200</v>
      </c>
      <c r="I1" s="13" t="s">
        <v>203</v>
      </c>
    </row>
    <row r="2" spans="1:10" x14ac:dyDescent="0.25">
      <c r="A2" s="1">
        <v>0</v>
      </c>
      <c r="B2" t="s">
        <v>5</v>
      </c>
      <c r="C2">
        <v>-0.93978031695585518</v>
      </c>
      <c r="D2">
        <v>6.5616091903645131E-8</v>
      </c>
      <c r="E2">
        <v>-0.90721747872528757</v>
      </c>
      <c r="F2">
        <v>1.238244573910425E-6</v>
      </c>
      <c r="G2">
        <v>220.75</v>
      </c>
      <c r="H2" t="str">
        <f>VLOOKUP(B2,'Total ODA vs Undernourish'!$B$2:$B$106,1,FALSE)</f>
        <v>Afghanistan</v>
      </c>
      <c r="I2">
        <f>VLOOKUP(B2,'Total ODA vs Undernourish'!$B$2:$G$106,6,FALSE)</f>
        <v>32.743749999999999</v>
      </c>
      <c r="J2">
        <f>SUBTOTAL(103,B2:B126)</f>
        <v>52</v>
      </c>
    </row>
    <row r="3" spans="1:10" hidden="1" x14ac:dyDescent="0.25">
      <c r="A3" s="1">
        <v>1</v>
      </c>
      <c r="B3" t="s">
        <v>6</v>
      </c>
      <c r="D3">
        <v>1</v>
      </c>
      <c r="G3">
        <v>0</v>
      </c>
    </row>
    <row r="4" spans="1:10" hidden="1" x14ac:dyDescent="0.25">
      <c r="A4" s="1">
        <v>4</v>
      </c>
      <c r="B4" t="s">
        <v>9</v>
      </c>
      <c r="D4">
        <v>1</v>
      </c>
      <c r="G4">
        <v>0</v>
      </c>
    </row>
    <row r="5" spans="1:10" x14ac:dyDescent="0.25">
      <c r="A5" s="1">
        <v>6</v>
      </c>
      <c r="B5" t="s">
        <v>11</v>
      </c>
      <c r="C5">
        <v>-0.53933797561998276</v>
      </c>
      <c r="D5">
        <v>3.1080001528431812E-2</v>
      </c>
      <c r="E5">
        <v>-0.69072239857493489</v>
      </c>
      <c r="F5">
        <v>3.051842048824872E-3</v>
      </c>
      <c r="G5">
        <v>85.125</v>
      </c>
      <c r="H5" t="str">
        <f>VLOOKUP(B5,'Total ODA vs Undernourish'!$B$2:$B$106,1,FALSE)</f>
        <v>Armenia</v>
      </c>
      <c r="I5">
        <f>VLOOKUP(B5,'Total ODA vs Undernourish'!$B$2:$G$106,6,FALSE)</f>
        <v>11.093750000000004</v>
      </c>
    </row>
    <row r="6" spans="1:10" hidden="1" x14ac:dyDescent="0.25">
      <c r="A6" s="1">
        <v>7</v>
      </c>
      <c r="B6" t="s">
        <v>155</v>
      </c>
      <c r="D6">
        <v>1</v>
      </c>
      <c r="G6">
        <v>0</v>
      </c>
    </row>
    <row r="7" spans="1:10" hidden="1" x14ac:dyDescent="0.25">
      <c r="A7" s="1">
        <v>9</v>
      </c>
      <c r="B7" t="s">
        <v>156</v>
      </c>
      <c r="D7">
        <v>1</v>
      </c>
      <c r="G7">
        <v>0</v>
      </c>
    </row>
    <row r="8" spans="1:10" hidden="1" x14ac:dyDescent="0.25">
      <c r="A8" s="1">
        <v>10</v>
      </c>
      <c r="B8" t="s">
        <v>13</v>
      </c>
      <c r="D8">
        <v>1</v>
      </c>
      <c r="G8">
        <v>0</v>
      </c>
    </row>
    <row r="9" spans="1:10" hidden="1" x14ac:dyDescent="0.25">
      <c r="A9" s="1">
        <v>13</v>
      </c>
      <c r="B9" t="s">
        <v>16</v>
      </c>
      <c r="D9">
        <v>1</v>
      </c>
      <c r="G9">
        <v>0</v>
      </c>
    </row>
    <row r="10" spans="1:10" hidden="1" x14ac:dyDescent="0.25">
      <c r="A10" s="1">
        <v>14</v>
      </c>
      <c r="B10" t="s">
        <v>17</v>
      </c>
      <c r="C10">
        <v>0.56772588360800857</v>
      </c>
      <c r="D10">
        <v>2.1792191195783829E-2</v>
      </c>
      <c r="E10">
        <v>0.60754693383430669</v>
      </c>
      <c r="F10">
        <v>1.254952498630826E-2</v>
      </c>
      <c r="G10">
        <v>34.9375</v>
      </c>
      <c r="H10" t="str">
        <f>VLOOKUP(B10,'Total ODA vs Undernourish'!$B$2:$B$106,1,FALSE)</f>
        <v>Belize</v>
      </c>
      <c r="I10">
        <f>VLOOKUP(B10,'Total ODA vs Undernourish'!$B$2:$G$106,6,FALSE)</f>
        <v>5.6125000000000007</v>
      </c>
    </row>
    <row r="11" spans="1:10" x14ac:dyDescent="0.25">
      <c r="A11" s="1">
        <v>15</v>
      </c>
      <c r="B11" t="s">
        <v>18</v>
      </c>
      <c r="C11">
        <v>-0.80824038402218534</v>
      </c>
      <c r="D11">
        <v>1.5142388733777729E-4</v>
      </c>
      <c r="E11">
        <v>-0.7617647058823529</v>
      </c>
      <c r="F11">
        <v>6.0534283807058898E-4</v>
      </c>
      <c r="G11">
        <v>101.6875</v>
      </c>
      <c r="H11" t="str">
        <f>VLOOKUP(B11,'Total ODA vs Undernourish'!$B$2:$B$106,1,FALSE)</f>
        <v>Benin</v>
      </c>
      <c r="I11">
        <f>VLOOKUP(B11,'Total ODA vs Undernourish'!$B$2:$G$106,6,FALSE)</f>
        <v>14.556250000000002</v>
      </c>
    </row>
    <row r="12" spans="1:10" hidden="1" x14ac:dyDescent="0.25">
      <c r="A12" s="1">
        <v>16</v>
      </c>
      <c r="B12" t="s">
        <v>157</v>
      </c>
      <c r="D12">
        <v>1</v>
      </c>
      <c r="G12">
        <v>0</v>
      </c>
    </row>
    <row r="13" spans="1:10" hidden="1" x14ac:dyDescent="0.25">
      <c r="A13" s="1">
        <v>17</v>
      </c>
      <c r="B13" t="s">
        <v>19</v>
      </c>
      <c r="D13">
        <v>1</v>
      </c>
      <c r="G13">
        <v>0</v>
      </c>
    </row>
    <row r="14" spans="1:10" hidden="1" x14ac:dyDescent="0.25">
      <c r="A14" s="1">
        <v>19</v>
      </c>
      <c r="B14" t="s">
        <v>21</v>
      </c>
      <c r="D14">
        <v>1</v>
      </c>
      <c r="G14">
        <v>0</v>
      </c>
    </row>
    <row r="15" spans="1:10" x14ac:dyDescent="0.25">
      <c r="A15" s="1">
        <v>20</v>
      </c>
      <c r="B15" t="s">
        <v>22</v>
      </c>
      <c r="C15">
        <v>-2.4039282072217481E-2</v>
      </c>
      <c r="D15">
        <v>0.92958339741025386</v>
      </c>
      <c r="E15">
        <v>-0.62150288315271318</v>
      </c>
      <c r="F15">
        <v>1.0169369021230661E-2</v>
      </c>
      <c r="G15">
        <v>236.5625</v>
      </c>
      <c r="H15" t="str">
        <f>VLOOKUP(B15,'Total ODA vs Undernourish'!$B$2:$B$106,1,FALSE)</f>
        <v>Botswana</v>
      </c>
      <c r="I15">
        <f>VLOOKUP(B15,'Total ODA vs Undernourish'!$B$2:$G$106,6,FALSE)</f>
        <v>31.168749999999999</v>
      </c>
    </row>
    <row r="16" spans="1:10" x14ac:dyDescent="0.25">
      <c r="A16" s="1">
        <v>21</v>
      </c>
      <c r="B16" t="s">
        <v>23</v>
      </c>
      <c r="C16">
        <v>-0.65473020779142821</v>
      </c>
      <c r="D16">
        <v>5.9173202419503766E-3</v>
      </c>
      <c r="E16">
        <v>-0.80206055562341705</v>
      </c>
      <c r="F16">
        <v>1.8577329249156509E-4</v>
      </c>
      <c r="G16">
        <v>38.75</v>
      </c>
      <c r="H16" t="e">
        <f>VLOOKUP(B16,'Total ODA vs Undernourish'!$B$2:$B$106,1,FALSE)</f>
        <v>#N/A</v>
      </c>
      <c r="I16" t="e">
        <f>VLOOKUP(B16,'Total ODA vs Undernourish'!$B$2:$G$106,6,FALSE)</f>
        <v>#N/A</v>
      </c>
    </row>
    <row r="17" spans="1:9" hidden="1" x14ac:dyDescent="0.25">
      <c r="A17" s="1">
        <v>22</v>
      </c>
      <c r="B17" t="s">
        <v>158</v>
      </c>
      <c r="D17">
        <v>1</v>
      </c>
      <c r="G17">
        <v>0</v>
      </c>
    </row>
    <row r="18" spans="1:9" hidden="1" x14ac:dyDescent="0.25">
      <c r="A18" s="1">
        <v>24</v>
      </c>
      <c r="B18" t="s">
        <v>160</v>
      </c>
      <c r="D18">
        <v>1</v>
      </c>
      <c r="G18">
        <v>0</v>
      </c>
    </row>
    <row r="19" spans="1:9" x14ac:dyDescent="0.25">
      <c r="A19" s="1">
        <v>25</v>
      </c>
      <c r="B19" t="s">
        <v>24</v>
      </c>
      <c r="C19">
        <v>-0.3946317636619105</v>
      </c>
      <c r="D19">
        <v>0.13036606743644069</v>
      </c>
      <c r="E19">
        <v>-0.51693723219574006</v>
      </c>
      <c r="F19">
        <v>4.0323106857292443E-2</v>
      </c>
      <c r="G19">
        <v>193.25</v>
      </c>
      <c r="H19" t="str">
        <f>VLOOKUP(B19,'Total ODA vs Undernourish'!$B$2:$B$106,1,FALSE)</f>
        <v>Burkina Faso</v>
      </c>
      <c r="I19">
        <f>VLOOKUP(B19,'Total ODA vs Undernourish'!$B$2:$G$106,6,FALSE)</f>
        <v>24.243749999999999</v>
      </c>
    </row>
    <row r="20" spans="1:9" hidden="1" x14ac:dyDescent="0.25">
      <c r="A20" s="1">
        <v>26</v>
      </c>
      <c r="B20" t="s">
        <v>25</v>
      </c>
      <c r="D20">
        <v>1</v>
      </c>
      <c r="G20">
        <v>0</v>
      </c>
    </row>
    <row r="21" spans="1:9" x14ac:dyDescent="0.25">
      <c r="A21" s="1">
        <v>27</v>
      </c>
      <c r="B21" t="s">
        <v>26</v>
      </c>
      <c r="C21">
        <v>-0.70131013860139335</v>
      </c>
      <c r="D21">
        <v>2.4682128246402819E-3</v>
      </c>
      <c r="E21">
        <v>-0.70934529873483854</v>
      </c>
      <c r="F21">
        <v>2.088564955389186E-3</v>
      </c>
      <c r="G21">
        <v>103.1875</v>
      </c>
      <c r="H21" t="str">
        <f>VLOOKUP(B21,'Total ODA vs Undernourish'!$B$2:$B$106,1,FALSE)</f>
        <v>Cabo Verde</v>
      </c>
      <c r="I21">
        <f>VLOOKUP(B21,'Total ODA vs Undernourish'!$B$2:$G$106,6,FALSE)</f>
        <v>14.362500000000001</v>
      </c>
    </row>
    <row r="22" spans="1:9" x14ac:dyDescent="0.25">
      <c r="A22" s="1">
        <v>28</v>
      </c>
      <c r="B22" t="s">
        <v>27</v>
      </c>
      <c r="C22">
        <v>-0.89950415889557733</v>
      </c>
      <c r="D22">
        <v>2.1204713091938582E-6</v>
      </c>
      <c r="E22">
        <v>-0.88823529411764701</v>
      </c>
      <c r="F22">
        <v>4.3262508679755763E-6</v>
      </c>
      <c r="G22">
        <v>147.4375</v>
      </c>
      <c r="H22" t="str">
        <f>VLOOKUP(B22,'Total ODA vs Undernourish'!$B$2:$B$106,1,FALSE)</f>
        <v>Cambodia</v>
      </c>
      <c r="I22">
        <f>VLOOKUP(B22,'Total ODA vs Undernourish'!$B$2:$G$106,6,FALSE)</f>
        <v>20.031249999999996</v>
      </c>
    </row>
    <row r="23" spans="1:9" hidden="1" x14ac:dyDescent="0.25">
      <c r="A23" s="1">
        <v>30</v>
      </c>
      <c r="B23" t="s">
        <v>161</v>
      </c>
      <c r="D23">
        <v>1</v>
      </c>
      <c r="G23">
        <v>0</v>
      </c>
    </row>
    <row r="24" spans="1:9" x14ac:dyDescent="0.25">
      <c r="A24" s="1">
        <v>31</v>
      </c>
      <c r="B24" t="s">
        <v>29</v>
      </c>
      <c r="C24">
        <v>-0.15921692831034451</v>
      </c>
      <c r="D24">
        <v>0.5558719358149562</v>
      </c>
      <c r="E24">
        <v>-0.53274480942326041</v>
      </c>
      <c r="F24">
        <v>3.3613277400690852E-2</v>
      </c>
      <c r="G24">
        <v>300.375</v>
      </c>
      <c r="H24" t="e">
        <f>VLOOKUP(B24,'Total ODA vs Undernourish'!$B$2:$B$106,1,FALSE)</f>
        <v>#N/A</v>
      </c>
      <c r="I24" t="e">
        <f>VLOOKUP(B24,'Total ODA vs Undernourish'!$B$2:$G$106,6,FALSE)</f>
        <v>#N/A</v>
      </c>
    </row>
    <row r="25" spans="1:9" hidden="1" x14ac:dyDescent="0.25">
      <c r="A25" s="1">
        <v>34</v>
      </c>
      <c r="B25" t="s">
        <v>32</v>
      </c>
      <c r="C25">
        <v>0.94884171346779422</v>
      </c>
      <c r="D25">
        <v>2.1469380904082761E-8</v>
      </c>
      <c r="E25">
        <v>0.90076545343785908</v>
      </c>
      <c r="F25">
        <v>1.9477526830426839E-6</v>
      </c>
      <c r="G25">
        <v>113.75</v>
      </c>
      <c r="H25" t="str">
        <f>VLOOKUP(B25,'Total ODA vs Undernourish'!$B$2:$B$106,1,FALSE)</f>
        <v>China</v>
      </c>
      <c r="I25">
        <f>VLOOKUP(B25,'Total ODA vs Undernourish'!$B$2:$G$106,6,FALSE)</f>
        <v>13.600000000000001</v>
      </c>
    </row>
    <row r="26" spans="1:9" hidden="1" x14ac:dyDescent="0.25">
      <c r="A26" s="1">
        <v>36</v>
      </c>
      <c r="B26" t="s">
        <v>34</v>
      </c>
      <c r="D26">
        <v>1</v>
      </c>
      <c r="G26">
        <v>0</v>
      </c>
    </row>
    <row r="27" spans="1:9" hidden="1" x14ac:dyDescent="0.25">
      <c r="A27" s="1">
        <v>37</v>
      </c>
      <c r="B27" t="s">
        <v>35</v>
      </c>
      <c r="D27">
        <v>1</v>
      </c>
      <c r="G27">
        <v>0</v>
      </c>
    </row>
    <row r="28" spans="1:9" hidden="1" x14ac:dyDescent="0.25">
      <c r="A28" s="1">
        <v>41</v>
      </c>
      <c r="B28" t="s">
        <v>39</v>
      </c>
      <c r="D28">
        <v>1</v>
      </c>
      <c r="G28">
        <v>0</v>
      </c>
    </row>
    <row r="29" spans="1:9" x14ac:dyDescent="0.25">
      <c r="A29" s="1">
        <v>42</v>
      </c>
      <c r="B29" t="s">
        <v>40</v>
      </c>
      <c r="C29">
        <v>-0.38369290359687719</v>
      </c>
      <c r="D29">
        <v>0.14234241305738729</v>
      </c>
      <c r="E29">
        <v>-0.69297989948339345</v>
      </c>
      <c r="F29">
        <v>2.9189077971034918E-3</v>
      </c>
      <c r="G29">
        <v>18.4375</v>
      </c>
      <c r="H29" t="e">
        <f>VLOOKUP(B29,'Total ODA vs Undernourish'!$B$2:$B$106,1,FALSE)</f>
        <v>#N/A</v>
      </c>
      <c r="I29" t="e">
        <f>VLOOKUP(B29,'Total ODA vs Undernourish'!$B$2:$G$106,6,FALSE)</f>
        <v>#N/A</v>
      </c>
    </row>
    <row r="30" spans="1:9" hidden="1" x14ac:dyDescent="0.25">
      <c r="A30" s="1">
        <v>43</v>
      </c>
      <c r="B30" t="s">
        <v>162</v>
      </c>
      <c r="D30">
        <v>1</v>
      </c>
      <c r="G30">
        <v>0</v>
      </c>
    </row>
    <row r="31" spans="1:9" hidden="1" x14ac:dyDescent="0.25">
      <c r="A31" s="1">
        <v>44</v>
      </c>
      <c r="B31" t="s">
        <v>163</v>
      </c>
      <c r="D31">
        <v>1</v>
      </c>
      <c r="G31">
        <v>0</v>
      </c>
    </row>
    <row r="32" spans="1:9" x14ac:dyDescent="0.25">
      <c r="A32" s="1">
        <v>45</v>
      </c>
      <c r="B32" t="s">
        <v>41</v>
      </c>
      <c r="C32">
        <v>-0.93955024150566957</v>
      </c>
      <c r="D32">
        <v>6.734948699420015E-8</v>
      </c>
      <c r="E32">
        <v>-0.91764705882352937</v>
      </c>
      <c r="F32">
        <v>5.5286549587444581E-7</v>
      </c>
      <c r="G32">
        <v>270.8125</v>
      </c>
      <c r="H32" t="str">
        <f>VLOOKUP(B32,'Total ODA vs Undernourish'!$B$2:$B$106,1,FALSE)</f>
        <v>Djibouti</v>
      </c>
      <c r="I32">
        <f>VLOOKUP(B32,'Total ODA vs Undernourish'!$B$2:$G$106,6,FALSE)</f>
        <v>31.262500000000003</v>
      </c>
    </row>
    <row r="33" spans="1:9" hidden="1" x14ac:dyDescent="0.25">
      <c r="A33" s="1">
        <v>46</v>
      </c>
      <c r="B33" t="s">
        <v>42</v>
      </c>
      <c r="D33">
        <v>1</v>
      </c>
      <c r="G33">
        <v>0</v>
      </c>
    </row>
    <row r="34" spans="1:9" x14ac:dyDescent="0.25">
      <c r="A34" s="1">
        <v>47</v>
      </c>
      <c r="B34" t="s">
        <v>43</v>
      </c>
      <c r="C34">
        <v>-0.79954961632245736</v>
      </c>
      <c r="D34">
        <v>2.0146339301395179E-4</v>
      </c>
      <c r="E34">
        <v>-0.79705882352941171</v>
      </c>
      <c r="F34">
        <v>2.1809806990574771E-4</v>
      </c>
      <c r="G34">
        <v>161.9375</v>
      </c>
      <c r="H34" t="str">
        <f>VLOOKUP(B34,'Total ODA vs Undernourish'!$B$2:$B$106,1,FALSE)</f>
        <v>Dominican Republic</v>
      </c>
      <c r="I34">
        <f>VLOOKUP(B34,'Total ODA vs Undernourish'!$B$2:$G$106,6,FALSE)</f>
        <v>21.331250000000001</v>
      </c>
    </row>
    <row r="35" spans="1:9" x14ac:dyDescent="0.25">
      <c r="A35" s="1">
        <v>49</v>
      </c>
      <c r="B35" t="s">
        <v>45</v>
      </c>
      <c r="C35">
        <v>-0.6414681625142673</v>
      </c>
      <c r="D35">
        <v>7.3988092972041382E-3</v>
      </c>
      <c r="E35">
        <v>-0.52742187734190427</v>
      </c>
      <c r="F35">
        <v>3.5770260502389281E-2</v>
      </c>
      <c r="G35">
        <v>19.3125</v>
      </c>
      <c r="H35" t="str">
        <f>VLOOKUP(B35,'Total ODA vs Undernourish'!$B$2:$B$106,1,FALSE)</f>
        <v>Egypt, Arab Rep.</v>
      </c>
      <c r="I35">
        <f>VLOOKUP(B35,'Total ODA vs Undernourish'!$B$2:$G$106,6,FALSE)</f>
        <v>5</v>
      </c>
    </row>
    <row r="36" spans="1:9" hidden="1" x14ac:dyDescent="0.25">
      <c r="A36" s="1">
        <v>51</v>
      </c>
      <c r="B36" t="s">
        <v>47</v>
      </c>
      <c r="D36">
        <v>1</v>
      </c>
      <c r="G36">
        <v>0</v>
      </c>
    </row>
    <row r="37" spans="1:9" hidden="1" x14ac:dyDescent="0.25">
      <c r="A37" s="1">
        <v>52</v>
      </c>
      <c r="B37" t="s">
        <v>48</v>
      </c>
      <c r="D37">
        <v>1</v>
      </c>
      <c r="G37">
        <v>0</v>
      </c>
    </row>
    <row r="38" spans="1:9" hidden="1" x14ac:dyDescent="0.25">
      <c r="A38" s="1">
        <v>53</v>
      </c>
      <c r="B38" t="s">
        <v>164</v>
      </c>
      <c r="D38">
        <v>1</v>
      </c>
      <c r="G38">
        <v>0</v>
      </c>
    </row>
    <row r="39" spans="1:9" x14ac:dyDescent="0.25">
      <c r="A39" s="1">
        <v>54</v>
      </c>
      <c r="B39" t="s">
        <v>49</v>
      </c>
      <c r="C39">
        <v>-0.93939045797619281</v>
      </c>
      <c r="D39">
        <v>6.8576075084918241E-8</v>
      </c>
      <c r="E39">
        <v>-0.87058823529411766</v>
      </c>
      <c r="F39">
        <v>1.1498934802741621E-5</v>
      </c>
      <c r="G39">
        <v>335</v>
      </c>
      <c r="H39" t="str">
        <f>VLOOKUP(B39,'Total ODA vs Undernourish'!$B$2:$B$106,1,FALSE)</f>
        <v>Ethiopia</v>
      </c>
      <c r="I39">
        <f>VLOOKUP(B39,'Total ODA vs Undernourish'!$B$2:$G$106,6,FALSE)</f>
        <v>42.65625</v>
      </c>
    </row>
    <row r="40" spans="1:9" hidden="1" x14ac:dyDescent="0.25">
      <c r="A40" s="1">
        <v>56</v>
      </c>
      <c r="B40" t="s">
        <v>165</v>
      </c>
      <c r="D40">
        <v>1</v>
      </c>
      <c r="G40">
        <v>0</v>
      </c>
    </row>
    <row r="41" spans="1:9" x14ac:dyDescent="0.25">
      <c r="A41" s="1">
        <v>57</v>
      </c>
      <c r="B41" t="s">
        <v>51</v>
      </c>
      <c r="C41">
        <v>-0.67793707935786784</v>
      </c>
      <c r="D41">
        <v>3.899952866926563E-3</v>
      </c>
      <c r="E41">
        <v>-0.68176749345540466</v>
      </c>
      <c r="F41">
        <v>3.628136824003301E-3</v>
      </c>
      <c r="G41">
        <v>25.625</v>
      </c>
      <c r="H41" t="str">
        <f>VLOOKUP(B41,'Total ODA vs Undernourish'!$B$2:$B$106,1,FALSE)</f>
        <v>Gabon</v>
      </c>
      <c r="I41">
        <f>VLOOKUP(B41,'Total ODA vs Undernourish'!$B$2:$G$106,6,FALSE)</f>
        <v>5</v>
      </c>
    </row>
    <row r="42" spans="1:9" x14ac:dyDescent="0.25">
      <c r="A42" s="1">
        <v>58</v>
      </c>
      <c r="B42" t="s">
        <v>52</v>
      </c>
      <c r="C42">
        <v>-0.66370503337312214</v>
      </c>
      <c r="D42">
        <v>5.0567802852159761E-3</v>
      </c>
      <c r="E42">
        <v>-0.65143858530820875</v>
      </c>
      <c r="F42">
        <v>6.2607239395545489E-3</v>
      </c>
      <c r="G42">
        <v>74.4375</v>
      </c>
      <c r="H42" t="str">
        <f>VLOOKUP(B42,'Total ODA vs Undernourish'!$B$2:$B$106,1,FALSE)</f>
        <v>Gambia, The</v>
      </c>
      <c r="I42">
        <f>VLOOKUP(B42,'Total ODA vs Undernourish'!$B$2:$G$106,6,FALSE)</f>
        <v>10.975</v>
      </c>
    </row>
    <row r="43" spans="1:9" x14ac:dyDescent="0.25">
      <c r="A43" s="1">
        <v>60</v>
      </c>
      <c r="B43" t="s">
        <v>54</v>
      </c>
      <c r="C43">
        <v>-0.81012675839959691</v>
      </c>
      <c r="D43">
        <v>1.420587560287887E-4</v>
      </c>
      <c r="E43">
        <v>-0.72647058823529409</v>
      </c>
      <c r="F43">
        <v>1.436182635078525E-3</v>
      </c>
      <c r="G43">
        <v>67.875</v>
      </c>
      <c r="H43" t="str">
        <f>VLOOKUP(B43,'Total ODA vs Undernourish'!$B$2:$B$106,1,FALSE)</f>
        <v>Ghana</v>
      </c>
      <c r="I43">
        <f>VLOOKUP(B43,'Total ODA vs Undernourish'!$B$2:$G$106,6,FALSE)</f>
        <v>9.5875000000000004</v>
      </c>
    </row>
    <row r="44" spans="1:9" hidden="1" x14ac:dyDescent="0.25">
      <c r="A44" s="1">
        <v>61</v>
      </c>
      <c r="B44" t="s">
        <v>166</v>
      </c>
      <c r="D44">
        <v>1</v>
      </c>
      <c r="G44">
        <v>0</v>
      </c>
    </row>
    <row r="45" spans="1:9" hidden="1" x14ac:dyDescent="0.25">
      <c r="A45" s="1">
        <v>62</v>
      </c>
      <c r="B45" t="s">
        <v>55</v>
      </c>
      <c r="D45">
        <v>1</v>
      </c>
      <c r="G45">
        <v>0</v>
      </c>
    </row>
    <row r="46" spans="1:9" x14ac:dyDescent="0.25">
      <c r="A46" s="1">
        <v>63</v>
      </c>
      <c r="B46" t="s">
        <v>56</v>
      </c>
      <c r="C46">
        <v>-0.57205996275897364</v>
      </c>
      <c r="D46">
        <v>2.058755766102207E-2</v>
      </c>
      <c r="E46">
        <v>-0.60060223044514771</v>
      </c>
      <c r="F46">
        <v>1.3886166579359951E-2</v>
      </c>
      <c r="G46">
        <v>105.875</v>
      </c>
      <c r="H46" t="str">
        <f>VLOOKUP(B46,'Total ODA vs Undernourish'!$B$2:$B$106,1,FALSE)</f>
        <v>Guatemala</v>
      </c>
      <c r="I46">
        <f>VLOOKUP(B46,'Total ODA vs Undernourish'!$B$2:$G$106,6,FALSE)</f>
        <v>16.450000000000003</v>
      </c>
    </row>
    <row r="47" spans="1:9" x14ac:dyDescent="0.25">
      <c r="A47" s="1">
        <v>64</v>
      </c>
      <c r="B47" t="s">
        <v>57</v>
      </c>
      <c r="C47">
        <v>-0.63888909483939016</v>
      </c>
      <c r="D47">
        <v>7.7184052568542542E-3</v>
      </c>
      <c r="E47">
        <v>-0.51470588235294124</v>
      </c>
      <c r="F47">
        <v>4.1345806442248938E-2</v>
      </c>
      <c r="G47">
        <v>154.6875</v>
      </c>
      <c r="H47" t="str">
        <f>VLOOKUP(B47,'Total ODA vs Undernourish'!$B$2:$B$106,1,FALSE)</f>
        <v>Guinea</v>
      </c>
      <c r="I47">
        <f>VLOOKUP(B47,'Total ODA vs Undernourish'!$B$2:$G$106,6,FALSE)</f>
        <v>21.025000000000002</v>
      </c>
    </row>
    <row r="48" spans="1:9" x14ac:dyDescent="0.25">
      <c r="A48" s="1">
        <v>67</v>
      </c>
      <c r="B48" t="s">
        <v>60</v>
      </c>
      <c r="C48">
        <v>-0.52434440601346033</v>
      </c>
      <c r="D48">
        <v>3.7064150787056493E-2</v>
      </c>
      <c r="E48">
        <v>-0.56364989505278662</v>
      </c>
      <c r="F48">
        <v>2.297400969613635E-2</v>
      </c>
      <c r="G48">
        <v>542.75</v>
      </c>
      <c r="H48" t="str">
        <f>VLOOKUP(B48,'Total ODA vs Undernourish'!$B$2:$B$106,1,FALSE)</f>
        <v>Haiti</v>
      </c>
      <c r="I48">
        <f>VLOOKUP(B48,'Total ODA vs Undernourish'!$B$2:$G$106,6,FALSE)</f>
        <v>53.999999999999993</v>
      </c>
    </row>
    <row r="49" spans="1:9" hidden="1" x14ac:dyDescent="0.25">
      <c r="A49" s="1">
        <v>69</v>
      </c>
      <c r="B49" t="s">
        <v>167</v>
      </c>
      <c r="D49">
        <v>1</v>
      </c>
      <c r="G49">
        <v>0</v>
      </c>
    </row>
    <row r="50" spans="1:9" hidden="1" x14ac:dyDescent="0.25">
      <c r="A50" s="1">
        <v>70</v>
      </c>
      <c r="B50" t="s">
        <v>168</v>
      </c>
      <c r="D50">
        <v>1</v>
      </c>
      <c r="G50">
        <v>0</v>
      </c>
    </row>
    <row r="51" spans="1:9" x14ac:dyDescent="0.25">
      <c r="A51" s="1">
        <v>71</v>
      </c>
      <c r="B51" t="s">
        <v>62</v>
      </c>
      <c r="C51">
        <v>-0.63840218041251484</v>
      </c>
      <c r="D51">
        <v>7.779953919239491E-3</v>
      </c>
      <c r="E51">
        <v>-0.61697837025959967</v>
      </c>
      <c r="F51">
        <v>1.0898216753687099E-2</v>
      </c>
      <c r="G51">
        <v>125.1875</v>
      </c>
      <c r="H51" t="str">
        <f>VLOOKUP(B51,'Total ODA vs Undernourish'!$B$2:$B$106,1,FALSE)</f>
        <v>India</v>
      </c>
      <c r="I51">
        <f>VLOOKUP(B51,'Total ODA vs Undernourish'!$B$2:$G$106,6,FALSE)</f>
        <v>17.53125</v>
      </c>
    </row>
    <row r="52" spans="1:9" hidden="1" x14ac:dyDescent="0.25">
      <c r="A52" s="1">
        <v>72</v>
      </c>
      <c r="B52" t="s">
        <v>63</v>
      </c>
      <c r="C52">
        <v>0.74615772833706995</v>
      </c>
      <c r="D52">
        <v>9.0196603560927272E-4</v>
      </c>
      <c r="E52">
        <v>0.53215789824902782</v>
      </c>
      <c r="F52">
        <v>3.3846145001135239E-2</v>
      </c>
      <c r="G52">
        <v>109.75</v>
      </c>
      <c r="H52" t="str">
        <f>VLOOKUP(B52,'Total ODA vs Undernourish'!$B$2:$B$106,1,FALSE)</f>
        <v>Indonesia</v>
      </c>
      <c r="I52">
        <f>VLOOKUP(B52,'Total ODA vs Undernourish'!$B$2:$G$106,6,FALSE)</f>
        <v>14.906249999999998</v>
      </c>
    </row>
    <row r="53" spans="1:9" hidden="1" x14ac:dyDescent="0.25">
      <c r="A53" s="1">
        <v>75</v>
      </c>
      <c r="B53" t="s">
        <v>169</v>
      </c>
      <c r="D53">
        <v>1</v>
      </c>
      <c r="G53">
        <v>0</v>
      </c>
    </row>
    <row r="54" spans="1:9" x14ac:dyDescent="0.25">
      <c r="A54" s="1">
        <v>77</v>
      </c>
      <c r="B54" t="s">
        <v>67</v>
      </c>
      <c r="C54">
        <v>-0.38052939091348131</v>
      </c>
      <c r="D54">
        <v>0.1459411221519536</v>
      </c>
      <c r="E54">
        <v>-0.60889524416933094</v>
      </c>
      <c r="F54">
        <v>1.230214239386397E-2</v>
      </c>
      <c r="G54">
        <v>20.1875</v>
      </c>
      <c r="H54" t="str">
        <f>VLOOKUP(B54,'Total ODA vs Undernourish'!$B$2:$B$106,1,FALSE)</f>
        <v>Jordan</v>
      </c>
      <c r="I54">
        <f>VLOOKUP(B54,'Total ODA vs Undernourish'!$B$2:$G$106,6,FALSE)</f>
        <v>5.1875</v>
      </c>
    </row>
    <row r="55" spans="1:9" hidden="1" x14ac:dyDescent="0.25">
      <c r="A55" s="1">
        <v>78</v>
      </c>
      <c r="B55" t="s">
        <v>68</v>
      </c>
      <c r="C55">
        <v>0.47513742895810912</v>
      </c>
      <c r="D55">
        <v>6.28972294617966E-2</v>
      </c>
      <c r="E55">
        <v>0.53078117486191589</v>
      </c>
      <c r="F55">
        <v>3.4397182210341881E-2</v>
      </c>
      <c r="G55">
        <v>27.875</v>
      </c>
      <c r="H55" t="e">
        <f>VLOOKUP(B55,'Total ODA vs Undernourish'!$B$2:$B$106,1,FALSE)</f>
        <v>#N/A</v>
      </c>
      <c r="I55" t="e">
        <f>VLOOKUP(B55,'Total ODA vs Undernourish'!$B$2:$G$106,6,FALSE)</f>
        <v>#N/A</v>
      </c>
    </row>
    <row r="56" spans="1:9" x14ac:dyDescent="0.25">
      <c r="A56" s="1">
        <v>79</v>
      </c>
      <c r="B56" t="s">
        <v>69</v>
      </c>
      <c r="C56">
        <v>-0.93071095314388685</v>
      </c>
      <c r="D56">
        <v>1.7095352435089129E-7</v>
      </c>
      <c r="E56">
        <v>-0.86470588235294121</v>
      </c>
      <c r="F56">
        <v>1.5442340496526559E-5</v>
      </c>
      <c r="G56">
        <v>186.0625</v>
      </c>
      <c r="H56" t="str">
        <f>VLOOKUP(B56,'Total ODA vs Undernourish'!$B$2:$B$106,1,FALSE)</f>
        <v>Kenya</v>
      </c>
      <c r="I56">
        <f>VLOOKUP(B56,'Total ODA vs Undernourish'!$B$2:$G$106,6,FALSE)</f>
        <v>27.500000000000004</v>
      </c>
    </row>
    <row r="57" spans="1:9" hidden="1" x14ac:dyDescent="0.25">
      <c r="A57" s="1">
        <v>83</v>
      </c>
      <c r="B57" t="s">
        <v>72</v>
      </c>
      <c r="D57">
        <v>1</v>
      </c>
      <c r="G57">
        <v>0</v>
      </c>
    </row>
    <row r="58" spans="1:9" x14ac:dyDescent="0.25">
      <c r="A58" s="1">
        <v>85</v>
      </c>
      <c r="B58" t="s">
        <v>73</v>
      </c>
      <c r="C58">
        <v>-0.86328997499023474</v>
      </c>
      <c r="D58">
        <v>1.654460228532197E-5</v>
      </c>
      <c r="E58">
        <v>-0.97647058823529398</v>
      </c>
      <c r="F58">
        <v>1.006150440117199E-10</v>
      </c>
      <c r="G58">
        <v>74.25</v>
      </c>
      <c r="H58" t="str">
        <f>VLOOKUP(B58,'Total ODA vs Undernourish'!$B$2:$B$106,1,FALSE)</f>
        <v>Kyrgyz Republic</v>
      </c>
      <c r="I58">
        <f>VLOOKUP(B58,'Total ODA vs Undernourish'!$B$2:$G$106,6,FALSE)</f>
        <v>10.156249999999998</v>
      </c>
    </row>
    <row r="59" spans="1:9" x14ac:dyDescent="0.25">
      <c r="A59" s="1">
        <v>86</v>
      </c>
      <c r="B59" t="s">
        <v>74</v>
      </c>
      <c r="C59">
        <v>-0.91564213225760427</v>
      </c>
      <c r="D59">
        <v>6.5069903533346265E-7</v>
      </c>
      <c r="E59">
        <v>-0.8529411764705882</v>
      </c>
      <c r="F59">
        <v>2.6790740577247289E-5</v>
      </c>
      <c r="G59">
        <v>205.3125</v>
      </c>
      <c r="H59" t="str">
        <f>VLOOKUP(B59,'Total ODA vs Undernourish'!$B$2:$B$106,1,FALSE)</f>
        <v>Lao PDR</v>
      </c>
      <c r="I59">
        <f>VLOOKUP(B59,'Total ODA vs Undernourish'!$B$2:$G$106,6,FALSE)</f>
        <v>27.049999999999997</v>
      </c>
    </row>
    <row r="60" spans="1:9" hidden="1" x14ac:dyDescent="0.25">
      <c r="A60" s="1">
        <v>87</v>
      </c>
      <c r="B60" t="s">
        <v>172</v>
      </c>
      <c r="D60">
        <v>1</v>
      </c>
      <c r="G60">
        <v>0</v>
      </c>
    </row>
    <row r="61" spans="1:9" hidden="1" x14ac:dyDescent="0.25">
      <c r="A61" s="1">
        <v>88</v>
      </c>
      <c r="B61" t="s">
        <v>75</v>
      </c>
      <c r="C61">
        <v>0.69532809118547867</v>
      </c>
      <c r="D61">
        <v>2.785634765134418E-3</v>
      </c>
      <c r="E61">
        <v>0.66225183491841766</v>
      </c>
      <c r="F61">
        <v>5.1888647550117021E-3</v>
      </c>
      <c r="G61">
        <v>23.375</v>
      </c>
      <c r="H61" t="str">
        <f>VLOOKUP(B61,'Total ODA vs Undernourish'!$B$2:$B$106,1,FALSE)</f>
        <v>Lebanon</v>
      </c>
      <c r="I61">
        <f>VLOOKUP(B61,'Total ODA vs Undernourish'!$B$2:$G$106,6,FALSE)</f>
        <v>5</v>
      </c>
    </row>
    <row r="62" spans="1:9" hidden="1" x14ac:dyDescent="0.25">
      <c r="A62" s="1">
        <v>91</v>
      </c>
      <c r="B62" t="s">
        <v>78</v>
      </c>
      <c r="D62">
        <v>1</v>
      </c>
      <c r="G62">
        <v>0</v>
      </c>
    </row>
    <row r="63" spans="1:9" hidden="1" x14ac:dyDescent="0.25">
      <c r="A63" s="1">
        <v>92</v>
      </c>
      <c r="B63" t="s">
        <v>173</v>
      </c>
      <c r="D63">
        <v>1</v>
      </c>
      <c r="G63">
        <v>0</v>
      </c>
    </row>
    <row r="64" spans="1:9" hidden="1" x14ac:dyDescent="0.25">
      <c r="A64" s="1">
        <v>93</v>
      </c>
      <c r="B64" t="s">
        <v>174</v>
      </c>
      <c r="D64">
        <v>1</v>
      </c>
      <c r="G64">
        <v>0</v>
      </c>
    </row>
    <row r="65" spans="1:9" hidden="1" x14ac:dyDescent="0.25">
      <c r="A65" s="1">
        <v>94</v>
      </c>
      <c r="B65" t="s">
        <v>79</v>
      </c>
      <c r="D65">
        <v>1</v>
      </c>
      <c r="G65">
        <v>0</v>
      </c>
    </row>
    <row r="66" spans="1:9" hidden="1" x14ac:dyDescent="0.25">
      <c r="A66" s="1">
        <v>95</v>
      </c>
      <c r="B66" t="s">
        <v>80</v>
      </c>
      <c r="C66">
        <v>0.67659815522034072</v>
      </c>
      <c r="D66">
        <v>3.998736765204047E-3</v>
      </c>
      <c r="E66">
        <v>0.55081061208321036</v>
      </c>
      <c r="F66">
        <v>2.7021283676316309E-2</v>
      </c>
      <c r="G66">
        <v>235.875</v>
      </c>
      <c r="H66" t="e">
        <f>VLOOKUP(B66,'Total ODA vs Undernourish'!$B$2:$B$106,1,FALSE)</f>
        <v>#N/A</v>
      </c>
      <c r="I66" t="e">
        <f>VLOOKUP(B66,'Total ODA vs Undernourish'!$B$2:$G$106,6,FALSE)</f>
        <v>#N/A</v>
      </c>
    </row>
    <row r="67" spans="1:9" x14ac:dyDescent="0.25">
      <c r="A67" s="1">
        <v>96</v>
      </c>
      <c r="B67" t="s">
        <v>81</v>
      </c>
      <c r="C67">
        <v>-0.86323584982664148</v>
      </c>
      <c r="D67">
        <v>1.658801505143041E-5</v>
      </c>
      <c r="E67">
        <v>-0.86828573911525886</v>
      </c>
      <c r="F67">
        <v>1.292711035534195E-5</v>
      </c>
      <c r="G67">
        <v>168.625</v>
      </c>
      <c r="H67" t="str">
        <f>VLOOKUP(B67,'Total ODA vs Undernourish'!$B$2:$B$106,1,FALSE)</f>
        <v>Malawi</v>
      </c>
      <c r="I67">
        <f>VLOOKUP(B67,'Total ODA vs Undernourish'!$B$2:$G$106,6,FALSE)</f>
        <v>24.237500000000001</v>
      </c>
    </row>
    <row r="68" spans="1:9" x14ac:dyDescent="0.25">
      <c r="A68" s="1">
        <v>99</v>
      </c>
      <c r="B68" t="s">
        <v>84</v>
      </c>
      <c r="C68">
        <v>-0.95358470828024022</v>
      </c>
      <c r="D68">
        <v>1.100399512316236E-8</v>
      </c>
      <c r="E68">
        <v>-0.94690677469233031</v>
      </c>
      <c r="F68">
        <v>2.7696718081181391E-8</v>
      </c>
      <c r="G68">
        <v>51.0625</v>
      </c>
      <c r="H68" t="str">
        <f>VLOOKUP(B68,'Total ODA vs Undernourish'!$B$2:$B$106,1,FALSE)</f>
        <v>Mali</v>
      </c>
      <c r="I68">
        <f>VLOOKUP(B68,'Total ODA vs Undernourish'!$B$2:$G$106,6,FALSE)</f>
        <v>8.0687499999999996</v>
      </c>
    </row>
    <row r="69" spans="1:9" hidden="1" x14ac:dyDescent="0.25">
      <c r="A69" s="1">
        <v>100</v>
      </c>
      <c r="B69" t="s">
        <v>85</v>
      </c>
      <c r="D69">
        <v>1</v>
      </c>
      <c r="G69">
        <v>0</v>
      </c>
    </row>
    <row r="70" spans="1:9" hidden="1" x14ac:dyDescent="0.25">
      <c r="A70" s="1">
        <v>101</v>
      </c>
      <c r="B70" t="s">
        <v>86</v>
      </c>
      <c r="D70">
        <v>1</v>
      </c>
      <c r="G70">
        <v>0</v>
      </c>
    </row>
    <row r="71" spans="1:9" x14ac:dyDescent="0.25">
      <c r="A71" s="1">
        <v>103</v>
      </c>
      <c r="B71" t="s">
        <v>88</v>
      </c>
      <c r="C71">
        <v>-0.73276583369427251</v>
      </c>
      <c r="D71">
        <v>1.2429745976258041E-3</v>
      </c>
      <c r="E71">
        <v>-0.84616865964193211</v>
      </c>
      <c r="F71">
        <v>3.6028543442788831E-5</v>
      </c>
      <c r="G71">
        <v>40.1875</v>
      </c>
      <c r="H71" t="str">
        <f>VLOOKUP(B71,'Total ODA vs Undernourish'!$B$2:$B$106,1,FALSE)</f>
        <v>Mauritius</v>
      </c>
      <c r="I71">
        <f>VLOOKUP(B71,'Total ODA vs Undernourish'!$B$2:$G$106,6,FALSE)</f>
        <v>5.5437500000000002</v>
      </c>
    </row>
    <row r="72" spans="1:9" x14ac:dyDescent="0.25">
      <c r="A72" s="1">
        <v>104</v>
      </c>
      <c r="B72" t="s">
        <v>89</v>
      </c>
      <c r="C72">
        <v>-0.48985616694920392</v>
      </c>
      <c r="D72">
        <v>5.4092997055425217E-2</v>
      </c>
      <c r="E72">
        <v>-0.60396804577877361</v>
      </c>
      <c r="F72">
        <v>1.322511777977586E-2</v>
      </c>
      <c r="G72">
        <v>32.0625</v>
      </c>
      <c r="H72" t="e">
        <f>VLOOKUP(B72,'Total ODA vs Undernourish'!$B$2:$B$106,1,FALSE)</f>
        <v>#N/A</v>
      </c>
      <c r="I72" t="e">
        <f>VLOOKUP(B72,'Total ODA vs Undernourish'!$B$2:$G$106,6,FALSE)</f>
        <v>#N/A</v>
      </c>
    </row>
    <row r="73" spans="1:9" hidden="1" x14ac:dyDescent="0.25">
      <c r="A73" s="1">
        <v>105</v>
      </c>
      <c r="B73" t="s">
        <v>90</v>
      </c>
      <c r="D73">
        <v>1</v>
      </c>
      <c r="G73">
        <v>0</v>
      </c>
    </row>
    <row r="74" spans="1:9" hidden="1" x14ac:dyDescent="0.25">
      <c r="A74" s="1">
        <v>106</v>
      </c>
      <c r="B74" t="s">
        <v>91</v>
      </c>
      <c r="D74">
        <v>1</v>
      </c>
      <c r="G74">
        <v>0</v>
      </c>
    </row>
    <row r="75" spans="1:9" x14ac:dyDescent="0.25">
      <c r="A75" s="1">
        <v>107</v>
      </c>
      <c r="B75" t="s">
        <v>92</v>
      </c>
      <c r="C75">
        <v>-0.69442241666053395</v>
      </c>
      <c r="D75">
        <v>2.8364415154655512E-3</v>
      </c>
      <c r="E75">
        <v>-0.78145716520373287</v>
      </c>
      <c r="F75">
        <v>3.5027063448797791E-4</v>
      </c>
      <c r="G75">
        <v>245.75</v>
      </c>
      <c r="H75" t="str">
        <f>VLOOKUP(B75,'Total ODA vs Undernourish'!$B$2:$B$106,1,FALSE)</f>
        <v>Mongolia</v>
      </c>
      <c r="I75">
        <f>VLOOKUP(B75,'Total ODA vs Undernourish'!$B$2:$G$106,6,FALSE)</f>
        <v>29.781249999999996</v>
      </c>
    </row>
    <row r="76" spans="1:9" hidden="1" x14ac:dyDescent="0.25">
      <c r="A76" s="1">
        <v>108</v>
      </c>
      <c r="B76" t="s">
        <v>93</v>
      </c>
      <c r="D76">
        <v>1</v>
      </c>
      <c r="G76">
        <v>0</v>
      </c>
    </row>
    <row r="77" spans="1:9" x14ac:dyDescent="0.25">
      <c r="A77" s="1">
        <v>109</v>
      </c>
      <c r="B77" t="s">
        <v>94</v>
      </c>
      <c r="C77">
        <v>-0.88055007321665468</v>
      </c>
      <c r="D77">
        <v>6.7467391376605317E-6</v>
      </c>
      <c r="E77">
        <v>-0.8961017043411984</v>
      </c>
      <c r="F77">
        <v>2.6522249419581839E-6</v>
      </c>
      <c r="G77">
        <v>39.875</v>
      </c>
      <c r="H77" t="str">
        <f>VLOOKUP(B77,'Total ODA vs Undernourish'!$B$2:$B$106,1,FALSE)</f>
        <v>Morocco</v>
      </c>
      <c r="I77">
        <f>VLOOKUP(B77,'Total ODA vs Undernourish'!$B$2:$G$106,6,FALSE)</f>
        <v>5.5749999999999993</v>
      </c>
    </row>
    <row r="78" spans="1:9" x14ac:dyDescent="0.25">
      <c r="A78" s="1">
        <v>110</v>
      </c>
      <c r="B78" t="s">
        <v>95</v>
      </c>
      <c r="C78">
        <v>-0.67713548430054038</v>
      </c>
      <c r="D78">
        <v>3.9588547273613876E-3</v>
      </c>
      <c r="E78">
        <v>-0.58572495621673393</v>
      </c>
      <c r="F78">
        <v>1.712350470148653E-2</v>
      </c>
      <c r="G78">
        <v>263.875</v>
      </c>
      <c r="H78" t="str">
        <f>VLOOKUP(B78,'Total ODA vs Undernourish'!$B$2:$B$106,1,FALSE)</f>
        <v>Mozambique</v>
      </c>
      <c r="I78">
        <f>VLOOKUP(B78,'Total ODA vs Undernourish'!$B$2:$G$106,6,FALSE)</f>
        <v>34.418749999999996</v>
      </c>
    </row>
    <row r="79" spans="1:9" x14ac:dyDescent="0.25">
      <c r="A79" s="1">
        <v>111</v>
      </c>
      <c r="B79" t="s">
        <v>96</v>
      </c>
      <c r="C79">
        <v>-0.55970916093496947</v>
      </c>
      <c r="D79">
        <v>2.4162928842959942E-2</v>
      </c>
      <c r="E79">
        <v>-0.93529411764705883</v>
      </c>
      <c r="F79">
        <v>1.072016715299867E-7</v>
      </c>
      <c r="G79">
        <v>254.5</v>
      </c>
      <c r="H79" t="str">
        <f>VLOOKUP(B79,'Total ODA vs Undernourish'!$B$2:$B$106,1,FALSE)</f>
        <v>Myanmar</v>
      </c>
      <c r="I79">
        <f>VLOOKUP(B79,'Total ODA vs Undernourish'!$B$2:$G$106,6,FALSE)</f>
        <v>30.031249999999996</v>
      </c>
    </row>
    <row r="80" spans="1:9" hidden="1" x14ac:dyDescent="0.25">
      <c r="A80" s="1">
        <v>113</v>
      </c>
      <c r="B80" t="s">
        <v>98</v>
      </c>
      <c r="D80">
        <v>1</v>
      </c>
      <c r="G80">
        <v>0</v>
      </c>
    </row>
    <row r="81" spans="1:9" x14ac:dyDescent="0.25">
      <c r="A81" s="1">
        <v>114</v>
      </c>
      <c r="B81" t="s">
        <v>99</v>
      </c>
      <c r="C81">
        <v>-0.92727578514387465</v>
      </c>
      <c r="D81">
        <v>2.376557014188121E-7</v>
      </c>
      <c r="E81">
        <v>-0.94411764705882339</v>
      </c>
      <c r="F81">
        <v>3.9339291951072339E-8</v>
      </c>
      <c r="G81">
        <v>99.375</v>
      </c>
      <c r="H81" t="str">
        <f>VLOOKUP(B81,'Total ODA vs Undernourish'!$B$2:$B$106,1,FALSE)</f>
        <v>Nepal</v>
      </c>
      <c r="I81">
        <f>VLOOKUP(B81,'Total ODA vs Undernourish'!$B$2:$G$106,6,FALSE)</f>
        <v>14.21875</v>
      </c>
    </row>
    <row r="82" spans="1:9" hidden="1" x14ac:dyDescent="0.25">
      <c r="A82" s="1">
        <v>115</v>
      </c>
      <c r="B82" t="s">
        <v>175</v>
      </c>
      <c r="D82">
        <v>1</v>
      </c>
      <c r="G82">
        <v>0</v>
      </c>
    </row>
    <row r="83" spans="1:9" hidden="1" x14ac:dyDescent="0.25">
      <c r="A83" s="1">
        <v>116</v>
      </c>
      <c r="B83" t="s">
        <v>100</v>
      </c>
      <c r="C83">
        <v>0.31695174343847982</v>
      </c>
      <c r="D83">
        <v>0.2316522262625802</v>
      </c>
      <c r="E83">
        <v>0.58823529411764708</v>
      </c>
      <c r="F83">
        <v>1.6539722195378161E-2</v>
      </c>
      <c r="G83">
        <v>178.8125</v>
      </c>
      <c r="H83" t="str">
        <f>VLOOKUP(B83,'Total ODA vs Undernourish'!$B$2:$B$106,1,FALSE)</f>
        <v>Nicaragua</v>
      </c>
      <c r="I83">
        <f>VLOOKUP(B83,'Total ODA vs Undernourish'!$B$2:$G$106,6,FALSE)</f>
        <v>22.993750000000002</v>
      </c>
    </row>
    <row r="84" spans="1:9" x14ac:dyDescent="0.25">
      <c r="A84" s="1">
        <v>117</v>
      </c>
      <c r="B84" t="s">
        <v>101</v>
      </c>
      <c r="C84">
        <v>-0.9182195113889231</v>
      </c>
      <c r="D84">
        <v>5.2733719538737776E-7</v>
      </c>
      <c r="E84">
        <v>-0.90294117647058825</v>
      </c>
      <c r="F84">
        <v>1.6777243705941561E-6</v>
      </c>
      <c r="G84">
        <v>94.6875</v>
      </c>
      <c r="H84" t="str">
        <f>VLOOKUP(B84,'Total ODA vs Undernourish'!$B$2:$B$106,1,FALSE)</f>
        <v>Niger</v>
      </c>
      <c r="I84">
        <f>VLOOKUP(B84,'Total ODA vs Undernourish'!$B$2:$G$106,6,FALSE)</f>
        <v>14.13125</v>
      </c>
    </row>
    <row r="85" spans="1:9" hidden="1" x14ac:dyDescent="0.25">
      <c r="A85" s="1">
        <v>119</v>
      </c>
      <c r="B85" t="s">
        <v>176</v>
      </c>
      <c r="D85">
        <v>1</v>
      </c>
      <c r="G85">
        <v>0</v>
      </c>
    </row>
    <row r="86" spans="1:9" hidden="1" x14ac:dyDescent="0.25">
      <c r="A86" s="1">
        <v>120</v>
      </c>
      <c r="B86" t="s">
        <v>103</v>
      </c>
      <c r="C86">
        <v>0.43976743275790942</v>
      </c>
      <c r="D86">
        <v>8.8286398572074862E-2</v>
      </c>
      <c r="E86">
        <v>0.61843418253759319</v>
      </c>
      <c r="F86">
        <v>1.065935554202142E-2</v>
      </c>
      <c r="G86">
        <v>64.375</v>
      </c>
      <c r="H86" t="str">
        <f>VLOOKUP(B86,'Total ODA vs Undernourish'!$B$2:$B$106,1,FALSE)</f>
        <v>Oman</v>
      </c>
      <c r="I86">
        <f>VLOOKUP(B86,'Total ODA vs Undernourish'!$B$2:$G$106,6,FALSE)</f>
        <v>8.5250000000000021</v>
      </c>
    </row>
    <row r="87" spans="1:9" hidden="1" x14ac:dyDescent="0.25">
      <c r="A87" s="1">
        <v>122</v>
      </c>
      <c r="B87" t="s">
        <v>105</v>
      </c>
      <c r="D87">
        <v>1</v>
      </c>
      <c r="G87">
        <v>0</v>
      </c>
    </row>
    <row r="88" spans="1:9" hidden="1" x14ac:dyDescent="0.25">
      <c r="A88" s="1">
        <v>124</v>
      </c>
      <c r="B88" t="s">
        <v>107</v>
      </c>
      <c r="D88">
        <v>1</v>
      </c>
      <c r="G88">
        <v>0</v>
      </c>
    </row>
    <row r="89" spans="1:9" hidden="1" x14ac:dyDescent="0.25">
      <c r="A89" s="1">
        <v>127</v>
      </c>
      <c r="B89" t="s">
        <v>110</v>
      </c>
      <c r="C89">
        <v>0.56369272794080472</v>
      </c>
      <c r="D89">
        <v>2.2961339359396669E-2</v>
      </c>
      <c r="E89">
        <v>0.63134674928889156</v>
      </c>
      <c r="F89">
        <v>8.7163137704768835E-3</v>
      </c>
      <c r="G89">
        <v>113.4375</v>
      </c>
      <c r="H89" t="str">
        <f>VLOOKUP(B89,'Total ODA vs Undernourish'!$B$2:$B$106,1,FALSE)</f>
        <v>Philippines</v>
      </c>
      <c r="I89">
        <f>VLOOKUP(B89,'Total ODA vs Undernourish'!$B$2:$G$106,6,FALSE)</f>
        <v>16.037500000000001</v>
      </c>
    </row>
    <row r="90" spans="1:9" hidden="1" x14ac:dyDescent="0.25">
      <c r="A90" s="1">
        <v>128</v>
      </c>
      <c r="B90" t="s">
        <v>177</v>
      </c>
      <c r="D90">
        <v>1</v>
      </c>
      <c r="G90">
        <v>0</v>
      </c>
    </row>
    <row r="91" spans="1:9" hidden="1" x14ac:dyDescent="0.25">
      <c r="A91" s="1">
        <v>129</v>
      </c>
      <c r="B91" t="s">
        <v>178</v>
      </c>
      <c r="D91">
        <v>1</v>
      </c>
      <c r="G91">
        <v>0</v>
      </c>
    </row>
    <row r="92" spans="1:9" hidden="1" x14ac:dyDescent="0.25">
      <c r="A92" s="1">
        <v>130</v>
      </c>
      <c r="B92" t="s">
        <v>179</v>
      </c>
      <c r="D92">
        <v>1</v>
      </c>
      <c r="G92">
        <v>0</v>
      </c>
    </row>
    <row r="93" spans="1:9" hidden="1" x14ac:dyDescent="0.25">
      <c r="A93" s="1">
        <v>131</v>
      </c>
      <c r="B93" t="s">
        <v>180</v>
      </c>
      <c r="D93">
        <v>1</v>
      </c>
      <c r="G93">
        <v>0</v>
      </c>
    </row>
    <row r="94" spans="1:9" x14ac:dyDescent="0.25">
      <c r="A94" s="1">
        <v>132</v>
      </c>
      <c r="B94" t="s">
        <v>111</v>
      </c>
      <c r="C94">
        <v>-0.84330075212908662</v>
      </c>
      <c r="D94">
        <v>4.0673904358835772E-5</v>
      </c>
      <c r="E94">
        <v>-0.88153077581362704</v>
      </c>
      <c r="F94">
        <v>6.3856542185884663E-6</v>
      </c>
      <c r="G94">
        <v>340.9375</v>
      </c>
      <c r="H94" t="str">
        <f>VLOOKUP(B94,'Total ODA vs Undernourish'!$B$2:$B$106,1,FALSE)</f>
        <v>Rwanda</v>
      </c>
      <c r="I94">
        <f>VLOOKUP(B94,'Total ODA vs Undernourish'!$B$2:$G$106,6,FALSE)</f>
        <v>42.625</v>
      </c>
    </row>
    <row r="95" spans="1:9" x14ac:dyDescent="0.25">
      <c r="A95" s="1">
        <v>133</v>
      </c>
      <c r="B95" t="s">
        <v>112</v>
      </c>
      <c r="C95">
        <v>-0.4993561063207943</v>
      </c>
      <c r="D95">
        <v>4.8917231046512147E-2</v>
      </c>
      <c r="E95">
        <v>-0.84849868201976053</v>
      </c>
      <c r="F95">
        <v>3.2589407453950451E-5</v>
      </c>
      <c r="G95">
        <v>27.3125</v>
      </c>
      <c r="H95" t="e">
        <f>VLOOKUP(B95,'Total ODA vs Undernourish'!$B$2:$B$106,1,FALSE)</f>
        <v>#N/A</v>
      </c>
      <c r="I95" t="e">
        <f>VLOOKUP(B95,'Total ODA vs Undernourish'!$B$2:$G$106,6,FALSE)</f>
        <v>#N/A</v>
      </c>
    </row>
    <row r="96" spans="1:9" x14ac:dyDescent="0.25">
      <c r="A96" s="1">
        <v>134</v>
      </c>
      <c r="B96" t="s">
        <v>113</v>
      </c>
      <c r="C96">
        <v>-0.49925916168432471</v>
      </c>
      <c r="D96">
        <v>4.896811132748053E-2</v>
      </c>
      <c r="E96">
        <v>-0.65832177433474603</v>
      </c>
      <c r="F96">
        <v>5.5599449989051017E-3</v>
      </c>
      <c r="G96">
        <v>68.25</v>
      </c>
      <c r="H96" t="str">
        <f>VLOOKUP(B96,'Total ODA vs Undernourish'!$B$2:$B$106,1,FALSE)</f>
        <v>Sao Tome and Principe</v>
      </c>
      <c r="I96">
        <f>VLOOKUP(B96,'Total ODA vs Undernourish'!$B$2:$G$106,6,FALSE)</f>
        <v>9.7500000000000018</v>
      </c>
    </row>
    <row r="97" spans="1:9" x14ac:dyDescent="0.25">
      <c r="A97" s="1">
        <v>136</v>
      </c>
      <c r="B97" t="s">
        <v>115</v>
      </c>
      <c r="C97">
        <v>-0.79868116923187471</v>
      </c>
      <c r="D97">
        <v>2.0713936666324161E-4</v>
      </c>
      <c r="E97">
        <v>-0.71470588235294119</v>
      </c>
      <c r="F97">
        <v>1.8627410999474351E-3</v>
      </c>
      <c r="G97">
        <v>132.9375</v>
      </c>
      <c r="H97" t="str">
        <f>VLOOKUP(B97,'Total ODA vs Undernourish'!$B$2:$B$106,1,FALSE)</f>
        <v>Senegal</v>
      </c>
      <c r="I97">
        <f>VLOOKUP(B97,'Total ODA vs Undernourish'!$B$2:$G$106,6,FALSE)</f>
        <v>18.806250000000002</v>
      </c>
    </row>
    <row r="98" spans="1:9" hidden="1" x14ac:dyDescent="0.25">
      <c r="A98" s="1">
        <v>137</v>
      </c>
      <c r="B98" t="s">
        <v>116</v>
      </c>
      <c r="D98">
        <v>1</v>
      </c>
      <c r="G98">
        <v>0</v>
      </c>
    </row>
    <row r="99" spans="1:9" hidden="1" x14ac:dyDescent="0.25">
      <c r="A99" s="1">
        <v>138</v>
      </c>
      <c r="B99" t="s">
        <v>117</v>
      </c>
      <c r="D99">
        <v>1</v>
      </c>
      <c r="G99">
        <v>0</v>
      </c>
    </row>
    <row r="100" spans="1:9" x14ac:dyDescent="0.25">
      <c r="A100" s="1">
        <v>139</v>
      </c>
      <c r="B100" t="s">
        <v>118</v>
      </c>
      <c r="C100">
        <v>-0.68314291458655685</v>
      </c>
      <c r="D100">
        <v>3.534340015920527E-3</v>
      </c>
      <c r="E100">
        <v>-0.72941176470588232</v>
      </c>
      <c r="F100">
        <v>1.343078682383669E-3</v>
      </c>
      <c r="G100">
        <v>254.125</v>
      </c>
      <c r="H100" t="str">
        <f>VLOOKUP(B100,'Total ODA vs Undernourish'!$B$2:$B$106,1,FALSE)</f>
        <v>Sierra Leone</v>
      </c>
      <c r="I100">
        <f>VLOOKUP(B100,'Total ODA vs Undernourish'!$B$2:$G$106,6,FALSE)</f>
        <v>32.749999999999993</v>
      </c>
    </row>
    <row r="101" spans="1:9" hidden="1" x14ac:dyDescent="0.25">
      <c r="A101" s="1">
        <v>140</v>
      </c>
      <c r="B101" t="s">
        <v>181</v>
      </c>
      <c r="D101">
        <v>1</v>
      </c>
      <c r="G101">
        <v>0</v>
      </c>
    </row>
    <row r="102" spans="1:9" hidden="1" x14ac:dyDescent="0.25">
      <c r="A102" s="1">
        <v>141</v>
      </c>
      <c r="B102" t="s">
        <v>182</v>
      </c>
      <c r="D102">
        <v>1</v>
      </c>
      <c r="G102">
        <v>0</v>
      </c>
    </row>
    <row r="103" spans="1:9" hidden="1" x14ac:dyDescent="0.25">
      <c r="A103" s="1">
        <v>142</v>
      </c>
      <c r="B103" t="s">
        <v>119</v>
      </c>
      <c r="D103">
        <v>1</v>
      </c>
      <c r="G103">
        <v>0</v>
      </c>
    </row>
    <row r="104" spans="1:9" x14ac:dyDescent="0.25">
      <c r="A104" s="1">
        <v>143</v>
      </c>
      <c r="B104" t="s">
        <v>120</v>
      </c>
      <c r="C104">
        <v>-0.89696013807686781</v>
      </c>
      <c r="D104">
        <v>2.5084716500298741E-6</v>
      </c>
      <c r="E104">
        <v>-0.7961673443544659</v>
      </c>
      <c r="F104">
        <v>2.2432164198194339E-4</v>
      </c>
      <c r="G104">
        <v>75.9375</v>
      </c>
      <c r="H104" t="str">
        <f>VLOOKUP(B104,'Total ODA vs Undernourish'!$B$2:$B$106,1,FALSE)</f>
        <v>Solomon Islands</v>
      </c>
      <c r="I104">
        <f>VLOOKUP(B104,'Total ODA vs Undernourish'!$B$2:$G$106,6,FALSE)</f>
        <v>12.1875</v>
      </c>
    </row>
    <row r="105" spans="1:9" hidden="1" x14ac:dyDescent="0.25">
      <c r="A105" s="1">
        <v>144</v>
      </c>
      <c r="B105" t="s">
        <v>121</v>
      </c>
      <c r="D105">
        <v>1</v>
      </c>
      <c r="G105">
        <v>0</v>
      </c>
    </row>
    <row r="106" spans="1:9" x14ac:dyDescent="0.25">
      <c r="A106" s="1">
        <v>145</v>
      </c>
      <c r="B106" t="s">
        <v>122</v>
      </c>
      <c r="C106">
        <v>-0.7988438891239773</v>
      </c>
      <c r="D106">
        <v>2.060658905579949E-4</v>
      </c>
      <c r="E106">
        <v>-0.83214011022507406</v>
      </c>
      <c r="F106">
        <v>6.3807533690572686E-5</v>
      </c>
      <c r="G106">
        <v>25.4375</v>
      </c>
      <c r="H106" t="e">
        <f>VLOOKUP(B106,'Total ODA vs Undernourish'!$B$2:$B$106,1,FALSE)</f>
        <v>#N/A</v>
      </c>
      <c r="I106" t="e">
        <f>VLOOKUP(B106,'Total ODA vs Undernourish'!$B$2:$G$106,6,FALSE)</f>
        <v>#N/A</v>
      </c>
    </row>
    <row r="107" spans="1:9" hidden="1" x14ac:dyDescent="0.25">
      <c r="A107" s="1">
        <v>146</v>
      </c>
      <c r="B107" t="s">
        <v>123</v>
      </c>
      <c r="D107">
        <v>1</v>
      </c>
      <c r="G107">
        <v>0</v>
      </c>
    </row>
    <row r="108" spans="1:9" hidden="1" x14ac:dyDescent="0.25">
      <c r="A108" s="1">
        <v>148</v>
      </c>
      <c r="B108" t="s">
        <v>125</v>
      </c>
      <c r="D108">
        <v>1</v>
      </c>
      <c r="G108">
        <v>0</v>
      </c>
    </row>
    <row r="109" spans="1:9" hidden="1" x14ac:dyDescent="0.25">
      <c r="A109" s="1">
        <v>149</v>
      </c>
      <c r="B109" t="s">
        <v>126</v>
      </c>
      <c r="D109">
        <v>1</v>
      </c>
      <c r="G109">
        <v>0</v>
      </c>
    </row>
    <row r="110" spans="1:9" hidden="1" x14ac:dyDescent="0.25">
      <c r="A110" s="1">
        <v>153</v>
      </c>
      <c r="B110" t="s">
        <v>130</v>
      </c>
      <c r="C110">
        <v>0.70025308646141216</v>
      </c>
      <c r="D110">
        <v>2.5220617313143488E-3</v>
      </c>
      <c r="E110">
        <v>0.6593084934298914</v>
      </c>
      <c r="F110">
        <v>5.4648455747879927E-3</v>
      </c>
      <c r="G110">
        <v>143.9375</v>
      </c>
      <c r="H110" t="str">
        <f>VLOOKUP(B110,'Total ODA vs Undernourish'!$B$2:$B$106,1,FALSE)</f>
        <v>Swaziland</v>
      </c>
      <c r="I110">
        <f>VLOOKUP(B110,'Total ODA vs Undernourish'!$B$2:$G$106,6,FALSE)</f>
        <v>21.218750000000004</v>
      </c>
    </row>
    <row r="111" spans="1:9" hidden="1" x14ac:dyDescent="0.25">
      <c r="A111" s="1">
        <v>154</v>
      </c>
      <c r="B111" t="s">
        <v>131</v>
      </c>
      <c r="D111">
        <v>1</v>
      </c>
      <c r="G111">
        <v>0</v>
      </c>
    </row>
    <row r="112" spans="1:9" x14ac:dyDescent="0.25">
      <c r="A112" s="1">
        <v>156</v>
      </c>
      <c r="B112" t="s">
        <v>133</v>
      </c>
      <c r="C112">
        <v>-0.64735623714665302</v>
      </c>
      <c r="D112">
        <v>6.7084860651576627E-3</v>
      </c>
      <c r="E112">
        <v>-0.66470588235294115</v>
      </c>
      <c r="F112">
        <v>4.9673859374819943E-3</v>
      </c>
      <c r="G112">
        <v>260.75</v>
      </c>
      <c r="H112" t="str">
        <f>VLOOKUP(B112,'Total ODA vs Undernourish'!$B$2:$B$106,1,FALSE)</f>
        <v>Tanzania</v>
      </c>
      <c r="I112">
        <f>VLOOKUP(B112,'Total ODA vs Undernourish'!$B$2:$G$106,6,FALSE)</f>
        <v>35.087499999999999</v>
      </c>
    </row>
    <row r="113" spans="1:9" x14ac:dyDescent="0.25">
      <c r="A113" s="1">
        <v>159</v>
      </c>
      <c r="B113" t="s">
        <v>136</v>
      </c>
      <c r="C113">
        <v>-0.52175172103522149</v>
      </c>
      <c r="D113">
        <v>3.8181374220492607E-2</v>
      </c>
      <c r="E113">
        <v>-0.74411764705882355</v>
      </c>
      <c r="F113">
        <v>9.4828278573786859E-4</v>
      </c>
      <c r="G113">
        <v>159.125</v>
      </c>
      <c r="H113" t="str">
        <f>VLOOKUP(B113,'Total ODA vs Undernourish'!$B$2:$B$106,1,FALSE)</f>
        <v>Togo</v>
      </c>
      <c r="I113">
        <f>VLOOKUP(B113,'Total ODA vs Undernourish'!$B$2:$G$106,6,FALSE)</f>
        <v>22.024999999999995</v>
      </c>
    </row>
    <row r="114" spans="1:9" hidden="1" x14ac:dyDescent="0.25">
      <c r="A114" s="1">
        <v>160</v>
      </c>
      <c r="B114" t="s">
        <v>137</v>
      </c>
      <c r="D114">
        <v>1</v>
      </c>
      <c r="G114">
        <v>0</v>
      </c>
    </row>
    <row r="115" spans="1:9" x14ac:dyDescent="0.25">
      <c r="A115" s="1">
        <v>163</v>
      </c>
      <c r="B115" t="s">
        <v>140</v>
      </c>
      <c r="C115">
        <v>-0.81716118439463803</v>
      </c>
      <c r="D115">
        <v>1.112660740704463E-4</v>
      </c>
      <c r="E115">
        <v>-0.85970821790485086</v>
      </c>
      <c r="F115">
        <v>1.9631656651959969E-5</v>
      </c>
      <c r="G115">
        <v>3.875</v>
      </c>
      <c r="H115" t="e">
        <f>VLOOKUP(B115,'Total ODA vs Undernourish'!$B$2:$B$106,1,FALSE)</f>
        <v>#N/A</v>
      </c>
      <c r="I115" t="e">
        <f>VLOOKUP(B115,'Total ODA vs Undernourish'!$B$2:$G$106,6,FALSE)</f>
        <v>#N/A</v>
      </c>
    </row>
    <row r="116" spans="1:9" hidden="1" x14ac:dyDescent="0.25">
      <c r="A116" s="1">
        <v>165</v>
      </c>
      <c r="B116" t="s">
        <v>142</v>
      </c>
      <c r="D116">
        <v>1</v>
      </c>
      <c r="G116">
        <v>0</v>
      </c>
    </row>
    <row r="117" spans="1:9" hidden="1" x14ac:dyDescent="0.25">
      <c r="A117" s="1">
        <v>166</v>
      </c>
      <c r="B117" t="s">
        <v>143</v>
      </c>
      <c r="D117">
        <v>1</v>
      </c>
      <c r="G117">
        <v>0</v>
      </c>
    </row>
    <row r="118" spans="1:9" x14ac:dyDescent="0.25">
      <c r="A118" s="1">
        <v>167</v>
      </c>
      <c r="B118" t="s">
        <v>144</v>
      </c>
      <c r="C118">
        <v>-0.77366792298411458</v>
      </c>
      <c r="D118">
        <v>4.3765291904404672E-4</v>
      </c>
      <c r="E118">
        <v>-0.65195013970857563</v>
      </c>
      <c r="F118">
        <v>6.2063377073894857E-3</v>
      </c>
      <c r="G118">
        <v>169.1875</v>
      </c>
      <c r="H118" t="e">
        <f>VLOOKUP(B118,'Total ODA vs Undernourish'!$B$2:$B$106,1,FALSE)</f>
        <v>#N/A</v>
      </c>
      <c r="I118" t="e">
        <f>VLOOKUP(B118,'Total ODA vs Undernourish'!$B$2:$G$106,6,FALSE)</f>
        <v>#N/A</v>
      </c>
    </row>
    <row r="119" spans="1:9" hidden="1" x14ac:dyDescent="0.25">
      <c r="A119" s="1">
        <v>168</v>
      </c>
      <c r="B119" t="s">
        <v>145</v>
      </c>
      <c r="D119">
        <v>1</v>
      </c>
      <c r="G119">
        <v>0</v>
      </c>
    </row>
    <row r="120" spans="1:9" x14ac:dyDescent="0.25">
      <c r="A120" s="1">
        <v>169</v>
      </c>
      <c r="B120" t="s">
        <v>183</v>
      </c>
      <c r="C120">
        <v>-0.75302034048500832</v>
      </c>
      <c r="D120">
        <v>7.5955058205160809E-4</v>
      </c>
      <c r="E120">
        <v>-0.75385589115558804</v>
      </c>
      <c r="F120">
        <v>7.4355018647451589E-4</v>
      </c>
      <c r="G120">
        <v>21.8125</v>
      </c>
      <c r="H120" t="e">
        <f>VLOOKUP(B120,'Total ODA vs Undernourish'!$B$2:$B$106,1,FALSE)</f>
        <v>#N/A</v>
      </c>
      <c r="I120" t="e">
        <f>VLOOKUP(B120,'Total ODA vs Undernourish'!$B$2:$G$106,6,FALSE)</f>
        <v>#N/A</v>
      </c>
    </row>
    <row r="121" spans="1:9" x14ac:dyDescent="0.25">
      <c r="A121" s="1">
        <v>171</v>
      </c>
      <c r="B121" t="s">
        <v>147</v>
      </c>
      <c r="C121">
        <v>-0.62661504684562286</v>
      </c>
      <c r="D121">
        <v>9.3926941154821014E-3</v>
      </c>
      <c r="E121">
        <v>-0.62352941176470589</v>
      </c>
      <c r="F121">
        <v>9.8556503909220071E-3</v>
      </c>
      <c r="G121">
        <v>73.5625</v>
      </c>
      <c r="H121" t="str">
        <f>VLOOKUP(B121,'Total ODA vs Undernourish'!$B$2:$B$106,1,FALSE)</f>
        <v>Uzbekistan</v>
      </c>
      <c r="I121">
        <f>VLOOKUP(B121,'Total ODA vs Undernourish'!$B$2:$G$106,6,FALSE)</f>
        <v>10.706250000000001</v>
      </c>
    </row>
    <row r="122" spans="1:9" x14ac:dyDescent="0.25">
      <c r="A122" s="1">
        <v>172</v>
      </c>
      <c r="B122" t="s">
        <v>148</v>
      </c>
      <c r="C122">
        <v>-0.77860343962348322</v>
      </c>
      <c r="D122">
        <v>3.8043365047387529E-4</v>
      </c>
      <c r="E122">
        <v>-0.80000544660455275</v>
      </c>
      <c r="F122">
        <v>1.9853620600267141E-4</v>
      </c>
      <c r="G122">
        <v>44.3125</v>
      </c>
      <c r="H122" t="str">
        <f>VLOOKUP(B122,'Total ODA vs Undernourish'!$B$2:$B$106,1,FALSE)</f>
        <v>Vanuatu</v>
      </c>
      <c r="I122">
        <f>VLOOKUP(B122,'Total ODA vs Undernourish'!$B$2:$G$106,6,FALSE)</f>
        <v>6.9437500000000005</v>
      </c>
    </row>
    <row r="123" spans="1:9" x14ac:dyDescent="0.25">
      <c r="A123" s="1">
        <v>174</v>
      </c>
      <c r="B123" t="s">
        <v>150</v>
      </c>
      <c r="C123">
        <v>-0.85708435190965304</v>
      </c>
      <c r="D123">
        <v>2.2188053362166961E-5</v>
      </c>
      <c r="E123">
        <v>-0.92647058823529416</v>
      </c>
      <c r="F123">
        <v>2.5613970650477542E-7</v>
      </c>
      <c r="G123">
        <v>141.9375</v>
      </c>
      <c r="H123" t="str">
        <f>VLOOKUP(B123,'Total ODA vs Undernourish'!$B$2:$B$106,1,FALSE)</f>
        <v>Vietnam</v>
      </c>
      <c r="I123">
        <f>VLOOKUP(B123,'Total ODA vs Undernourish'!$B$2:$G$106,6,FALSE)</f>
        <v>17.637499999999999</v>
      </c>
    </row>
    <row r="124" spans="1:9" hidden="1" x14ac:dyDescent="0.25">
      <c r="A124" s="1">
        <v>175</v>
      </c>
      <c r="B124" t="s">
        <v>151</v>
      </c>
      <c r="D124">
        <v>1</v>
      </c>
      <c r="G124">
        <v>0</v>
      </c>
    </row>
    <row r="125" spans="1:9" x14ac:dyDescent="0.25">
      <c r="A125" s="1">
        <v>176</v>
      </c>
      <c r="B125" t="s">
        <v>152</v>
      </c>
      <c r="C125">
        <v>-0.77333013421682661</v>
      </c>
      <c r="D125">
        <v>4.4181497178533082E-4</v>
      </c>
      <c r="E125">
        <v>-0.82327040683025288</v>
      </c>
      <c r="F125">
        <v>8.9238233763991307E-5</v>
      </c>
      <c r="G125">
        <v>190.5</v>
      </c>
      <c r="H125" t="str">
        <f>VLOOKUP(B125,'Total ODA vs Undernourish'!$B$2:$B$106,1,FALSE)</f>
        <v>Yemen, Rep.</v>
      </c>
      <c r="I125">
        <f>VLOOKUP(B125,'Total ODA vs Undernourish'!$B$2:$G$106,6,FALSE)</f>
        <v>28.1875</v>
      </c>
    </row>
    <row r="126" spans="1:9" x14ac:dyDescent="0.25">
      <c r="A126" s="1">
        <v>178</v>
      </c>
      <c r="B126" t="s">
        <v>154</v>
      </c>
      <c r="C126">
        <v>-0.96885913490318321</v>
      </c>
      <c r="D126">
        <v>7.0133651616058306E-10</v>
      </c>
      <c r="E126">
        <v>-0.96470588235294119</v>
      </c>
      <c r="F126">
        <v>1.666207746330344E-9</v>
      </c>
      <c r="G126">
        <v>305.625</v>
      </c>
      <c r="H126" t="str">
        <f>VLOOKUP(B126,'Total ODA vs Undernourish'!$B$2:$B$106,1,FALSE)</f>
        <v>Zimbabwe</v>
      </c>
      <c r="I126">
        <f>VLOOKUP(B126,'Total ODA vs Undernourish'!$B$2:$G$106,6,FALSE)</f>
        <v>38.256250000000001</v>
      </c>
    </row>
    <row r="127" spans="1:9" hidden="1" x14ac:dyDescent="0.25">
      <c r="A127" s="1">
        <v>2</v>
      </c>
      <c r="B127" t="s">
        <v>7</v>
      </c>
      <c r="C127">
        <v>0.46301480780936821</v>
      </c>
      <c r="D127">
        <v>7.0902679656151726E-2</v>
      </c>
      <c r="E127">
        <v>0.34705882352941181</v>
      </c>
      <c r="F127">
        <v>0.18783442010629961</v>
      </c>
      <c r="G127">
        <v>44</v>
      </c>
    </row>
    <row r="128" spans="1:9" hidden="1" x14ac:dyDescent="0.25">
      <c r="A128" s="1">
        <v>3</v>
      </c>
      <c r="B128" t="s">
        <v>8</v>
      </c>
      <c r="C128">
        <v>0.33625194314480161</v>
      </c>
      <c r="D128">
        <v>0.2028842138632132</v>
      </c>
      <c r="E128">
        <v>0.41764705882352943</v>
      </c>
      <c r="F128">
        <v>0.10747407939930061</v>
      </c>
      <c r="G128">
        <v>219.4375</v>
      </c>
    </row>
    <row r="129" spans="1:7" hidden="1" x14ac:dyDescent="0.25">
      <c r="A129" s="1">
        <v>5</v>
      </c>
      <c r="B129" t="s">
        <v>10</v>
      </c>
      <c r="C129">
        <v>0.48670980554816201</v>
      </c>
      <c r="D129">
        <v>5.5893369004997348E-2</v>
      </c>
      <c r="E129">
        <v>0.33879990202020871</v>
      </c>
      <c r="F129">
        <v>0.1992678274798976</v>
      </c>
      <c r="G129">
        <v>9.3125</v>
      </c>
    </row>
    <row r="130" spans="1:7" hidden="1" x14ac:dyDescent="0.25">
      <c r="A130" s="1">
        <v>8</v>
      </c>
      <c r="B130" t="s">
        <v>12</v>
      </c>
      <c r="C130">
        <v>0.1860556490274681</v>
      </c>
      <c r="D130">
        <v>0.49024769515357619</v>
      </c>
      <c r="E130">
        <v>0.2222222823837357</v>
      </c>
      <c r="F130">
        <v>0.40812199434638358</v>
      </c>
      <c r="G130">
        <v>54.5625</v>
      </c>
    </row>
    <row r="131" spans="1:7" x14ac:dyDescent="0.25">
      <c r="A131" s="1">
        <v>11</v>
      </c>
      <c r="B131" t="s">
        <v>14</v>
      </c>
      <c r="C131">
        <v>-0.38375073152708677</v>
      </c>
      <c r="D131">
        <v>0.14227719820515289</v>
      </c>
      <c r="E131">
        <v>-0.29602388510354349</v>
      </c>
      <c r="F131">
        <v>0.26561012179610538</v>
      </c>
      <c r="G131">
        <v>127.6875</v>
      </c>
    </row>
    <row r="132" spans="1:7" hidden="1" x14ac:dyDescent="0.25">
      <c r="A132" s="1">
        <v>12</v>
      </c>
      <c r="B132" t="s">
        <v>15</v>
      </c>
      <c r="C132">
        <v>0.40929415280380249</v>
      </c>
      <c r="D132">
        <v>0.1154278261537216</v>
      </c>
      <c r="E132">
        <v>0.24475467736562681</v>
      </c>
      <c r="F132">
        <v>0.36092263907671102</v>
      </c>
      <c r="G132">
        <v>35</v>
      </c>
    </row>
    <row r="133" spans="1:7" x14ac:dyDescent="0.25">
      <c r="A133" s="1">
        <v>18</v>
      </c>
      <c r="B133" t="s">
        <v>20</v>
      </c>
      <c r="C133">
        <v>-0.1430131508981185</v>
      </c>
      <c r="D133">
        <v>0.59723687008288073</v>
      </c>
      <c r="E133">
        <v>-1.7647058823529412E-2</v>
      </c>
      <c r="F133">
        <v>0.94828015005471122</v>
      </c>
      <c r="G133">
        <v>189.0625</v>
      </c>
    </row>
    <row r="134" spans="1:7" hidden="1" x14ac:dyDescent="0.25">
      <c r="A134" s="1">
        <v>23</v>
      </c>
      <c r="B134" t="s">
        <v>159</v>
      </c>
      <c r="C134">
        <v>-0.17485218231844349</v>
      </c>
      <c r="D134">
        <v>0.51718310660880062</v>
      </c>
      <c r="E134">
        <v>7.5710709432113887E-2</v>
      </c>
      <c r="F134">
        <v>0.78049311297465929</v>
      </c>
      <c r="G134">
        <v>16.1875</v>
      </c>
    </row>
    <row r="135" spans="1:7" x14ac:dyDescent="0.25">
      <c r="A135" s="1">
        <v>29</v>
      </c>
      <c r="B135" t="s">
        <v>28</v>
      </c>
      <c r="C135">
        <v>-6.8629166378733369E-2</v>
      </c>
      <c r="D135">
        <v>0.80061947576760872</v>
      </c>
      <c r="E135">
        <v>-0.27941176470588241</v>
      </c>
      <c r="F135">
        <v>0.29461765356841452</v>
      </c>
      <c r="G135">
        <v>136.1875</v>
      </c>
    </row>
    <row r="136" spans="1:7" hidden="1" x14ac:dyDescent="0.25">
      <c r="A136" s="1">
        <v>32</v>
      </c>
      <c r="B136" t="s">
        <v>30</v>
      </c>
      <c r="C136">
        <v>0.26533636393694682</v>
      </c>
      <c r="D136">
        <v>0.32060995798590031</v>
      </c>
      <c r="E136">
        <v>0.36725823504422173</v>
      </c>
      <c r="F136">
        <v>0.1617099312059308</v>
      </c>
      <c r="G136">
        <v>298.4375</v>
      </c>
    </row>
    <row r="137" spans="1:7" x14ac:dyDescent="0.25">
      <c r="A137" s="1">
        <v>33</v>
      </c>
      <c r="B137" t="s">
        <v>31</v>
      </c>
      <c r="C137">
        <v>-0.44652386714714748</v>
      </c>
      <c r="D137">
        <v>8.294934658105918E-2</v>
      </c>
      <c r="E137">
        <v>-0.40894736557496397</v>
      </c>
      <c r="F137">
        <v>0.1157666704458354</v>
      </c>
      <c r="G137">
        <v>27.625</v>
      </c>
    </row>
    <row r="138" spans="1:7" hidden="1" x14ac:dyDescent="0.25">
      <c r="A138" s="1">
        <v>35</v>
      </c>
      <c r="B138" t="s">
        <v>33</v>
      </c>
      <c r="C138">
        <v>0.152275185270141</v>
      </c>
      <c r="D138">
        <v>0.57344020429859333</v>
      </c>
      <c r="E138">
        <v>0.112261072673357</v>
      </c>
      <c r="F138">
        <v>0.67892424452886979</v>
      </c>
      <c r="G138">
        <v>68</v>
      </c>
    </row>
    <row r="139" spans="1:7" x14ac:dyDescent="0.25">
      <c r="A139" s="1">
        <v>38</v>
      </c>
      <c r="B139" t="s">
        <v>36</v>
      </c>
      <c r="C139">
        <v>-0.11123769948617911</v>
      </c>
      <c r="D139">
        <v>0.68170743991782401</v>
      </c>
      <c r="E139">
        <v>-0.1117647058823529</v>
      </c>
      <c r="F139">
        <v>0.68027369498584056</v>
      </c>
      <c r="G139">
        <v>220</v>
      </c>
    </row>
    <row r="140" spans="1:7" hidden="1" x14ac:dyDescent="0.25">
      <c r="A140" s="1">
        <v>39</v>
      </c>
      <c r="B140" t="s">
        <v>37</v>
      </c>
      <c r="C140">
        <v>3.1945874918918878E-2</v>
      </c>
      <c r="D140">
        <v>0.90650590413149001</v>
      </c>
      <c r="E140">
        <v>0.13086315698398851</v>
      </c>
      <c r="F140">
        <v>0.62904056395500108</v>
      </c>
      <c r="G140">
        <v>37.3125</v>
      </c>
    </row>
    <row r="141" spans="1:7" x14ac:dyDescent="0.25">
      <c r="A141" s="1">
        <v>40</v>
      </c>
      <c r="B141" t="s">
        <v>38</v>
      </c>
      <c r="C141">
        <v>-0.18435537628572979</v>
      </c>
      <c r="D141">
        <v>0.49429181500515762</v>
      </c>
      <c r="E141">
        <v>-0.21713654846030889</v>
      </c>
      <c r="F141">
        <v>0.41920655920180161</v>
      </c>
      <c r="G141">
        <v>102.625</v>
      </c>
    </row>
    <row r="142" spans="1:7" hidden="1" x14ac:dyDescent="0.25">
      <c r="A142" s="1">
        <v>48</v>
      </c>
      <c r="B142" t="s">
        <v>44</v>
      </c>
      <c r="C142">
        <v>5.1844404123324583E-2</v>
      </c>
      <c r="D142">
        <v>0.8487742405241776</v>
      </c>
      <c r="E142">
        <v>0.33529411764705891</v>
      </c>
      <c r="F142">
        <v>0.20425458084551509</v>
      </c>
      <c r="G142">
        <v>107.375</v>
      </c>
    </row>
    <row r="143" spans="1:7" x14ac:dyDescent="0.25">
      <c r="A143" s="1">
        <v>50</v>
      </c>
      <c r="B143" t="s">
        <v>46</v>
      </c>
      <c r="C143">
        <v>-0.17170804618578231</v>
      </c>
      <c r="D143">
        <v>0.52486230263377631</v>
      </c>
      <c r="E143">
        <v>-0.1284141584033138</v>
      </c>
      <c r="F143">
        <v>0.63552806808074547</v>
      </c>
      <c r="G143">
        <v>74.9375</v>
      </c>
    </row>
    <row r="144" spans="1:7" x14ac:dyDescent="0.25">
      <c r="A144" s="1">
        <v>55</v>
      </c>
      <c r="B144" t="s">
        <v>50</v>
      </c>
      <c r="C144">
        <v>-0.19290117155638981</v>
      </c>
      <c r="D144">
        <v>0.47412705575831088</v>
      </c>
      <c r="E144">
        <v>-9.1458030367614893E-2</v>
      </c>
      <c r="F144">
        <v>0.73621970405643844</v>
      </c>
      <c r="G144">
        <v>30</v>
      </c>
    </row>
    <row r="145" spans="1:7" x14ac:dyDescent="0.25">
      <c r="A145" s="1">
        <v>59</v>
      </c>
      <c r="B145" t="s">
        <v>53</v>
      </c>
      <c r="C145">
        <v>-0.53818203995053859</v>
      </c>
      <c r="D145">
        <v>3.1513290249232932E-2</v>
      </c>
      <c r="E145">
        <v>-0.49631865313380169</v>
      </c>
      <c r="F145">
        <v>5.0530197592667282E-2</v>
      </c>
      <c r="G145">
        <v>73.6875</v>
      </c>
    </row>
    <row r="146" spans="1:7" x14ac:dyDescent="0.25">
      <c r="A146" s="1">
        <v>65</v>
      </c>
      <c r="B146" t="s">
        <v>58</v>
      </c>
      <c r="C146">
        <v>-0.26772302028450923</v>
      </c>
      <c r="D146">
        <v>0.31611182354314699</v>
      </c>
      <c r="E146">
        <v>-0.14148892350585529</v>
      </c>
      <c r="F146">
        <v>0.60119085770199809</v>
      </c>
      <c r="G146">
        <v>172.5</v>
      </c>
    </row>
    <row r="147" spans="1:7" hidden="1" x14ac:dyDescent="0.25">
      <c r="A147" s="1">
        <v>66</v>
      </c>
      <c r="B147" t="s">
        <v>59</v>
      </c>
      <c r="C147">
        <v>3.9597517991616697E-2</v>
      </c>
      <c r="D147">
        <v>0.88423894046043716</v>
      </c>
      <c r="E147">
        <v>9.6442990622936806E-2</v>
      </c>
      <c r="F147">
        <v>0.72235822133068894</v>
      </c>
      <c r="G147">
        <v>72.25</v>
      </c>
    </row>
    <row r="148" spans="1:7" x14ac:dyDescent="0.25">
      <c r="A148" s="1">
        <v>68</v>
      </c>
      <c r="B148" t="s">
        <v>61</v>
      </c>
      <c r="C148">
        <v>-0.26165776556917358</v>
      </c>
      <c r="D148">
        <v>0.3276152987186603</v>
      </c>
      <c r="E148">
        <v>-0.15463934296453771</v>
      </c>
      <c r="F148">
        <v>0.5674307747370797</v>
      </c>
      <c r="G148">
        <v>109.0625</v>
      </c>
    </row>
    <row r="149" spans="1:7" x14ac:dyDescent="0.25">
      <c r="A149" s="1">
        <v>73</v>
      </c>
      <c r="B149" t="s">
        <v>64</v>
      </c>
      <c r="C149">
        <v>-8.8216305210278304E-2</v>
      </c>
      <c r="D149">
        <v>0.74527523090498971</v>
      </c>
      <c r="E149">
        <v>-0.39645498960087988</v>
      </c>
      <c r="F149">
        <v>0.12843966294705941</v>
      </c>
      <c r="G149">
        <v>43.6875</v>
      </c>
    </row>
    <row r="150" spans="1:7" hidden="1" x14ac:dyDescent="0.25">
      <c r="A150" s="1">
        <v>74</v>
      </c>
      <c r="B150" t="s">
        <v>65</v>
      </c>
      <c r="C150">
        <v>0.1599113855228125</v>
      </c>
      <c r="D150">
        <v>0.55412733175050266</v>
      </c>
      <c r="E150">
        <v>0.38557773499694542</v>
      </c>
      <c r="F150">
        <v>0.14022728640001089</v>
      </c>
      <c r="G150">
        <v>186.5</v>
      </c>
    </row>
    <row r="151" spans="1:7" hidden="1" x14ac:dyDescent="0.25">
      <c r="A151" s="1">
        <v>76</v>
      </c>
      <c r="B151" t="s">
        <v>66</v>
      </c>
      <c r="C151">
        <v>0.21771229381821991</v>
      </c>
      <c r="D151">
        <v>0.41794387256231158</v>
      </c>
      <c r="E151">
        <v>0.27138761143830031</v>
      </c>
      <c r="F151">
        <v>0.30927720956603538</v>
      </c>
      <c r="G151">
        <v>52.8125</v>
      </c>
    </row>
    <row r="152" spans="1:7" x14ac:dyDescent="0.25">
      <c r="A152" s="1">
        <v>80</v>
      </c>
      <c r="B152" t="s">
        <v>70</v>
      </c>
      <c r="C152">
        <v>-0.67519088122396898</v>
      </c>
      <c r="D152">
        <v>4.1047202627109494E-3</v>
      </c>
      <c r="E152">
        <v>-0.42808174730959819</v>
      </c>
      <c r="F152">
        <v>9.8089452300094956E-2</v>
      </c>
      <c r="G152">
        <v>27.875</v>
      </c>
    </row>
    <row r="153" spans="1:7" hidden="1" x14ac:dyDescent="0.25">
      <c r="A153" s="1">
        <v>81</v>
      </c>
      <c r="B153" t="s">
        <v>71</v>
      </c>
      <c r="C153">
        <v>-1.881591151448482E-3</v>
      </c>
      <c r="D153">
        <v>0.99448205252073929</v>
      </c>
      <c r="E153">
        <v>0.19704244293953169</v>
      </c>
      <c r="F153">
        <v>0.46450208939640908</v>
      </c>
      <c r="G153">
        <v>308.6875</v>
      </c>
    </row>
    <row r="154" spans="1:7" x14ac:dyDescent="0.25">
      <c r="A154" s="1">
        <v>82</v>
      </c>
      <c r="B154" t="s">
        <v>170</v>
      </c>
      <c r="C154">
        <v>-0.35212843642212299</v>
      </c>
      <c r="D154">
        <v>0.18103362793661959</v>
      </c>
      <c r="E154">
        <v>-0.36860489038724292</v>
      </c>
      <c r="F154">
        <v>0.16005993502837029</v>
      </c>
      <c r="G154">
        <v>10.375</v>
      </c>
    </row>
    <row r="155" spans="1:7" hidden="1" x14ac:dyDescent="0.25">
      <c r="A155" s="1">
        <v>84</v>
      </c>
      <c r="B155" t="s">
        <v>171</v>
      </c>
      <c r="C155">
        <v>0.1166097162698839</v>
      </c>
      <c r="D155">
        <v>0.66714122860500313</v>
      </c>
      <c r="E155">
        <v>0.28226799788436702</v>
      </c>
      <c r="F155">
        <v>0.28950117238366652</v>
      </c>
      <c r="G155">
        <v>13</v>
      </c>
    </row>
    <row r="156" spans="1:7" x14ac:dyDescent="0.25">
      <c r="A156" s="1">
        <v>89</v>
      </c>
      <c r="B156" t="s">
        <v>76</v>
      </c>
      <c r="C156">
        <v>-0.29376492510423918</v>
      </c>
      <c r="D156">
        <v>0.26944803323856531</v>
      </c>
      <c r="E156">
        <v>-0.34202870575360622</v>
      </c>
      <c r="F156">
        <v>0.19474552598120359</v>
      </c>
      <c r="G156">
        <v>76.0625</v>
      </c>
    </row>
    <row r="157" spans="1:7" x14ac:dyDescent="0.25">
      <c r="A157" s="1">
        <v>90</v>
      </c>
      <c r="B157" t="s">
        <v>77</v>
      </c>
      <c r="C157">
        <v>-0.27685935906522569</v>
      </c>
      <c r="D157">
        <v>0.29923508248390568</v>
      </c>
      <c r="E157">
        <v>-0.20750557494110419</v>
      </c>
      <c r="F157">
        <v>0.44062144334085268</v>
      </c>
      <c r="G157">
        <v>292.5</v>
      </c>
    </row>
    <row r="158" spans="1:7" hidden="1" x14ac:dyDescent="0.25">
      <c r="A158" s="1">
        <v>97</v>
      </c>
      <c r="B158" t="s">
        <v>82</v>
      </c>
      <c r="C158">
        <v>0.27018457864244139</v>
      </c>
      <c r="D158">
        <v>0.31151128145822332</v>
      </c>
      <c r="E158">
        <v>0.21365831768773691</v>
      </c>
      <c r="F158">
        <v>0.42687700473876888</v>
      </c>
      <c r="G158">
        <v>21.875</v>
      </c>
    </row>
    <row r="159" spans="1:7" hidden="1" x14ac:dyDescent="0.25">
      <c r="A159" s="1">
        <v>98</v>
      </c>
      <c r="B159" t="s">
        <v>83</v>
      </c>
      <c r="C159">
        <v>0.27961693295006818</v>
      </c>
      <c r="D159">
        <v>0.29424834575555148</v>
      </c>
      <c r="E159">
        <v>0.45882352941176469</v>
      </c>
      <c r="F159">
        <v>7.3835534495481067E-2</v>
      </c>
      <c r="G159">
        <v>75.875</v>
      </c>
    </row>
    <row r="160" spans="1:7" x14ac:dyDescent="0.25">
      <c r="A160" s="1">
        <v>102</v>
      </c>
      <c r="B160" t="s">
        <v>87</v>
      </c>
      <c r="C160">
        <v>-0.32790514827657852</v>
      </c>
      <c r="D160">
        <v>0.21502678204609549</v>
      </c>
      <c r="E160">
        <v>-0.37933837597300751</v>
      </c>
      <c r="F160">
        <v>0.14731184768982741</v>
      </c>
      <c r="G160">
        <v>62.1875</v>
      </c>
    </row>
    <row r="161" spans="1:7" hidden="1" x14ac:dyDescent="0.25">
      <c r="A161" s="1">
        <v>112</v>
      </c>
      <c r="B161" t="s">
        <v>97</v>
      </c>
      <c r="C161">
        <v>0.40340310239650751</v>
      </c>
      <c r="D161">
        <v>0.1212784713104979</v>
      </c>
      <c r="E161">
        <v>0.44624496112623718</v>
      </c>
      <c r="F161">
        <v>8.316495491619276E-2</v>
      </c>
      <c r="G161">
        <v>231.5</v>
      </c>
    </row>
    <row r="162" spans="1:7" x14ac:dyDescent="0.25">
      <c r="A162" s="1">
        <v>118</v>
      </c>
      <c r="B162" t="s">
        <v>102</v>
      </c>
      <c r="C162">
        <v>-0.23469036144633601</v>
      </c>
      <c r="D162">
        <v>0.38161500886052963</v>
      </c>
      <c r="E162">
        <v>-0.41359342563868362</v>
      </c>
      <c r="F162">
        <v>0.111284352319217</v>
      </c>
      <c r="G162">
        <v>44.3125</v>
      </c>
    </row>
    <row r="163" spans="1:7" x14ac:dyDescent="0.25">
      <c r="A163" s="1">
        <v>121</v>
      </c>
      <c r="B163" t="s">
        <v>104</v>
      </c>
      <c r="C163">
        <v>-0.28847286637088332</v>
      </c>
      <c r="D163">
        <v>0.27857060655737492</v>
      </c>
      <c r="E163">
        <v>-0.21649508015035271</v>
      </c>
      <c r="F163">
        <v>0.42061572814511661</v>
      </c>
      <c r="G163">
        <v>174.4375</v>
      </c>
    </row>
    <row r="164" spans="1:7" hidden="1" x14ac:dyDescent="0.25">
      <c r="A164" s="1">
        <v>123</v>
      </c>
      <c r="B164" t="s">
        <v>106</v>
      </c>
      <c r="C164">
        <v>0.1000589180586766</v>
      </c>
      <c r="D164">
        <v>0.71235370312687274</v>
      </c>
      <c r="E164">
        <v>8.5294117647058826E-2</v>
      </c>
      <c r="F164">
        <v>0.75346506947478331</v>
      </c>
      <c r="G164">
        <v>142.875</v>
      </c>
    </row>
    <row r="165" spans="1:7" hidden="1" x14ac:dyDescent="0.25">
      <c r="A165" s="1">
        <v>125</v>
      </c>
      <c r="B165" t="s">
        <v>108</v>
      </c>
      <c r="C165">
        <v>0.1305741688258103</v>
      </c>
      <c r="D165">
        <v>0.62980479540167322</v>
      </c>
      <c r="E165">
        <v>0.32448518758927208</v>
      </c>
      <c r="F165">
        <v>0.22013331813395631</v>
      </c>
      <c r="G165">
        <v>81.125</v>
      </c>
    </row>
    <row r="166" spans="1:7" hidden="1" x14ac:dyDescent="0.25">
      <c r="A166" s="1">
        <v>126</v>
      </c>
      <c r="B166" t="s">
        <v>109</v>
      </c>
      <c r="C166">
        <v>0.27671760254862521</v>
      </c>
      <c r="D166">
        <v>0.2994927763918841</v>
      </c>
      <c r="E166">
        <v>0.43708621104615569</v>
      </c>
      <c r="F166">
        <v>9.0470916160409462E-2</v>
      </c>
      <c r="G166">
        <v>111.9375</v>
      </c>
    </row>
    <row r="167" spans="1:7" x14ac:dyDescent="0.25">
      <c r="A167" s="1">
        <v>135</v>
      </c>
      <c r="B167" t="s">
        <v>114</v>
      </c>
      <c r="C167">
        <v>-0.35507478092983957</v>
      </c>
      <c r="D167">
        <v>0.1771567100849567</v>
      </c>
      <c r="E167">
        <v>-0.32936113031299158</v>
      </c>
      <c r="F167">
        <v>0.2128759753188714</v>
      </c>
      <c r="G167">
        <v>13.4375</v>
      </c>
    </row>
    <row r="168" spans="1:7" hidden="1" x14ac:dyDescent="0.25">
      <c r="A168" s="1">
        <v>147</v>
      </c>
      <c r="B168" t="s">
        <v>124</v>
      </c>
      <c r="C168">
        <v>0.26990737549780441</v>
      </c>
      <c r="D168">
        <v>0.31202739258476547</v>
      </c>
      <c r="E168">
        <v>0.2444774374486976</v>
      </c>
      <c r="F168">
        <v>0.3614841135540855</v>
      </c>
      <c r="G168">
        <v>247.0625</v>
      </c>
    </row>
    <row r="169" spans="1:7" x14ac:dyDescent="0.25">
      <c r="A169" s="1">
        <v>150</v>
      </c>
      <c r="B169" t="s">
        <v>127</v>
      </c>
      <c r="C169">
        <v>-0.2944673565436865</v>
      </c>
      <c r="D169">
        <v>0.26825102168317072</v>
      </c>
      <c r="E169">
        <v>-0.49262751206734939</v>
      </c>
      <c r="F169">
        <v>5.2543083086276317E-2</v>
      </c>
      <c r="G169">
        <v>77.25</v>
      </c>
    </row>
    <row r="170" spans="1:7" x14ac:dyDescent="0.25">
      <c r="A170" s="1">
        <v>151</v>
      </c>
      <c r="B170" t="s">
        <v>128</v>
      </c>
      <c r="C170">
        <v>5.8585972961777331E-2</v>
      </c>
      <c r="D170">
        <v>0.82936313046189658</v>
      </c>
      <c r="E170">
        <v>-0.42138168210637011</v>
      </c>
      <c r="F170">
        <v>0.104045659963729</v>
      </c>
      <c r="G170">
        <v>177.66666666666666</v>
      </c>
    </row>
    <row r="171" spans="1:7" x14ac:dyDescent="0.25">
      <c r="A171" s="1">
        <v>152</v>
      </c>
      <c r="B171" t="s">
        <v>129</v>
      </c>
      <c r="C171">
        <v>-0.22766840649506809</v>
      </c>
      <c r="D171">
        <v>0.39642608520007988</v>
      </c>
      <c r="E171">
        <v>-0.23008949665421111</v>
      </c>
      <c r="F171">
        <v>0.39128498915292997</v>
      </c>
      <c r="G171">
        <v>77</v>
      </c>
    </row>
    <row r="172" spans="1:7" x14ac:dyDescent="0.25">
      <c r="A172" s="1">
        <v>155</v>
      </c>
      <c r="B172" t="s">
        <v>132</v>
      </c>
      <c r="C172">
        <v>-0.14523398432441351</v>
      </c>
      <c r="D172">
        <v>0.59149472058134211</v>
      </c>
      <c r="E172">
        <v>-0.117733659541052</v>
      </c>
      <c r="F172">
        <v>0.66410750110512218</v>
      </c>
      <c r="G172">
        <v>294.0625</v>
      </c>
    </row>
    <row r="173" spans="1:7" hidden="1" x14ac:dyDescent="0.25">
      <c r="A173" s="1">
        <v>157</v>
      </c>
      <c r="B173" t="s">
        <v>134</v>
      </c>
      <c r="C173">
        <v>0.17707308980412009</v>
      </c>
      <c r="D173">
        <v>0.51179014094974207</v>
      </c>
      <c r="E173">
        <v>3.6791768606578762E-2</v>
      </c>
      <c r="F173">
        <v>0.89239533859466036</v>
      </c>
      <c r="G173">
        <v>95.6875</v>
      </c>
    </row>
    <row r="174" spans="1:7" x14ac:dyDescent="0.25">
      <c r="A174" s="1">
        <v>158</v>
      </c>
      <c r="B174" t="s">
        <v>135</v>
      </c>
      <c r="C174">
        <v>-0.33247851108352883</v>
      </c>
      <c r="D174">
        <v>0.20831743167807509</v>
      </c>
      <c r="E174">
        <v>-0.39440775946252432</v>
      </c>
      <c r="F174">
        <v>0.13060411263391711</v>
      </c>
      <c r="G174">
        <v>235.8125</v>
      </c>
    </row>
    <row r="175" spans="1:7" x14ac:dyDescent="0.25">
      <c r="A175" s="1">
        <v>161</v>
      </c>
      <c r="B175" t="s">
        <v>138</v>
      </c>
      <c r="C175">
        <v>7.9023218853776125E-2</v>
      </c>
      <c r="D175">
        <v>0.77112253935298947</v>
      </c>
      <c r="E175">
        <v>-0.18985275612608521</v>
      </c>
      <c r="F175">
        <v>0.48127366564116342</v>
      </c>
      <c r="G175">
        <v>82.5</v>
      </c>
    </row>
    <row r="176" spans="1:7" x14ac:dyDescent="0.25">
      <c r="A176" s="1">
        <v>162</v>
      </c>
      <c r="B176" t="s">
        <v>139</v>
      </c>
      <c r="C176">
        <v>-0.22259517434247819</v>
      </c>
      <c r="D176">
        <v>0.40731541834854312</v>
      </c>
      <c r="E176">
        <v>-9.8014820118909135E-2</v>
      </c>
      <c r="F176">
        <v>0.71800400871628012</v>
      </c>
      <c r="G176">
        <v>5.6875</v>
      </c>
    </row>
    <row r="177" spans="1:7" hidden="1" x14ac:dyDescent="0.25">
      <c r="A177" s="1">
        <v>164</v>
      </c>
      <c r="B177" t="s">
        <v>141</v>
      </c>
      <c r="C177">
        <v>0.4762547562223538</v>
      </c>
      <c r="D177">
        <v>6.2194292182382052E-2</v>
      </c>
      <c r="E177">
        <v>0.38213211777698047</v>
      </c>
      <c r="F177">
        <v>0.14411027283564859</v>
      </c>
      <c r="G177">
        <v>39.1875</v>
      </c>
    </row>
    <row r="178" spans="1:7" x14ac:dyDescent="0.25">
      <c r="A178" s="1">
        <v>170</v>
      </c>
      <c r="B178" t="s">
        <v>146</v>
      </c>
      <c r="C178">
        <v>-0.29873979305471748</v>
      </c>
      <c r="D178">
        <v>0.26104036085021759</v>
      </c>
      <c r="E178">
        <v>-0.28466476417175379</v>
      </c>
      <c r="F178">
        <v>0.28524903481822123</v>
      </c>
      <c r="G178">
        <v>26</v>
      </c>
    </row>
    <row r="179" spans="1:7" hidden="1" x14ac:dyDescent="0.25">
      <c r="A179" s="1">
        <v>173</v>
      </c>
      <c r="B179" t="s">
        <v>149</v>
      </c>
      <c r="C179">
        <v>0.51209187337800677</v>
      </c>
      <c r="D179">
        <v>4.2568525633803818E-2</v>
      </c>
      <c r="E179">
        <v>0.49042763054467658</v>
      </c>
      <c r="F179">
        <v>5.3770663254869337E-2</v>
      </c>
      <c r="G179">
        <v>57.6875</v>
      </c>
    </row>
    <row r="180" spans="1:7" hidden="1" x14ac:dyDescent="0.25">
      <c r="A180" s="1">
        <v>177</v>
      </c>
      <c r="B180" t="s">
        <v>153</v>
      </c>
      <c r="C180">
        <v>0.56155461207693247</v>
      </c>
      <c r="D180">
        <v>2.3600411571282141E-2</v>
      </c>
      <c r="E180">
        <v>0.46764705882352942</v>
      </c>
      <c r="F180">
        <v>6.7760850190153946E-2</v>
      </c>
      <c r="G180">
        <v>401.1875</v>
      </c>
    </row>
  </sheetData>
  <autoFilter ref="A1:G180">
    <filterColumn colId="4">
      <customFilters>
        <customFilter operator="lessThanOrEqual" val="0"/>
      </customFilters>
    </filterColumn>
    <filterColumn colId="5">
      <customFilters>
        <customFilter operator="notEqual" val=" "/>
      </customFilters>
    </filterColumn>
    <sortState ref="A2:G180">
      <sortCondition sortBy="cellColor" ref="F1:F180" dxfId="10"/>
    </sortState>
  </autoFilter>
  <conditionalFormatting sqref="F2:F181">
    <cfRule type="cellIs" dxfId="9" priority="1" operator="greater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51"/>
  <sheetViews>
    <sheetView workbookViewId="0">
      <selection activeCell="G121" sqref="G121"/>
    </sheetView>
  </sheetViews>
  <sheetFormatPr defaultRowHeight="15" x14ac:dyDescent="0.25"/>
  <cols>
    <col min="1" max="1" width="4" bestFit="1" customWidth="1"/>
    <col min="2" max="2" width="28.85546875" bestFit="1" customWidth="1"/>
    <col min="3" max="3" width="18.7109375" bestFit="1" customWidth="1"/>
    <col min="4" max="4" width="15.7109375" bestFit="1" customWidth="1"/>
    <col min="5" max="5" width="20.42578125" bestFit="1" customWidth="1"/>
    <col min="6" max="6" width="17.5703125" bestFit="1" customWidth="1"/>
    <col min="7" max="7" width="37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185</v>
      </c>
    </row>
    <row r="2" spans="1:7" x14ac:dyDescent="0.25">
      <c r="A2" s="1">
        <v>0</v>
      </c>
      <c r="B2" t="s">
        <v>5</v>
      </c>
      <c r="C2">
        <v>-0.91676213240364335</v>
      </c>
      <c r="D2">
        <v>5.9438636111473585E-7</v>
      </c>
      <c r="E2">
        <v>-0.91605401260897545</v>
      </c>
      <c r="F2">
        <v>6.294866788506804E-7</v>
      </c>
      <c r="G2">
        <v>32.743749999999999</v>
      </c>
    </row>
    <row r="3" spans="1:7" hidden="1" x14ac:dyDescent="0.25">
      <c r="A3" s="1">
        <v>1</v>
      </c>
      <c r="B3" t="s">
        <v>6</v>
      </c>
      <c r="D3">
        <v>1</v>
      </c>
      <c r="G3">
        <v>0</v>
      </c>
    </row>
    <row r="4" spans="1:7" x14ac:dyDescent="0.25">
      <c r="A4" s="1">
        <v>2</v>
      </c>
      <c r="B4" t="s">
        <v>7</v>
      </c>
      <c r="C4">
        <v>0.38771417840204431</v>
      </c>
      <c r="D4">
        <v>0.1378558658206791</v>
      </c>
      <c r="E4">
        <v>0.58215439817586878</v>
      </c>
      <c r="F4">
        <v>1.7981290090586761E-2</v>
      </c>
      <c r="G4">
        <v>6.3687499999999995</v>
      </c>
    </row>
    <row r="5" spans="1:7" x14ac:dyDescent="0.25">
      <c r="A5" s="1">
        <v>3</v>
      </c>
      <c r="B5" t="s">
        <v>8</v>
      </c>
      <c r="C5">
        <v>0.47449319978514698</v>
      </c>
      <c r="D5">
        <v>6.3305167439438231E-2</v>
      </c>
      <c r="E5">
        <v>0.65</v>
      </c>
      <c r="F5">
        <v>6.4157065211752854E-3</v>
      </c>
      <c r="G5">
        <v>29.462500000000002</v>
      </c>
    </row>
    <row r="6" spans="1:7" hidden="1" x14ac:dyDescent="0.25">
      <c r="A6" s="1">
        <v>4</v>
      </c>
      <c r="B6" t="s">
        <v>9</v>
      </c>
      <c r="D6">
        <v>1</v>
      </c>
      <c r="G6">
        <v>0</v>
      </c>
    </row>
    <row r="7" spans="1:7" hidden="1" x14ac:dyDescent="0.25">
      <c r="A7" s="1">
        <v>5</v>
      </c>
      <c r="B7" t="s">
        <v>10</v>
      </c>
      <c r="D7">
        <v>1</v>
      </c>
      <c r="G7">
        <v>5</v>
      </c>
    </row>
    <row r="8" spans="1:7" x14ac:dyDescent="0.25">
      <c r="A8" s="1">
        <v>6</v>
      </c>
      <c r="B8" t="s">
        <v>11</v>
      </c>
      <c r="C8">
        <v>-0.52218246755552844</v>
      </c>
      <c r="D8">
        <v>3.7994023383331278E-2</v>
      </c>
      <c r="E8">
        <v>-0.67944160141874266</v>
      </c>
      <c r="F8">
        <v>3.7913018976934352E-3</v>
      </c>
      <c r="G8">
        <v>11.093750000000004</v>
      </c>
    </row>
    <row r="9" spans="1:7" x14ac:dyDescent="0.25">
      <c r="A9" s="1">
        <v>12</v>
      </c>
      <c r="B9" t="s">
        <v>17</v>
      </c>
      <c r="C9">
        <v>0.65050056222345698</v>
      </c>
      <c r="D9">
        <v>6.3614368512735133E-3</v>
      </c>
      <c r="E9">
        <v>0.60970334503903711</v>
      </c>
      <c r="F9">
        <v>1.215571978069711E-2</v>
      </c>
      <c r="G9">
        <v>5.6125000000000007</v>
      </c>
    </row>
    <row r="10" spans="1:7" hidden="1" x14ac:dyDescent="0.25">
      <c r="A10" s="1">
        <v>8</v>
      </c>
      <c r="B10" t="s">
        <v>13</v>
      </c>
      <c r="D10">
        <v>1</v>
      </c>
      <c r="G10">
        <v>0</v>
      </c>
    </row>
    <row r="11" spans="1:7" x14ac:dyDescent="0.25">
      <c r="A11" s="1">
        <v>13</v>
      </c>
      <c r="B11" t="s">
        <v>18</v>
      </c>
      <c r="C11">
        <v>-0.60670294136899394</v>
      </c>
      <c r="D11">
        <v>1.270635159406773E-2</v>
      </c>
      <c r="E11">
        <v>-0.62647058823529411</v>
      </c>
      <c r="F11">
        <v>9.4139773067836319E-3</v>
      </c>
      <c r="G11">
        <v>14.556250000000002</v>
      </c>
    </row>
    <row r="12" spans="1:7" x14ac:dyDescent="0.25">
      <c r="A12" s="1">
        <v>17</v>
      </c>
      <c r="B12" t="s">
        <v>22</v>
      </c>
      <c r="C12">
        <v>-1.27471822399689E-3</v>
      </c>
      <c r="D12">
        <v>0.99626175157564145</v>
      </c>
      <c r="E12">
        <v>-0.58235294117647063</v>
      </c>
      <c r="F12">
        <v>1.7932734131035351E-2</v>
      </c>
      <c r="G12">
        <v>31.168749999999999</v>
      </c>
    </row>
    <row r="13" spans="1:7" hidden="1" x14ac:dyDescent="0.25">
      <c r="A13" s="1">
        <v>11</v>
      </c>
      <c r="B13" t="s">
        <v>16</v>
      </c>
      <c r="D13">
        <v>1</v>
      </c>
      <c r="G13">
        <v>0</v>
      </c>
    </row>
    <row r="14" spans="1:7" x14ac:dyDescent="0.25">
      <c r="A14" s="1">
        <v>19</v>
      </c>
      <c r="B14" t="s">
        <v>24</v>
      </c>
      <c r="C14">
        <v>-0.66633530128962726</v>
      </c>
      <c r="D14">
        <v>4.8245584870818129E-3</v>
      </c>
      <c r="E14">
        <v>-0.60530257103261875</v>
      </c>
      <c r="F14">
        <v>1.296994729995537E-2</v>
      </c>
      <c r="G14">
        <v>24.243749999999999</v>
      </c>
    </row>
    <row r="15" spans="1:7" x14ac:dyDescent="0.25">
      <c r="A15" s="1">
        <v>21</v>
      </c>
      <c r="B15" t="s">
        <v>26</v>
      </c>
      <c r="C15">
        <v>-0.67121608658066867</v>
      </c>
      <c r="D15">
        <v>4.4163026253868608E-3</v>
      </c>
      <c r="E15">
        <v>-0.65</v>
      </c>
      <c r="F15">
        <v>6.4157065211752854E-3</v>
      </c>
      <c r="G15">
        <v>14.362500000000001</v>
      </c>
    </row>
    <row r="16" spans="1:7" hidden="1" x14ac:dyDescent="0.25">
      <c r="A16" s="1">
        <v>14</v>
      </c>
      <c r="B16" t="s">
        <v>19</v>
      </c>
      <c r="D16">
        <v>1</v>
      </c>
      <c r="G16">
        <v>0</v>
      </c>
    </row>
    <row r="17" spans="1:7" x14ac:dyDescent="0.25">
      <c r="A17" s="1">
        <v>22</v>
      </c>
      <c r="B17" t="s">
        <v>27</v>
      </c>
      <c r="C17">
        <v>-0.84492878347995826</v>
      </c>
      <c r="D17">
        <v>3.7979124584029057E-5</v>
      </c>
      <c r="E17">
        <v>-0.82058823529411773</v>
      </c>
      <c r="F17">
        <v>9.8412704168753803E-5</v>
      </c>
      <c r="G17">
        <v>20.031249999999996</v>
      </c>
    </row>
    <row r="18" spans="1:7" hidden="1" x14ac:dyDescent="0.25">
      <c r="A18" s="1">
        <v>16</v>
      </c>
      <c r="B18" t="s">
        <v>21</v>
      </c>
      <c r="D18">
        <v>1</v>
      </c>
      <c r="G18">
        <v>0</v>
      </c>
    </row>
    <row r="19" spans="1:7" x14ac:dyDescent="0.25">
      <c r="A19" s="1">
        <v>27</v>
      </c>
      <c r="B19" t="s">
        <v>32</v>
      </c>
      <c r="C19">
        <v>0.94475371131356489</v>
      </c>
      <c r="D19">
        <v>3.6372000337143892E-8</v>
      </c>
      <c r="E19">
        <v>0.88594578804641666</v>
      </c>
      <c r="F19">
        <v>4.9547829966585513E-6</v>
      </c>
      <c r="G19">
        <v>13.600000000000001</v>
      </c>
    </row>
    <row r="20" spans="1:7" x14ac:dyDescent="0.25">
      <c r="A20" s="1">
        <v>36</v>
      </c>
      <c r="B20" t="s">
        <v>41</v>
      </c>
      <c r="C20">
        <v>-0.90555574439475994</v>
      </c>
      <c r="D20">
        <v>1.3957378164832141E-6</v>
      </c>
      <c r="E20">
        <v>-0.83235294117647063</v>
      </c>
      <c r="F20">
        <v>6.3281245732325418E-5</v>
      </c>
      <c r="G20">
        <v>31.262500000000003</v>
      </c>
    </row>
    <row r="21" spans="1:7" x14ac:dyDescent="0.25">
      <c r="A21" s="1">
        <v>38</v>
      </c>
      <c r="B21" t="s">
        <v>43</v>
      </c>
      <c r="C21">
        <v>-0.75875566605093048</v>
      </c>
      <c r="D21">
        <v>6.5519048274382695E-4</v>
      </c>
      <c r="E21">
        <v>-0.72647058823529409</v>
      </c>
      <c r="F21">
        <v>1.436182635078525E-3</v>
      </c>
      <c r="G21">
        <v>21.331250000000001</v>
      </c>
    </row>
    <row r="22" spans="1:7" hidden="1" x14ac:dyDescent="0.25">
      <c r="A22" s="1">
        <v>20</v>
      </c>
      <c r="B22" t="s">
        <v>25</v>
      </c>
      <c r="D22">
        <v>1</v>
      </c>
      <c r="G22">
        <v>0</v>
      </c>
    </row>
    <row r="23" spans="1:7" x14ac:dyDescent="0.25">
      <c r="A23" s="1">
        <v>44</v>
      </c>
      <c r="B23" t="s">
        <v>49</v>
      </c>
      <c r="C23">
        <v>-0.87749358659865651</v>
      </c>
      <c r="D23">
        <v>7.9844101600680783E-6</v>
      </c>
      <c r="E23">
        <v>-0.79411764705882359</v>
      </c>
      <c r="F23">
        <v>2.3919092762563119E-4</v>
      </c>
      <c r="G23">
        <v>42.65625</v>
      </c>
    </row>
    <row r="24" spans="1:7" x14ac:dyDescent="0.25">
      <c r="A24" s="1">
        <v>47</v>
      </c>
      <c r="B24" t="s">
        <v>52</v>
      </c>
      <c r="C24">
        <v>-0.56082787411836954</v>
      </c>
      <c r="D24">
        <v>2.3820715466910919E-2</v>
      </c>
      <c r="E24">
        <v>-0.51214141900357646</v>
      </c>
      <c r="F24">
        <v>4.254510123446123E-2</v>
      </c>
      <c r="G24">
        <v>10.975</v>
      </c>
    </row>
    <row r="25" spans="1:7" x14ac:dyDescent="0.25">
      <c r="A25" s="1">
        <v>49</v>
      </c>
      <c r="B25" t="s">
        <v>54</v>
      </c>
      <c r="C25">
        <v>-0.66831062145883136</v>
      </c>
      <c r="D25">
        <v>4.6558414432580388E-3</v>
      </c>
      <c r="E25">
        <v>-0.55705231988920223</v>
      </c>
      <c r="F25">
        <v>2.4990791467088921E-2</v>
      </c>
      <c r="G25">
        <v>9.5875000000000004</v>
      </c>
    </row>
    <row r="26" spans="1:7" x14ac:dyDescent="0.25">
      <c r="A26" s="1">
        <v>51</v>
      </c>
      <c r="B26" t="s">
        <v>56</v>
      </c>
      <c r="C26">
        <v>-0.35519244336541628</v>
      </c>
      <c r="D26">
        <v>0.1770030346816811</v>
      </c>
      <c r="E26">
        <v>-0.50037241033015389</v>
      </c>
      <c r="F26">
        <v>4.8386201360595398E-2</v>
      </c>
      <c r="G26">
        <v>16.450000000000003</v>
      </c>
    </row>
    <row r="27" spans="1:7" x14ac:dyDescent="0.25">
      <c r="A27" s="1">
        <v>54</v>
      </c>
      <c r="B27" t="s">
        <v>59</v>
      </c>
      <c r="C27">
        <v>0.43017370069188898</v>
      </c>
      <c r="D27">
        <v>9.6280326272022917E-2</v>
      </c>
      <c r="E27">
        <v>0.53058346314695737</v>
      </c>
      <c r="F27">
        <v>3.4476871453769563E-2</v>
      </c>
      <c r="G27">
        <v>10.706249999999999</v>
      </c>
    </row>
    <row r="28" spans="1:7" hidden="1" x14ac:dyDescent="0.25">
      <c r="A28" s="1">
        <v>26</v>
      </c>
      <c r="B28" t="s">
        <v>31</v>
      </c>
      <c r="D28">
        <v>1</v>
      </c>
      <c r="G28">
        <v>5</v>
      </c>
    </row>
    <row r="29" spans="1:7" x14ac:dyDescent="0.25">
      <c r="A29" s="1">
        <v>55</v>
      </c>
      <c r="B29" t="s">
        <v>60</v>
      </c>
      <c r="C29">
        <v>-0.74595139881430139</v>
      </c>
      <c r="D29">
        <v>9.0656443122974473E-4</v>
      </c>
      <c r="E29">
        <v>-0.82093052492459795</v>
      </c>
      <c r="F29">
        <v>9.7199916957524263E-5</v>
      </c>
      <c r="G29">
        <v>53.999999999999993</v>
      </c>
    </row>
    <row r="30" spans="1:7" x14ac:dyDescent="0.25">
      <c r="A30" s="1">
        <v>57</v>
      </c>
      <c r="B30" t="s">
        <v>62</v>
      </c>
      <c r="C30">
        <v>-0.74373223726578008</v>
      </c>
      <c r="D30">
        <v>9.5724776637213908E-4</v>
      </c>
      <c r="E30">
        <v>-0.71964699394468068</v>
      </c>
      <c r="F30">
        <v>1.67255981892728E-3</v>
      </c>
      <c r="G30">
        <v>17.53125</v>
      </c>
    </row>
    <row r="31" spans="1:7" hidden="1" x14ac:dyDescent="0.25">
      <c r="A31" s="1">
        <v>29</v>
      </c>
      <c r="B31" t="s">
        <v>34</v>
      </c>
      <c r="D31">
        <v>1</v>
      </c>
      <c r="G31">
        <v>0</v>
      </c>
    </row>
    <row r="32" spans="1:7" hidden="1" x14ac:dyDescent="0.25">
      <c r="A32" s="1">
        <v>30</v>
      </c>
      <c r="B32" t="s">
        <v>35</v>
      </c>
      <c r="D32">
        <v>1</v>
      </c>
      <c r="G32">
        <v>0</v>
      </c>
    </row>
    <row r="33" spans="1:7" x14ac:dyDescent="0.25">
      <c r="A33" s="1">
        <v>58</v>
      </c>
      <c r="B33" t="s">
        <v>63</v>
      </c>
      <c r="C33">
        <v>0.768604550190219</v>
      </c>
      <c r="D33">
        <v>5.035486096530657E-4</v>
      </c>
      <c r="E33">
        <v>0.77401055369525062</v>
      </c>
      <c r="F33">
        <v>4.3346429248844232E-4</v>
      </c>
      <c r="G33">
        <v>14.906249999999998</v>
      </c>
    </row>
    <row r="34" spans="1:7" x14ac:dyDescent="0.25">
      <c r="A34" s="1">
        <v>60</v>
      </c>
      <c r="B34" t="s">
        <v>65</v>
      </c>
      <c r="C34">
        <v>0.54431519864686007</v>
      </c>
      <c r="D34">
        <v>2.9265910840225E-2</v>
      </c>
      <c r="E34">
        <v>0.7431937258528909</v>
      </c>
      <c r="F34">
        <v>9.6989013727343692E-4</v>
      </c>
      <c r="G34">
        <v>24.581250000000001</v>
      </c>
    </row>
    <row r="35" spans="1:7" x14ac:dyDescent="0.25">
      <c r="A35" s="1">
        <v>64</v>
      </c>
      <c r="B35" t="s">
        <v>69</v>
      </c>
      <c r="C35">
        <v>-0.93032893019835827</v>
      </c>
      <c r="D35">
        <v>1.774783158517001E-7</v>
      </c>
      <c r="E35">
        <v>-0.9131085013144129</v>
      </c>
      <c r="F35">
        <v>7.9497041697736533E-7</v>
      </c>
      <c r="G35">
        <v>27.500000000000004</v>
      </c>
    </row>
    <row r="36" spans="1:7" hidden="1" x14ac:dyDescent="0.25">
      <c r="A36" s="1">
        <v>34</v>
      </c>
      <c r="B36" t="s">
        <v>39</v>
      </c>
      <c r="D36">
        <v>1</v>
      </c>
      <c r="G36">
        <v>0</v>
      </c>
    </row>
    <row r="37" spans="1:7" x14ac:dyDescent="0.25">
      <c r="A37" s="1">
        <v>68</v>
      </c>
      <c r="B37" t="s">
        <v>73</v>
      </c>
      <c r="C37">
        <v>-0.84581901883741772</v>
      </c>
      <c r="D37">
        <v>3.6569907968313411E-5</v>
      </c>
      <c r="E37">
        <v>-0.96983102046941616</v>
      </c>
      <c r="F37">
        <v>5.6319382168794957E-10</v>
      </c>
      <c r="G37">
        <v>10.156249999999998</v>
      </c>
    </row>
    <row r="38" spans="1:7" x14ac:dyDescent="0.25">
      <c r="A38" s="1">
        <v>69</v>
      </c>
      <c r="B38" t="s">
        <v>74</v>
      </c>
      <c r="C38">
        <v>-0.79018096707058749</v>
      </c>
      <c r="D38">
        <v>2.700428771482675E-4</v>
      </c>
      <c r="E38">
        <v>-0.76470588235294112</v>
      </c>
      <c r="F38">
        <v>5.5967629435674454E-4</v>
      </c>
      <c r="G38">
        <v>27.049999999999997</v>
      </c>
    </row>
    <row r="39" spans="1:7" hidden="1" x14ac:dyDescent="0.25">
      <c r="A39" s="1">
        <v>37</v>
      </c>
      <c r="B39" t="s">
        <v>42</v>
      </c>
      <c r="D39">
        <v>1</v>
      </c>
      <c r="G39">
        <v>0</v>
      </c>
    </row>
    <row r="40" spans="1:7" x14ac:dyDescent="0.25">
      <c r="A40" s="1">
        <v>72</v>
      </c>
      <c r="B40" t="s">
        <v>77</v>
      </c>
      <c r="C40">
        <v>-0.54527879190318196</v>
      </c>
      <c r="D40">
        <v>2.8924238936184399E-2</v>
      </c>
      <c r="E40">
        <v>-0.57983827323968129</v>
      </c>
      <c r="F40">
        <v>1.8555296399772981E-2</v>
      </c>
      <c r="G40">
        <v>36.549999999999997</v>
      </c>
    </row>
    <row r="41" spans="1:7" x14ac:dyDescent="0.25">
      <c r="A41" s="1">
        <v>75</v>
      </c>
      <c r="B41" t="s">
        <v>80</v>
      </c>
      <c r="C41">
        <v>0.52610925757814064</v>
      </c>
      <c r="D41">
        <v>3.6317891402436443E-2</v>
      </c>
      <c r="E41">
        <v>0.55081061208321036</v>
      </c>
      <c r="F41">
        <v>2.7021283676316309E-2</v>
      </c>
      <c r="G41">
        <v>34.174999999999997</v>
      </c>
    </row>
    <row r="42" spans="1:7" hidden="1" x14ac:dyDescent="0.25">
      <c r="A42" s="1">
        <v>40</v>
      </c>
      <c r="B42" t="s">
        <v>45</v>
      </c>
      <c r="D42">
        <v>1</v>
      </c>
      <c r="G42">
        <v>5</v>
      </c>
    </row>
    <row r="43" spans="1:7" x14ac:dyDescent="0.25">
      <c r="A43" s="1">
        <v>76</v>
      </c>
      <c r="B43" t="s">
        <v>81</v>
      </c>
      <c r="C43">
        <v>-0.803689925495088</v>
      </c>
      <c r="D43">
        <v>1.7614511779968629E-4</v>
      </c>
      <c r="E43">
        <v>-0.7740988114824171</v>
      </c>
      <c r="F43">
        <v>4.323907220275005E-4</v>
      </c>
      <c r="G43">
        <v>24.237500000000001</v>
      </c>
    </row>
    <row r="44" spans="1:7" hidden="1" x14ac:dyDescent="0.25">
      <c r="A44" s="1">
        <v>42</v>
      </c>
      <c r="B44" t="s">
        <v>47</v>
      </c>
      <c r="D44">
        <v>1</v>
      </c>
      <c r="G44">
        <v>0</v>
      </c>
    </row>
    <row r="45" spans="1:7" hidden="1" x14ac:dyDescent="0.25">
      <c r="A45" s="1">
        <v>43</v>
      </c>
      <c r="B45" t="s">
        <v>48</v>
      </c>
      <c r="D45">
        <v>1</v>
      </c>
      <c r="G45">
        <v>0</v>
      </c>
    </row>
    <row r="46" spans="1:7" x14ac:dyDescent="0.25">
      <c r="A46" s="1">
        <v>79</v>
      </c>
      <c r="B46" t="s">
        <v>84</v>
      </c>
      <c r="C46">
        <v>-0.91077525825990824</v>
      </c>
      <c r="D46">
        <v>9.5093272070794969E-7</v>
      </c>
      <c r="E46">
        <v>-0.85161791783368213</v>
      </c>
      <c r="F46">
        <v>2.8419356146257701E-5</v>
      </c>
      <c r="G46">
        <v>8.0687499999999996</v>
      </c>
    </row>
    <row r="47" spans="1:7" hidden="1" x14ac:dyDescent="0.25">
      <c r="A47" s="1">
        <v>45</v>
      </c>
      <c r="B47" t="s">
        <v>50</v>
      </c>
      <c r="D47">
        <v>1</v>
      </c>
      <c r="G47">
        <v>5</v>
      </c>
    </row>
    <row r="48" spans="1:7" hidden="1" x14ac:dyDescent="0.25">
      <c r="A48" s="1">
        <v>46</v>
      </c>
      <c r="B48" t="s">
        <v>51</v>
      </c>
      <c r="D48">
        <v>1</v>
      </c>
      <c r="G48">
        <v>5</v>
      </c>
    </row>
    <row r="49" spans="1:7" x14ac:dyDescent="0.25">
      <c r="A49" s="1">
        <v>83</v>
      </c>
      <c r="B49" t="s">
        <v>88</v>
      </c>
      <c r="C49">
        <v>-0.68902240726703223</v>
      </c>
      <c r="D49">
        <v>3.1551366729689291E-3</v>
      </c>
      <c r="E49">
        <v>-0.81537885750033401</v>
      </c>
      <c r="F49">
        <v>1.1848453453208359E-4</v>
      </c>
      <c r="G49">
        <v>5.5437500000000002</v>
      </c>
    </row>
    <row r="50" spans="1:7" x14ac:dyDescent="0.25">
      <c r="A50" s="1">
        <v>89</v>
      </c>
      <c r="B50" t="s">
        <v>94</v>
      </c>
      <c r="C50">
        <v>-0.8561618862230661</v>
      </c>
      <c r="D50">
        <v>2.3150643330298118E-5</v>
      </c>
      <c r="E50">
        <v>-0.88696761614543496</v>
      </c>
      <c r="F50">
        <v>4.6653679764000826E-6</v>
      </c>
      <c r="G50">
        <v>5.5749999999999993</v>
      </c>
    </row>
    <row r="51" spans="1:7" x14ac:dyDescent="0.25">
      <c r="A51" s="1">
        <v>91</v>
      </c>
      <c r="B51" t="s">
        <v>96</v>
      </c>
      <c r="C51">
        <v>-0.54147805543565097</v>
      </c>
      <c r="D51">
        <v>3.0289797881039169E-2</v>
      </c>
      <c r="E51">
        <v>-0.93235294117647061</v>
      </c>
      <c r="F51">
        <v>1.4517544390481189E-7</v>
      </c>
      <c r="G51">
        <v>30.031249999999996</v>
      </c>
    </row>
    <row r="52" spans="1:7" hidden="1" x14ac:dyDescent="0.25">
      <c r="A52" s="1">
        <v>50</v>
      </c>
      <c r="B52" t="s">
        <v>55</v>
      </c>
      <c r="D52">
        <v>1</v>
      </c>
      <c r="G52">
        <v>0</v>
      </c>
    </row>
    <row r="53" spans="1:7" x14ac:dyDescent="0.25">
      <c r="A53" s="1">
        <v>94</v>
      </c>
      <c r="B53" t="s">
        <v>99</v>
      </c>
      <c r="C53">
        <v>-0.91036018604080138</v>
      </c>
      <c r="D53">
        <v>9.8122485130866163E-7</v>
      </c>
      <c r="E53">
        <v>-0.9</v>
      </c>
      <c r="F53">
        <v>2.0510898633789002E-6</v>
      </c>
      <c r="G53">
        <v>14.21875</v>
      </c>
    </row>
    <row r="54" spans="1:7" x14ac:dyDescent="0.25">
      <c r="A54" s="1">
        <v>95</v>
      </c>
      <c r="B54" t="s">
        <v>100</v>
      </c>
      <c r="C54">
        <v>0.47677218610983002</v>
      </c>
      <c r="D54">
        <v>6.1870724919487419E-2</v>
      </c>
      <c r="E54">
        <v>0.64117647058823524</v>
      </c>
      <c r="F54">
        <v>7.4344190825339409E-3</v>
      </c>
      <c r="G54">
        <v>22.993750000000002</v>
      </c>
    </row>
    <row r="55" spans="1:7" x14ac:dyDescent="0.25">
      <c r="A55" s="1">
        <v>96</v>
      </c>
      <c r="B55" t="s">
        <v>101</v>
      </c>
      <c r="C55">
        <v>-0.81652954390942811</v>
      </c>
      <c r="D55">
        <v>1.137811180180715E-4</v>
      </c>
      <c r="E55">
        <v>-0.75294117647058822</v>
      </c>
      <c r="F55">
        <v>7.610810731946071E-4</v>
      </c>
      <c r="G55">
        <v>14.13125</v>
      </c>
    </row>
    <row r="56" spans="1:7" x14ac:dyDescent="0.25">
      <c r="A56" s="1">
        <v>98</v>
      </c>
      <c r="B56" t="s">
        <v>103</v>
      </c>
      <c r="C56">
        <v>0.45360892625426241</v>
      </c>
      <c r="D56">
        <v>7.7606056136104676E-2</v>
      </c>
      <c r="E56">
        <v>0.60349615880480112</v>
      </c>
      <c r="F56">
        <v>1.331628065335883E-2</v>
      </c>
      <c r="G56">
        <v>8.5250000000000021</v>
      </c>
    </row>
    <row r="57" spans="1:7" x14ac:dyDescent="0.25">
      <c r="A57" s="1">
        <v>99</v>
      </c>
      <c r="B57" t="s">
        <v>104</v>
      </c>
      <c r="C57">
        <v>-0.4933124175435315</v>
      </c>
      <c r="D57">
        <v>5.2165167454515812E-2</v>
      </c>
      <c r="E57">
        <v>-0.56974557636412804</v>
      </c>
      <c r="F57">
        <v>2.1224247562863841E-2</v>
      </c>
      <c r="G57">
        <v>23.049999999999997</v>
      </c>
    </row>
    <row r="58" spans="1:7" x14ac:dyDescent="0.25">
      <c r="A58" s="1">
        <v>103</v>
      </c>
      <c r="B58" t="s">
        <v>108</v>
      </c>
      <c r="C58">
        <v>0.56692045803907398</v>
      </c>
      <c r="D58">
        <v>2.2021919613414209E-2</v>
      </c>
      <c r="E58">
        <v>0.68483137598580968</v>
      </c>
      <c r="F58">
        <v>3.4218751933879671E-3</v>
      </c>
      <c r="G58">
        <v>11.675000000000001</v>
      </c>
    </row>
    <row r="59" spans="1:7" x14ac:dyDescent="0.25">
      <c r="A59" s="1">
        <v>104</v>
      </c>
      <c r="B59" t="s">
        <v>109</v>
      </c>
      <c r="C59">
        <v>0.41062700977903033</v>
      </c>
      <c r="D59">
        <v>0.11413193840719631</v>
      </c>
      <c r="E59">
        <v>0.61764705882352933</v>
      </c>
      <c r="F59">
        <v>1.078798460194883E-2</v>
      </c>
      <c r="G59">
        <v>15.449999999999998</v>
      </c>
    </row>
    <row r="60" spans="1:7" x14ac:dyDescent="0.25">
      <c r="A60" s="1">
        <v>105</v>
      </c>
      <c r="B60" t="s">
        <v>110</v>
      </c>
      <c r="C60">
        <v>0.62927261344302243</v>
      </c>
      <c r="D60">
        <v>9.0078888146048423E-3</v>
      </c>
      <c r="E60">
        <v>0.73343231234609285</v>
      </c>
      <c r="F60">
        <v>1.223828306182121E-3</v>
      </c>
      <c r="G60">
        <v>16.037500000000001</v>
      </c>
    </row>
    <row r="61" spans="1:7" x14ac:dyDescent="0.25">
      <c r="A61" s="1">
        <v>106</v>
      </c>
      <c r="B61" t="s">
        <v>111</v>
      </c>
      <c r="C61">
        <v>-0.82584773552712065</v>
      </c>
      <c r="D61">
        <v>8.1105258349180472E-5</v>
      </c>
      <c r="E61">
        <v>-0.77262714073815408</v>
      </c>
      <c r="F61">
        <v>4.5058158276901032E-4</v>
      </c>
      <c r="G61">
        <v>42.625</v>
      </c>
    </row>
    <row r="62" spans="1:7" x14ac:dyDescent="0.25">
      <c r="A62" s="1">
        <v>115</v>
      </c>
      <c r="B62" t="s">
        <v>120</v>
      </c>
      <c r="C62">
        <v>-0.87554423290341066</v>
      </c>
      <c r="D62">
        <v>8.8694868928568948E-6</v>
      </c>
      <c r="E62">
        <v>-0.80619209539273806</v>
      </c>
      <c r="F62">
        <v>1.6216814025954299E-4</v>
      </c>
      <c r="G62">
        <v>12.1875</v>
      </c>
    </row>
    <row r="63" spans="1:7" x14ac:dyDescent="0.25">
      <c r="A63" s="1">
        <v>122</v>
      </c>
      <c r="B63" t="s">
        <v>127</v>
      </c>
      <c r="C63">
        <v>-0.29329776064377422</v>
      </c>
      <c r="D63">
        <v>0.27024592558716959</v>
      </c>
      <c r="E63">
        <v>-0.51104620960661484</v>
      </c>
      <c r="F63">
        <v>4.306515830490823E-2</v>
      </c>
      <c r="G63">
        <v>9.7687500000000007</v>
      </c>
    </row>
    <row r="64" spans="1:7" x14ac:dyDescent="0.25">
      <c r="A64" s="1">
        <v>125</v>
      </c>
      <c r="B64" t="s">
        <v>130</v>
      </c>
      <c r="C64">
        <v>0.76958107288807187</v>
      </c>
      <c r="D64">
        <v>4.9024182962496561E-4</v>
      </c>
      <c r="E64">
        <v>0.74705882352941178</v>
      </c>
      <c r="F64">
        <v>8.8210699298463182E-4</v>
      </c>
      <c r="G64">
        <v>21.218750000000004</v>
      </c>
    </row>
    <row r="65" spans="1:7" x14ac:dyDescent="0.25">
      <c r="A65" s="1">
        <v>127</v>
      </c>
      <c r="B65" t="s">
        <v>132</v>
      </c>
      <c r="C65">
        <v>-0.61621063198534332</v>
      </c>
      <c r="D65">
        <v>1.102586834556268E-2</v>
      </c>
      <c r="E65">
        <v>-0.68823529411764706</v>
      </c>
      <c r="F65">
        <v>3.2039086143957419E-3</v>
      </c>
      <c r="G65">
        <v>38.456250000000004</v>
      </c>
    </row>
    <row r="66" spans="1:7" x14ac:dyDescent="0.25">
      <c r="A66" s="1">
        <v>128</v>
      </c>
      <c r="B66" t="s">
        <v>133</v>
      </c>
      <c r="C66">
        <v>-0.63879507554208836</v>
      </c>
      <c r="D66">
        <v>7.7302596101192864E-3</v>
      </c>
      <c r="E66">
        <v>-0.69270618799741657</v>
      </c>
      <c r="F66">
        <v>2.9347717330308869E-3</v>
      </c>
      <c r="G66">
        <v>35.087499999999999</v>
      </c>
    </row>
    <row r="67" spans="1:7" hidden="1" x14ac:dyDescent="0.25">
      <c r="A67" s="1">
        <v>65</v>
      </c>
      <c r="B67" t="s">
        <v>70</v>
      </c>
      <c r="D67">
        <v>1</v>
      </c>
      <c r="G67">
        <v>5</v>
      </c>
    </row>
    <row r="68" spans="1:7" x14ac:dyDescent="0.25">
      <c r="A68" s="1">
        <v>131</v>
      </c>
      <c r="B68" t="s">
        <v>136</v>
      </c>
      <c r="C68">
        <v>-0.43783087572405238</v>
      </c>
      <c r="D68">
        <v>8.9860374218110245E-2</v>
      </c>
      <c r="E68">
        <v>-0.72647058823529409</v>
      </c>
      <c r="F68">
        <v>1.436182635078525E-3</v>
      </c>
      <c r="G68">
        <v>22.024999999999995</v>
      </c>
    </row>
    <row r="69" spans="1:7" hidden="1" x14ac:dyDescent="0.25">
      <c r="A69" s="1">
        <v>67</v>
      </c>
      <c r="B69" t="s">
        <v>72</v>
      </c>
      <c r="D69">
        <v>1</v>
      </c>
      <c r="G69">
        <v>0</v>
      </c>
    </row>
    <row r="70" spans="1:7" x14ac:dyDescent="0.25">
      <c r="A70" s="1">
        <v>139</v>
      </c>
      <c r="B70" t="s">
        <v>144</v>
      </c>
      <c r="C70">
        <v>-0.6217457725668174</v>
      </c>
      <c r="D70">
        <v>1.013135841356598E-2</v>
      </c>
      <c r="E70">
        <v>-0.60060223044514771</v>
      </c>
      <c r="F70">
        <v>1.3886166579359951E-2</v>
      </c>
      <c r="G70">
        <v>25.025000000000006</v>
      </c>
    </row>
    <row r="71" spans="1:7" x14ac:dyDescent="0.25">
      <c r="A71" s="1">
        <v>142</v>
      </c>
      <c r="B71" t="s">
        <v>147</v>
      </c>
      <c r="C71">
        <v>-0.48737496775815009</v>
      </c>
      <c r="D71">
        <v>5.5509120509275672E-2</v>
      </c>
      <c r="E71">
        <v>-0.50183972379373443</v>
      </c>
      <c r="F71">
        <v>4.7627104205843117E-2</v>
      </c>
      <c r="G71">
        <v>10.706250000000001</v>
      </c>
    </row>
    <row r="72" spans="1:7" hidden="1" x14ac:dyDescent="0.25">
      <c r="A72" s="1">
        <v>70</v>
      </c>
      <c r="B72" t="s">
        <v>75</v>
      </c>
      <c r="D72">
        <v>1</v>
      </c>
      <c r="G72">
        <v>5</v>
      </c>
    </row>
    <row r="73" spans="1:7" x14ac:dyDescent="0.25">
      <c r="A73" s="1">
        <v>143</v>
      </c>
      <c r="B73" t="s">
        <v>148</v>
      </c>
      <c r="C73">
        <v>-0.77136832284650292</v>
      </c>
      <c r="D73">
        <v>4.6663782711592197E-4</v>
      </c>
      <c r="E73">
        <v>-0.89661146200957476</v>
      </c>
      <c r="F73">
        <v>2.5660460420710978E-6</v>
      </c>
      <c r="G73">
        <v>6.9437500000000005</v>
      </c>
    </row>
    <row r="74" spans="1:7" x14ac:dyDescent="0.25">
      <c r="A74" s="1">
        <v>144</v>
      </c>
      <c r="B74" t="s">
        <v>149</v>
      </c>
      <c r="C74">
        <v>0.60418288231640427</v>
      </c>
      <c r="D74">
        <v>1.3183776218997949E-2</v>
      </c>
      <c r="E74">
        <v>0.6429991055422446</v>
      </c>
      <c r="F74">
        <v>7.2141265472313726E-3</v>
      </c>
      <c r="G74">
        <v>8.9749999999999996</v>
      </c>
    </row>
    <row r="75" spans="1:7" hidden="1" x14ac:dyDescent="0.25">
      <c r="A75" s="1">
        <v>73</v>
      </c>
      <c r="B75" t="s">
        <v>78</v>
      </c>
      <c r="D75">
        <v>1</v>
      </c>
      <c r="G75">
        <v>0</v>
      </c>
    </row>
    <row r="76" spans="1:7" hidden="1" x14ac:dyDescent="0.25">
      <c r="A76" s="1">
        <v>74</v>
      </c>
      <c r="B76" t="s">
        <v>79</v>
      </c>
      <c r="D76">
        <v>1</v>
      </c>
      <c r="G76">
        <v>0</v>
      </c>
    </row>
    <row r="77" spans="1:7" x14ac:dyDescent="0.25">
      <c r="A77" s="1">
        <v>145</v>
      </c>
      <c r="B77" t="s">
        <v>150</v>
      </c>
      <c r="C77">
        <v>-0.84542700150039196</v>
      </c>
      <c r="D77">
        <v>3.7184967083654113E-5</v>
      </c>
      <c r="E77">
        <v>-0.9205882352941176</v>
      </c>
      <c r="F77">
        <v>4.3204104274523109E-7</v>
      </c>
      <c r="G77">
        <v>17.637499999999999</v>
      </c>
    </row>
    <row r="78" spans="1:7" x14ac:dyDescent="0.25">
      <c r="A78" s="1">
        <v>147</v>
      </c>
      <c r="B78" t="s">
        <v>152</v>
      </c>
      <c r="C78">
        <v>-0.77388260003141318</v>
      </c>
      <c r="D78">
        <v>4.3502462793042771E-4</v>
      </c>
      <c r="E78">
        <v>-0.82647058823529418</v>
      </c>
      <c r="F78">
        <v>7.9235485822496906E-5</v>
      </c>
      <c r="G78">
        <v>28.1875</v>
      </c>
    </row>
    <row r="79" spans="1:7" hidden="1" x14ac:dyDescent="0.25">
      <c r="A79" s="1">
        <v>77</v>
      </c>
      <c r="B79" t="s">
        <v>82</v>
      </c>
      <c r="D79">
        <v>1</v>
      </c>
      <c r="G79">
        <v>5</v>
      </c>
    </row>
    <row r="80" spans="1:7" x14ac:dyDescent="0.25">
      <c r="A80" s="1">
        <v>149</v>
      </c>
      <c r="B80" t="s">
        <v>154</v>
      </c>
      <c r="C80">
        <v>-0.96003344022276604</v>
      </c>
      <c r="D80">
        <v>3.9289971675629609E-9</v>
      </c>
      <c r="E80">
        <v>-0.91899952390353801</v>
      </c>
      <c r="F80">
        <v>4.9416584753624635E-7</v>
      </c>
      <c r="G80">
        <v>38.256250000000001</v>
      </c>
    </row>
    <row r="81" spans="1:7" x14ac:dyDescent="0.25">
      <c r="A81" s="1">
        <v>7</v>
      </c>
      <c r="B81" t="s">
        <v>12</v>
      </c>
      <c r="C81">
        <v>0.16768961437728649</v>
      </c>
      <c r="D81">
        <v>0.53475165088465659</v>
      </c>
      <c r="E81">
        <v>0.21813555465490619</v>
      </c>
      <c r="F81">
        <v>0.41701687537767412</v>
      </c>
      <c r="G81">
        <v>7.71875</v>
      </c>
    </row>
    <row r="82" spans="1:7" hidden="1" x14ac:dyDescent="0.25">
      <c r="A82" s="1">
        <v>80</v>
      </c>
      <c r="B82" t="s">
        <v>85</v>
      </c>
      <c r="D82">
        <v>1</v>
      </c>
      <c r="G82">
        <v>0</v>
      </c>
    </row>
    <row r="83" spans="1:7" hidden="1" x14ac:dyDescent="0.25">
      <c r="A83" s="1">
        <v>81</v>
      </c>
      <c r="B83" t="s">
        <v>86</v>
      </c>
      <c r="D83">
        <v>1</v>
      </c>
      <c r="G83">
        <v>0</v>
      </c>
    </row>
    <row r="84" spans="1:7" x14ac:dyDescent="0.25">
      <c r="A84" s="1">
        <v>9</v>
      </c>
      <c r="B84" t="s">
        <v>14</v>
      </c>
      <c r="C84">
        <v>-0.43362298817074407</v>
      </c>
      <c r="D84">
        <v>9.3349309352700374E-2</v>
      </c>
      <c r="E84">
        <v>-0.48597227512545321</v>
      </c>
      <c r="F84">
        <v>5.6321715940191731E-2</v>
      </c>
      <c r="G84">
        <v>17.868749999999999</v>
      </c>
    </row>
    <row r="85" spans="1:7" x14ac:dyDescent="0.25">
      <c r="A85" s="1">
        <v>10</v>
      </c>
      <c r="B85" t="s">
        <v>15</v>
      </c>
      <c r="C85">
        <v>0.26276668160691041</v>
      </c>
      <c r="D85">
        <v>0.32549431668974999</v>
      </c>
      <c r="E85">
        <v>3.5106879627772099E-2</v>
      </c>
      <c r="F85">
        <v>0.89729827550446739</v>
      </c>
      <c r="G85">
        <v>5.5062499999999996</v>
      </c>
    </row>
    <row r="86" spans="1:7" x14ac:dyDescent="0.25">
      <c r="A86" s="1">
        <v>15</v>
      </c>
      <c r="B86" t="s">
        <v>20</v>
      </c>
      <c r="C86">
        <v>0.31094724898346598</v>
      </c>
      <c r="D86">
        <v>0.24110025480895211</v>
      </c>
      <c r="E86">
        <v>0.26215050521607342</v>
      </c>
      <c r="F86">
        <v>0.32667187306254092</v>
      </c>
      <c r="G86">
        <v>26.831250000000001</v>
      </c>
    </row>
    <row r="87" spans="1:7" hidden="1" x14ac:dyDescent="0.25">
      <c r="A87" s="1">
        <v>85</v>
      </c>
      <c r="B87" t="s">
        <v>90</v>
      </c>
      <c r="D87">
        <v>1</v>
      </c>
      <c r="G87">
        <v>0</v>
      </c>
    </row>
    <row r="88" spans="1:7" hidden="1" x14ac:dyDescent="0.25">
      <c r="A88" s="1">
        <v>86</v>
      </c>
      <c r="B88" t="s">
        <v>91</v>
      </c>
      <c r="D88">
        <v>1</v>
      </c>
      <c r="G88">
        <v>0</v>
      </c>
    </row>
    <row r="89" spans="1:7" x14ac:dyDescent="0.25">
      <c r="A89" s="1">
        <v>18</v>
      </c>
      <c r="B89" t="s">
        <v>23</v>
      </c>
      <c r="C89">
        <v>-0.40491710066817171</v>
      </c>
      <c r="D89">
        <v>0.1197556162211702</v>
      </c>
      <c r="E89">
        <v>-0.48633500709946298</v>
      </c>
      <c r="F89">
        <v>5.6110744701295713E-2</v>
      </c>
      <c r="G89">
        <v>6.375</v>
      </c>
    </row>
    <row r="90" spans="1:7" hidden="1" x14ac:dyDescent="0.25">
      <c r="A90" s="1">
        <v>88</v>
      </c>
      <c r="B90" t="s">
        <v>93</v>
      </c>
      <c r="D90">
        <v>1</v>
      </c>
      <c r="G90">
        <v>0</v>
      </c>
    </row>
    <row r="91" spans="1:7" x14ac:dyDescent="0.25">
      <c r="A91" s="1">
        <v>23</v>
      </c>
      <c r="B91" t="s">
        <v>28</v>
      </c>
      <c r="C91">
        <v>9.4054246766341262E-2</v>
      </c>
      <c r="D91">
        <v>0.72899069655744553</v>
      </c>
      <c r="E91">
        <v>6.4705882352941169E-2</v>
      </c>
      <c r="F91">
        <v>0.81182145131059347</v>
      </c>
      <c r="G91">
        <v>19.099999999999998</v>
      </c>
    </row>
    <row r="92" spans="1:7" x14ac:dyDescent="0.25">
      <c r="A92" s="1">
        <v>24</v>
      </c>
      <c r="B92" t="s">
        <v>29</v>
      </c>
      <c r="C92">
        <v>8.896653090005055E-2</v>
      </c>
      <c r="D92">
        <v>0.74317670027376082</v>
      </c>
      <c r="E92">
        <v>-0.2722590876886829</v>
      </c>
      <c r="F92">
        <v>0.30766473767535069</v>
      </c>
      <c r="G92">
        <v>40.156250000000007</v>
      </c>
    </row>
    <row r="93" spans="1:7" x14ac:dyDescent="0.25">
      <c r="A93" s="1">
        <v>25</v>
      </c>
      <c r="B93" t="s">
        <v>30</v>
      </c>
      <c r="C93">
        <v>-0.1020742589237509</v>
      </c>
      <c r="D93">
        <v>0.70679658371729648</v>
      </c>
      <c r="E93">
        <v>6.069712774699753E-2</v>
      </c>
      <c r="F93">
        <v>0.8233029022475179</v>
      </c>
      <c r="G93">
        <v>39.375</v>
      </c>
    </row>
    <row r="94" spans="1:7" x14ac:dyDescent="0.25">
      <c r="A94" s="1">
        <v>28</v>
      </c>
      <c r="B94" t="s">
        <v>33</v>
      </c>
      <c r="C94">
        <v>-5.8037756403434282E-2</v>
      </c>
      <c r="D94">
        <v>0.83093831718612932</v>
      </c>
      <c r="E94">
        <v>-0.1031690067230195</v>
      </c>
      <c r="F94">
        <v>0.70378370361022569</v>
      </c>
      <c r="G94">
        <v>9.7062500000000007</v>
      </c>
    </row>
    <row r="95" spans="1:7" hidden="1" x14ac:dyDescent="0.25">
      <c r="A95" s="1">
        <v>93</v>
      </c>
      <c r="B95" t="s">
        <v>98</v>
      </c>
      <c r="D95">
        <v>1</v>
      </c>
      <c r="G95">
        <v>0</v>
      </c>
    </row>
    <row r="96" spans="1:7" x14ac:dyDescent="0.25">
      <c r="A96" s="1">
        <v>31</v>
      </c>
      <c r="B96" t="s">
        <v>36</v>
      </c>
      <c r="C96">
        <v>7.0128888240302389E-2</v>
      </c>
      <c r="D96">
        <v>0.79634687199595744</v>
      </c>
      <c r="E96">
        <v>0.1427520621935256</v>
      </c>
      <c r="F96">
        <v>0.59791341250911167</v>
      </c>
      <c r="G96">
        <v>30.78125</v>
      </c>
    </row>
    <row r="97" spans="1:7" x14ac:dyDescent="0.25">
      <c r="A97" s="1">
        <v>32</v>
      </c>
      <c r="B97" t="s">
        <v>37</v>
      </c>
      <c r="C97">
        <v>-0.39386009348289819</v>
      </c>
      <c r="D97">
        <v>0.13118736698150471</v>
      </c>
      <c r="E97">
        <v>-0.25315143523747752</v>
      </c>
      <c r="F97">
        <v>0.34414848385218372</v>
      </c>
      <c r="G97">
        <v>5.4500000000000011</v>
      </c>
    </row>
    <row r="98" spans="1:7" x14ac:dyDescent="0.25">
      <c r="A98" s="1">
        <v>33</v>
      </c>
      <c r="B98" t="s">
        <v>38</v>
      </c>
      <c r="C98">
        <v>-0.19280585382804319</v>
      </c>
      <c r="D98">
        <v>0.4743497279106299</v>
      </c>
      <c r="E98">
        <v>-0.2022153988649884</v>
      </c>
      <c r="F98">
        <v>0.45261650607017639</v>
      </c>
      <c r="G98">
        <v>14.69375</v>
      </c>
    </row>
    <row r="99" spans="1:7" x14ac:dyDescent="0.25">
      <c r="A99" s="1">
        <v>35</v>
      </c>
      <c r="B99" t="s">
        <v>40</v>
      </c>
      <c r="C99">
        <v>-0.18199268715887601</v>
      </c>
      <c r="D99">
        <v>0.49993767536145278</v>
      </c>
      <c r="E99">
        <v>-0.42008402520840288</v>
      </c>
      <c r="F99">
        <v>0.105228057983522</v>
      </c>
      <c r="G99">
        <v>5.0374999999999996</v>
      </c>
    </row>
    <row r="100" spans="1:7" x14ac:dyDescent="0.25">
      <c r="A100" s="1">
        <v>39</v>
      </c>
      <c r="B100" t="s">
        <v>44</v>
      </c>
      <c r="C100">
        <v>0.36742792376884442</v>
      </c>
      <c r="D100">
        <v>0.16150139430026961</v>
      </c>
      <c r="E100">
        <v>0.34609757711110811</v>
      </c>
      <c r="F100">
        <v>0.18914252143470239</v>
      </c>
      <c r="G100">
        <v>16.018750000000004</v>
      </c>
    </row>
    <row r="101" spans="1:7" x14ac:dyDescent="0.25">
      <c r="A101" s="1">
        <v>41</v>
      </c>
      <c r="B101" t="s">
        <v>46</v>
      </c>
      <c r="C101">
        <v>-0.17766740232237349</v>
      </c>
      <c r="D101">
        <v>0.51035142512787779</v>
      </c>
      <c r="E101">
        <v>-0.1206770010295783</v>
      </c>
      <c r="F101">
        <v>0.65618611686259798</v>
      </c>
      <c r="G101">
        <v>11.287500000000001</v>
      </c>
    </row>
    <row r="102" spans="1:7" hidden="1" x14ac:dyDescent="0.25">
      <c r="A102" s="1">
        <v>100</v>
      </c>
      <c r="B102" t="s">
        <v>105</v>
      </c>
      <c r="D102">
        <v>1</v>
      </c>
      <c r="G102">
        <v>0</v>
      </c>
    </row>
    <row r="103" spans="1:7" x14ac:dyDescent="0.25">
      <c r="A103" s="1">
        <v>48</v>
      </c>
      <c r="B103" t="s">
        <v>53</v>
      </c>
      <c r="C103">
        <v>-0.40242507356806478</v>
      </c>
      <c r="D103">
        <v>0.1222693367222903</v>
      </c>
      <c r="E103">
        <v>-0.32229589299362987</v>
      </c>
      <c r="F103">
        <v>0.22344246714403129</v>
      </c>
      <c r="G103">
        <v>9.3624999999999989</v>
      </c>
    </row>
    <row r="104" spans="1:7" hidden="1" x14ac:dyDescent="0.25">
      <c r="A104" s="1">
        <v>102</v>
      </c>
      <c r="B104" t="s">
        <v>107</v>
      </c>
      <c r="D104">
        <v>1</v>
      </c>
      <c r="G104">
        <v>0</v>
      </c>
    </row>
    <row r="105" spans="1:7" x14ac:dyDescent="0.25">
      <c r="A105" s="1">
        <v>52</v>
      </c>
      <c r="B105" t="s">
        <v>57</v>
      </c>
      <c r="C105">
        <v>-0.47961821169146063</v>
      </c>
      <c r="D105">
        <v>6.0113053044935069E-2</v>
      </c>
      <c r="E105">
        <v>-0.47352941176470581</v>
      </c>
      <c r="F105">
        <v>6.3919071826820079E-2</v>
      </c>
      <c r="G105">
        <v>21.025000000000002</v>
      </c>
    </row>
    <row r="106" spans="1:7" x14ac:dyDescent="0.25">
      <c r="A106" s="1">
        <v>53</v>
      </c>
      <c r="B106" t="s">
        <v>58</v>
      </c>
      <c r="C106">
        <v>2.1509156322718229E-2</v>
      </c>
      <c r="D106">
        <v>0.9369802033980188</v>
      </c>
      <c r="E106">
        <v>-0.10192123703238989</v>
      </c>
      <c r="F106">
        <v>0.70721804504730068</v>
      </c>
      <c r="G106">
        <v>24.343749999999996</v>
      </c>
    </row>
    <row r="107" spans="1:7" x14ac:dyDescent="0.25">
      <c r="A107" s="1">
        <v>56</v>
      </c>
      <c r="B107" t="s">
        <v>61</v>
      </c>
      <c r="C107">
        <v>0.31934166328777591</v>
      </c>
      <c r="D107">
        <v>0.22795762954259949</v>
      </c>
      <c r="E107">
        <v>0.22941176470588229</v>
      </c>
      <c r="F107">
        <v>0.39272049088161981</v>
      </c>
      <c r="G107">
        <v>15.562500000000002</v>
      </c>
    </row>
    <row r="108" spans="1:7" x14ac:dyDescent="0.25">
      <c r="A108" s="1">
        <v>59</v>
      </c>
      <c r="B108" t="s">
        <v>64</v>
      </c>
      <c r="C108">
        <v>0.12820180102963449</v>
      </c>
      <c r="D108">
        <v>0.63609179281765116</v>
      </c>
      <c r="E108">
        <v>-0.1169530022442148</v>
      </c>
      <c r="F108">
        <v>0.66621412192620288</v>
      </c>
      <c r="G108">
        <v>6.0562500000000004</v>
      </c>
    </row>
    <row r="109" spans="1:7" x14ac:dyDescent="0.25">
      <c r="A109" s="1">
        <v>61</v>
      </c>
      <c r="B109" t="s">
        <v>66</v>
      </c>
      <c r="C109">
        <v>0.35704542385326721</v>
      </c>
      <c r="D109">
        <v>0.17459453156455909</v>
      </c>
      <c r="E109">
        <v>0.36403920943694018</v>
      </c>
      <c r="F109">
        <v>0.16570012646668891</v>
      </c>
      <c r="G109">
        <v>7.6499999999999995</v>
      </c>
    </row>
    <row r="110" spans="1:7" x14ac:dyDescent="0.25">
      <c r="A110" s="1">
        <v>62</v>
      </c>
      <c r="B110" t="s">
        <v>67</v>
      </c>
      <c r="C110">
        <v>-0.25332223323229458</v>
      </c>
      <c r="D110">
        <v>0.34381194564620982</v>
      </c>
      <c r="E110">
        <v>-0.39626524423780812</v>
      </c>
      <c r="F110">
        <v>0.1286392253517997</v>
      </c>
      <c r="G110">
        <v>5.1875</v>
      </c>
    </row>
    <row r="111" spans="1:7" hidden="1" x14ac:dyDescent="0.25">
      <c r="A111" s="1">
        <v>109</v>
      </c>
      <c r="B111" t="s">
        <v>114</v>
      </c>
      <c r="D111">
        <v>1</v>
      </c>
      <c r="G111">
        <v>5</v>
      </c>
    </row>
    <row r="112" spans="1:7" x14ac:dyDescent="0.25">
      <c r="A112" s="1">
        <v>63</v>
      </c>
      <c r="B112" t="s">
        <v>68</v>
      </c>
      <c r="C112">
        <v>0.34018093985619119</v>
      </c>
      <c r="D112">
        <v>0.19732527173870709</v>
      </c>
      <c r="E112">
        <v>0.48754021160311217</v>
      </c>
      <c r="F112">
        <v>5.5413966503204147E-2</v>
      </c>
      <c r="G112">
        <v>5.0625</v>
      </c>
    </row>
    <row r="113" spans="1:7" hidden="1" x14ac:dyDescent="0.25">
      <c r="A113" s="1">
        <v>111</v>
      </c>
      <c r="B113" t="s">
        <v>116</v>
      </c>
      <c r="D113">
        <v>1</v>
      </c>
      <c r="G113">
        <v>0</v>
      </c>
    </row>
    <row r="114" spans="1:7" hidden="1" x14ac:dyDescent="0.25">
      <c r="A114" s="1">
        <v>112</v>
      </c>
      <c r="B114" t="s">
        <v>117</v>
      </c>
      <c r="D114">
        <v>1</v>
      </c>
      <c r="G114">
        <v>0</v>
      </c>
    </row>
    <row r="115" spans="1:7" x14ac:dyDescent="0.25">
      <c r="A115" s="1">
        <v>66</v>
      </c>
      <c r="B115" t="s">
        <v>71</v>
      </c>
      <c r="C115">
        <v>-0.11788073662589479</v>
      </c>
      <c r="D115">
        <v>0.66371087357480185</v>
      </c>
      <c r="E115">
        <v>-7.6696498884737049E-2</v>
      </c>
      <c r="F115">
        <v>0.77770144620570791</v>
      </c>
      <c r="G115">
        <v>38.84375</v>
      </c>
    </row>
    <row r="116" spans="1:7" hidden="1" x14ac:dyDescent="0.25">
      <c r="A116" s="1">
        <v>114</v>
      </c>
      <c r="B116" t="s">
        <v>119</v>
      </c>
      <c r="D116">
        <v>1</v>
      </c>
      <c r="G116">
        <v>0</v>
      </c>
    </row>
    <row r="117" spans="1:7" x14ac:dyDescent="0.25">
      <c r="A117" s="1">
        <v>71</v>
      </c>
      <c r="B117" t="s">
        <v>76</v>
      </c>
      <c r="C117">
        <v>-0.37197900983032939</v>
      </c>
      <c r="D117">
        <v>0.1559755034509073</v>
      </c>
      <c r="E117">
        <v>-0.30646893412041731</v>
      </c>
      <c r="F117">
        <v>0.24830130477004819</v>
      </c>
      <c r="G117">
        <v>11.412499999999998</v>
      </c>
    </row>
    <row r="118" spans="1:7" hidden="1" x14ac:dyDescent="0.25">
      <c r="A118" s="1">
        <v>116</v>
      </c>
      <c r="B118" t="s">
        <v>121</v>
      </c>
      <c r="D118">
        <v>1</v>
      </c>
      <c r="G118">
        <v>0</v>
      </c>
    </row>
    <row r="119" spans="1:7" hidden="1" x14ac:dyDescent="0.25">
      <c r="A119" s="1">
        <v>117</v>
      </c>
      <c r="B119" t="s">
        <v>122</v>
      </c>
      <c r="D119">
        <v>1</v>
      </c>
      <c r="G119">
        <v>5</v>
      </c>
    </row>
    <row r="120" spans="1:7" hidden="1" x14ac:dyDescent="0.25">
      <c r="A120" s="1">
        <v>118</v>
      </c>
      <c r="B120" t="s">
        <v>123</v>
      </c>
      <c r="D120">
        <v>1</v>
      </c>
      <c r="G120">
        <v>0</v>
      </c>
    </row>
    <row r="121" spans="1:7" x14ac:dyDescent="0.25">
      <c r="A121" s="1">
        <v>78</v>
      </c>
      <c r="B121" t="s">
        <v>83</v>
      </c>
      <c r="C121">
        <v>0.2216252787232473</v>
      </c>
      <c r="D121">
        <v>0.40941508771435231</v>
      </c>
      <c r="E121">
        <v>0.43823529411764711</v>
      </c>
      <c r="F121">
        <v>8.9530031991879949E-2</v>
      </c>
      <c r="G121">
        <v>11.137499999999998</v>
      </c>
    </row>
    <row r="122" spans="1:7" hidden="1" x14ac:dyDescent="0.25">
      <c r="A122" s="1">
        <v>120</v>
      </c>
      <c r="B122" t="s">
        <v>125</v>
      </c>
      <c r="D122">
        <v>1</v>
      </c>
      <c r="G122">
        <v>0</v>
      </c>
    </row>
    <row r="123" spans="1:7" hidden="1" x14ac:dyDescent="0.25">
      <c r="A123" s="1">
        <v>121</v>
      </c>
      <c r="B123" t="s">
        <v>126</v>
      </c>
      <c r="D123">
        <v>1</v>
      </c>
      <c r="G123">
        <v>0</v>
      </c>
    </row>
    <row r="124" spans="1:7" x14ac:dyDescent="0.25">
      <c r="A124" s="1">
        <v>82</v>
      </c>
      <c r="B124" t="s">
        <v>87</v>
      </c>
      <c r="C124">
        <v>3.8533090807315908E-2</v>
      </c>
      <c r="D124">
        <v>0.8873320222009865</v>
      </c>
      <c r="E124">
        <v>-9.2783605778722605E-2</v>
      </c>
      <c r="F124">
        <v>0.73252608652033457</v>
      </c>
      <c r="G124">
        <v>9.1687500000000011</v>
      </c>
    </row>
    <row r="125" spans="1:7" hidden="1" x14ac:dyDescent="0.25">
      <c r="A125" s="1">
        <v>123</v>
      </c>
      <c r="B125" t="s">
        <v>128</v>
      </c>
      <c r="D125">
        <v>1</v>
      </c>
      <c r="G125">
        <v>0</v>
      </c>
    </row>
    <row r="126" spans="1:7" x14ac:dyDescent="0.25">
      <c r="A126" s="1">
        <v>84</v>
      </c>
      <c r="B126" t="s">
        <v>89</v>
      </c>
      <c r="C126">
        <v>-0.25841638944195222</v>
      </c>
      <c r="D126">
        <v>0.33386046253356788</v>
      </c>
      <c r="E126">
        <v>-0.2372983330811608</v>
      </c>
      <c r="F126">
        <v>0.37619205466940281</v>
      </c>
      <c r="G126">
        <v>5.0750000000000002</v>
      </c>
    </row>
    <row r="127" spans="1:7" x14ac:dyDescent="0.25">
      <c r="A127" s="1">
        <v>87</v>
      </c>
      <c r="B127" t="s">
        <v>92</v>
      </c>
      <c r="C127">
        <v>-0.55913438347806022</v>
      </c>
      <c r="D127">
        <v>2.434021516235833E-2</v>
      </c>
      <c r="E127">
        <v>-0.43561454030189262</v>
      </c>
      <c r="F127">
        <v>9.1686218971631844E-2</v>
      </c>
      <c r="G127">
        <v>29.781249999999996</v>
      </c>
    </row>
    <row r="128" spans="1:7" hidden="1" x14ac:dyDescent="0.25">
      <c r="A128" s="1">
        <v>126</v>
      </c>
      <c r="B128" t="s">
        <v>131</v>
      </c>
      <c r="D128">
        <v>1</v>
      </c>
      <c r="G128">
        <v>0</v>
      </c>
    </row>
    <row r="129" spans="1:7" x14ac:dyDescent="0.25">
      <c r="A129" s="1">
        <v>90</v>
      </c>
      <c r="B129" t="s">
        <v>95</v>
      </c>
      <c r="C129">
        <v>-0.26370591225702411</v>
      </c>
      <c r="D129">
        <v>0.32370410459421972</v>
      </c>
      <c r="E129">
        <v>-0.46470588235294119</v>
      </c>
      <c r="F129">
        <v>6.9743675573755839E-2</v>
      </c>
      <c r="G129">
        <v>34.418749999999996</v>
      </c>
    </row>
    <row r="130" spans="1:7" x14ac:dyDescent="0.25">
      <c r="A130" s="1">
        <v>92</v>
      </c>
      <c r="B130" t="s">
        <v>97</v>
      </c>
      <c r="C130">
        <v>0.46596771262301601</v>
      </c>
      <c r="D130">
        <v>6.8887892677928886E-2</v>
      </c>
      <c r="E130">
        <v>0.47717282971914482</v>
      </c>
      <c r="F130">
        <v>6.1621038307309438E-2</v>
      </c>
      <c r="G130">
        <v>32.556249999999999</v>
      </c>
    </row>
    <row r="131" spans="1:7" x14ac:dyDescent="0.25">
      <c r="A131" s="1">
        <v>97</v>
      </c>
      <c r="B131" t="s">
        <v>102</v>
      </c>
      <c r="C131">
        <v>-0.32940071302331531</v>
      </c>
      <c r="D131">
        <v>0.21281769619944349</v>
      </c>
      <c r="E131">
        <v>-0.41531709253332971</v>
      </c>
      <c r="F131">
        <v>0.10965278367871641</v>
      </c>
      <c r="G131">
        <v>7.1437499999999998</v>
      </c>
    </row>
    <row r="132" spans="1:7" x14ac:dyDescent="0.25">
      <c r="A132" s="1">
        <v>101</v>
      </c>
      <c r="B132" t="s">
        <v>106</v>
      </c>
      <c r="C132">
        <v>9.3959385768499992E-2</v>
      </c>
      <c r="D132">
        <v>0.7292544589122415</v>
      </c>
      <c r="E132">
        <v>9.9999999999999992E-2</v>
      </c>
      <c r="F132">
        <v>0.71251637012827818</v>
      </c>
      <c r="G132">
        <v>18.887500000000003</v>
      </c>
    </row>
    <row r="133" spans="1:7" x14ac:dyDescent="0.25">
      <c r="A133" s="1">
        <v>107</v>
      </c>
      <c r="B133" t="s">
        <v>112</v>
      </c>
      <c r="C133">
        <v>-0.29934493193002132</v>
      </c>
      <c r="D133">
        <v>0.26002877919789741</v>
      </c>
      <c r="E133">
        <v>-0.34513424498131667</v>
      </c>
      <c r="F133">
        <v>0.19045942681427391</v>
      </c>
      <c r="G133">
        <v>5.1124999999999998</v>
      </c>
    </row>
    <row r="134" spans="1:7" hidden="1" x14ac:dyDescent="0.25">
      <c r="A134" s="1">
        <v>132</v>
      </c>
      <c r="B134" t="s">
        <v>137</v>
      </c>
      <c r="D134">
        <v>1</v>
      </c>
      <c r="G134">
        <v>0</v>
      </c>
    </row>
    <row r="135" spans="1:7" x14ac:dyDescent="0.25">
      <c r="A135" s="1">
        <v>108</v>
      </c>
      <c r="B135" t="s">
        <v>113</v>
      </c>
      <c r="C135">
        <v>-0.224557700864254</v>
      </c>
      <c r="D135">
        <v>0.403084356597946</v>
      </c>
      <c r="E135">
        <v>-0.42825618658057679</v>
      </c>
      <c r="F135">
        <v>9.7937683142260354E-2</v>
      </c>
      <c r="G135">
        <v>9.7500000000000018</v>
      </c>
    </row>
    <row r="136" spans="1:7" hidden="1" x14ac:dyDescent="0.25">
      <c r="A136" s="1">
        <v>134</v>
      </c>
      <c r="B136" t="s">
        <v>139</v>
      </c>
      <c r="D136">
        <v>1</v>
      </c>
      <c r="G136">
        <v>5</v>
      </c>
    </row>
    <row r="137" spans="1:7" hidden="1" x14ac:dyDescent="0.25">
      <c r="A137" s="1">
        <v>135</v>
      </c>
      <c r="B137" t="s">
        <v>140</v>
      </c>
      <c r="D137">
        <v>1</v>
      </c>
      <c r="G137">
        <v>5</v>
      </c>
    </row>
    <row r="138" spans="1:7" x14ac:dyDescent="0.25">
      <c r="A138" s="1">
        <v>110</v>
      </c>
      <c r="B138" t="s">
        <v>115</v>
      </c>
      <c r="C138">
        <v>-0.5606039875615686</v>
      </c>
      <c r="D138">
        <v>2.388890211660601E-2</v>
      </c>
      <c r="E138">
        <v>-0.42352941176470588</v>
      </c>
      <c r="F138">
        <v>0.10210932208599741</v>
      </c>
      <c r="G138">
        <v>18.806250000000002</v>
      </c>
    </row>
    <row r="139" spans="1:7" hidden="1" x14ac:dyDescent="0.25">
      <c r="A139" s="1">
        <v>137</v>
      </c>
      <c r="B139" t="s">
        <v>142</v>
      </c>
      <c r="D139">
        <v>1</v>
      </c>
      <c r="G139">
        <v>0</v>
      </c>
    </row>
    <row r="140" spans="1:7" hidden="1" x14ac:dyDescent="0.25">
      <c r="A140" s="1">
        <v>138</v>
      </c>
      <c r="B140" t="s">
        <v>143</v>
      </c>
      <c r="D140">
        <v>1</v>
      </c>
      <c r="G140">
        <v>0</v>
      </c>
    </row>
    <row r="141" spans="1:7" x14ac:dyDescent="0.25">
      <c r="A141" s="1">
        <v>113</v>
      </c>
      <c r="B141" t="s">
        <v>118</v>
      </c>
      <c r="C141">
        <v>-0.51615701463426833</v>
      </c>
      <c r="D141">
        <v>4.0678518722563541E-2</v>
      </c>
      <c r="E141">
        <v>-0.2676470588235294</v>
      </c>
      <c r="F141">
        <v>0.31625441854830938</v>
      </c>
      <c r="G141">
        <v>32.749999999999993</v>
      </c>
    </row>
    <row r="142" spans="1:7" hidden="1" x14ac:dyDescent="0.25">
      <c r="A142" s="1">
        <v>140</v>
      </c>
      <c r="B142" t="s">
        <v>145</v>
      </c>
      <c r="D142">
        <v>1</v>
      </c>
      <c r="G142">
        <v>0</v>
      </c>
    </row>
    <row r="143" spans="1:7" hidden="1" x14ac:dyDescent="0.25">
      <c r="A143" s="1">
        <v>141</v>
      </c>
      <c r="B143" t="s">
        <v>146</v>
      </c>
      <c r="D143">
        <v>1</v>
      </c>
      <c r="G143">
        <v>5</v>
      </c>
    </row>
    <row r="144" spans="1:7" x14ac:dyDescent="0.25">
      <c r="A144" s="1">
        <v>119</v>
      </c>
      <c r="B144" t="s">
        <v>124</v>
      </c>
      <c r="C144">
        <v>0.26448905109008641</v>
      </c>
      <c r="D144">
        <v>0.32221577461121659</v>
      </c>
      <c r="E144">
        <v>5.1546447654845888E-2</v>
      </c>
      <c r="F144">
        <v>0.84963411519750198</v>
      </c>
      <c r="G144">
        <v>27.181250000000002</v>
      </c>
    </row>
    <row r="145" spans="1:7" x14ac:dyDescent="0.25">
      <c r="A145" s="1">
        <v>124</v>
      </c>
      <c r="B145" t="s">
        <v>129</v>
      </c>
      <c r="C145">
        <v>-0.25552984069798851</v>
      </c>
      <c r="D145">
        <v>0.33947891622038262</v>
      </c>
      <c r="E145">
        <v>-7.079676820129574E-2</v>
      </c>
      <c r="F145">
        <v>0.79444586457336297</v>
      </c>
      <c r="G145">
        <v>10.750000000000002</v>
      </c>
    </row>
    <row r="146" spans="1:7" x14ac:dyDescent="0.25">
      <c r="A146" s="1">
        <v>129</v>
      </c>
      <c r="B146" t="s">
        <v>134</v>
      </c>
      <c r="C146">
        <v>0.24012984772128459</v>
      </c>
      <c r="D146">
        <v>0.37035240662836388</v>
      </c>
      <c r="E146">
        <v>4.11764705882353E-2</v>
      </c>
      <c r="F146">
        <v>0.87965361493183114</v>
      </c>
      <c r="G146">
        <v>11.956250000000002</v>
      </c>
    </row>
    <row r="147" spans="1:7" x14ac:dyDescent="0.25">
      <c r="A147" s="1">
        <v>130</v>
      </c>
      <c r="B147" t="s">
        <v>135</v>
      </c>
      <c r="C147">
        <v>0.27194367508598138</v>
      </c>
      <c r="D147">
        <v>0.3082477666381071</v>
      </c>
      <c r="E147">
        <v>8.2413561678736424E-2</v>
      </c>
      <c r="F147">
        <v>0.76156241972090588</v>
      </c>
      <c r="G147">
        <v>33.556249999999999</v>
      </c>
    </row>
    <row r="148" spans="1:7" hidden="1" x14ac:dyDescent="0.25">
      <c r="A148" s="1">
        <v>146</v>
      </c>
      <c r="B148" t="s">
        <v>151</v>
      </c>
      <c r="D148">
        <v>1</v>
      </c>
      <c r="G148">
        <v>0</v>
      </c>
    </row>
    <row r="149" spans="1:7" x14ac:dyDescent="0.25">
      <c r="A149" s="1">
        <v>133</v>
      </c>
      <c r="B149" t="s">
        <v>138</v>
      </c>
      <c r="C149">
        <v>4.2865985035053143E-2</v>
      </c>
      <c r="D149">
        <v>0.87475118508419636</v>
      </c>
      <c r="E149">
        <v>-0.37494439569308191</v>
      </c>
      <c r="F149">
        <v>0.15244429767984041</v>
      </c>
      <c r="G149">
        <v>10.55</v>
      </c>
    </row>
    <row r="150" spans="1:7" x14ac:dyDescent="0.25">
      <c r="A150" s="1">
        <v>136</v>
      </c>
      <c r="B150" t="s">
        <v>141</v>
      </c>
      <c r="C150">
        <v>0.5551916280280137</v>
      </c>
      <c r="D150">
        <v>2.5583412835737548E-2</v>
      </c>
      <c r="E150">
        <v>0.44726056925099328</v>
      </c>
      <c r="F150">
        <v>8.2381771652147578E-2</v>
      </c>
      <c r="G150">
        <v>5.9</v>
      </c>
    </row>
    <row r="151" spans="1:7" x14ac:dyDescent="0.25">
      <c r="A151" s="1">
        <v>148</v>
      </c>
      <c r="B151" t="s">
        <v>153</v>
      </c>
      <c r="C151">
        <v>0.39937622372903903</v>
      </c>
      <c r="D151">
        <v>0.12539419788035119</v>
      </c>
      <c r="E151">
        <v>0.4900663578396291</v>
      </c>
      <c r="F151">
        <v>5.3974273162226583E-2</v>
      </c>
      <c r="G151">
        <v>49.231249999999989</v>
      </c>
    </row>
  </sheetData>
  <autoFilter ref="A1:G151">
    <filterColumn colId="5">
      <customFilters>
        <customFilter operator="notEqual" val=" "/>
      </customFilters>
    </filterColumn>
    <sortState ref="A2:G151">
      <sortCondition sortBy="cellColor" ref="F1:F151" dxfId="8"/>
    </sortState>
  </autoFilter>
  <conditionalFormatting sqref="F2:F151">
    <cfRule type="cellIs" dxfId="7" priority="1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80"/>
  <sheetViews>
    <sheetView topLeftCell="A128" workbookViewId="0">
      <selection activeCell="J2" sqref="J2"/>
    </sheetView>
  </sheetViews>
  <sheetFormatPr defaultRowHeight="15" x14ac:dyDescent="0.25"/>
  <cols>
    <col min="1" max="1" width="4" bestFit="1" customWidth="1"/>
    <col min="2" max="2" width="28.85546875" bestFit="1" customWidth="1"/>
    <col min="3" max="3" width="18.7109375" bestFit="1" customWidth="1"/>
    <col min="4" max="4" width="15.7109375" bestFit="1" customWidth="1"/>
    <col min="5" max="5" width="20.42578125" bestFit="1" customWidth="1"/>
    <col min="6" max="6" width="17.5703125" bestFit="1" customWidth="1"/>
    <col min="7" max="7" width="37.140625" bestFit="1" customWidth="1"/>
    <col min="8" max="8" width="25.5703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185</v>
      </c>
      <c r="H1" s="13" t="s">
        <v>200</v>
      </c>
    </row>
    <row r="2" spans="1:10" x14ac:dyDescent="0.25">
      <c r="A2" s="1">
        <v>0</v>
      </c>
      <c r="B2" t="s">
        <v>5</v>
      </c>
      <c r="C2">
        <v>-0.95317203944154905</v>
      </c>
      <c r="D2">
        <v>1.169445735335538E-8</v>
      </c>
      <c r="E2">
        <v>-0.96318219332197741</v>
      </c>
      <c r="F2">
        <v>2.2307743897663261E-9</v>
      </c>
      <c r="G2">
        <f>VLOOKUP(B2,[1]Sheet2!$A$2:$D$218,4,FALSE)</f>
        <v>32.743749999999999</v>
      </c>
      <c r="H2" t="str">
        <f>VLOOKUP(B2,'Total ODA vs Food deficit'!$B$2:$B$126,1,FALSE)</f>
        <v>Afghanistan</v>
      </c>
      <c r="J2">
        <f>SUBTOTAL(103,B2:B106)</f>
        <v>46</v>
      </c>
    </row>
    <row r="3" spans="1:10" hidden="1" x14ac:dyDescent="0.25">
      <c r="A3" s="1">
        <v>1</v>
      </c>
      <c r="B3" t="s">
        <v>6</v>
      </c>
      <c r="D3">
        <v>1</v>
      </c>
      <c r="G3">
        <v>0</v>
      </c>
    </row>
    <row r="4" spans="1:10" x14ac:dyDescent="0.25">
      <c r="A4" s="1">
        <v>6</v>
      </c>
      <c r="B4" t="s">
        <v>11</v>
      </c>
      <c r="C4">
        <v>-0.4829814424427275</v>
      </c>
      <c r="D4">
        <v>5.8083620262905852E-2</v>
      </c>
      <c r="E4">
        <v>-0.66765085779325473</v>
      </c>
      <c r="F4">
        <v>4.7116590009611652E-3</v>
      </c>
      <c r="G4">
        <f>VLOOKUP(B4,[1]Sheet2!$A$2:$D$218,4,FALSE)</f>
        <v>11.093750000000004</v>
      </c>
      <c r="H4" t="str">
        <f>VLOOKUP(B4,'Total ODA vs Food deficit'!$B$2:$B$126,1,FALSE)</f>
        <v>Armenia</v>
      </c>
    </row>
    <row r="5" spans="1:10" x14ac:dyDescent="0.25">
      <c r="A5" s="1">
        <v>11</v>
      </c>
      <c r="B5" t="s">
        <v>14</v>
      </c>
      <c r="C5">
        <v>-0.48967113116596128</v>
      </c>
      <c r="D5">
        <v>5.4197672239595818E-2</v>
      </c>
      <c r="E5">
        <v>-0.54653416959397483</v>
      </c>
      <c r="F5">
        <v>2.848368154291759E-2</v>
      </c>
      <c r="G5">
        <f>VLOOKUP(B5,[1]Sheet2!$A$2:$D$218,4,FALSE)</f>
        <v>17.868749999999999</v>
      </c>
      <c r="H5" t="e">
        <f>VLOOKUP(B5,'Total ODA vs Food deficit'!$B$2:$B$126,1,FALSE)</f>
        <v>#N/A</v>
      </c>
    </row>
    <row r="6" spans="1:10" hidden="1" x14ac:dyDescent="0.25">
      <c r="A6" s="1">
        <v>4</v>
      </c>
      <c r="B6" t="s">
        <v>9</v>
      </c>
      <c r="D6">
        <v>1</v>
      </c>
      <c r="G6">
        <v>0</v>
      </c>
    </row>
    <row r="7" spans="1:10" hidden="1" x14ac:dyDescent="0.25">
      <c r="A7" s="1">
        <v>5</v>
      </c>
      <c r="B7" t="s">
        <v>10</v>
      </c>
      <c r="D7">
        <v>1</v>
      </c>
      <c r="G7">
        <f>VLOOKUP(B7,[1]Sheet2!$A$2:$D$218,4,FALSE)</f>
        <v>5</v>
      </c>
    </row>
    <row r="8" spans="1:10" hidden="1" x14ac:dyDescent="0.25">
      <c r="A8" s="1">
        <v>14</v>
      </c>
      <c r="B8" t="s">
        <v>17</v>
      </c>
      <c r="C8">
        <v>0.66222897296652783</v>
      </c>
      <c r="D8">
        <v>5.1909645547131541E-3</v>
      </c>
      <c r="E8">
        <v>0.71379903809448253</v>
      </c>
      <c r="F8">
        <v>1.89948076590544E-3</v>
      </c>
      <c r="G8">
        <f>VLOOKUP(B8,[1]Sheet2!$A$2:$D$218,4,FALSE)</f>
        <v>5.6125000000000007</v>
      </c>
      <c r="H8" t="str">
        <f>VLOOKUP(B8,'Total ODA vs Food deficit'!$B$2:$B$126,1,FALSE)</f>
        <v>Belize</v>
      </c>
    </row>
    <row r="9" spans="1:10" hidden="1" x14ac:dyDescent="0.25">
      <c r="A9" s="1">
        <v>7</v>
      </c>
      <c r="B9" t="s">
        <v>155</v>
      </c>
      <c r="D9">
        <v>1</v>
      </c>
      <c r="G9">
        <v>0</v>
      </c>
    </row>
    <row r="10" spans="1:10" x14ac:dyDescent="0.25">
      <c r="A10" s="1">
        <v>15</v>
      </c>
      <c r="B10" t="s">
        <v>18</v>
      </c>
      <c r="C10">
        <v>-0.78057760190826397</v>
      </c>
      <c r="D10">
        <v>3.5934874724548571E-4</v>
      </c>
      <c r="E10">
        <v>-0.7617647058823529</v>
      </c>
      <c r="F10">
        <v>6.0534283807058898E-4</v>
      </c>
      <c r="G10">
        <f>VLOOKUP(B10,[1]Sheet2!$A$2:$D$218,4,FALSE)</f>
        <v>14.556250000000002</v>
      </c>
      <c r="H10" t="str">
        <f>VLOOKUP(B10,'Total ODA vs Food deficit'!$B$2:$B$126,1,FALSE)</f>
        <v>Benin</v>
      </c>
    </row>
    <row r="11" spans="1:10" hidden="1" x14ac:dyDescent="0.25">
      <c r="A11" s="1">
        <v>9</v>
      </c>
      <c r="B11" t="s">
        <v>156</v>
      </c>
      <c r="D11">
        <v>1</v>
      </c>
      <c r="G11">
        <v>0</v>
      </c>
    </row>
    <row r="12" spans="1:10" hidden="1" x14ac:dyDescent="0.25">
      <c r="A12" s="1">
        <v>10</v>
      </c>
      <c r="B12" t="s">
        <v>13</v>
      </c>
      <c r="D12">
        <v>1</v>
      </c>
      <c r="G12">
        <v>0</v>
      </c>
    </row>
    <row r="13" spans="1:10" x14ac:dyDescent="0.25">
      <c r="A13" s="1">
        <v>20</v>
      </c>
      <c r="B13" t="s">
        <v>22</v>
      </c>
      <c r="C13">
        <v>-2.8600398643480379E-2</v>
      </c>
      <c r="D13">
        <v>0.91626302615350996</v>
      </c>
      <c r="E13">
        <v>-0.61176470588235299</v>
      </c>
      <c r="F13">
        <v>1.178840505311521E-2</v>
      </c>
      <c r="G13">
        <f>VLOOKUP(B13,[1]Sheet2!$A$2:$D$218,4,FALSE)</f>
        <v>31.168749999999999</v>
      </c>
      <c r="H13" t="str">
        <f>VLOOKUP(B13,'Total ODA vs Food deficit'!$B$2:$B$126,1,FALSE)</f>
        <v>Botswana</v>
      </c>
    </row>
    <row r="14" spans="1:10" x14ac:dyDescent="0.25">
      <c r="A14" s="1">
        <v>25</v>
      </c>
      <c r="B14" t="s">
        <v>24</v>
      </c>
      <c r="C14">
        <v>-0.84956486293732603</v>
      </c>
      <c r="D14">
        <v>3.1109999970725978E-5</v>
      </c>
      <c r="E14">
        <v>-0.86156205365956695</v>
      </c>
      <c r="F14">
        <v>1.797857983607947E-5</v>
      </c>
      <c r="G14">
        <f>VLOOKUP(B14,[1]Sheet2!$A$2:$D$218,4,FALSE)</f>
        <v>24.243749999999999</v>
      </c>
      <c r="H14" t="str">
        <f>VLOOKUP(B14,'Total ODA vs Food deficit'!$B$2:$B$126,1,FALSE)</f>
        <v>Burkina Faso</v>
      </c>
    </row>
    <row r="15" spans="1:10" hidden="1" x14ac:dyDescent="0.25">
      <c r="A15" s="1">
        <v>13</v>
      </c>
      <c r="B15" t="s">
        <v>16</v>
      </c>
      <c r="D15">
        <v>1</v>
      </c>
      <c r="G15">
        <v>0</v>
      </c>
    </row>
    <row r="16" spans="1:10" x14ac:dyDescent="0.25">
      <c r="A16" s="1">
        <v>27</v>
      </c>
      <c r="B16" t="s">
        <v>26</v>
      </c>
      <c r="C16">
        <v>-0.73279094070695827</v>
      </c>
      <c r="D16">
        <v>1.242248929512618E-3</v>
      </c>
      <c r="E16">
        <v>-0.77058823529411757</v>
      </c>
      <c r="F16">
        <v>4.768223953633258E-4</v>
      </c>
      <c r="G16">
        <f>VLOOKUP(B16,[1]Sheet2!$A$2:$D$218,4,FALSE)</f>
        <v>14.362500000000001</v>
      </c>
      <c r="H16" t="str">
        <f>VLOOKUP(B16,'Total ODA vs Food deficit'!$B$2:$B$126,1,FALSE)</f>
        <v>Cabo Verde</v>
      </c>
    </row>
    <row r="17" spans="1:8" x14ac:dyDescent="0.25">
      <c r="A17" s="1">
        <v>28</v>
      </c>
      <c r="B17" t="s">
        <v>27</v>
      </c>
      <c r="C17">
        <v>-0.89578872327144443</v>
      </c>
      <c r="D17">
        <v>2.7063383384899461E-6</v>
      </c>
      <c r="E17">
        <v>-0.88823529411764701</v>
      </c>
      <c r="F17">
        <v>4.3262508679755763E-6</v>
      </c>
      <c r="G17">
        <f>VLOOKUP(B17,[1]Sheet2!$A$2:$D$218,4,FALSE)</f>
        <v>20.031249999999996</v>
      </c>
      <c r="H17" t="str">
        <f>VLOOKUP(B17,'Total ODA vs Food deficit'!$B$2:$B$126,1,FALSE)</f>
        <v>Cambodia</v>
      </c>
    </row>
    <row r="18" spans="1:8" hidden="1" x14ac:dyDescent="0.25">
      <c r="A18" s="1">
        <v>16</v>
      </c>
      <c r="B18" t="s">
        <v>157</v>
      </c>
      <c r="D18">
        <v>1</v>
      </c>
      <c r="G18">
        <v>0</v>
      </c>
    </row>
    <row r="19" spans="1:8" hidden="1" x14ac:dyDescent="0.25">
      <c r="A19" s="1">
        <v>17</v>
      </c>
      <c r="B19" t="s">
        <v>19</v>
      </c>
      <c r="D19">
        <v>1</v>
      </c>
      <c r="G19">
        <v>0</v>
      </c>
    </row>
    <row r="20" spans="1:8" hidden="1" x14ac:dyDescent="0.25">
      <c r="A20" s="1">
        <v>34</v>
      </c>
      <c r="B20" t="s">
        <v>32</v>
      </c>
      <c r="C20">
        <v>0.94040778227487054</v>
      </c>
      <c r="D20">
        <v>6.1080261825278569E-8</v>
      </c>
      <c r="E20">
        <v>0.86828573911525886</v>
      </c>
      <c r="F20">
        <v>1.292711035534195E-5</v>
      </c>
      <c r="G20">
        <f>VLOOKUP(B20,[1]Sheet2!$A$2:$D$218,4,FALSE)</f>
        <v>13.600000000000001</v>
      </c>
      <c r="H20" t="str">
        <f>VLOOKUP(B20,'Total ODA vs Food deficit'!$B$2:$B$126,1,FALSE)</f>
        <v>China</v>
      </c>
    </row>
    <row r="21" spans="1:8" hidden="1" x14ac:dyDescent="0.25">
      <c r="A21" s="1">
        <v>19</v>
      </c>
      <c r="B21" t="s">
        <v>21</v>
      </c>
      <c r="D21">
        <v>1</v>
      </c>
      <c r="G21">
        <v>0</v>
      </c>
    </row>
    <row r="22" spans="1:8" x14ac:dyDescent="0.25">
      <c r="A22" s="1">
        <v>45</v>
      </c>
      <c r="B22" t="s">
        <v>41</v>
      </c>
      <c r="C22">
        <v>-0.94191238727823789</v>
      </c>
      <c r="D22">
        <v>5.1276164818603393E-8</v>
      </c>
      <c r="E22">
        <v>-0.91764705882352937</v>
      </c>
      <c r="F22">
        <v>5.5286549587444581E-7</v>
      </c>
      <c r="G22">
        <f>VLOOKUP(B22,[1]Sheet2!$A$2:$D$218,4,FALSE)</f>
        <v>31.262500000000003</v>
      </c>
      <c r="H22" t="str">
        <f>VLOOKUP(B22,'Total ODA vs Food deficit'!$B$2:$B$126,1,FALSE)</f>
        <v>Djibouti</v>
      </c>
    </row>
    <row r="23" spans="1:8" x14ac:dyDescent="0.25">
      <c r="A23" s="1">
        <v>47</v>
      </c>
      <c r="B23" t="s">
        <v>43</v>
      </c>
      <c r="C23">
        <v>-0.80811030922218607</v>
      </c>
      <c r="D23">
        <v>1.520881173972764E-4</v>
      </c>
      <c r="E23">
        <v>-0.81176470588235283</v>
      </c>
      <c r="F23">
        <v>1.3432237477471029E-4</v>
      </c>
      <c r="G23">
        <f>VLOOKUP(B23,[1]Sheet2!$A$2:$D$218,4,FALSE)</f>
        <v>21.331250000000001</v>
      </c>
      <c r="H23" t="str">
        <f>VLOOKUP(B23,'Total ODA vs Food deficit'!$B$2:$B$126,1,FALSE)</f>
        <v>Dominican Republic</v>
      </c>
    </row>
    <row r="24" spans="1:8" hidden="1" x14ac:dyDescent="0.25">
      <c r="A24" s="1">
        <v>22</v>
      </c>
      <c r="B24" t="s">
        <v>158</v>
      </c>
      <c r="D24">
        <v>1</v>
      </c>
      <c r="G24">
        <v>0</v>
      </c>
    </row>
    <row r="25" spans="1:8" hidden="1" x14ac:dyDescent="0.25">
      <c r="A25" s="1">
        <v>23</v>
      </c>
      <c r="B25" t="s">
        <v>159</v>
      </c>
      <c r="D25">
        <v>1</v>
      </c>
      <c r="G25">
        <f>VLOOKUP(B25,[1]Sheet2!$A$2:$D$218,4,FALSE)</f>
        <v>5</v>
      </c>
    </row>
    <row r="26" spans="1:8" hidden="1" x14ac:dyDescent="0.25">
      <c r="A26" s="1">
        <v>24</v>
      </c>
      <c r="B26" t="s">
        <v>160</v>
      </c>
      <c r="D26">
        <v>1</v>
      </c>
      <c r="G26">
        <v>0</v>
      </c>
    </row>
    <row r="27" spans="1:8" x14ac:dyDescent="0.25">
      <c r="A27" s="1">
        <v>54</v>
      </c>
      <c r="B27" t="s">
        <v>49</v>
      </c>
      <c r="C27">
        <v>-0.93940945651576335</v>
      </c>
      <c r="D27">
        <v>6.8429244166151371E-8</v>
      </c>
      <c r="E27">
        <v>-0.87058823529411766</v>
      </c>
      <c r="F27">
        <v>1.1498934802741621E-5</v>
      </c>
      <c r="G27">
        <f>VLOOKUP(B27,[1]Sheet2!$A$2:$D$218,4,FALSE)</f>
        <v>42.65625</v>
      </c>
      <c r="H27" t="str">
        <f>VLOOKUP(B27,'Total ODA vs Food deficit'!$B$2:$B$126,1,FALSE)</f>
        <v>Ethiopia</v>
      </c>
    </row>
    <row r="28" spans="1:8" hidden="1" x14ac:dyDescent="0.25">
      <c r="A28" s="1">
        <v>26</v>
      </c>
      <c r="B28" t="s">
        <v>25</v>
      </c>
      <c r="D28">
        <v>1</v>
      </c>
      <c r="G28">
        <v>0</v>
      </c>
    </row>
    <row r="29" spans="1:8" x14ac:dyDescent="0.25">
      <c r="A29" s="1">
        <v>58</v>
      </c>
      <c r="B29" t="s">
        <v>52</v>
      </c>
      <c r="C29">
        <v>-0.76026131278871711</v>
      </c>
      <c r="D29">
        <v>6.2984270678262031E-4</v>
      </c>
      <c r="E29">
        <v>-0.67108185938399667</v>
      </c>
      <c r="F29">
        <v>4.4271464418991976E-3</v>
      </c>
      <c r="G29">
        <f>VLOOKUP(B29,[1]Sheet2!$A$2:$D$218,4,FALSE)</f>
        <v>10.975</v>
      </c>
      <c r="H29" t="str">
        <f>VLOOKUP(B29,'Total ODA vs Food deficit'!$B$2:$B$126,1,FALSE)</f>
        <v>Gambia, The</v>
      </c>
    </row>
    <row r="30" spans="1:8" x14ac:dyDescent="0.25">
      <c r="A30" s="1">
        <v>60</v>
      </c>
      <c r="B30" t="s">
        <v>54</v>
      </c>
      <c r="C30">
        <v>-0.83837045441863078</v>
      </c>
      <c r="D30">
        <v>4.983000683214126E-5</v>
      </c>
      <c r="E30">
        <v>-0.74372410793717969</v>
      </c>
      <c r="F30">
        <v>9.5743760647254417E-4</v>
      </c>
      <c r="G30">
        <f>VLOOKUP(B30,[1]Sheet2!$A$2:$D$218,4,FALSE)</f>
        <v>9.5875000000000004</v>
      </c>
      <c r="H30" t="str">
        <f>VLOOKUP(B30,'Total ODA vs Food deficit'!$B$2:$B$126,1,FALSE)</f>
        <v>Ghana</v>
      </c>
    </row>
    <row r="31" spans="1:8" x14ac:dyDescent="0.25">
      <c r="A31" s="1">
        <v>63</v>
      </c>
      <c r="B31" t="s">
        <v>56</v>
      </c>
      <c r="C31">
        <v>-0.54631161402656792</v>
      </c>
      <c r="D31">
        <v>2.856140825108287E-2</v>
      </c>
      <c r="E31">
        <v>-0.64502284163503609</v>
      </c>
      <c r="F31">
        <v>6.9756385980104963E-3</v>
      </c>
      <c r="G31">
        <f>VLOOKUP(B31,[1]Sheet2!$A$2:$D$218,4,FALSE)</f>
        <v>16.450000000000003</v>
      </c>
      <c r="H31" t="str">
        <f>VLOOKUP(B31,'Total ODA vs Food deficit'!$B$2:$B$126,1,FALSE)</f>
        <v>Guatemala</v>
      </c>
    </row>
    <row r="32" spans="1:8" hidden="1" x14ac:dyDescent="0.25">
      <c r="A32" s="1">
        <v>30</v>
      </c>
      <c r="B32" t="s">
        <v>161</v>
      </c>
      <c r="D32">
        <v>1</v>
      </c>
      <c r="G32">
        <v>0</v>
      </c>
    </row>
    <row r="33" spans="1:8" x14ac:dyDescent="0.25">
      <c r="A33" s="1">
        <v>64</v>
      </c>
      <c r="B33" t="s">
        <v>57</v>
      </c>
      <c r="C33">
        <v>-0.61255125461286508</v>
      </c>
      <c r="D33">
        <v>1.165057090511915E-2</v>
      </c>
      <c r="E33">
        <v>-0.51470588235294124</v>
      </c>
      <c r="F33">
        <v>4.1345806442248938E-2</v>
      </c>
      <c r="G33">
        <f>VLOOKUP(B33,[1]Sheet2!$A$2:$D$218,4,FALSE)</f>
        <v>21.025000000000002</v>
      </c>
      <c r="H33" t="str">
        <f>VLOOKUP(B33,'Total ODA vs Food deficit'!$B$2:$B$126,1,FALSE)</f>
        <v>Guinea</v>
      </c>
    </row>
    <row r="34" spans="1:8" x14ac:dyDescent="0.25">
      <c r="A34" s="1">
        <v>67</v>
      </c>
      <c r="B34" t="s">
        <v>60</v>
      </c>
      <c r="C34">
        <v>-0.76520268376173761</v>
      </c>
      <c r="D34">
        <v>5.5225029852544797E-4</v>
      </c>
      <c r="E34">
        <v>-0.81503515311185393</v>
      </c>
      <c r="F34">
        <v>1.1992039376901769E-4</v>
      </c>
      <c r="G34">
        <f>VLOOKUP(B34,[1]Sheet2!$A$2:$D$218,4,FALSE)</f>
        <v>53.999999999999993</v>
      </c>
      <c r="H34" t="str">
        <f>VLOOKUP(B34,'Total ODA vs Food deficit'!$B$2:$B$126,1,FALSE)</f>
        <v>Haiti</v>
      </c>
    </row>
    <row r="35" spans="1:8" hidden="1" x14ac:dyDescent="0.25">
      <c r="A35" s="1">
        <v>33</v>
      </c>
      <c r="B35" t="s">
        <v>31</v>
      </c>
      <c r="D35">
        <v>1</v>
      </c>
      <c r="G35">
        <f>VLOOKUP(B35,[1]Sheet2!$A$2:$D$218,4,FALSE)</f>
        <v>5</v>
      </c>
    </row>
    <row r="36" spans="1:8" x14ac:dyDescent="0.25">
      <c r="A36" s="1">
        <v>71</v>
      </c>
      <c r="B36" t="s">
        <v>62</v>
      </c>
      <c r="C36">
        <v>-0.76827341498502932</v>
      </c>
      <c r="D36">
        <v>5.0812786313640809E-4</v>
      </c>
      <c r="E36">
        <v>-0.70198694501352288</v>
      </c>
      <c r="F36">
        <v>2.434226067488205E-3</v>
      </c>
      <c r="G36">
        <f>VLOOKUP(B36,[1]Sheet2!$A$2:$D$218,4,FALSE)</f>
        <v>17.53125</v>
      </c>
      <c r="H36" t="str">
        <f>VLOOKUP(B36,'Total ODA vs Food deficit'!$B$2:$B$126,1,FALSE)</f>
        <v>India</v>
      </c>
    </row>
    <row r="37" spans="1:8" hidden="1" x14ac:dyDescent="0.25">
      <c r="A37" s="1">
        <v>72</v>
      </c>
      <c r="B37" t="s">
        <v>63</v>
      </c>
      <c r="C37">
        <v>0.76696957026527179</v>
      </c>
      <c r="D37">
        <v>5.2649344234427585E-4</v>
      </c>
      <c r="E37">
        <v>0.73265121113138221</v>
      </c>
      <c r="F37">
        <v>1.246291932354424E-3</v>
      </c>
      <c r="G37">
        <f>VLOOKUP(B37,[1]Sheet2!$A$2:$D$218,4,FALSE)</f>
        <v>14.906249999999998</v>
      </c>
      <c r="H37" t="str">
        <f>VLOOKUP(B37,'Total ODA vs Food deficit'!$B$2:$B$126,1,FALSE)</f>
        <v>Indonesia</v>
      </c>
    </row>
    <row r="38" spans="1:8" hidden="1" x14ac:dyDescent="0.25">
      <c r="A38" s="1">
        <v>36</v>
      </c>
      <c r="B38" t="s">
        <v>34</v>
      </c>
      <c r="D38">
        <v>1</v>
      </c>
      <c r="G38">
        <v>0</v>
      </c>
    </row>
    <row r="39" spans="1:8" hidden="1" x14ac:dyDescent="0.25">
      <c r="A39" s="1">
        <v>37</v>
      </c>
      <c r="B39" t="s">
        <v>35</v>
      </c>
      <c r="D39">
        <v>1</v>
      </c>
      <c r="G39">
        <v>0</v>
      </c>
    </row>
    <row r="40" spans="1:8" hidden="1" x14ac:dyDescent="0.25">
      <c r="A40" s="1">
        <v>74</v>
      </c>
      <c r="B40" t="s">
        <v>65</v>
      </c>
      <c r="C40">
        <v>0.5585298539342709</v>
      </c>
      <c r="D40">
        <v>2.452775464227714E-2</v>
      </c>
      <c r="E40">
        <v>0.72847701841025947</v>
      </c>
      <c r="F40">
        <v>1.372118230323859E-3</v>
      </c>
      <c r="G40">
        <f>VLOOKUP(B40,[1]Sheet2!$A$2:$D$218,4,FALSE)</f>
        <v>24.581250000000001</v>
      </c>
      <c r="H40" t="e">
        <f>VLOOKUP(B40,'Total ODA vs Food deficit'!$B$2:$B$126,1,FALSE)</f>
        <v>#N/A</v>
      </c>
    </row>
    <row r="41" spans="1:8" x14ac:dyDescent="0.25">
      <c r="A41" s="1">
        <v>77</v>
      </c>
      <c r="B41" t="s">
        <v>67</v>
      </c>
      <c r="C41">
        <v>-0.29012686873339139</v>
      </c>
      <c r="D41">
        <v>0.27569960484502448</v>
      </c>
      <c r="E41">
        <v>-0.57011064170987868</v>
      </c>
      <c r="F41">
        <v>2.112282114413638E-2</v>
      </c>
      <c r="G41">
        <f>VLOOKUP(B41,[1]Sheet2!$A$2:$D$218,4,FALSE)</f>
        <v>5.1875</v>
      </c>
      <c r="H41" t="str">
        <f>VLOOKUP(B41,'Total ODA vs Food deficit'!$B$2:$B$126,1,FALSE)</f>
        <v>Jordan</v>
      </c>
    </row>
    <row r="42" spans="1:8" x14ac:dyDescent="0.25">
      <c r="A42" s="1">
        <v>79</v>
      </c>
      <c r="B42" t="s">
        <v>69</v>
      </c>
      <c r="C42">
        <v>-0.93185126945496888</v>
      </c>
      <c r="D42">
        <v>1.5267473931167979E-7</v>
      </c>
      <c r="E42">
        <v>-0.91752676825625679</v>
      </c>
      <c r="F42">
        <v>5.5836084649141705E-7</v>
      </c>
      <c r="G42">
        <f>VLOOKUP(B42,[1]Sheet2!$A$2:$D$218,4,FALSE)</f>
        <v>27.500000000000004</v>
      </c>
      <c r="H42" t="str">
        <f>VLOOKUP(B42,'Total ODA vs Food deficit'!$B$2:$B$126,1,FALSE)</f>
        <v>Kenya</v>
      </c>
    </row>
    <row r="43" spans="1:8" hidden="1" x14ac:dyDescent="0.25">
      <c r="A43" s="1">
        <v>41</v>
      </c>
      <c r="B43" t="s">
        <v>39</v>
      </c>
      <c r="D43">
        <v>1</v>
      </c>
      <c r="G43">
        <v>0</v>
      </c>
    </row>
    <row r="44" spans="1:8" x14ac:dyDescent="0.25">
      <c r="A44" s="1">
        <v>85</v>
      </c>
      <c r="B44" t="s">
        <v>73</v>
      </c>
      <c r="C44">
        <v>-0.83559772995337755</v>
      </c>
      <c r="D44">
        <v>5.5695428104035072E-5</v>
      </c>
      <c r="E44">
        <v>-0.9845477279120477</v>
      </c>
      <c r="F44">
        <v>5.4151784609224477E-12</v>
      </c>
      <c r="G44">
        <f>VLOOKUP(B44,[1]Sheet2!$A$2:$D$218,4,FALSE)</f>
        <v>10.156249999999998</v>
      </c>
      <c r="H44" t="str">
        <f>VLOOKUP(B44,'Total ODA vs Food deficit'!$B$2:$B$126,1,FALSE)</f>
        <v>Kyrgyz Republic</v>
      </c>
    </row>
    <row r="45" spans="1:8" hidden="1" x14ac:dyDescent="0.25">
      <c r="A45" s="1">
        <v>43</v>
      </c>
      <c r="B45" t="s">
        <v>162</v>
      </c>
      <c r="D45">
        <v>1</v>
      </c>
      <c r="G45">
        <v>0</v>
      </c>
    </row>
    <row r="46" spans="1:8" hidden="1" x14ac:dyDescent="0.25">
      <c r="A46" s="1">
        <v>44</v>
      </c>
      <c r="B46" t="s">
        <v>163</v>
      </c>
      <c r="D46">
        <v>1</v>
      </c>
      <c r="G46">
        <v>0</v>
      </c>
    </row>
    <row r="47" spans="1:8" x14ac:dyDescent="0.25">
      <c r="A47" s="1">
        <v>86</v>
      </c>
      <c r="B47" t="s">
        <v>74</v>
      </c>
      <c r="C47">
        <v>-0.89334924363605117</v>
      </c>
      <c r="D47">
        <v>3.1609893229483571E-6</v>
      </c>
      <c r="E47">
        <v>-0.8529411764705882</v>
      </c>
      <c r="F47">
        <v>2.6790740577247289E-5</v>
      </c>
      <c r="G47">
        <f>VLOOKUP(B47,[1]Sheet2!$A$2:$D$218,4,FALSE)</f>
        <v>27.049999999999997</v>
      </c>
      <c r="H47" t="str">
        <f>VLOOKUP(B47,'Total ODA vs Food deficit'!$B$2:$B$126,1,FALSE)</f>
        <v>Lao PDR</v>
      </c>
    </row>
    <row r="48" spans="1:8" hidden="1" x14ac:dyDescent="0.25">
      <c r="A48" s="1">
        <v>46</v>
      </c>
      <c r="B48" t="s">
        <v>42</v>
      </c>
      <c r="D48">
        <v>1</v>
      </c>
      <c r="G48">
        <v>0</v>
      </c>
    </row>
    <row r="49" spans="1:8" x14ac:dyDescent="0.25">
      <c r="A49" s="1">
        <v>90</v>
      </c>
      <c r="B49" t="s">
        <v>77</v>
      </c>
      <c r="C49">
        <v>-0.63482529851923175</v>
      </c>
      <c r="D49">
        <v>8.2441220410216804E-3</v>
      </c>
      <c r="E49">
        <v>-0.6328184200331548</v>
      </c>
      <c r="F49">
        <v>8.5140000589897687E-3</v>
      </c>
      <c r="G49">
        <f>VLOOKUP(B49,[1]Sheet2!$A$2:$D$218,4,FALSE)</f>
        <v>36.549999999999997</v>
      </c>
      <c r="H49" t="e">
        <f>VLOOKUP(B49,'Total ODA vs Food deficit'!$B$2:$B$126,1,FALSE)</f>
        <v>#N/A</v>
      </c>
    </row>
    <row r="50" spans="1:8" x14ac:dyDescent="0.25">
      <c r="A50" s="1">
        <v>96</v>
      </c>
      <c r="B50" t="s">
        <v>81</v>
      </c>
      <c r="C50">
        <v>-0.90066178209797043</v>
      </c>
      <c r="D50">
        <v>1.9614852853023489E-6</v>
      </c>
      <c r="E50">
        <v>-0.87564409283657452</v>
      </c>
      <c r="F50">
        <v>8.8222235184869389E-6</v>
      </c>
      <c r="G50">
        <f>VLOOKUP(B50,[1]Sheet2!$A$2:$D$218,4,FALSE)</f>
        <v>24.237500000000001</v>
      </c>
      <c r="H50" t="str">
        <f>VLOOKUP(B50,'Total ODA vs Food deficit'!$B$2:$B$126,1,FALSE)</f>
        <v>Malawi</v>
      </c>
    </row>
    <row r="51" spans="1:8" hidden="1" x14ac:dyDescent="0.25">
      <c r="A51" s="1">
        <v>49</v>
      </c>
      <c r="B51" t="s">
        <v>45</v>
      </c>
      <c r="D51">
        <v>1</v>
      </c>
      <c r="G51">
        <f>VLOOKUP(B51,[1]Sheet2!$A$2:$D$218,4,FALSE)</f>
        <v>5</v>
      </c>
    </row>
    <row r="52" spans="1:8" x14ac:dyDescent="0.25">
      <c r="A52" s="1">
        <v>99</v>
      </c>
      <c r="B52" t="s">
        <v>84</v>
      </c>
      <c r="C52">
        <v>-0.9523251202888745</v>
      </c>
      <c r="D52">
        <v>1.3227763435889731E-8</v>
      </c>
      <c r="E52">
        <v>-0.94825541205594399</v>
      </c>
      <c r="F52">
        <v>2.3215584404339069E-8</v>
      </c>
      <c r="G52">
        <f>VLOOKUP(B52,[1]Sheet2!$A$2:$D$218,4,FALSE)</f>
        <v>8.0687499999999996</v>
      </c>
      <c r="H52" t="str">
        <f>VLOOKUP(B52,'Total ODA vs Food deficit'!$B$2:$B$126,1,FALSE)</f>
        <v>Mali</v>
      </c>
    </row>
    <row r="53" spans="1:8" hidden="1" x14ac:dyDescent="0.25">
      <c r="A53" s="1">
        <v>51</v>
      </c>
      <c r="B53" t="s">
        <v>47</v>
      </c>
      <c r="D53">
        <v>1</v>
      </c>
      <c r="G53">
        <v>0</v>
      </c>
    </row>
    <row r="54" spans="1:8" hidden="1" x14ac:dyDescent="0.25">
      <c r="A54" s="1">
        <v>52</v>
      </c>
      <c r="B54" t="s">
        <v>48</v>
      </c>
      <c r="D54">
        <v>1</v>
      </c>
      <c r="G54">
        <v>0</v>
      </c>
    </row>
    <row r="55" spans="1:8" hidden="1" x14ac:dyDescent="0.25">
      <c r="A55" s="1">
        <v>53</v>
      </c>
      <c r="B55" t="s">
        <v>164</v>
      </c>
      <c r="D55">
        <v>1</v>
      </c>
      <c r="G55">
        <v>0</v>
      </c>
    </row>
    <row r="56" spans="1:8" x14ac:dyDescent="0.25">
      <c r="A56" s="1">
        <v>103</v>
      </c>
      <c r="B56" t="s">
        <v>88</v>
      </c>
      <c r="C56">
        <v>-0.6927368446799691</v>
      </c>
      <c r="D56">
        <v>2.932991460342062E-3</v>
      </c>
      <c r="E56">
        <v>-0.81537885750033401</v>
      </c>
      <c r="F56">
        <v>1.1848453453208359E-4</v>
      </c>
      <c r="G56">
        <f>VLOOKUP(B56,[1]Sheet2!$A$2:$D$218,4,FALSE)</f>
        <v>5.5437500000000002</v>
      </c>
      <c r="H56" t="str">
        <f>VLOOKUP(B56,'Total ODA vs Food deficit'!$B$2:$B$126,1,FALSE)</f>
        <v>Mauritius</v>
      </c>
    </row>
    <row r="57" spans="1:8" hidden="1" x14ac:dyDescent="0.25">
      <c r="A57" s="1">
        <v>55</v>
      </c>
      <c r="B57" t="s">
        <v>50</v>
      </c>
      <c r="D57">
        <v>1</v>
      </c>
      <c r="G57">
        <f>VLOOKUP(B57,[1]Sheet2!$A$2:$D$218,4,FALSE)</f>
        <v>5</v>
      </c>
    </row>
    <row r="58" spans="1:8" hidden="1" x14ac:dyDescent="0.25">
      <c r="A58" s="1">
        <v>56</v>
      </c>
      <c r="B58" t="s">
        <v>165</v>
      </c>
      <c r="D58">
        <v>1</v>
      </c>
      <c r="G58">
        <v>0</v>
      </c>
    </row>
    <row r="59" spans="1:8" hidden="1" x14ac:dyDescent="0.25">
      <c r="A59" s="1">
        <v>57</v>
      </c>
      <c r="B59" t="s">
        <v>51</v>
      </c>
      <c r="D59">
        <v>1</v>
      </c>
      <c r="G59">
        <f>VLOOKUP(B59,[1]Sheet2!$A$2:$D$218,4,FALSE)</f>
        <v>5</v>
      </c>
    </row>
    <row r="60" spans="1:8" x14ac:dyDescent="0.25">
      <c r="A60" s="1">
        <v>107</v>
      </c>
      <c r="B60" t="s">
        <v>92</v>
      </c>
      <c r="C60">
        <v>-0.70482699217445322</v>
      </c>
      <c r="D60">
        <v>2.2957140082467201E-3</v>
      </c>
      <c r="E60">
        <v>-0.69315692054794387</v>
      </c>
      <c r="F60">
        <v>2.9086848290000421E-3</v>
      </c>
      <c r="G60">
        <f>VLOOKUP(B60,[1]Sheet2!$A$2:$D$218,4,FALSE)</f>
        <v>29.781249999999996</v>
      </c>
      <c r="H60" t="str">
        <f>VLOOKUP(B60,'Total ODA vs Food deficit'!$B$2:$B$126,1,FALSE)</f>
        <v>Mongolia</v>
      </c>
    </row>
    <row r="61" spans="1:8" x14ac:dyDescent="0.25">
      <c r="A61" s="1">
        <v>109</v>
      </c>
      <c r="B61" t="s">
        <v>94</v>
      </c>
      <c r="C61">
        <v>-0.85859354035015212</v>
      </c>
      <c r="D61">
        <v>2.0685668047041679E-5</v>
      </c>
      <c r="E61">
        <v>-0.90333782382597172</v>
      </c>
      <c r="F61">
        <v>1.632081607400314E-6</v>
      </c>
      <c r="G61">
        <f>VLOOKUP(B61,[1]Sheet2!$A$2:$D$218,4,FALSE)</f>
        <v>5.5749999999999993</v>
      </c>
      <c r="H61" t="str">
        <f>VLOOKUP(B61,'Total ODA vs Food deficit'!$B$2:$B$126,1,FALSE)</f>
        <v>Morocco</v>
      </c>
    </row>
    <row r="62" spans="1:8" x14ac:dyDescent="0.25">
      <c r="A62" s="1">
        <v>110</v>
      </c>
      <c r="B62" t="s">
        <v>95</v>
      </c>
      <c r="C62">
        <v>-0.69416791123075683</v>
      </c>
      <c r="D62">
        <v>2.8508527416677872E-3</v>
      </c>
      <c r="E62">
        <v>-0.66764705882352937</v>
      </c>
      <c r="F62">
        <v>4.7119819479899752E-3</v>
      </c>
      <c r="G62">
        <f>VLOOKUP(B62,[1]Sheet2!$A$2:$D$218,4,FALSE)</f>
        <v>34.418749999999996</v>
      </c>
      <c r="H62" t="str">
        <f>VLOOKUP(B62,'Total ODA vs Food deficit'!$B$2:$B$126,1,FALSE)</f>
        <v>Mozambique</v>
      </c>
    </row>
    <row r="63" spans="1:8" hidden="1" x14ac:dyDescent="0.25">
      <c r="A63" s="1">
        <v>61</v>
      </c>
      <c r="B63" t="s">
        <v>166</v>
      </c>
      <c r="D63">
        <v>1</v>
      </c>
      <c r="G63">
        <v>0</v>
      </c>
    </row>
    <row r="64" spans="1:8" hidden="1" x14ac:dyDescent="0.25">
      <c r="A64" s="1">
        <v>62</v>
      </c>
      <c r="B64" t="s">
        <v>55</v>
      </c>
      <c r="D64">
        <v>1</v>
      </c>
      <c r="G64">
        <v>0</v>
      </c>
    </row>
    <row r="65" spans="1:8" x14ac:dyDescent="0.25">
      <c r="A65" s="1">
        <v>111</v>
      </c>
      <c r="B65" t="s">
        <v>96</v>
      </c>
      <c r="C65">
        <v>-0.54479918022522877</v>
      </c>
      <c r="D65">
        <v>2.909391754997593E-2</v>
      </c>
      <c r="E65">
        <v>-0.93529411764705883</v>
      </c>
      <c r="F65">
        <v>1.072016715299867E-7</v>
      </c>
      <c r="G65">
        <f>VLOOKUP(B65,[1]Sheet2!$A$2:$D$218,4,FALSE)</f>
        <v>30.031249999999996</v>
      </c>
      <c r="H65" t="str">
        <f>VLOOKUP(B65,'Total ODA vs Food deficit'!$B$2:$B$126,1,FALSE)</f>
        <v>Myanmar</v>
      </c>
    </row>
    <row r="66" spans="1:8" hidden="1" x14ac:dyDescent="0.25">
      <c r="A66" s="1">
        <v>112</v>
      </c>
      <c r="B66" t="s">
        <v>97</v>
      </c>
      <c r="C66">
        <v>0.60312755041638832</v>
      </c>
      <c r="D66">
        <v>1.338783304659706E-2</v>
      </c>
      <c r="E66">
        <v>0.55670163467233558</v>
      </c>
      <c r="F66">
        <v>2.51016692762203E-2</v>
      </c>
      <c r="G66">
        <f>VLOOKUP(B66,[1]Sheet2!$A$2:$D$218,4,FALSE)</f>
        <v>32.556249999999999</v>
      </c>
      <c r="H66" t="e">
        <f>VLOOKUP(B66,'Total ODA vs Food deficit'!$B$2:$B$126,1,FALSE)</f>
        <v>#N/A</v>
      </c>
    </row>
    <row r="67" spans="1:8" x14ac:dyDescent="0.25">
      <c r="A67" s="1">
        <v>114</v>
      </c>
      <c r="B67" t="s">
        <v>99</v>
      </c>
      <c r="C67">
        <v>-0.9208362864211701</v>
      </c>
      <c r="D67">
        <v>4.229667782441475E-7</v>
      </c>
      <c r="E67">
        <v>-0.93823529411764706</v>
      </c>
      <c r="F67">
        <v>7.802219772943016E-8</v>
      </c>
      <c r="G67">
        <f>VLOOKUP(B67,[1]Sheet2!$A$2:$D$218,4,FALSE)</f>
        <v>14.21875</v>
      </c>
      <c r="H67" t="str">
        <f>VLOOKUP(B67,'Total ODA vs Food deficit'!$B$2:$B$126,1,FALSE)</f>
        <v>Nepal</v>
      </c>
    </row>
    <row r="68" spans="1:8" hidden="1" x14ac:dyDescent="0.25">
      <c r="A68" s="1">
        <v>116</v>
      </c>
      <c r="B68" t="s">
        <v>100</v>
      </c>
      <c r="C68">
        <v>0.36006826240967649</v>
      </c>
      <c r="D68">
        <v>0.1707122470933288</v>
      </c>
      <c r="E68">
        <v>0.58823529411764708</v>
      </c>
      <c r="F68">
        <v>1.6539722195378161E-2</v>
      </c>
      <c r="G68">
        <f>VLOOKUP(B68,[1]Sheet2!$A$2:$D$218,4,FALSE)</f>
        <v>22.993750000000002</v>
      </c>
      <c r="H68" t="str">
        <f>VLOOKUP(B68,'Total ODA vs Food deficit'!$B$2:$B$126,1,FALSE)</f>
        <v>Nicaragua</v>
      </c>
    </row>
    <row r="69" spans="1:8" x14ac:dyDescent="0.25">
      <c r="A69" s="1">
        <v>117</v>
      </c>
      <c r="B69" t="s">
        <v>101</v>
      </c>
      <c r="C69">
        <v>-0.91385988603323876</v>
      </c>
      <c r="D69">
        <v>7.4961007148639469E-7</v>
      </c>
      <c r="E69">
        <v>-0.90294117647058825</v>
      </c>
      <c r="F69">
        <v>1.6777243705941561E-6</v>
      </c>
      <c r="G69">
        <f>VLOOKUP(B69,[1]Sheet2!$A$2:$D$218,4,FALSE)</f>
        <v>14.13125</v>
      </c>
      <c r="H69" t="str">
        <f>VLOOKUP(B69,'Total ODA vs Food deficit'!$B$2:$B$126,1,FALSE)</f>
        <v>Niger</v>
      </c>
    </row>
    <row r="70" spans="1:8" hidden="1" x14ac:dyDescent="0.25">
      <c r="A70" s="1">
        <v>120</v>
      </c>
      <c r="B70" t="s">
        <v>103</v>
      </c>
      <c r="C70">
        <v>0.39540995128680112</v>
      </c>
      <c r="D70">
        <v>0.12954142354580631</v>
      </c>
      <c r="E70">
        <v>0.60349615880480112</v>
      </c>
      <c r="F70">
        <v>1.331628065335883E-2</v>
      </c>
      <c r="G70">
        <f>VLOOKUP(B70,[1]Sheet2!$A$2:$D$218,4,FALSE)</f>
        <v>8.5250000000000021</v>
      </c>
      <c r="H70" t="str">
        <f>VLOOKUP(B70,'Total ODA vs Food deficit'!$B$2:$B$126,1,FALSE)</f>
        <v>Oman</v>
      </c>
    </row>
    <row r="71" spans="1:8" hidden="1" x14ac:dyDescent="0.25">
      <c r="A71" s="1">
        <v>69</v>
      </c>
      <c r="B71" t="s">
        <v>167</v>
      </c>
      <c r="D71">
        <v>1</v>
      </c>
      <c r="G71">
        <v>0</v>
      </c>
    </row>
    <row r="72" spans="1:8" hidden="1" x14ac:dyDescent="0.25">
      <c r="A72" s="1">
        <v>70</v>
      </c>
      <c r="B72" t="s">
        <v>168</v>
      </c>
      <c r="D72">
        <v>1</v>
      </c>
      <c r="G72">
        <v>0</v>
      </c>
    </row>
    <row r="73" spans="1:8" x14ac:dyDescent="0.25">
      <c r="A73" s="1">
        <v>121</v>
      </c>
      <c r="B73" t="s">
        <v>104</v>
      </c>
      <c r="C73">
        <v>-0.57309711582311507</v>
      </c>
      <c r="D73">
        <v>2.0307071401645189E-2</v>
      </c>
      <c r="E73">
        <v>-0.66421116415507142</v>
      </c>
      <c r="F73">
        <v>5.0114139470747616E-3</v>
      </c>
      <c r="G73">
        <f>VLOOKUP(B73,[1]Sheet2!$A$2:$D$218,4,FALSE)</f>
        <v>23.049999999999997</v>
      </c>
      <c r="H73" t="e">
        <f>VLOOKUP(B73,'Total ODA vs Food deficit'!$B$2:$B$126,1,FALSE)</f>
        <v>#N/A</v>
      </c>
    </row>
    <row r="74" spans="1:8" hidden="1" x14ac:dyDescent="0.25">
      <c r="A74" s="1">
        <v>125</v>
      </c>
      <c r="B74" t="s">
        <v>108</v>
      </c>
      <c r="C74">
        <v>0.480936161178592</v>
      </c>
      <c r="D74">
        <v>5.9311662744245652E-2</v>
      </c>
      <c r="E74">
        <v>0.61561186056358796</v>
      </c>
      <c r="F74">
        <v>1.1126240130695421E-2</v>
      </c>
      <c r="G74">
        <f>VLOOKUP(B74,[1]Sheet2!$A$2:$D$218,4,FALSE)</f>
        <v>11.675000000000001</v>
      </c>
      <c r="H74" t="e">
        <f>VLOOKUP(B74,'Total ODA vs Food deficit'!$B$2:$B$126,1,FALSE)</f>
        <v>#N/A</v>
      </c>
    </row>
    <row r="75" spans="1:8" hidden="1" x14ac:dyDescent="0.25">
      <c r="A75" s="1">
        <v>126</v>
      </c>
      <c r="B75" t="s">
        <v>109</v>
      </c>
      <c r="C75">
        <v>0.29994645674678921</v>
      </c>
      <c r="D75">
        <v>0.25902562989506739</v>
      </c>
      <c r="E75">
        <v>0.50294117647058834</v>
      </c>
      <c r="F75">
        <v>4.7063140467273043E-2</v>
      </c>
      <c r="G75">
        <f>VLOOKUP(B75,[1]Sheet2!$A$2:$D$218,4,FALSE)</f>
        <v>15.449999999999998</v>
      </c>
      <c r="H75" t="e">
        <f>VLOOKUP(B75,'Total ODA vs Food deficit'!$B$2:$B$126,1,FALSE)</f>
        <v>#N/A</v>
      </c>
    </row>
    <row r="76" spans="1:8" hidden="1" x14ac:dyDescent="0.25">
      <c r="A76" s="1">
        <v>127</v>
      </c>
      <c r="B76" t="s">
        <v>110</v>
      </c>
      <c r="C76">
        <v>0.51172988548593024</v>
      </c>
      <c r="D76">
        <v>4.2739961401109632E-2</v>
      </c>
      <c r="E76">
        <v>0.56553816855602346</v>
      </c>
      <c r="F76">
        <v>2.2420531217949739E-2</v>
      </c>
      <c r="G76">
        <f>VLOOKUP(B76,[1]Sheet2!$A$2:$D$218,4,FALSE)</f>
        <v>16.037500000000001</v>
      </c>
      <c r="H76" t="str">
        <f>VLOOKUP(B76,'Total ODA vs Food deficit'!$B$2:$B$126,1,FALSE)</f>
        <v>Philippines</v>
      </c>
    </row>
    <row r="77" spans="1:8" hidden="1" x14ac:dyDescent="0.25">
      <c r="A77" s="1">
        <v>75</v>
      </c>
      <c r="B77" t="s">
        <v>169</v>
      </c>
      <c r="D77">
        <v>1</v>
      </c>
      <c r="G77">
        <v>0</v>
      </c>
    </row>
    <row r="78" spans="1:8" x14ac:dyDescent="0.25">
      <c r="A78" s="1">
        <v>132</v>
      </c>
      <c r="B78" t="s">
        <v>111</v>
      </c>
      <c r="C78">
        <v>-0.88485252395598923</v>
      </c>
      <c r="D78">
        <v>5.2810473178843434E-6</v>
      </c>
      <c r="E78">
        <v>-0.89477581251199545</v>
      </c>
      <c r="F78">
        <v>2.8879047602297622E-6</v>
      </c>
      <c r="G78">
        <f>VLOOKUP(B78,[1]Sheet2!$A$2:$D$218,4,FALSE)</f>
        <v>42.625</v>
      </c>
      <c r="H78" t="str">
        <f>VLOOKUP(B78,'Total ODA vs Food deficit'!$B$2:$B$126,1,FALSE)</f>
        <v>Rwanda</v>
      </c>
    </row>
    <row r="79" spans="1:8" x14ac:dyDescent="0.25">
      <c r="A79" s="1">
        <v>134</v>
      </c>
      <c r="B79" t="s">
        <v>113</v>
      </c>
      <c r="C79">
        <v>-0.50024028786281882</v>
      </c>
      <c r="D79">
        <v>4.8454992853362931E-2</v>
      </c>
      <c r="E79">
        <v>-0.68432689608236497</v>
      </c>
      <c r="F79">
        <v>3.4551711169784421E-3</v>
      </c>
      <c r="G79">
        <f>VLOOKUP(B79,[1]Sheet2!$A$2:$D$218,4,FALSE)</f>
        <v>9.7500000000000018</v>
      </c>
      <c r="H79" t="str">
        <f>VLOOKUP(B79,'Total ODA vs Food deficit'!$B$2:$B$126,1,FALSE)</f>
        <v>Sao Tome and Principe</v>
      </c>
    </row>
    <row r="80" spans="1:8" x14ac:dyDescent="0.25">
      <c r="A80" s="1">
        <v>136</v>
      </c>
      <c r="B80" t="s">
        <v>115</v>
      </c>
      <c r="C80">
        <v>-0.81795291246644364</v>
      </c>
      <c r="D80">
        <v>1.081791202873605E-4</v>
      </c>
      <c r="E80">
        <v>-0.71470588235294119</v>
      </c>
      <c r="F80">
        <v>1.8627410999474351E-3</v>
      </c>
      <c r="G80">
        <f>VLOOKUP(B80,[1]Sheet2!$A$2:$D$218,4,FALSE)</f>
        <v>18.806250000000002</v>
      </c>
      <c r="H80" t="str">
        <f>VLOOKUP(B80,'Total ODA vs Food deficit'!$B$2:$B$126,1,FALSE)</f>
        <v>Senegal</v>
      </c>
    </row>
    <row r="81" spans="1:8" x14ac:dyDescent="0.25">
      <c r="A81" s="1">
        <v>139</v>
      </c>
      <c r="B81" t="s">
        <v>118</v>
      </c>
      <c r="C81">
        <v>-0.69706110466884419</v>
      </c>
      <c r="D81">
        <v>2.690465884526524E-3</v>
      </c>
      <c r="E81">
        <v>-0.77058823529411757</v>
      </c>
      <c r="F81">
        <v>4.768223953633258E-4</v>
      </c>
      <c r="G81">
        <f>VLOOKUP(B81,[1]Sheet2!$A$2:$D$218,4,FALSE)</f>
        <v>32.749999999999993</v>
      </c>
      <c r="H81" t="str">
        <f>VLOOKUP(B81,'Total ODA vs Food deficit'!$B$2:$B$126,1,FALSE)</f>
        <v>Sierra Leone</v>
      </c>
    </row>
    <row r="82" spans="1:8" hidden="1" x14ac:dyDescent="0.25">
      <c r="A82" s="1">
        <v>80</v>
      </c>
      <c r="B82" t="s">
        <v>70</v>
      </c>
      <c r="D82">
        <v>1</v>
      </c>
      <c r="G82">
        <f>VLOOKUP(B82,[1]Sheet2!$A$2:$D$218,4,FALSE)</f>
        <v>5</v>
      </c>
    </row>
    <row r="83" spans="1:8" x14ac:dyDescent="0.25">
      <c r="A83" s="1">
        <v>143</v>
      </c>
      <c r="B83" t="s">
        <v>120</v>
      </c>
      <c r="C83">
        <v>-0.91203345239584077</v>
      </c>
      <c r="D83">
        <v>8.6389846290125156E-7</v>
      </c>
      <c r="E83">
        <v>-0.8592504417074337</v>
      </c>
      <c r="F83">
        <v>2.005892698287654E-5</v>
      </c>
      <c r="G83">
        <f>VLOOKUP(B83,[1]Sheet2!$A$2:$D$218,4,FALSE)</f>
        <v>12.1875</v>
      </c>
      <c r="H83" t="str">
        <f>VLOOKUP(B83,'Total ODA vs Food deficit'!$B$2:$B$126,1,FALSE)</f>
        <v>Solomon Islands</v>
      </c>
    </row>
    <row r="84" spans="1:8" hidden="1" x14ac:dyDescent="0.25">
      <c r="A84" s="1">
        <v>82</v>
      </c>
      <c r="B84" t="s">
        <v>170</v>
      </c>
      <c r="D84">
        <v>1</v>
      </c>
      <c r="G84">
        <f>VLOOKUP(B84,[1]Sheet2!$A$2:$D$218,4,FALSE)</f>
        <v>5</v>
      </c>
    </row>
    <row r="85" spans="1:8" hidden="1" x14ac:dyDescent="0.25">
      <c r="A85" s="1">
        <v>83</v>
      </c>
      <c r="B85" t="s">
        <v>72</v>
      </c>
      <c r="D85">
        <v>1</v>
      </c>
      <c r="G85">
        <v>0</v>
      </c>
    </row>
    <row r="86" spans="1:8" hidden="1" x14ac:dyDescent="0.25">
      <c r="A86" s="1">
        <v>84</v>
      </c>
      <c r="B86" t="s">
        <v>171</v>
      </c>
      <c r="D86">
        <v>1</v>
      </c>
      <c r="G86">
        <f>VLOOKUP(B86,[1]Sheet2!$A$2:$D$218,4,FALSE)</f>
        <v>5</v>
      </c>
    </row>
    <row r="87" spans="1:8" x14ac:dyDescent="0.25">
      <c r="A87" s="1">
        <v>150</v>
      </c>
      <c r="B87" t="s">
        <v>127</v>
      </c>
      <c r="C87">
        <v>-0.29565225705801612</v>
      </c>
      <c r="D87">
        <v>0.26623919836845661</v>
      </c>
      <c r="E87">
        <v>-0.51104620960661484</v>
      </c>
      <c r="F87">
        <v>4.306515830490823E-2</v>
      </c>
      <c r="G87">
        <f>VLOOKUP(B87,[1]Sheet2!$A$2:$D$218,4,FALSE)</f>
        <v>9.7687500000000007</v>
      </c>
      <c r="H87" t="e">
        <f>VLOOKUP(B87,'Total ODA vs Food deficit'!$B$2:$B$126,1,FALSE)</f>
        <v>#N/A</v>
      </c>
    </row>
    <row r="88" spans="1:8" hidden="1" x14ac:dyDescent="0.25">
      <c r="A88" s="1">
        <v>153</v>
      </c>
      <c r="B88" t="s">
        <v>130</v>
      </c>
      <c r="C88">
        <v>0.8048946347888728</v>
      </c>
      <c r="D88">
        <v>1.692958809918732E-4</v>
      </c>
      <c r="E88">
        <v>0.7735294117647058</v>
      </c>
      <c r="F88">
        <v>4.393556517117217E-4</v>
      </c>
      <c r="G88">
        <f>VLOOKUP(B88,[1]Sheet2!$A$2:$D$218,4,FALSE)</f>
        <v>21.218750000000004</v>
      </c>
      <c r="H88" t="str">
        <f>VLOOKUP(B88,'Total ODA vs Food deficit'!$B$2:$B$126,1,FALSE)</f>
        <v>Swaziland</v>
      </c>
    </row>
    <row r="89" spans="1:8" hidden="1" x14ac:dyDescent="0.25">
      <c r="A89" s="1">
        <v>87</v>
      </c>
      <c r="B89" t="s">
        <v>172</v>
      </c>
      <c r="D89">
        <v>1</v>
      </c>
      <c r="G89">
        <v>0</v>
      </c>
    </row>
    <row r="90" spans="1:8" hidden="1" x14ac:dyDescent="0.25">
      <c r="A90" s="1">
        <v>88</v>
      </c>
      <c r="B90" t="s">
        <v>75</v>
      </c>
      <c r="D90">
        <v>1</v>
      </c>
      <c r="G90">
        <f>VLOOKUP(B90,[1]Sheet2!$A$2:$D$218,4,FALSE)</f>
        <v>5</v>
      </c>
    </row>
    <row r="91" spans="1:8" x14ac:dyDescent="0.25">
      <c r="A91" s="1">
        <v>155</v>
      </c>
      <c r="B91" t="s">
        <v>132</v>
      </c>
      <c r="C91">
        <v>-0.72674974555777072</v>
      </c>
      <c r="D91">
        <v>1.427126045496805E-3</v>
      </c>
      <c r="E91">
        <v>-0.72058823529411753</v>
      </c>
      <c r="F91">
        <v>1.638191163879613E-3</v>
      </c>
      <c r="G91">
        <f>VLOOKUP(B91,[1]Sheet2!$A$2:$D$218,4,FALSE)</f>
        <v>38.456250000000004</v>
      </c>
      <c r="H91" t="e">
        <f>VLOOKUP(B91,'Total ODA vs Food deficit'!$B$2:$B$126,1,FALSE)</f>
        <v>#N/A</v>
      </c>
    </row>
    <row r="92" spans="1:8" x14ac:dyDescent="0.25">
      <c r="A92" s="1">
        <v>156</v>
      </c>
      <c r="B92" t="s">
        <v>133</v>
      </c>
      <c r="C92">
        <v>-0.82586714449378296</v>
      </c>
      <c r="D92">
        <v>8.104644329043078E-5</v>
      </c>
      <c r="E92">
        <v>-0.74871222021848427</v>
      </c>
      <c r="F92">
        <v>8.4660008786731507E-4</v>
      </c>
      <c r="G92">
        <f>VLOOKUP(B92,[1]Sheet2!$A$2:$D$218,4,FALSE)</f>
        <v>35.087499999999999</v>
      </c>
      <c r="H92" t="str">
        <f>VLOOKUP(B92,'Total ODA vs Food deficit'!$B$2:$B$126,1,FALSE)</f>
        <v>Tanzania</v>
      </c>
    </row>
    <row r="93" spans="1:8" hidden="1" x14ac:dyDescent="0.25">
      <c r="A93" s="1">
        <v>91</v>
      </c>
      <c r="B93" t="s">
        <v>78</v>
      </c>
      <c r="D93">
        <v>1</v>
      </c>
      <c r="G93">
        <v>0</v>
      </c>
    </row>
    <row r="94" spans="1:8" hidden="1" x14ac:dyDescent="0.25">
      <c r="A94" s="1">
        <v>92</v>
      </c>
      <c r="B94" t="s">
        <v>173</v>
      </c>
      <c r="D94">
        <v>1</v>
      </c>
      <c r="G94">
        <v>0</v>
      </c>
    </row>
    <row r="95" spans="1:8" hidden="1" x14ac:dyDescent="0.25">
      <c r="A95" s="1">
        <v>93</v>
      </c>
      <c r="B95" t="s">
        <v>174</v>
      </c>
      <c r="D95">
        <v>1</v>
      </c>
      <c r="G95">
        <v>0</v>
      </c>
    </row>
    <row r="96" spans="1:8" hidden="1" x14ac:dyDescent="0.25">
      <c r="A96" s="1">
        <v>94</v>
      </c>
      <c r="B96" t="s">
        <v>79</v>
      </c>
      <c r="D96">
        <v>1</v>
      </c>
      <c r="G96">
        <v>0</v>
      </c>
    </row>
    <row r="97" spans="1:8" x14ac:dyDescent="0.25">
      <c r="A97" s="1">
        <v>159</v>
      </c>
      <c r="B97" t="s">
        <v>136</v>
      </c>
      <c r="C97">
        <v>-0.50944421783156091</v>
      </c>
      <c r="D97">
        <v>4.3834420691864849E-2</v>
      </c>
      <c r="E97">
        <v>-0.74411764705882355</v>
      </c>
      <c r="F97">
        <v>9.4828278573786859E-4</v>
      </c>
      <c r="G97">
        <f>VLOOKUP(B97,[1]Sheet2!$A$2:$D$218,4,FALSE)</f>
        <v>22.024999999999995</v>
      </c>
      <c r="H97" t="str">
        <f>VLOOKUP(B97,'Total ODA vs Food deficit'!$B$2:$B$126,1,FALSE)</f>
        <v>Togo</v>
      </c>
    </row>
    <row r="98" spans="1:8" x14ac:dyDescent="0.25">
      <c r="A98" s="1">
        <v>171</v>
      </c>
      <c r="B98" t="s">
        <v>147</v>
      </c>
      <c r="C98">
        <v>-0.61436459925824027</v>
      </c>
      <c r="D98">
        <v>1.133762592275812E-2</v>
      </c>
      <c r="E98">
        <v>-0.62546006631183892</v>
      </c>
      <c r="F98">
        <v>9.5639257491705251E-3</v>
      </c>
      <c r="G98">
        <f>VLOOKUP(B98,[1]Sheet2!$A$2:$D$218,4,FALSE)</f>
        <v>10.706250000000001</v>
      </c>
      <c r="H98" t="str">
        <f>VLOOKUP(B98,'Total ODA vs Food deficit'!$B$2:$B$126,1,FALSE)</f>
        <v>Uzbekistan</v>
      </c>
    </row>
    <row r="99" spans="1:8" hidden="1" x14ac:dyDescent="0.25">
      <c r="A99" s="1">
        <v>97</v>
      </c>
      <c r="B99" t="s">
        <v>82</v>
      </c>
      <c r="D99">
        <v>1</v>
      </c>
      <c r="G99">
        <f>VLOOKUP(B99,[1]Sheet2!$A$2:$D$218,4,FALSE)</f>
        <v>5</v>
      </c>
    </row>
    <row r="100" spans="1:8" x14ac:dyDescent="0.25">
      <c r="A100" s="1">
        <v>172</v>
      </c>
      <c r="B100" t="s">
        <v>148</v>
      </c>
      <c r="C100">
        <v>-0.75891891363285469</v>
      </c>
      <c r="D100">
        <v>6.5240232573099356E-4</v>
      </c>
      <c r="E100">
        <v>-0.85525211944570645</v>
      </c>
      <c r="F100">
        <v>2.413404535623748E-5</v>
      </c>
      <c r="G100">
        <f>VLOOKUP(B100,[1]Sheet2!$A$2:$D$218,4,FALSE)</f>
        <v>6.9437500000000005</v>
      </c>
      <c r="H100" t="str">
        <f>VLOOKUP(B100,'Total ODA vs Food deficit'!$B$2:$B$126,1,FALSE)</f>
        <v>Vanuatu</v>
      </c>
    </row>
    <row r="101" spans="1:8" x14ac:dyDescent="0.25">
      <c r="A101" s="1">
        <v>174</v>
      </c>
      <c r="B101" t="s">
        <v>150</v>
      </c>
      <c r="C101">
        <v>-0.86759949786583723</v>
      </c>
      <c r="D101">
        <v>1.338053144493743E-5</v>
      </c>
      <c r="E101">
        <v>-0.92647058823529416</v>
      </c>
      <c r="F101">
        <v>2.5613970650477542E-7</v>
      </c>
      <c r="G101">
        <f>VLOOKUP(B101,[1]Sheet2!$A$2:$D$218,4,FALSE)</f>
        <v>17.637499999999999</v>
      </c>
      <c r="H101" t="str">
        <f>VLOOKUP(B101,'Total ODA vs Food deficit'!$B$2:$B$126,1,FALSE)</f>
        <v>Vietnam</v>
      </c>
    </row>
    <row r="102" spans="1:8" hidden="1" x14ac:dyDescent="0.25">
      <c r="A102" s="1">
        <v>100</v>
      </c>
      <c r="B102" t="s">
        <v>85</v>
      </c>
      <c r="D102">
        <v>1</v>
      </c>
      <c r="G102">
        <v>0</v>
      </c>
    </row>
    <row r="103" spans="1:8" hidden="1" x14ac:dyDescent="0.25">
      <c r="A103" s="1">
        <v>101</v>
      </c>
      <c r="B103" t="s">
        <v>86</v>
      </c>
      <c r="D103">
        <v>1</v>
      </c>
      <c r="G103">
        <v>0</v>
      </c>
    </row>
    <row r="104" spans="1:8" x14ac:dyDescent="0.25">
      <c r="A104" s="1">
        <v>176</v>
      </c>
      <c r="B104" t="s">
        <v>152</v>
      </c>
      <c r="C104">
        <v>-0.78658119528252124</v>
      </c>
      <c r="D104">
        <v>3.0106934620280069E-4</v>
      </c>
      <c r="E104">
        <v>-0.85882352941176465</v>
      </c>
      <c r="F104">
        <v>2.0464395736214241E-5</v>
      </c>
      <c r="G104">
        <f>VLOOKUP(B104,[1]Sheet2!$A$2:$D$218,4,FALSE)</f>
        <v>28.1875</v>
      </c>
      <c r="H104" t="str">
        <f>VLOOKUP(B104,'Total ODA vs Food deficit'!$B$2:$B$126,1,FALSE)</f>
        <v>Yemen, Rep.</v>
      </c>
    </row>
    <row r="105" spans="1:8" hidden="1" x14ac:dyDescent="0.25">
      <c r="A105" s="1">
        <v>177</v>
      </c>
      <c r="B105" t="s">
        <v>153</v>
      </c>
      <c r="C105">
        <v>0.62631693875738903</v>
      </c>
      <c r="D105">
        <v>9.436656385863303E-3</v>
      </c>
      <c r="E105">
        <v>0.68432689608236497</v>
      </c>
      <c r="F105">
        <v>3.4551711169784421E-3</v>
      </c>
      <c r="G105">
        <f>VLOOKUP(B105,[1]Sheet2!$A$2:$D$218,4,FALSE)</f>
        <v>49.231249999999989</v>
      </c>
      <c r="H105" t="e">
        <f>VLOOKUP(B105,'Total ODA vs Food deficit'!$B$2:$B$126,1,FALSE)</f>
        <v>#N/A</v>
      </c>
    </row>
    <row r="106" spans="1:8" x14ac:dyDescent="0.25">
      <c r="A106" s="1">
        <v>178</v>
      </c>
      <c r="B106" t="s">
        <v>154</v>
      </c>
      <c r="C106">
        <v>-0.97351375406372387</v>
      </c>
      <c r="D106">
        <v>2.2862471247379529E-10</v>
      </c>
      <c r="E106">
        <v>-0.96465494896925863</v>
      </c>
      <c r="F106">
        <v>1.6828842108817369E-9</v>
      </c>
      <c r="G106">
        <f>VLOOKUP(B106,[1]Sheet2!$A$2:$D$218,4,FALSE)</f>
        <v>38.256250000000001</v>
      </c>
      <c r="H106" t="str">
        <f>VLOOKUP(B106,'Total ODA vs Food deficit'!$B$2:$B$126,1,FALSE)</f>
        <v>Zimbabwe</v>
      </c>
    </row>
    <row r="107" spans="1:8" hidden="1" x14ac:dyDescent="0.25">
      <c r="A107" s="1">
        <v>105</v>
      </c>
      <c r="B107" t="s">
        <v>90</v>
      </c>
      <c r="D107">
        <v>1</v>
      </c>
      <c r="G107">
        <v>0</v>
      </c>
    </row>
    <row r="108" spans="1:8" hidden="1" x14ac:dyDescent="0.25">
      <c r="A108" s="1">
        <v>106</v>
      </c>
      <c r="B108" t="s">
        <v>91</v>
      </c>
      <c r="D108">
        <v>1</v>
      </c>
      <c r="G108">
        <v>0</v>
      </c>
    </row>
    <row r="109" spans="1:8" hidden="1" x14ac:dyDescent="0.25">
      <c r="A109" s="1">
        <v>2</v>
      </c>
      <c r="B109" t="s">
        <v>7</v>
      </c>
      <c r="C109">
        <v>0.24762749298073031</v>
      </c>
      <c r="D109">
        <v>0.3551331810739658</v>
      </c>
      <c r="E109">
        <v>0.33138019588472528</v>
      </c>
      <c r="F109">
        <v>0.2099162676902015</v>
      </c>
      <c r="G109">
        <f>VLOOKUP(B109,[1]Sheet2!$A$2:$D$218,4,FALSE)</f>
        <v>6.3687499999999995</v>
      </c>
    </row>
    <row r="110" spans="1:8" hidden="1" x14ac:dyDescent="0.25">
      <c r="A110" s="1">
        <v>108</v>
      </c>
      <c r="B110" t="s">
        <v>93</v>
      </c>
      <c r="D110">
        <v>1</v>
      </c>
      <c r="G110">
        <v>0</v>
      </c>
    </row>
    <row r="111" spans="1:8" hidden="1" x14ac:dyDescent="0.25">
      <c r="A111" s="1">
        <v>3</v>
      </c>
      <c r="B111" t="s">
        <v>8</v>
      </c>
      <c r="C111">
        <v>0.3165151235515537</v>
      </c>
      <c r="D111">
        <v>0.23233125334178509</v>
      </c>
      <c r="E111">
        <v>0.41764705882352943</v>
      </c>
      <c r="F111">
        <v>0.10747407939930061</v>
      </c>
      <c r="G111">
        <f>VLOOKUP(B111,[1]Sheet2!$A$2:$D$218,4,FALSE)</f>
        <v>29.462500000000002</v>
      </c>
    </row>
    <row r="112" spans="1:8" hidden="1" x14ac:dyDescent="0.25">
      <c r="A112" s="1">
        <v>8</v>
      </c>
      <c r="B112" t="s">
        <v>12</v>
      </c>
      <c r="C112">
        <v>9.3800876348380122E-2</v>
      </c>
      <c r="D112">
        <v>0.72969526011689156</v>
      </c>
      <c r="E112">
        <v>0.15376768606821259</v>
      </c>
      <c r="F112">
        <v>0.56964331116502676</v>
      </c>
      <c r="G112">
        <f>VLOOKUP(B112,[1]Sheet2!$A$2:$D$218,4,FALSE)</f>
        <v>7.71875</v>
      </c>
    </row>
    <row r="113" spans="1:7" hidden="1" x14ac:dyDescent="0.25">
      <c r="A113" s="1">
        <v>12</v>
      </c>
      <c r="B113" t="s">
        <v>15</v>
      </c>
      <c r="C113">
        <v>0.25929047217531859</v>
      </c>
      <c r="D113">
        <v>0.3321696965986406</v>
      </c>
      <c r="E113">
        <v>3.5106879627772099E-2</v>
      </c>
      <c r="F113">
        <v>0.89729827550446739</v>
      </c>
      <c r="G113">
        <f>VLOOKUP(B113,[1]Sheet2!$A$2:$D$218,4,FALSE)</f>
        <v>5.5062499999999996</v>
      </c>
    </row>
    <row r="114" spans="1:7" x14ac:dyDescent="0.25">
      <c r="A114" s="1">
        <v>18</v>
      </c>
      <c r="B114" t="s">
        <v>20</v>
      </c>
      <c r="C114">
        <v>-8.6557988261278848E-2</v>
      </c>
      <c r="D114">
        <v>0.74991981699702892</v>
      </c>
      <c r="E114">
        <v>-4.8600936360283273E-2</v>
      </c>
      <c r="F114">
        <v>0.85814299498529234</v>
      </c>
      <c r="G114">
        <f>VLOOKUP(B114,[1]Sheet2!$A$2:$D$218,4,FALSE)</f>
        <v>26.831250000000001</v>
      </c>
    </row>
    <row r="115" spans="1:7" hidden="1" x14ac:dyDescent="0.25">
      <c r="A115" s="1">
        <v>113</v>
      </c>
      <c r="B115" t="s">
        <v>98</v>
      </c>
      <c r="D115">
        <v>1</v>
      </c>
      <c r="G115">
        <v>0</v>
      </c>
    </row>
    <row r="116" spans="1:7" x14ac:dyDescent="0.25">
      <c r="A116" s="1">
        <v>21</v>
      </c>
      <c r="B116" t="s">
        <v>23</v>
      </c>
      <c r="C116">
        <v>-0.42134293937487222</v>
      </c>
      <c r="D116">
        <v>0.1040808252932746</v>
      </c>
      <c r="E116">
        <v>-0.48633500709946309</v>
      </c>
      <c r="F116">
        <v>5.6110744701295658E-2</v>
      </c>
      <c r="G116">
        <f>VLOOKUP(B116,[1]Sheet2!$A$2:$D$218,4,FALSE)</f>
        <v>6.375</v>
      </c>
    </row>
    <row r="117" spans="1:7" hidden="1" x14ac:dyDescent="0.25">
      <c r="A117" s="1">
        <v>115</v>
      </c>
      <c r="B117" t="s">
        <v>175</v>
      </c>
      <c r="D117">
        <v>1</v>
      </c>
      <c r="G117">
        <v>0</v>
      </c>
    </row>
    <row r="118" spans="1:7" x14ac:dyDescent="0.25">
      <c r="A118" s="1">
        <v>29</v>
      </c>
      <c r="B118" t="s">
        <v>28</v>
      </c>
      <c r="C118">
        <v>-8.0890031757849826E-2</v>
      </c>
      <c r="D118">
        <v>0.76585457109418131</v>
      </c>
      <c r="E118">
        <v>-0.27941176470588241</v>
      </c>
      <c r="F118">
        <v>0.29461765356841452</v>
      </c>
      <c r="G118">
        <f>VLOOKUP(B118,[1]Sheet2!$A$2:$D$218,4,FALSE)</f>
        <v>19.099999999999998</v>
      </c>
    </row>
    <row r="119" spans="1:7" x14ac:dyDescent="0.25">
      <c r="A119" s="1">
        <v>31</v>
      </c>
      <c r="B119" t="s">
        <v>29</v>
      </c>
      <c r="C119">
        <v>8.2836800598278318E-2</v>
      </c>
      <c r="D119">
        <v>0.76037120357441712</v>
      </c>
      <c r="E119">
        <v>-0.28403245364278812</v>
      </c>
      <c r="F119">
        <v>0.28636716511322441</v>
      </c>
      <c r="G119">
        <f>VLOOKUP(B119,[1]Sheet2!$A$2:$D$218,4,FALSE)</f>
        <v>40.156250000000007</v>
      </c>
    </row>
    <row r="120" spans="1:7" x14ac:dyDescent="0.25">
      <c r="A120" s="1">
        <v>32</v>
      </c>
      <c r="B120" t="s">
        <v>30</v>
      </c>
      <c r="C120">
        <v>-0.36855246548912141</v>
      </c>
      <c r="D120">
        <v>0.16012395670560839</v>
      </c>
      <c r="E120">
        <v>-9.6227153745239991E-2</v>
      </c>
      <c r="F120">
        <v>0.72295675064352694</v>
      </c>
      <c r="G120">
        <f>VLOOKUP(B120,[1]Sheet2!$A$2:$D$218,4,FALSE)</f>
        <v>39.375</v>
      </c>
    </row>
    <row r="121" spans="1:7" hidden="1" x14ac:dyDescent="0.25">
      <c r="A121" s="1">
        <v>119</v>
      </c>
      <c r="B121" t="s">
        <v>176</v>
      </c>
      <c r="D121">
        <v>1</v>
      </c>
      <c r="G121">
        <v>0</v>
      </c>
    </row>
    <row r="122" spans="1:7" x14ac:dyDescent="0.25">
      <c r="A122" s="1">
        <v>35</v>
      </c>
      <c r="B122" t="s">
        <v>33</v>
      </c>
      <c r="C122">
        <v>-1.603314442215744E-2</v>
      </c>
      <c r="D122">
        <v>0.95300508938756601</v>
      </c>
      <c r="E122">
        <v>-3.0950702016905841E-2</v>
      </c>
      <c r="F122">
        <v>0.90940708856863073</v>
      </c>
      <c r="G122">
        <f>VLOOKUP(B122,[1]Sheet2!$A$2:$D$218,4,FALSE)</f>
        <v>9.7062500000000007</v>
      </c>
    </row>
    <row r="123" spans="1:7" hidden="1" x14ac:dyDescent="0.25">
      <c r="A123" s="1">
        <v>38</v>
      </c>
      <c r="B123" t="s">
        <v>36</v>
      </c>
      <c r="C123">
        <v>7.226078101159282E-2</v>
      </c>
      <c r="D123">
        <v>0.79028260461077016</v>
      </c>
      <c r="E123">
        <v>0.1133186473082626</v>
      </c>
      <c r="F123">
        <v>0.67605211431577628</v>
      </c>
      <c r="G123">
        <f>VLOOKUP(B123,[1]Sheet2!$A$2:$D$218,4,FALSE)</f>
        <v>30.78125</v>
      </c>
    </row>
    <row r="124" spans="1:7" hidden="1" x14ac:dyDescent="0.25">
      <c r="A124" s="1">
        <v>122</v>
      </c>
      <c r="B124" t="s">
        <v>105</v>
      </c>
      <c r="D124">
        <v>1</v>
      </c>
      <c r="G124">
        <v>0</v>
      </c>
    </row>
    <row r="125" spans="1:7" x14ac:dyDescent="0.25">
      <c r="A125" s="1">
        <v>39</v>
      </c>
      <c r="B125" t="s">
        <v>37</v>
      </c>
      <c r="C125">
        <v>-0.40686843424291858</v>
      </c>
      <c r="D125">
        <v>0.11781253894765301</v>
      </c>
      <c r="E125">
        <v>-0.28868146123572003</v>
      </c>
      <c r="F125">
        <v>0.27820753821679928</v>
      </c>
      <c r="G125">
        <f>VLOOKUP(B125,[1]Sheet2!$A$2:$D$218,4,FALSE)</f>
        <v>5.4500000000000011</v>
      </c>
    </row>
    <row r="126" spans="1:7" hidden="1" x14ac:dyDescent="0.25">
      <c r="A126" s="1">
        <v>124</v>
      </c>
      <c r="B126" t="s">
        <v>107</v>
      </c>
      <c r="D126">
        <v>1</v>
      </c>
      <c r="G126">
        <v>0</v>
      </c>
    </row>
    <row r="127" spans="1:7" x14ac:dyDescent="0.25">
      <c r="A127" s="1">
        <v>40</v>
      </c>
      <c r="B127" t="s">
        <v>38</v>
      </c>
      <c r="C127">
        <v>-0.25454577915748988</v>
      </c>
      <c r="D127">
        <v>0.3414065468170841</v>
      </c>
      <c r="E127">
        <v>-0.27896868894512999</v>
      </c>
      <c r="F127">
        <v>0.29541614112938591</v>
      </c>
      <c r="G127">
        <f>VLOOKUP(B127,[1]Sheet2!$A$2:$D$218,4,FALSE)</f>
        <v>14.69375</v>
      </c>
    </row>
    <row r="128" spans="1:7" x14ac:dyDescent="0.25">
      <c r="A128" s="1">
        <v>42</v>
      </c>
      <c r="B128" t="s">
        <v>40</v>
      </c>
      <c r="C128">
        <v>-0.1817821588138015</v>
      </c>
      <c r="D128">
        <v>0.50044222166378516</v>
      </c>
      <c r="E128">
        <v>-0.42008402520840288</v>
      </c>
      <c r="F128">
        <v>0.105228057983522</v>
      </c>
      <c r="G128">
        <f>VLOOKUP(B128,[1]Sheet2!$A$2:$D$218,4,FALSE)</f>
        <v>5.0374999999999996</v>
      </c>
    </row>
    <row r="129" spans="1:7" hidden="1" x14ac:dyDescent="0.25">
      <c r="A129" s="1">
        <v>48</v>
      </c>
      <c r="B129" t="s">
        <v>44</v>
      </c>
      <c r="C129">
        <v>4.3363669998443863E-2</v>
      </c>
      <c r="D129">
        <v>0.87330786882231792</v>
      </c>
      <c r="E129">
        <v>0.18114894461560119</v>
      </c>
      <c r="F129">
        <v>0.50196120884788409</v>
      </c>
      <c r="G129">
        <f>VLOOKUP(B129,[1]Sheet2!$A$2:$D$218,4,FALSE)</f>
        <v>16.018750000000004</v>
      </c>
    </row>
    <row r="130" spans="1:7" hidden="1" x14ac:dyDescent="0.25">
      <c r="A130" s="1">
        <v>128</v>
      </c>
      <c r="B130" t="s">
        <v>177</v>
      </c>
      <c r="D130">
        <v>1</v>
      </c>
      <c r="G130">
        <v>0</v>
      </c>
    </row>
    <row r="131" spans="1:7" hidden="1" x14ac:dyDescent="0.25">
      <c r="A131" s="1">
        <v>129</v>
      </c>
      <c r="B131" t="s">
        <v>178</v>
      </c>
      <c r="D131">
        <v>1</v>
      </c>
      <c r="G131">
        <v>0</v>
      </c>
    </row>
    <row r="132" spans="1:7" hidden="1" x14ac:dyDescent="0.25">
      <c r="A132" s="1">
        <v>130</v>
      </c>
      <c r="B132" t="s">
        <v>179</v>
      </c>
      <c r="D132">
        <v>1</v>
      </c>
      <c r="G132">
        <v>0</v>
      </c>
    </row>
    <row r="133" spans="1:7" hidden="1" x14ac:dyDescent="0.25">
      <c r="A133" s="1">
        <v>131</v>
      </c>
      <c r="B133" t="s">
        <v>180</v>
      </c>
      <c r="D133">
        <v>1</v>
      </c>
      <c r="G133">
        <v>0</v>
      </c>
    </row>
    <row r="134" spans="1:7" x14ac:dyDescent="0.25">
      <c r="A134" s="1">
        <v>50</v>
      </c>
      <c r="B134" t="s">
        <v>46</v>
      </c>
      <c r="C134">
        <v>-0.13421720718083771</v>
      </c>
      <c r="D134">
        <v>0.62019672532858561</v>
      </c>
      <c r="E134">
        <v>-6.4753512747578609E-2</v>
      </c>
      <c r="F134">
        <v>0.81168524456155877</v>
      </c>
      <c r="G134">
        <f>VLOOKUP(B134,[1]Sheet2!$A$2:$D$218,4,FALSE)</f>
        <v>11.287500000000001</v>
      </c>
    </row>
    <row r="135" spans="1:7" x14ac:dyDescent="0.25">
      <c r="A135" s="1">
        <v>59</v>
      </c>
      <c r="B135" t="s">
        <v>53</v>
      </c>
      <c r="C135">
        <v>-0.39270012307139762</v>
      </c>
      <c r="D135">
        <v>0.132428626515463</v>
      </c>
      <c r="E135">
        <v>-0.26048572173457768</v>
      </c>
      <c r="F135">
        <v>0.3298656564273067</v>
      </c>
      <c r="G135">
        <f>VLOOKUP(B135,[1]Sheet2!$A$2:$D$218,4,FALSE)</f>
        <v>9.3624999999999989</v>
      </c>
    </row>
    <row r="136" spans="1:7" x14ac:dyDescent="0.25">
      <c r="A136" s="1">
        <v>65</v>
      </c>
      <c r="B136" t="s">
        <v>58</v>
      </c>
      <c r="C136">
        <v>-0.29944701990950012</v>
      </c>
      <c r="D136">
        <v>0.25985836143754548</v>
      </c>
      <c r="E136">
        <v>-0.33235185988822791</v>
      </c>
      <c r="F136">
        <v>0.2085013990512101</v>
      </c>
      <c r="G136">
        <f>VLOOKUP(B136,[1]Sheet2!$A$2:$D$218,4,FALSE)</f>
        <v>24.343749999999996</v>
      </c>
    </row>
    <row r="137" spans="1:7" hidden="1" x14ac:dyDescent="0.25">
      <c r="A137" s="1">
        <v>135</v>
      </c>
      <c r="B137" t="s">
        <v>114</v>
      </c>
      <c r="D137">
        <v>1</v>
      </c>
      <c r="G137">
        <f>VLOOKUP(B137,[1]Sheet2!$A$2:$D$218,4,FALSE)</f>
        <v>5</v>
      </c>
    </row>
    <row r="138" spans="1:7" hidden="1" x14ac:dyDescent="0.25">
      <c r="A138" s="1">
        <v>66</v>
      </c>
      <c r="B138" t="s">
        <v>59</v>
      </c>
      <c r="C138">
        <v>0.43025295616691051</v>
      </c>
      <c r="D138">
        <v>9.6212255089828905E-2</v>
      </c>
      <c r="E138">
        <v>0.49521123227049352</v>
      </c>
      <c r="F138">
        <v>5.1127985598828293E-2</v>
      </c>
      <c r="G138">
        <f>VLOOKUP(B138,[1]Sheet2!$A$2:$D$218,4,FALSE)</f>
        <v>10.706249999999999</v>
      </c>
    </row>
    <row r="139" spans="1:7" hidden="1" x14ac:dyDescent="0.25">
      <c r="A139" s="1">
        <v>137</v>
      </c>
      <c r="B139" t="s">
        <v>116</v>
      </c>
      <c r="D139">
        <v>1</v>
      </c>
      <c r="G139">
        <v>0</v>
      </c>
    </row>
    <row r="140" spans="1:7" hidden="1" x14ac:dyDescent="0.25">
      <c r="A140" s="1">
        <v>138</v>
      </c>
      <c r="B140" t="s">
        <v>117</v>
      </c>
      <c r="D140">
        <v>1</v>
      </c>
      <c r="G140">
        <v>0</v>
      </c>
    </row>
    <row r="141" spans="1:7" x14ac:dyDescent="0.25">
      <c r="A141" s="1">
        <v>68</v>
      </c>
      <c r="B141" t="s">
        <v>61</v>
      </c>
      <c r="C141">
        <v>-0.23765924481279771</v>
      </c>
      <c r="D141">
        <v>0.37544492751996611</v>
      </c>
      <c r="E141">
        <v>-0.14117647058823529</v>
      </c>
      <c r="F141">
        <v>0.60200268388197908</v>
      </c>
      <c r="G141">
        <f>VLOOKUP(B141,[1]Sheet2!$A$2:$D$218,4,FALSE)</f>
        <v>15.562500000000002</v>
      </c>
    </row>
    <row r="142" spans="1:7" hidden="1" x14ac:dyDescent="0.25">
      <c r="A142" s="1">
        <v>140</v>
      </c>
      <c r="B142" t="s">
        <v>181</v>
      </c>
      <c r="D142">
        <v>1</v>
      </c>
      <c r="G142">
        <v>0</v>
      </c>
    </row>
    <row r="143" spans="1:7" hidden="1" x14ac:dyDescent="0.25">
      <c r="A143" s="1">
        <v>141</v>
      </c>
      <c r="B143" t="s">
        <v>182</v>
      </c>
      <c r="D143">
        <v>1</v>
      </c>
      <c r="G143">
        <v>0</v>
      </c>
    </row>
    <row r="144" spans="1:7" hidden="1" x14ac:dyDescent="0.25">
      <c r="A144" s="1">
        <v>142</v>
      </c>
      <c r="B144" t="s">
        <v>119</v>
      </c>
      <c r="D144">
        <v>1</v>
      </c>
      <c r="G144">
        <v>0</v>
      </c>
    </row>
    <row r="145" spans="1:7" x14ac:dyDescent="0.25">
      <c r="A145" s="1">
        <v>73</v>
      </c>
      <c r="B145" t="s">
        <v>64</v>
      </c>
      <c r="C145">
        <v>8.7277846083021304E-2</v>
      </c>
      <c r="D145">
        <v>0.74790265205789819</v>
      </c>
      <c r="E145">
        <v>-0.15248302824245721</v>
      </c>
      <c r="F145">
        <v>0.57291081776917352</v>
      </c>
      <c r="G145">
        <f>VLOOKUP(B145,[1]Sheet2!$A$2:$D$218,4,FALSE)</f>
        <v>6.0562500000000004</v>
      </c>
    </row>
    <row r="146" spans="1:7" hidden="1" x14ac:dyDescent="0.25">
      <c r="A146" s="1">
        <v>144</v>
      </c>
      <c r="B146" t="s">
        <v>121</v>
      </c>
      <c r="D146">
        <v>1</v>
      </c>
      <c r="G146">
        <v>0</v>
      </c>
    </row>
    <row r="147" spans="1:7" hidden="1" x14ac:dyDescent="0.25">
      <c r="A147" s="1">
        <v>145</v>
      </c>
      <c r="B147" t="s">
        <v>122</v>
      </c>
      <c r="D147">
        <v>1</v>
      </c>
      <c r="G147">
        <f>VLOOKUP(B147,[1]Sheet2!$A$2:$D$218,4,FALSE)</f>
        <v>5</v>
      </c>
    </row>
    <row r="148" spans="1:7" hidden="1" x14ac:dyDescent="0.25">
      <c r="A148" s="1">
        <v>146</v>
      </c>
      <c r="B148" t="s">
        <v>123</v>
      </c>
      <c r="D148">
        <v>1</v>
      </c>
      <c r="G148">
        <v>0</v>
      </c>
    </row>
    <row r="149" spans="1:7" hidden="1" x14ac:dyDescent="0.25">
      <c r="A149" s="1">
        <v>76</v>
      </c>
      <c r="B149" t="s">
        <v>66</v>
      </c>
      <c r="C149">
        <v>0.3765551781487872</v>
      </c>
      <c r="D149">
        <v>0.15054898176372339</v>
      </c>
      <c r="E149">
        <v>0.37730379601561409</v>
      </c>
      <c r="F149">
        <v>0.14967357670706199</v>
      </c>
      <c r="G149">
        <f>VLOOKUP(B149,[1]Sheet2!$A$2:$D$218,4,FALSE)</f>
        <v>7.6499999999999995</v>
      </c>
    </row>
    <row r="150" spans="1:7" hidden="1" x14ac:dyDescent="0.25">
      <c r="A150" s="1">
        <v>148</v>
      </c>
      <c r="B150" t="s">
        <v>125</v>
      </c>
      <c r="D150">
        <v>1</v>
      </c>
      <c r="G150">
        <v>0</v>
      </c>
    </row>
    <row r="151" spans="1:7" hidden="1" x14ac:dyDescent="0.25">
      <c r="A151" s="1">
        <v>149</v>
      </c>
      <c r="B151" t="s">
        <v>126</v>
      </c>
      <c r="D151">
        <v>1</v>
      </c>
      <c r="G151">
        <v>0</v>
      </c>
    </row>
    <row r="152" spans="1:7" hidden="1" x14ac:dyDescent="0.25">
      <c r="A152" s="1">
        <v>78</v>
      </c>
      <c r="B152" t="s">
        <v>68</v>
      </c>
      <c r="C152">
        <v>0.30457457244444769</v>
      </c>
      <c r="D152">
        <v>0.25138715509073312</v>
      </c>
      <c r="E152">
        <v>0.45733860557460082</v>
      </c>
      <c r="F152">
        <v>7.4895414077839534E-2</v>
      </c>
      <c r="G152">
        <f>VLOOKUP(B152,[1]Sheet2!$A$2:$D$218,4,FALSE)</f>
        <v>5.0625</v>
      </c>
    </row>
    <row r="153" spans="1:7" hidden="1" x14ac:dyDescent="0.25">
      <c r="A153" s="1">
        <v>151</v>
      </c>
      <c r="B153" t="s">
        <v>128</v>
      </c>
      <c r="D153">
        <v>1</v>
      </c>
      <c r="G153">
        <v>0</v>
      </c>
    </row>
    <row r="154" spans="1:7" x14ac:dyDescent="0.25">
      <c r="A154" s="1">
        <v>81</v>
      </c>
      <c r="B154" t="s">
        <v>71</v>
      </c>
      <c r="C154">
        <v>-7.011122737205204E-2</v>
      </c>
      <c r="D154">
        <v>0.79639715529132549</v>
      </c>
      <c r="E154">
        <v>-1.474932670860328E-2</v>
      </c>
      <c r="F154">
        <v>0.95676468408527959</v>
      </c>
      <c r="G154">
        <f>VLOOKUP(B154,[1]Sheet2!$A$2:$D$218,4,FALSE)</f>
        <v>38.84375</v>
      </c>
    </row>
    <row r="155" spans="1:7" x14ac:dyDescent="0.25">
      <c r="A155" s="1">
        <v>89</v>
      </c>
      <c r="B155" t="s">
        <v>76</v>
      </c>
      <c r="C155">
        <v>-0.37527773232000711</v>
      </c>
      <c r="D155">
        <v>0.1520507638247223</v>
      </c>
      <c r="E155">
        <v>-0.35879289848243978</v>
      </c>
      <c r="F155">
        <v>0.17234315381564069</v>
      </c>
      <c r="G155">
        <f>VLOOKUP(B155,[1]Sheet2!$A$2:$D$218,4,FALSE)</f>
        <v>11.412499999999998</v>
      </c>
    </row>
    <row r="156" spans="1:7" hidden="1" x14ac:dyDescent="0.25">
      <c r="A156" s="1">
        <v>154</v>
      </c>
      <c r="B156" t="s">
        <v>131</v>
      </c>
      <c r="D156">
        <v>1</v>
      </c>
      <c r="G156">
        <v>0</v>
      </c>
    </row>
    <row r="157" spans="1:7" hidden="1" x14ac:dyDescent="0.25">
      <c r="A157" s="1">
        <v>95</v>
      </c>
      <c r="B157" t="s">
        <v>80</v>
      </c>
      <c r="C157">
        <v>0.35550029898147489</v>
      </c>
      <c r="D157">
        <v>0.1766013707446526</v>
      </c>
      <c r="E157">
        <v>0.29749664075082483</v>
      </c>
      <c r="F157">
        <v>0.26312604719271471</v>
      </c>
      <c r="G157">
        <f>VLOOKUP(B157,[1]Sheet2!$A$2:$D$218,4,FALSE)</f>
        <v>34.174999999999997</v>
      </c>
    </row>
    <row r="158" spans="1:7" hidden="1" x14ac:dyDescent="0.25">
      <c r="A158" s="1">
        <v>98</v>
      </c>
      <c r="B158" t="s">
        <v>83</v>
      </c>
      <c r="C158">
        <v>9.8833121425688314E-2</v>
      </c>
      <c r="D158">
        <v>0.71574039333078487</v>
      </c>
      <c r="E158">
        <v>0.25882352941176467</v>
      </c>
      <c r="F158">
        <v>0.3330723066336081</v>
      </c>
      <c r="G158">
        <f>VLOOKUP(B158,[1]Sheet2!$A$2:$D$218,4,FALSE)</f>
        <v>11.137499999999998</v>
      </c>
    </row>
    <row r="159" spans="1:7" x14ac:dyDescent="0.25">
      <c r="A159" s="1">
        <v>102</v>
      </c>
      <c r="B159" t="s">
        <v>87</v>
      </c>
      <c r="C159">
        <v>-0.42449852970831531</v>
      </c>
      <c r="D159">
        <v>0.1012439766551305</v>
      </c>
      <c r="E159">
        <v>-0.4889548748973952</v>
      </c>
      <c r="F159">
        <v>5.4604273587679983E-2</v>
      </c>
      <c r="G159">
        <f>VLOOKUP(B159,[1]Sheet2!$A$2:$D$218,4,FALSE)</f>
        <v>9.1687500000000011</v>
      </c>
    </row>
    <row r="160" spans="1:7" x14ac:dyDescent="0.25">
      <c r="A160" s="1">
        <v>104</v>
      </c>
      <c r="B160" t="s">
        <v>89</v>
      </c>
      <c r="C160">
        <v>-0.27376207354722459</v>
      </c>
      <c r="D160">
        <v>0.3048954326891618</v>
      </c>
      <c r="E160">
        <v>-0.2761289694035326</v>
      </c>
      <c r="F160">
        <v>0.30056423618266082</v>
      </c>
      <c r="G160">
        <f>VLOOKUP(B160,[1]Sheet2!$A$2:$D$218,4,FALSE)</f>
        <v>5.0750000000000002</v>
      </c>
    </row>
    <row r="161" spans="1:7" x14ac:dyDescent="0.25">
      <c r="A161" s="1">
        <v>118</v>
      </c>
      <c r="B161" t="s">
        <v>102</v>
      </c>
      <c r="C161">
        <v>-0.36573405159074679</v>
      </c>
      <c r="D161">
        <v>0.16359114857728199</v>
      </c>
      <c r="E161">
        <v>-0.41089882559148577</v>
      </c>
      <c r="F161">
        <v>0.11386891478835</v>
      </c>
      <c r="G161">
        <f>VLOOKUP(B161,[1]Sheet2!$A$2:$D$218,4,FALSE)</f>
        <v>7.1437499999999998</v>
      </c>
    </row>
    <row r="162" spans="1:7" hidden="1" x14ac:dyDescent="0.25">
      <c r="A162" s="1">
        <v>160</v>
      </c>
      <c r="B162" t="s">
        <v>137</v>
      </c>
      <c r="D162">
        <v>1</v>
      </c>
      <c r="G162">
        <v>0</v>
      </c>
    </row>
    <row r="163" spans="1:7" hidden="1" x14ac:dyDescent="0.25">
      <c r="A163" s="1">
        <v>123</v>
      </c>
      <c r="B163" t="s">
        <v>106</v>
      </c>
      <c r="C163">
        <v>8.6045129066406947E-2</v>
      </c>
      <c r="D163">
        <v>0.75135786435648266</v>
      </c>
      <c r="E163">
        <v>5.2941176470588241E-2</v>
      </c>
      <c r="F163">
        <v>0.84561044114936579</v>
      </c>
      <c r="G163">
        <f>VLOOKUP(B163,[1]Sheet2!$A$2:$D$218,4,FALSE)</f>
        <v>18.887500000000003</v>
      </c>
    </row>
    <row r="164" spans="1:7" hidden="1" x14ac:dyDescent="0.25">
      <c r="A164" s="1">
        <v>162</v>
      </c>
      <c r="B164" t="s">
        <v>139</v>
      </c>
      <c r="D164">
        <v>1</v>
      </c>
      <c r="G164">
        <f>VLOOKUP(B164,[1]Sheet2!$A$2:$D$218,4,FALSE)</f>
        <v>5</v>
      </c>
    </row>
    <row r="165" spans="1:7" hidden="1" x14ac:dyDescent="0.25">
      <c r="A165" s="1">
        <v>163</v>
      </c>
      <c r="B165" t="s">
        <v>140</v>
      </c>
      <c r="D165">
        <v>1</v>
      </c>
      <c r="G165">
        <f>VLOOKUP(B165,[1]Sheet2!$A$2:$D$218,4,FALSE)</f>
        <v>5</v>
      </c>
    </row>
    <row r="166" spans="1:7" x14ac:dyDescent="0.25">
      <c r="A166" s="1">
        <v>133</v>
      </c>
      <c r="B166" t="s">
        <v>112</v>
      </c>
      <c r="C166">
        <v>-0.30239867167254669</v>
      </c>
      <c r="D166">
        <v>0.25496079444332881</v>
      </c>
      <c r="E166">
        <v>-0.38348249442368532</v>
      </c>
      <c r="F166">
        <v>0.1425798717036833</v>
      </c>
      <c r="G166">
        <f>VLOOKUP(B166,[1]Sheet2!$A$2:$D$218,4,FALSE)</f>
        <v>5.1124999999999998</v>
      </c>
    </row>
    <row r="167" spans="1:7" hidden="1" x14ac:dyDescent="0.25">
      <c r="A167" s="1">
        <v>165</v>
      </c>
      <c r="B167" t="s">
        <v>142</v>
      </c>
      <c r="D167">
        <v>1</v>
      </c>
      <c r="G167">
        <v>0</v>
      </c>
    </row>
    <row r="168" spans="1:7" hidden="1" x14ac:dyDescent="0.25">
      <c r="A168" s="1">
        <v>166</v>
      </c>
      <c r="B168" t="s">
        <v>143</v>
      </c>
      <c r="D168">
        <v>1</v>
      </c>
      <c r="G168">
        <v>0</v>
      </c>
    </row>
    <row r="169" spans="1:7" hidden="1" x14ac:dyDescent="0.25">
      <c r="A169" s="1">
        <v>147</v>
      </c>
      <c r="B169" t="s">
        <v>124</v>
      </c>
      <c r="C169">
        <v>0.19522416290266481</v>
      </c>
      <c r="D169">
        <v>0.46871611735899749</v>
      </c>
      <c r="E169">
        <v>8.8365338836878665E-3</v>
      </c>
      <c r="F169">
        <v>0.9740898753622359</v>
      </c>
      <c r="G169">
        <f>VLOOKUP(B169,[1]Sheet2!$A$2:$D$218,4,FALSE)</f>
        <v>27.181250000000002</v>
      </c>
    </row>
    <row r="170" spans="1:7" hidden="1" x14ac:dyDescent="0.25">
      <c r="A170" s="1">
        <v>168</v>
      </c>
      <c r="B170" t="s">
        <v>145</v>
      </c>
      <c r="D170">
        <v>1</v>
      </c>
      <c r="G170">
        <v>0</v>
      </c>
    </row>
    <row r="171" spans="1:7" hidden="1" x14ac:dyDescent="0.25">
      <c r="A171" s="1">
        <v>169</v>
      </c>
      <c r="B171" t="s">
        <v>183</v>
      </c>
      <c r="D171">
        <v>1</v>
      </c>
      <c r="G171">
        <f>VLOOKUP(B171,[1]Sheet2!$A$2:$D$218,4,FALSE)</f>
        <v>5</v>
      </c>
    </row>
    <row r="172" spans="1:7" hidden="1" x14ac:dyDescent="0.25">
      <c r="A172" s="1">
        <v>170</v>
      </c>
      <c r="B172" t="s">
        <v>146</v>
      </c>
      <c r="D172">
        <v>1</v>
      </c>
      <c r="G172">
        <f>VLOOKUP(B172,[1]Sheet2!$A$2:$D$218,4,FALSE)</f>
        <v>5</v>
      </c>
    </row>
    <row r="173" spans="1:7" x14ac:dyDescent="0.25">
      <c r="A173" s="1">
        <v>152</v>
      </c>
      <c r="B173" t="s">
        <v>129</v>
      </c>
      <c r="C173">
        <v>-0.28514022375227532</v>
      </c>
      <c r="D173">
        <v>0.28440999690593072</v>
      </c>
      <c r="E173">
        <v>-0.18584151652840131</v>
      </c>
      <c r="F173">
        <v>0.49075614033689119</v>
      </c>
      <c r="G173">
        <f>VLOOKUP(B173,[1]Sheet2!$A$2:$D$218,4,FALSE)</f>
        <v>10.750000000000002</v>
      </c>
    </row>
    <row r="174" spans="1:7" hidden="1" x14ac:dyDescent="0.25">
      <c r="A174" s="1">
        <v>157</v>
      </c>
      <c r="B174" t="s">
        <v>134</v>
      </c>
      <c r="C174">
        <v>0.2321635485151653</v>
      </c>
      <c r="D174">
        <v>0.38690956698643392</v>
      </c>
      <c r="E174">
        <v>4.11764705882353E-2</v>
      </c>
      <c r="F174">
        <v>0.87965361493183114</v>
      </c>
      <c r="G174">
        <f>VLOOKUP(B174,[1]Sheet2!$A$2:$D$218,4,FALSE)</f>
        <v>11.956250000000002</v>
      </c>
    </row>
    <row r="175" spans="1:7" x14ac:dyDescent="0.25">
      <c r="A175" s="1">
        <v>158</v>
      </c>
      <c r="B175" t="s">
        <v>135</v>
      </c>
      <c r="C175">
        <v>-0.32828209424160371</v>
      </c>
      <c r="D175">
        <v>0.21446862140228271</v>
      </c>
      <c r="E175">
        <v>-0.48565134560683959</v>
      </c>
      <c r="F175">
        <v>5.650886192808019E-2</v>
      </c>
      <c r="G175">
        <f>VLOOKUP(B175,[1]Sheet2!$A$2:$D$218,4,FALSE)</f>
        <v>33.556249999999999</v>
      </c>
    </row>
    <row r="176" spans="1:7" x14ac:dyDescent="0.25">
      <c r="A176" s="1">
        <v>161</v>
      </c>
      <c r="B176" t="s">
        <v>138</v>
      </c>
      <c r="C176">
        <v>4.5173842843091873E-2</v>
      </c>
      <c r="D176">
        <v>0.86806144790202744</v>
      </c>
      <c r="E176">
        <v>-0.37494439569308191</v>
      </c>
      <c r="F176">
        <v>0.15244429767984041</v>
      </c>
      <c r="G176">
        <f>VLOOKUP(B176,[1]Sheet2!$A$2:$D$218,4,FALSE)</f>
        <v>10.55</v>
      </c>
    </row>
    <row r="177" spans="1:7" hidden="1" x14ac:dyDescent="0.25">
      <c r="A177" s="1">
        <v>175</v>
      </c>
      <c r="B177" t="s">
        <v>151</v>
      </c>
      <c r="D177">
        <v>1</v>
      </c>
      <c r="G177">
        <v>0</v>
      </c>
    </row>
    <row r="178" spans="1:7" hidden="1" x14ac:dyDescent="0.25">
      <c r="A178" s="1">
        <v>164</v>
      </c>
      <c r="B178" t="s">
        <v>141</v>
      </c>
      <c r="C178">
        <v>0.45644867283904339</v>
      </c>
      <c r="D178">
        <v>7.5535870127550545E-2</v>
      </c>
      <c r="E178">
        <v>0.36947612242473371</v>
      </c>
      <c r="F178">
        <v>0.1589984937174099</v>
      </c>
      <c r="G178">
        <f>VLOOKUP(B178,[1]Sheet2!$A$2:$D$218,4,FALSE)</f>
        <v>5.9</v>
      </c>
    </row>
    <row r="179" spans="1:7" x14ac:dyDescent="0.25">
      <c r="A179" s="1">
        <v>167</v>
      </c>
      <c r="B179" t="s">
        <v>144</v>
      </c>
      <c r="C179">
        <v>-0.49386086933490619</v>
      </c>
      <c r="D179">
        <v>5.1864000398469307E-2</v>
      </c>
      <c r="E179">
        <v>-0.32249085280059647</v>
      </c>
      <c r="F179">
        <v>0.22314650898523411</v>
      </c>
      <c r="G179">
        <f>VLOOKUP(B179,[1]Sheet2!$A$2:$D$218,4,FALSE)</f>
        <v>25.025000000000006</v>
      </c>
    </row>
    <row r="180" spans="1:7" hidden="1" x14ac:dyDescent="0.25">
      <c r="A180" s="1">
        <v>173</v>
      </c>
      <c r="B180" t="s">
        <v>149</v>
      </c>
      <c r="C180">
        <v>0.43904542694470428</v>
      </c>
      <c r="D180">
        <v>8.8870899989498223E-2</v>
      </c>
      <c r="E180">
        <v>0.36630511391526399</v>
      </c>
      <c r="F180">
        <v>0.16288461055092299</v>
      </c>
      <c r="G180">
        <f>VLOOKUP(B180,[1]Sheet2!$A$2:$D$218,4,FALSE)</f>
        <v>8.9749999999999996</v>
      </c>
    </row>
  </sheetData>
  <autoFilter ref="A1:G180">
    <filterColumn colId="4">
      <customFilters>
        <customFilter operator="lessThan" val="0"/>
      </customFilters>
    </filterColumn>
    <filterColumn colId="5">
      <customFilters>
        <customFilter operator="notEqual" val=" "/>
      </customFilters>
    </filterColumn>
    <sortState ref="A2:G180">
      <sortCondition sortBy="cellColor" ref="F1:F180" dxfId="6"/>
    </sortState>
  </autoFilter>
  <conditionalFormatting sqref="F2:F201">
    <cfRule type="cellIs" dxfId="5" priority="1" operator="greater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opLeftCell="A159" workbookViewId="0">
      <selection sqref="A1:E12"/>
    </sheetView>
  </sheetViews>
  <sheetFormatPr defaultRowHeight="15" x14ac:dyDescent="0.25"/>
  <cols>
    <col min="1" max="1" width="28.85546875" bestFit="1" customWidth="1"/>
    <col min="2" max="3" width="20.42578125" bestFit="1" customWidth="1"/>
    <col min="4" max="4" width="17.5703125" style="3" bestFit="1" customWidth="1"/>
    <col min="5" max="6" width="30.7109375" style="3" customWidth="1"/>
    <col min="7" max="7" width="28.85546875" bestFit="1" customWidth="1"/>
    <col min="8" max="8" width="20.42578125" bestFit="1" customWidth="1"/>
    <col min="9" max="9" width="17.5703125" bestFit="1" customWidth="1"/>
    <col min="10" max="10" width="37" bestFit="1" customWidth="1"/>
  </cols>
  <sheetData>
    <row r="1" spans="1:6" x14ac:dyDescent="0.25">
      <c r="B1" s="15" t="s">
        <v>186</v>
      </c>
      <c r="C1" s="16"/>
      <c r="D1" s="16"/>
      <c r="E1" s="16"/>
      <c r="F1" s="4"/>
    </row>
    <row r="2" spans="1:6" x14ac:dyDescent="0.25">
      <c r="A2" s="1" t="s">
        <v>0</v>
      </c>
      <c r="B2" s="1" t="s">
        <v>3</v>
      </c>
      <c r="C2" s="1" t="s">
        <v>3</v>
      </c>
      <c r="D2" s="1" t="s">
        <v>4</v>
      </c>
      <c r="E2" s="2" t="s">
        <v>184</v>
      </c>
      <c r="F2" s="5"/>
    </row>
    <row r="3" spans="1:6" x14ac:dyDescent="0.25">
      <c r="A3" t="s">
        <v>60</v>
      </c>
      <c r="B3">
        <v>-0.54598984612162882</v>
      </c>
      <c r="D3">
        <v>2.8674070658856951E-2</v>
      </c>
      <c r="E3" s="3">
        <v>542.75</v>
      </c>
    </row>
    <row r="4" spans="1:6" x14ac:dyDescent="0.25">
      <c r="A4" t="s">
        <v>153</v>
      </c>
      <c r="C4" s="6">
        <v>6.7647058823529407E-2</v>
      </c>
      <c r="D4">
        <v>0.80342031379666912</v>
      </c>
      <c r="E4" s="3">
        <v>401.1875</v>
      </c>
    </row>
    <row r="5" spans="1:6" x14ac:dyDescent="0.25">
      <c r="A5" t="s">
        <v>111</v>
      </c>
      <c r="B5">
        <v>-0.76085377478404881</v>
      </c>
      <c r="D5">
        <v>6.2009221606549149E-4</v>
      </c>
      <c r="E5" s="3">
        <v>340.9375</v>
      </c>
    </row>
    <row r="6" spans="1:6" x14ac:dyDescent="0.25">
      <c r="A6" t="s">
        <v>49</v>
      </c>
      <c r="B6">
        <v>-0.79411764705882359</v>
      </c>
      <c r="D6">
        <v>2.3919092762563119E-4</v>
      </c>
      <c r="E6" s="3">
        <v>335</v>
      </c>
    </row>
    <row r="7" spans="1:6" x14ac:dyDescent="0.25">
      <c r="A7" t="s">
        <v>71</v>
      </c>
      <c r="C7" s="6">
        <v>0.1422261242270304</v>
      </c>
      <c r="D7">
        <v>0.59927717939813507</v>
      </c>
      <c r="E7" s="3">
        <v>308.6875</v>
      </c>
    </row>
    <row r="8" spans="1:6" x14ac:dyDescent="0.25">
      <c r="A8" t="s">
        <v>154</v>
      </c>
      <c r="B8">
        <v>-0.91470588235294126</v>
      </c>
      <c r="D8">
        <v>7.0118021902031861E-7</v>
      </c>
      <c r="E8" s="3">
        <v>305.625</v>
      </c>
    </row>
    <row r="9" spans="1:6" x14ac:dyDescent="0.25">
      <c r="A9" t="s">
        <v>29</v>
      </c>
      <c r="B9">
        <v>-0.52097144346915536</v>
      </c>
      <c r="D9">
        <v>3.8522523916264283E-2</v>
      </c>
      <c r="E9" s="3">
        <v>300.375</v>
      </c>
    </row>
    <row r="10" spans="1:6" x14ac:dyDescent="0.25">
      <c r="A10" t="s">
        <v>30</v>
      </c>
      <c r="C10" s="6">
        <v>0.37315796572766291</v>
      </c>
      <c r="D10">
        <v>0.15456506137768941</v>
      </c>
      <c r="E10" s="3">
        <v>298.4375</v>
      </c>
    </row>
    <row r="11" spans="1:6" x14ac:dyDescent="0.25">
      <c r="A11" t="s">
        <v>132</v>
      </c>
      <c r="C11" s="6">
        <v>-8.3885232422999584E-2</v>
      </c>
      <c r="D11">
        <v>0.75742254484835936</v>
      </c>
      <c r="E11" s="3">
        <v>294.0625</v>
      </c>
    </row>
    <row r="12" spans="1:6" x14ac:dyDescent="0.25">
      <c r="A12" t="s">
        <v>77</v>
      </c>
      <c r="C12" s="6">
        <v>-0.13980872070499931</v>
      </c>
      <c r="D12">
        <v>0.60556157159254198</v>
      </c>
      <c r="E12" s="3">
        <v>292.5</v>
      </c>
    </row>
    <row r="13" spans="1:6" x14ac:dyDescent="0.25">
      <c r="A13" t="s">
        <v>41</v>
      </c>
      <c r="B13">
        <v>-0.83235294117647063</v>
      </c>
      <c r="D13">
        <v>6.3281245732325418E-5</v>
      </c>
      <c r="E13" s="3">
        <v>270.8125</v>
      </c>
    </row>
    <row r="14" spans="1:6" x14ac:dyDescent="0.25">
      <c r="A14" t="s">
        <v>95</v>
      </c>
      <c r="C14" s="6">
        <v>-0.37674771053136652</v>
      </c>
      <c r="D14">
        <v>0.15032351170363181</v>
      </c>
      <c r="E14" s="3">
        <v>263.875</v>
      </c>
    </row>
    <row r="15" spans="1:6" x14ac:dyDescent="0.25">
      <c r="A15" t="s">
        <v>133</v>
      </c>
      <c r="B15">
        <v>-0.58235294117647063</v>
      </c>
      <c r="D15">
        <v>1.7932734131035351E-2</v>
      </c>
      <c r="E15" s="3">
        <v>260.75</v>
      </c>
    </row>
    <row r="16" spans="1:6" x14ac:dyDescent="0.25">
      <c r="A16" t="s">
        <v>96</v>
      </c>
      <c r="B16">
        <v>-0.93235294117647061</v>
      </c>
      <c r="D16">
        <v>1.4517544390481189E-7</v>
      </c>
      <c r="E16" s="3">
        <v>254.5</v>
      </c>
    </row>
    <row r="17" spans="1:5" x14ac:dyDescent="0.25">
      <c r="A17" t="s">
        <v>118</v>
      </c>
      <c r="C17" s="6">
        <v>-0.30588235294117649</v>
      </c>
      <c r="D17">
        <v>0.24925429892891859</v>
      </c>
      <c r="E17" s="3">
        <v>254.125</v>
      </c>
    </row>
    <row r="18" spans="1:5" x14ac:dyDescent="0.25">
      <c r="A18" t="s">
        <v>124</v>
      </c>
      <c r="C18" s="6">
        <v>0.27245979474704263</v>
      </c>
      <c r="D18">
        <v>0.30729407546431281</v>
      </c>
      <c r="E18" s="3">
        <v>247.0625</v>
      </c>
    </row>
    <row r="19" spans="1:5" x14ac:dyDescent="0.25">
      <c r="A19" t="s">
        <v>92</v>
      </c>
      <c r="B19">
        <v>-0.51655643123636585</v>
      </c>
      <c r="D19">
        <v>4.0496279929477977E-2</v>
      </c>
      <c r="E19" s="3">
        <v>245.75</v>
      </c>
    </row>
    <row r="20" spans="1:5" x14ac:dyDescent="0.25">
      <c r="A20" t="s">
        <v>22</v>
      </c>
      <c r="B20">
        <v>-0.59204777020708699</v>
      </c>
      <c r="D20">
        <v>1.5682878318004769E-2</v>
      </c>
      <c r="E20" s="3">
        <v>236.5625</v>
      </c>
    </row>
    <row r="21" spans="1:5" x14ac:dyDescent="0.25">
      <c r="A21" t="s">
        <v>80</v>
      </c>
      <c r="B21">
        <v>0.77908773741181347</v>
      </c>
      <c r="D21">
        <v>3.7516895959937028E-4</v>
      </c>
      <c r="E21" s="3">
        <v>235.875</v>
      </c>
    </row>
    <row r="22" spans="1:5" x14ac:dyDescent="0.25">
      <c r="A22" t="s">
        <v>135</v>
      </c>
      <c r="C22" s="6">
        <v>0.17365714782305169</v>
      </c>
      <c r="D22">
        <v>0.52009574209013243</v>
      </c>
      <c r="E22" s="3">
        <v>235.8125</v>
      </c>
    </row>
    <row r="23" spans="1:5" x14ac:dyDescent="0.25">
      <c r="A23" t="s">
        <v>97</v>
      </c>
      <c r="C23" s="6">
        <v>0.38291646829314091</v>
      </c>
      <c r="D23">
        <v>0.14322000320707379</v>
      </c>
      <c r="E23" s="3">
        <v>231.5</v>
      </c>
    </row>
    <row r="24" spans="1:5" x14ac:dyDescent="0.25">
      <c r="A24" t="s">
        <v>5</v>
      </c>
      <c r="B24">
        <v>-0.83357969636122209</v>
      </c>
      <c r="D24">
        <v>6.0317863843590659E-5</v>
      </c>
      <c r="E24" s="3">
        <v>220.75</v>
      </c>
    </row>
    <row r="25" spans="1:5" x14ac:dyDescent="0.25">
      <c r="A25" t="s">
        <v>36</v>
      </c>
      <c r="C25" s="6">
        <v>-5.2941176470588241E-2</v>
      </c>
      <c r="D25">
        <v>0.84561044114936579</v>
      </c>
      <c r="E25" s="3">
        <v>220</v>
      </c>
    </row>
    <row r="26" spans="1:5" x14ac:dyDescent="0.25">
      <c r="A26" t="s">
        <v>8</v>
      </c>
      <c r="B26">
        <v>0.65</v>
      </c>
      <c r="D26">
        <v>6.4157065211752854E-3</v>
      </c>
      <c r="E26" s="3">
        <v>219.4375</v>
      </c>
    </row>
    <row r="27" spans="1:5" x14ac:dyDescent="0.25">
      <c r="A27" t="s">
        <v>74</v>
      </c>
      <c r="B27">
        <v>-0.76470588235294112</v>
      </c>
      <c r="D27">
        <v>5.5967629435674454E-4</v>
      </c>
      <c r="E27" s="3">
        <v>205.3125</v>
      </c>
    </row>
    <row r="28" spans="1:5" x14ac:dyDescent="0.25">
      <c r="A28" t="s">
        <v>24</v>
      </c>
      <c r="C28" s="6">
        <v>-0.1605303655536629</v>
      </c>
      <c r="D28">
        <v>0.55257434964850727</v>
      </c>
      <c r="E28" s="3">
        <v>193.25</v>
      </c>
    </row>
    <row r="29" spans="1:5" x14ac:dyDescent="0.25">
      <c r="A29" t="s">
        <v>152</v>
      </c>
      <c r="B29">
        <v>-0.81737938424112766</v>
      </c>
      <c r="D29">
        <v>1.1040808326640919E-4</v>
      </c>
      <c r="E29" s="3">
        <v>190.5</v>
      </c>
    </row>
    <row r="30" spans="1:5" x14ac:dyDescent="0.25">
      <c r="A30" t="s">
        <v>20</v>
      </c>
      <c r="C30" s="6">
        <v>0.3</v>
      </c>
      <c r="D30">
        <v>0.25893645256249892</v>
      </c>
      <c r="E30" s="3">
        <v>189.0625</v>
      </c>
    </row>
    <row r="31" spans="1:5" x14ac:dyDescent="0.25">
      <c r="A31" t="s">
        <v>65</v>
      </c>
      <c r="C31" s="6">
        <v>0.39146441797399811</v>
      </c>
      <c r="D31">
        <v>0.13375978205720901</v>
      </c>
      <c r="E31" s="3">
        <v>186.5</v>
      </c>
    </row>
    <row r="32" spans="1:5" x14ac:dyDescent="0.25">
      <c r="A32" t="s">
        <v>69</v>
      </c>
      <c r="B32">
        <v>-0.8529411764705882</v>
      </c>
      <c r="D32">
        <v>2.6790740577247289E-5</v>
      </c>
      <c r="E32" s="3">
        <v>186.0625</v>
      </c>
    </row>
    <row r="33" spans="1:5" x14ac:dyDescent="0.25">
      <c r="A33" t="s">
        <v>100</v>
      </c>
      <c r="B33">
        <v>0.64117647058823524</v>
      </c>
      <c r="D33">
        <v>7.4344190825339409E-3</v>
      </c>
      <c r="E33" s="3">
        <v>178.8125</v>
      </c>
    </row>
    <row r="34" spans="1:5" x14ac:dyDescent="0.25">
      <c r="A34" t="s">
        <v>128</v>
      </c>
      <c r="C34" s="6">
        <v>-0.3887394391262991</v>
      </c>
      <c r="D34">
        <v>0.13672764238512111</v>
      </c>
      <c r="E34" s="3">
        <v>177.66666666666666</v>
      </c>
    </row>
    <row r="35" spans="1:5" x14ac:dyDescent="0.25">
      <c r="A35" t="s">
        <v>104</v>
      </c>
      <c r="C35" s="6">
        <v>-0.2341681479177285</v>
      </c>
      <c r="D35">
        <v>0.38270597853196858</v>
      </c>
      <c r="E35" s="3">
        <v>174.4375</v>
      </c>
    </row>
    <row r="36" spans="1:5" x14ac:dyDescent="0.25">
      <c r="A36" t="s">
        <v>58</v>
      </c>
      <c r="C36" s="6">
        <v>7.6639833565671625E-2</v>
      </c>
      <c r="D36">
        <v>0.77786184858368013</v>
      </c>
      <c r="E36" s="3">
        <v>172.5</v>
      </c>
    </row>
    <row r="37" spans="1:5" x14ac:dyDescent="0.25">
      <c r="A37" t="s">
        <v>144</v>
      </c>
      <c r="B37">
        <v>-0.81530559232178534</v>
      </c>
      <c r="D37">
        <v>1.1878940102954059E-4</v>
      </c>
      <c r="E37" s="3">
        <v>169.1875</v>
      </c>
    </row>
    <row r="38" spans="1:5" x14ac:dyDescent="0.25">
      <c r="A38" t="s">
        <v>81</v>
      </c>
      <c r="B38">
        <v>-0.74025038436436463</v>
      </c>
      <c r="D38">
        <v>1.041428669687634E-3</v>
      </c>
      <c r="E38" s="3">
        <v>168.625</v>
      </c>
    </row>
    <row r="39" spans="1:5" x14ac:dyDescent="0.25">
      <c r="A39" t="s">
        <v>43</v>
      </c>
      <c r="B39">
        <v>-0.70294117647058829</v>
      </c>
      <c r="D39">
        <v>2.3869526693009332E-3</v>
      </c>
      <c r="E39" s="3">
        <v>161.9375</v>
      </c>
    </row>
    <row r="40" spans="1:5" x14ac:dyDescent="0.25">
      <c r="A40" t="s">
        <v>136</v>
      </c>
      <c r="B40">
        <v>-0.72647058823529409</v>
      </c>
      <c r="D40">
        <v>1.436182635078525E-3</v>
      </c>
      <c r="E40" s="3">
        <v>159.125</v>
      </c>
    </row>
    <row r="41" spans="1:5" x14ac:dyDescent="0.25">
      <c r="A41" t="s">
        <v>57</v>
      </c>
      <c r="C41" s="6">
        <v>-0.47352941176470581</v>
      </c>
      <c r="D41">
        <v>6.3919071826820079E-2</v>
      </c>
      <c r="E41" s="3">
        <v>154.6875</v>
      </c>
    </row>
    <row r="42" spans="1:5" x14ac:dyDescent="0.25">
      <c r="A42" t="s">
        <v>27</v>
      </c>
      <c r="B42">
        <v>-0.82058823529411773</v>
      </c>
      <c r="D42">
        <v>9.8412704168753803E-5</v>
      </c>
      <c r="E42" s="3">
        <v>147.4375</v>
      </c>
    </row>
    <row r="43" spans="1:5" x14ac:dyDescent="0.25">
      <c r="A43" t="s">
        <v>130</v>
      </c>
      <c r="B43">
        <v>0.64017677375447046</v>
      </c>
      <c r="D43">
        <v>7.5574960163807998E-3</v>
      </c>
      <c r="E43" s="3">
        <v>143.9375</v>
      </c>
    </row>
    <row r="44" spans="1:5" x14ac:dyDescent="0.25">
      <c r="A44" t="s">
        <v>106</v>
      </c>
      <c r="C44" s="6">
        <v>0.13529411764705879</v>
      </c>
      <c r="D44">
        <v>0.6173674089706418</v>
      </c>
      <c r="E44" s="3">
        <v>142.875</v>
      </c>
    </row>
    <row r="45" spans="1:5" x14ac:dyDescent="0.25">
      <c r="A45" t="s">
        <v>150</v>
      </c>
      <c r="B45">
        <v>-0.9205882352941176</v>
      </c>
      <c r="D45">
        <v>4.3204104274523109E-7</v>
      </c>
      <c r="E45" s="3">
        <v>141.9375</v>
      </c>
    </row>
    <row r="46" spans="1:5" x14ac:dyDescent="0.25">
      <c r="A46" t="s">
        <v>28</v>
      </c>
      <c r="C46" s="6">
        <v>6.4705882352941169E-2</v>
      </c>
      <c r="D46">
        <v>0.81182145131059347</v>
      </c>
      <c r="E46" s="3">
        <v>136.1875</v>
      </c>
    </row>
    <row r="47" spans="1:5" x14ac:dyDescent="0.25">
      <c r="A47" t="s">
        <v>115</v>
      </c>
      <c r="C47" s="6">
        <v>-0.42352941176470588</v>
      </c>
      <c r="D47">
        <v>0.10210932208599741</v>
      </c>
      <c r="E47" s="3">
        <v>132.9375</v>
      </c>
    </row>
    <row r="48" spans="1:5" x14ac:dyDescent="0.25">
      <c r="A48" t="s">
        <v>14</v>
      </c>
      <c r="C48" s="6">
        <v>-0.1929309897938517</v>
      </c>
      <c r="D48">
        <v>0.47405740772327948</v>
      </c>
      <c r="E48" s="3">
        <v>127.6875</v>
      </c>
    </row>
    <row r="49" spans="1:5" x14ac:dyDescent="0.25">
      <c r="A49" t="s">
        <v>62</v>
      </c>
      <c r="B49">
        <v>-0.64059476720733555</v>
      </c>
      <c r="D49">
        <v>7.5058398222682399E-3</v>
      </c>
      <c r="E49" s="3">
        <v>125.1875</v>
      </c>
    </row>
    <row r="50" spans="1:5" x14ac:dyDescent="0.25">
      <c r="A50" t="s">
        <v>32</v>
      </c>
      <c r="B50">
        <v>0.91409915258414309</v>
      </c>
      <c r="D50">
        <v>7.3563429236011138E-7</v>
      </c>
      <c r="E50" s="3">
        <v>113.75</v>
      </c>
    </row>
    <row r="51" spans="1:5" x14ac:dyDescent="0.25">
      <c r="A51" t="s">
        <v>110</v>
      </c>
      <c r="B51">
        <v>0.78734384818078551</v>
      </c>
      <c r="D51">
        <v>2.9426140013422071E-4</v>
      </c>
      <c r="E51" s="3">
        <v>113.4375</v>
      </c>
    </row>
    <row r="52" spans="1:5" x14ac:dyDescent="0.25">
      <c r="A52" t="s">
        <v>109</v>
      </c>
      <c r="B52">
        <v>0.59013996844952343</v>
      </c>
      <c r="D52">
        <v>1.6107214900766061E-2</v>
      </c>
      <c r="E52" s="3">
        <v>111.9375</v>
      </c>
    </row>
    <row r="53" spans="1:5" x14ac:dyDescent="0.25">
      <c r="A53" t="s">
        <v>63</v>
      </c>
      <c r="B53">
        <v>0.55285292762537885</v>
      </c>
      <c r="D53">
        <v>2.634349103169981E-2</v>
      </c>
      <c r="E53" s="3">
        <v>109.75</v>
      </c>
    </row>
    <row r="54" spans="1:5" x14ac:dyDescent="0.25">
      <c r="A54" t="s">
        <v>61</v>
      </c>
      <c r="C54" s="6">
        <v>0.22533161403404059</v>
      </c>
      <c r="D54">
        <v>0.40142231212073448</v>
      </c>
      <c r="E54" s="3">
        <v>109.0625</v>
      </c>
    </row>
    <row r="55" spans="1:5" x14ac:dyDescent="0.25">
      <c r="A55" t="s">
        <v>44</v>
      </c>
      <c r="C55" s="6">
        <v>0.40588235294117642</v>
      </c>
      <c r="D55">
        <v>0.11879168453237481</v>
      </c>
      <c r="E55" s="3">
        <v>107.375</v>
      </c>
    </row>
    <row r="56" spans="1:5" x14ac:dyDescent="0.25">
      <c r="A56" t="s">
        <v>56</v>
      </c>
      <c r="C56" s="6">
        <v>-0.43196022485217522</v>
      </c>
      <c r="D56">
        <v>9.475419456110562E-2</v>
      </c>
      <c r="E56" s="3">
        <v>105.875</v>
      </c>
    </row>
    <row r="57" spans="1:5" x14ac:dyDescent="0.25">
      <c r="A57" t="s">
        <v>26</v>
      </c>
      <c r="B57">
        <v>-0.57395159026262865</v>
      </c>
      <c r="D57">
        <v>2.007821576892909E-2</v>
      </c>
      <c r="E57" s="3">
        <v>103.1875</v>
      </c>
    </row>
    <row r="58" spans="1:5" x14ac:dyDescent="0.25">
      <c r="A58" t="s">
        <v>38</v>
      </c>
      <c r="C58" s="6">
        <v>-0.17134584776459749</v>
      </c>
      <c r="D58">
        <v>0.52575024734657605</v>
      </c>
      <c r="E58" s="3">
        <v>102.625</v>
      </c>
    </row>
    <row r="59" spans="1:5" x14ac:dyDescent="0.25">
      <c r="A59" t="s">
        <v>18</v>
      </c>
      <c r="B59">
        <v>-0.62647058823529411</v>
      </c>
      <c r="D59">
        <v>9.4139773067836319E-3</v>
      </c>
      <c r="E59" s="3">
        <v>101.6875</v>
      </c>
    </row>
    <row r="60" spans="1:5" x14ac:dyDescent="0.25">
      <c r="A60" t="s">
        <v>99</v>
      </c>
      <c r="B60">
        <v>-0.91176470588235303</v>
      </c>
      <c r="D60">
        <v>8.8189857413840422E-7</v>
      </c>
      <c r="E60" s="3">
        <v>99.375</v>
      </c>
    </row>
    <row r="61" spans="1:5" x14ac:dyDescent="0.25">
      <c r="A61" t="s">
        <v>134</v>
      </c>
      <c r="C61" s="6">
        <v>3.6791768606578762E-2</v>
      </c>
      <c r="D61">
        <v>0.89239533859466036</v>
      </c>
      <c r="E61" s="3">
        <v>95.6875</v>
      </c>
    </row>
    <row r="62" spans="1:5" x14ac:dyDescent="0.25">
      <c r="A62" t="s">
        <v>101</v>
      </c>
      <c r="B62">
        <v>-0.75294117647058822</v>
      </c>
      <c r="D62">
        <v>7.610810731946071E-4</v>
      </c>
      <c r="E62" s="3">
        <v>94.6875</v>
      </c>
    </row>
    <row r="63" spans="1:5" x14ac:dyDescent="0.25">
      <c r="A63" t="s">
        <v>11</v>
      </c>
      <c r="B63">
        <v>-0.69661342116406</v>
      </c>
      <c r="D63">
        <v>2.7147948283548821E-3</v>
      </c>
      <c r="E63" s="3">
        <v>85.125</v>
      </c>
    </row>
    <row r="64" spans="1:5" x14ac:dyDescent="0.25">
      <c r="A64" t="s">
        <v>138</v>
      </c>
      <c r="C64" s="6">
        <v>-0.18985275612608521</v>
      </c>
      <c r="D64">
        <v>0.48127366564116342</v>
      </c>
      <c r="E64" s="3">
        <v>82.5</v>
      </c>
    </row>
    <row r="65" spans="1:5" x14ac:dyDescent="0.25">
      <c r="A65" t="s">
        <v>108</v>
      </c>
      <c r="C65" s="6">
        <v>0.34070944696873567</v>
      </c>
      <c r="D65">
        <v>0.1965851452601636</v>
      </c>
      <c r="E65" s="3">
        <v>81.125</v>
      </c>
    </row>
    <row r="66" spans="1:5" x14ac:dyDescent="0.25">
      <c r="A66" t="s">
        <v>127</v>
      </c>
      <c r="C66" s="6">
        <v>-0.49262751206734939</v>
      </c>
      <c r="D66">
        <v>5.2543083086276317E-2</v>
      </c>
      <c r="E66" s="3">
        <v>77.25</v>
      </c>
    </row>
    <row r="67" spans="1:5" x14ac:dyDescent="0.25">
      <c r="A67" t="s">
        <v>129</v>
      </c>
      <c r="C67" s="6">
        <v>-0.1179946136688262</v>
      </c>
      <c r="D67">
        <v>0.66340383513934309</v>
      </c>
      <c r="E67" s="3">
        <v>77</v>
      </c>
    </row>
    <row r="68" spans="1:5" x14ac:dyDescent="0.25">
      <c r="A68" t="s">
        <v>76</v>
      </c>
      <c r="C68" s="6">
        <v>-0.32715789245997112</v>
      </c>
      <c r="D68">
        <v>0.21613602161271761</v>
      </c>
      <c r="E68" s="3">
        <v>76.0625</v>
      </c>
    </row>
    <row r="69" spans="1:5" x14ac:dyDescent="0.25">
      <c r="A69" t="s">
        <v>120</v>
      </c>
      <c r="B69">
        <v>-0.74594528552691142</v>
      </c>
      <c r="D69">
        <v>9.0670096834661196E-4</v>
      </c>
      <c r="E69" s="3">
        <v>75.9375</v>
      </c>
    </row>
    <row r="70" spans="1:5" x14ac:dyDescent="0.25">
      <c r="A70" t="s">
        <v>83</v>
      </c>
      <c r="B70">
        <v>0.58235294117647063</v>
      </c>
      <c r="D70">
        <v>1.7932734131035351E-2</v>
      </c>
      <c r="E70" s="3">
        <v>75.875</v>
      </c>
    </row>
    <row r="71" spans="1:5" x14ac:dyDescent="0.25">
      <c r="A71" t="s">
        <v>46</v>
      </c>
      <c r="C71" s="6">
        <v>-0.1682668282526181</v>
      </c>
      <c r="D71">
        <v>0.53332601466675089</v>
      </c>
      <c r="E71" s="3">
        <v>74.9375</v>
      </c>
    </row>
    <row r="72" spans="1:5" x14ac:dyDescent="0.25">
      <c r="A72" t="s">
        <v>52</v>
      </c>
      <c r="C72" s="6">
        <v>-0.47310358797270358</v>
      </c>
      <c r="D72">
        <v>6.419169325480692E-2</v>
      </c>
      <c r="E72" s="3">
        <v>74.4375</v>
      </c>
    </row>
    <row r="73" spans="1:5" x14ac:dyDescent="0.25">
      <c r="A73" t="s">
        <v>73</v>
      </c>
      <c r="B73">
        <v>-0.96176470588235297</v>
      </c>
      <c r="D73">
        <v>2.8950801340418562E-9</v>
      </c>
      <c r="E73" s="3">
        <v>74.25</v>
      </c>
    </row>
    <row r="74" spans="1:5" x14ac:dyDescent="0.25">
      <c r="A74" t="s">
        <v>53</v>
      </c>
      <c r="B74">
        <v>-0.53461029996311593</v>
      </c>
      <c r="D74">
        <v>3.2881171569076939E-2</v>
      </c>
      <c r="E74" s="3">
        <v>73.6875</v>
      </c>
    </row>
    <row r="75" spans="1:5" x14ac:dyDescent="0.25">
      <c r="A75" t="s">
        <v>147</v>
      </c>
      <c r="B75">
        <v>-0.5676470588235295</v>
      </c>
      <c r="D75">
        <v>2.1814592143742921E-2</v>
      </c>
      <c r="E75" s="3">
        <v>73.5625</v>
      </c>
    </row>
    <row r="76" spans="1:5" x14ac:dyDescent="0.25">
      <c r="A76" t="s">
        <v>59</v>
      </c>
      <c r="C76" s="6">
        <v>0.10831289716114439</v>
      </c>
      <c r="D76">
        <v>0.68968294897013616</v>
      </c>
      <c r="E76" s="3">
        <v>72.25</v>
      </c>
    </row>
    <row r="77" spans="1:5" x14ac:dyDescent="0.25">
      <c r="A77" t="s">
        <v>113</v>
      </c>
      <c r="C77" s="6">
        <v>-0.35198859970023327</v>
      </c>
      <c r="D77">
        <v>0.1812190085235022</v>
      </c>
      <c r="E77" s="3">
        <v>68.25</v>
      </c>
    </row>
    <row r="78" spans="1:5" x14ac:dyDescent="0.25">
      <c r="A78" t="s">
        <v>33</v>
      </c>
      <c r="C78" s="6">
        <v>3.1019506922901272E-2</v>
      </c>
      <c r="D78">
        <v>0.90920646966966145</v>
      </c>
      <c r="E78" s="3">
        <v>68</v>
      </c>
    </row>
    <row r="79" spans="1:5" x14ac:dyDescent="0.25">
      <c r="A79" t="s">
        <v>54</v>
      </c>
      <c r="B79">
        <v>-0.53235294117647058</v>
      </c>
      <c r="D79">
        <v>3.3768622960234633E-2</v>
      </c>
      <c r="E79" s="3">
        <v>67.875</v>
      </c>
    </row>
    <row r="80" spans="1:5" x14ac:dyDescent="0.25">
      <c r="A80" t="s">
        <v>103</v>
      </c>
      <c r="B80">
        <v>0.61843418253759319</v>
      </c>
      <c r="D80">
        <v>1.065935554202142E-2</v>
      </c>
      <c r="E80" s="3">
        <v>64.375</v>
      </c>
    </row>
    <row r="81" spans="1:5" x14ac:dyDescent="0.25">
      <c r="A81" t="s">
        <v>87</v>
      </c>
      <c r="C81" s="6">
        <v>4.5756769086238248E-2</v>
      </c>
      <c r="D81">
        <v>0.86637304157578698</v>
      </c>
      <c r="E81" s="3">
        <v>62.1875</v>
      </c>
    </row>
    <row r="82" spans="1:5" x14ac:dyDescent="0.25">
      <c r="A82" t="s">
        <v>149</v>
      </c>
      <c r="B82">
        <v>0.74226884622978084</v>
      </c>
      <c r="D82">
        <v>9.9192192255436124E-4</v>
      </c>
      <c r="E82" s="3">
        <v>57.6875</v>
      </c>
    </row>
    <row r="83" spans="1:5" x14ac:dyDescent="0.25">
      <c r="A83" t="s">
        <v>12</v>
      </c>
      <c r="C83" s="6">
        <v>0.32523923448215619</v>
      </c>
      <c r="D83">
        <v>0.2190008329336802</v>
      </c>
      <c r="E83" s="3">
        <v>54.5625</v>
      </c>
    </row>
    <row r="84" spans="1:5" x14ac:dyDescent="0.25">
      <c r="A84" t="s">
        <v>66</v>
      </c>
      <c r="C84" s="6">
        <v>0.25073855404625572</v>
      </c>
      <c r="D84">
        <v>0.34892271637507899</v>
      </c>
      <c r="E84" s="3">
        <v>52.8125</v>
      </c>
    </row>
    <row r="85" spans="1:5" x14ac:dyDescent="0.25">
      <c r="A85" t="s">
        <v>84</v>
      </c>
      <c r="B85">
        <v>-0.84366148773210747</v>
      </c>
      <c r="D85">
        <v>4.0063413374021773E-5</v>
      </c>
      <c r="E85" s="3">
        <v>51.0625</v>
      </c>
    </row>
    <row r="86" spans="1:5" x14ac:dyDescent="0.25">
      <c r="A86" t="s">
        <v>102</v>
      </c>
      <c r="C86" s="6">
        <v>-0.40029935124315452</v>
      </c>
      <c r="D86">
        <v>0.12444228887905689</v>
      </c>
      <c r="E86" s="3">
        <v>44.3125</v>
      </c>
    </row>
    <row r="87" spans="1:5" x14ac:dyDescent="0.25">
      <c r="A87" t="s">
        <v>148</v>
      </c>
      <c r="B87">
        <v>-0.81033762026918721</v>
      </c>
      <c r="D87">
        <v>1.4104251922343361E-4</v>
      </c>
      <c r="E87" s="3">
        <v>44.3125</v>
      </c>
    </row>
    <row r="88" spans="1:5" x14ac:dyDescent="0.25">
      <c r="A88" t="s">
        <v>7</v>
      </c>
      <c r="B88">
        <v>0.58823529411764708</v>
      </c>
      <c r="D88">
        <v>1.6539722195378161E-2</v>
      </c>
      <c r="E88" s="3">
        <v>44</v>
      </c>
    </row>
    <row r="89" spans="1:5" x14ac:dyDescent="0.25">
      <c r="A89" t="s">
        <v>64</v>
      </c>
      <c r="C89" s="6">
        <v>-0.42169744212228433</v>
      </c>
      <c r="D89">
        <v>0.103759368619118</v>
      </c>
      <c r="E89" s="3">
        <v>43.6875</v>
      </c>
    </row>
    <row r="90" spans="1:5" x14ac:dyDescent="0.25">
      <c r="A90" t="s">
        <v>88</v>
      </c>
      <c r="B90">
        <v>-0.84616865964193211</v>
      </c>
      <c r="D90">
        <v>3.6028543442788831E-5</v>
      </c>
      <c r="E90" s="3">
        <v>40.1875</v>
      </c>
    </row>
    <row r="91" spans="1:5" x14ac:dyDescent="0.25">
      <c r="A91" t="s">
        <v>94</v>
      </c>
      <c r="B91">
        <v>-0.88552377528489423</v>
      </c>
      <c r="D91">
        <v>5.0786499075437162E-6</v>
      </c>
      <c r="E91" s="3">
        <v>39.875</v>
      </c>
    </row>
    <row r="92" spans="1:5" x14ac:dyDescent="0.25">
      <c r="A92" t="s">
        <v>141</v>
      </c>
      <c r="C92" s="6">
        <v>0.456767297030297</v>
      </c>
      <c r="D92">
        <v>7.5306112573349002E-2</v>
      </c>
      <c r="E92" s="3">
        <v>39.1875</v>
      </c>
    </row>
    <row r="93" spans="1:5" x14ac:dyDescent="0.25">
      <c r="A93" t="s">
        <v>23</v>
      </c>
      <c r="B93">
        <v>-0.80206055562341705</v>
      </c>
      <c r="D93">
        <v>1.8577329249156509E-4</v>
      </c>
      <c r="E93" s="3">
        <v>38.75</v>
      </c>
    </row>
    <row r="94" spans="1:5" x14ac:dyDescent="0.25">
      <c r="A94" t="s">
        <v>37</v>
      </c>
      <c r="C94" s="6">
        <v>9.9634449067354858E-2</v>
      </c>
      <c r="D94">
        <v>0.71352587992892569</v>
      </c>
      <c r="E94" s="3">
        <v>37.3125</v>
      </c>
    </row>
    <row r="95" spans="1:5" x14ac:dyDescent="0.25">
      <c r="A95" t="s">
        <v>15</v>
      </c>
      <c r="C95" s="6">
        <v>0.24475467736562689</v>
      </c>
      <c r="D95">
        <v>0.36092263907671068</v>
      </c>
      <c r="E95" s="3">
        <v>35</v>
      </c>
    </row>
    <row r="96" spans="1:5" x14ac:dyDescent="0.25">
      <c r="A96" t="s">
        <v>17</v>
      </c>
      <c r="B96">
        <v>0.54398362932122846</v>
      </c>
      <c r="D96">
        <v>2.9384187992790751E-2</v>
      </c>
      <c r="E96" s="3">
        <v>34.9375</v>
      </c>
    </row>
    <row r="97" spans="1:5" x14ac:dyDescent="0.25">
      <c r="A97" t="s">
        <v>89</v>
      </c>
      <c r="B97">
        <v>-0.58453343044430817</v>
      </c>
      <c r="D97">
        <v>1.7406139758596301E-2</v>
      </c>
      <c r="E97" s="3">
        <v>32.0625</v>
      </c>
    </row>
    <row r="98" spans="1:5" x14ac:dyDescent="0.25">
      <c r="A98" t="s">
        <v>50</v>
      </c>
      <c r="C98" s="6">
        <v>-7.4406533180432471E-2</v>
      </c>
      <c r="D98">
        <v>0.78419028316774431</v>
      </c>
      <c r="E98" s="3">
        <v>30</v>
      </c>
    </row>
    <row r="99" spans="1:5" x14ac:dyDescent="0.25">
      <c r="A99" t="s">
        <v>68</v>
      </c>
      <c r="B99">
        <v>0.58119056018399717</v>
      </c>
      <c r="D99">
        <v>1.8218459482230161E-2</v>
      </c>
      <c r="E99" s="3">
        <v>27.875</v>
      </c>
    </row>
    <row r="100" spans="1:5" x14ac:dyDescent="0.25">
      <c r="A100" t="s">
        <v>70</v>
      </c>
      <c r="C100" s="6">
        <v>-0.35499461972015461</v>
      </c>
      <c r="D100">
        <v>0.17726145675777111</v>
      </c>
      <c r="E100" s="3">
        <v>27.875</v>
      </c>
    </row>
    <row r="101" spans="1:5" x14ac:dyDescent="0.25">
      <c r="A101" t="s">
        <v>31</v>
      </c>
      <c r="C101" s="6">
        <v>-0.32120956714251708</v>
      </c>
      <c r="D101">
        <v>0.2250961230904307</v>
      </c>
      <c r="E101" s="3">
        <v>27.625</v>
      </c>
    </row>
    <row r="102" spans="1:5" x14ac:dyDescent="0.25">
      <c r="A102" t="s">
        <v>112</v>
      </c>
      <c r="B102">
        <v>-0.83654799635751043</v>
      </c>
      <c r="D102">
        <v>5.3623570888711878E-5</v>
      </c>
      <c r="E102" s="3">
        <v>27.3125</v>
      </c>
    </row>
    <row r="103" spans="1:5" x14ac:dyDescent="0.25">
      <c r="A103" t="s">
        <v>146</v>
      </c>
      <c r="C103" s="6">
        <v>-0.23129012088954989</v>
      </c>
      <c r="D103">
        <v>0.38874890958002761</v>
      </c>
      <c r="E103" s="3">
        <v>26</v>
      </c>
    </row>
    <row r="104" spans="1:5" x14ac:dyDescent="0.25">
      <c r="A104" t="s">
        <v>51</v>
      </c>
      <c r="B104">
        <v>-0.59935603820255368</v>
      </c>
      <c r="D104">
        <v>1.4137369475178411E-2</v>
      </c>
      <c r="E104" s="3">
        <v>25.625</v>
      </c>
    </row>
    <row r="105" spans="1:5" x14ac:dyDescent="0.25">
      <c r="A105" t="s">
        <v>122</v>
      </c>
      <c r="B105">
        <v>-0.76527170851055926</v>
      </c>
      <c r="D105">
        <v>5.512249904197408E-4</v>
      </c>
      <c r="E105" s="3">
        <v>25.4375</v>
      </c>
    </row>
    <row r="106" spans="1:5" x14ac:dyDescent="0.25">
      <c r="A106" t="s">
        <v>75</v>
      </c>
      <c r="B106">
        <v>0.50919807751505008</v>
      </c>
      <c r="D106">
        <v>4.3953520801843782E-2</v>
      </c>
      <c r="E106" s="3">
        <v>23.375</v>
      </c>
    </row>
    <row r="107" spans="1:5" x14ac:dyDescent="0.25">
      <c r="A107" t="s">
        <v>82</v>
      </c>
      <c r="C107" s="6">
        <v>0.21365831768773691</v>
      </c>
      <c r="D107">
        <v>0.42687700473876888</v>
      </c>
      <c r="E107" s="3">
        <v>21.875</v>
      </c>
    </row>
    <row r="108" spans="1:5" x14ac:dyDescent="0.25">
      <c r="A108" t="s">
        <v>67</v>
      </c>
      <c r="C108" s="6">
        <v>-0.36503421354430038</v>
      </c>
      <c r="D108">
        <v>0.16445980424970241</v>
      </c>
      <c r="E108" s="3">
        <v>20.1875</v>
      </c>
    </row>
    <row r="109" spans="1:5" x14ac:dyDescent="0.25">
      <c r="A109" t="s">
        <v>45</v>
      </c>
      <c r="B109">
        <v>-0.49927295692197121</v>
      </c>
      <c r="D109">
        <v>4.896086865249074E-2</v>
      </c>
      <c r="E109" s="3">
        <v>19.3125</v>
      </c>
    </row>
    <row r="110" spans="1:5" x14ac:dyDescent="0.25">
      <c r="A110" t="s">
        <v>40</v>
      </c>
      <c r="B110">
        <v>-0.69297989948339345</v>
      </c>
      <c r="D110">
        <v>2.9189077971034918E-3</v>
      </c>
      <c r="E110" s="3">
        <v>18.4375</v>
      </c>
    </row>
    <row r="111" spans="1:5" x14ac:dyDescent="0.25">
      <c r="A111" t="s">
        <v>114</v>
      </c>
      <c r="C111" s="6">
        <v>-0.46026494285919523</v>
      </c>
      <c r="D111">
        <v>7.2817155590345475E-2</v>
      </c>
      <c r="E111" s="3">
        <v>13.4375</v>
      </c>
    </row>
    <row r="112" spans="1:5" x14ac:dyDescent="0.25">
      <c r="A112" t="s">
        <v>10</v>
      </c>
      <c r="C112" s="6">
        <v>0.33879990202020871</v>
      </c>
      <c r="D112">
        <v>0.1992678274798976</v>
      </c>
      <c r="E112" s="3">
        <v>9.3125</v>
      </c>
    </row>
    <row r="113" spans="1:5" x14ac:dyDescent="0.25">
      <c r="A113" t="s">
        <v>139</v>
      </c>
      <c r="C113" s="6">
        <v>-0.13170741453478421</v>
      </c>
      <c r="D113">
        <v>0.62680994136718526</v>
      </c>
      <c r="E113" s="3">
        <v>5.6875</v>
      </c>
    </row>
    <row r="114" spans="1:5" x14ac:dyDescent="0.25">
      <c r="A114" t="s">
        <v>140</v>
      </c>
      <c r="B114">
        <v>-0.84768432674534255</v>
      </c>
      <c r="D114">
        <v>3.3758678292392472E-5</v>
      </c>
      <c r="E114" s="3">
        <v>3.875</v>
      </c>
    </row>
    <row r="115" spans="1:5" x14ac:dyDescent="0.25">
      <c r="A115" t="s">
        <v>6</v>
      </c>
      <c r="D115"/>
      <c r="E115" s="3">
        <v>0</v>
      </c>
    </row>
    <row r="116" spans="1:5" x14ac:dyDescent="0.25">
      <c r="A116" t="s">
        <v>9</v>
      </c>
      <c r="D116"/>
      <c r="E116" s="3">
        <v>0</v>
      </c>
    </row>
    <row r="117" spans="1:5" x14ac:dyDescent="0.25">
      <c r="A117" t="s">
        <v>13</v>
      </c>
      <c r="D117"/>
      <c r="E117" s="3">
        <v>0</v>
      </c>
    </row>
    <row r="118" spans="1:5" x14ac:dyDescent="0.25">
      <c r="A118" t="s">
        <v>16</v>
      </c>
      <c r="D118"/>
      <c r="E118" s="3">
        <v>0</v>
      </c>
    </row>
    <row r="119" spans="1:5" x14ac:dyDescent="0.25">
      <c r="A119" t="s">
        <v>19</v>
      </c>
      <c r="D119"/>
      <c r="E119" s="3">
        <v>0</v>
      </c>
    </row>
    <row r="120" spans="1:5" x14ac:dyDescent="0.25">
      <c r="A120" t="s">
        <v>21</v>
      </c>
      <c r="D120"/>
      <c r="E120" s="3">
        <v>0</v>
      </c>
    </row>
    <row r="121" spans="1:5" x14ac:dyDescent="0.25">
      <c r="A121" t="s">
        <v>25</v>
      </c>
      <c r="D121"/>
      <c r="E121" s="3">
        <v>0</v>
      </c>
    </row>
    <row r="122" spans="1:5" x14ac:dyDescent="0.25">
      <c r="A122" t="s">
        <v>34</v>
      </c>
      <c r="D122"/>
      <c r="E122" s="3">
        <v>0</v>
      </c>
    </row>
    <row r="123" spans="1:5" x14ac:dyDescent="0.25">
      <c r="A123" t="s">
        <v>35</v>
      </c>
      <c r="D123"/>
      <c r="E123" s="3">
        <v>0</v>
      </c>
    </row>
    <row r="124" spans="1:5" x14ac:dyDescent="0.25">
      <c r="A124" t="s">
        <v>39</v>
      </c>
      <c r="D124"/>
      <c r="E124" s="3">
        <v>0</v>
      </c>
    </row>
    <row r="125" spans="1:5" x14ac:dyDescent="0.25">
      <c r="A125" t="s">
        <v>42</v>
      </c>
      <c r="D125"/>
      <c r="E125" s="3">
        <v>0</v>
      </c>
    </row>
    <row r="126" spans="1:5" x14ac:dyDescent="0.25">
      <c r="A126" t="s">
        <v>47</v>
      </c>
      <c r="D126"/>
      <c r="E126" s="3">
        <v>0</v>
      </c>
    </row>
    <row r="127" spans="1:5" x14ac:dyDescent="0.25">
      <c r="A127" t="s">
        <v>48</v>
      </c>
      <c r="D127"/>
      <c r="E127" s="3">
        <v>0</v>
      </c>
    </row>
    <row r="128" spans="1:5" x14ac:dyDescent="0.25">
      <c r="A128" t="s">
        <v>55</v>
      </c>
      <c r="D128"/>
      <c r="E128" s="3">
        <v>0</v>
      </c>
    </row>
    <row r="129" spans="1:5" x14ac:dyDescent="0.25">
      <c r="A129" t="s">
        <v>72</v>
      </c>
      <c r="D129"/>
      <c r="E129" s="3">
        <v>0</v>
      </c>
    </row>
    <row r="130" spans="1:5" x14ac:dyDescent="0.25">
      <c r="A130" t="s">
        <v>78</v>
      </c>
      <c r="D130"/>
      <c r="E130" s="3">
        <v>0</v>
      </c>
    </row>
    <row r="131" spans="1:5" x14ac:dyDescent="0.25">
      <c r="A131" t="s">
        <v>79</v>
      </c>
      <c r="D131"/>
      <c r="E131" s="3">
        <v>0</v>
      </c>
    </row>
    <row r="132" spans="1:5" x14ac:dyDescent="0.25">
      <c r="A132" t="s">
        <v>85</v>
      </c>
      <c r="D132"/>
      <c r="E132" s="3">
        <v>0</v>
      </c>
    </row>
    <row r="133" spans="1:5" x14ac:dyDescent="0.25">
      <c r="A133" t="s">
        <v>86</v>
      </c>
      <c r="D133"/>
      <c r="E133" s="3">
        <v>0</v>
      </c>
    </row>
    <row r="134" spans="1:5" x14ac:dyDescent="0.25">
      <c r="A134" t="s">
        <v>90</v>
      </c>
      <c r="D134"/>
      <c r="E134" s="3">
        <v>0</v>
      </c>
    </row>
    <row r="135" spans="1:5" x14ac:dyDescent="0.25">
      <c r="A135" t="s">
        <v>91</v>
      </c>
      <c r="D135"/>
      <c r="E135" s="3">
        <v>0</v>
      </c>
    </row>
    <row r="136" spans="1:5" x14ac:dyDescent="0.25">
      <c r="A136" t="s">
        <v>93</v>
      </c>
      <c r="D136"/>
      <c r="E136" s="3">
        <v>0</v>
      </c>
    </row>
    <row r="137" spans="1:5" x14ac:dyDescent="0.25">
      <c r="A137" t="s">
        <v>98</v>
      </c>
      <c r="D137"/>
      <c r="E137" s="3">
        <v>0</v>
      </c>
    </row>
    <row r="138" spans="1:5" x14ac:dyDescent="0.25">
      <c r="A138" t="s">
        <v>105</v>
      </c>
      <c r="D138"/>
      <c r="E138" s="3">
        <v>0</v>
      </c>
    </row>
    <row r="139" spans="1:5" x14ac:dyDescent="0.25">
      <c r="A139" t="s">
        <v>107</v>
      </c>
      <c r="D139"/>
      <c r="E139" s="3">
        <v>0</v>
      </c>
    </row>
    <row r="140" spans="1:5" x14ac:dyDescent="0.25">
      <c r="A140" t="s">
        <v>116</v>
      </c>
      <c r="D140"/>
      <c r="E140" s="3">
        <v>0</v>
      </c>
    </row>
    <row r="141" spans="1:5" x14ac:dyDescent="0.25">
      <c r="A141" t="s">
        <v>117</v>
      </c>
      <c r="D141"/>
      <c r="E141" s="3">
        <v>0</v>
      </c>
    </row>
    <row r="142" spans="1:5" x14ac:dyDescent="0.25">
      <c r="A142" t="s">
        <v>119</v>
      </c>
      <c r="D142"/>
      <c r="E142" s="3">
        <v>0</v>
      </c>
    </row>
    <row r="143" spans="1:5" x14ac:dyDescent="0.25">
      <c r="A143" t="s">
        <v>121</v>
      </c>
      <c r="D143"/>
      <c r="E143" s="3">
        <v>0</v>
      </c>
    </row>
    <row r="144" spans="1:5" x14ac:dyDescent="0.25">
      <c r="A144" t="s">
        <v>123</v>
      </c>
      <c r="D144"/>
      <c r="E144" s="3">
        <v>0</v>
      </c>
    </row>
    <row r="145" spans="1:5" x14ac:dyDescent="0.25">
      <c r="A145" t="s">
        <v>125</v>
      </c>
      <c r="D145"/>
      <c r="E145" s="3">
        <v>0</v>
      </c>
    </row>
    <row r="146" spans="1:5" x14ac:dyDescent="0.25">
      <c r="A146" t="s">
        <v>126</v>
      </c>
      <c r="D146"/>
      <c r="E146" s="3">
        <v>0</v>
      </c>
    </row>
    <row r="147" spans="1:5" x14ac:dyDescent="0.25">
      <c r="A147" t="s">
        <v>131</v>
      </c>
      <c r="D147"/>
      <c r="E147" s="3">
        <v>0</v>
      </c>
    </row>
    <row r="148" spans="1:5" x14ac:dyDescent="0.25">
      <c r="A148" t="s">
        <v>137</v>
      </c>
      <c r="D148"/>
      <c r="E148" s="3">
        <v>0</v>
      </c>
    </row>
    <row r="149" spans="1:5" x14ac:dyDescent="0.25">
      <c r="A149" t="s">
        <v>142</v>
      </c>
      <c r="D149"/>
      <c r="E149" s="3">
        <v>0</v>
      </c>
    </row>
    <row r="150" spans="1:5" x14ac:dyDescent="0.25">
      <c r="A150" t="s">
        <v>143</v>
      </c>
      <c r="D150"/>
      <c r="E150" s="3">
        <v>0</v>
      </c>
    </row>
    <row r="151" spans="1:5" x14ac:dyDescent="0.25">
      <c r="A151" t="s">
        <v>145</v>
      </c>
      <c r="D151"/>
      <c r="E151" s="3">
        <v>0</v>
      </c>
    </row>
    <row r="152" spans="1:5" x14ac:dyDescent="0.25">
      <c r="A152" t="s">
        <v>151</v>
      </c>
      <c r="D152"/>
      <c r="E152" s="3">
        <v>0</v>
      </c>
    </row>
    <row r="155" spans="1:5" x14ac:dyDescent="0.25">
      <c r="A155" t="s">
        <v>187</v>
      </c>
    </row>
    <row r="156" spans="1:5" x14ac:dyDescent="0.25">
      <c r="A156">
        <f>COUNTA(E3:E114)</f>
        <v>112</v>
      </c>
    </row>
    <row r="157" spans="1:5" x14ac:dyDescent="0.25">
      <c r="A157" t="s">
        <v>188</v>
      </c>
    </row>
    <row r="158" spans="1:5" x14ac:dyDescent="0.25">
      <c r="A158">
        <f>COUNTA(B3:B114)</f>
        <v>58</v>
      </c>
    </row>
    <row r="159" spans="1:5" x14ac:dyDescent="0.25">
      <c r="A159" t="s">
        <v>189</v>
      </c>
    </row>
    <row r="160" spans="1:5" x14ac:dyDescent="0.25">
      <c r="A160">
        <f>COUNTA(C3:C114)</f>
        <v>54</v>
      </c>
    </row>
    <row r="161" spans="1:2" x14ac:dyDescent="0.25">
      <c r="A161" t="s">
        <v>190</v>
      </c>
    </row>
    <row r="162" spans="1:2" x14ac:dyDescent="0.25">
      <c r="A162" t="s">
        <v>192</v>
      </c>
      <c r="B162">
        <f>MIN(B3:B114)</f>
        <v>-0.96176470588235297</v>
      </c>
    </row>
    <row r="163" spans="1:2" x14ac:dyDescent="0.25">
      <c r="A163" t="s">
        <v>193</v>
      </c>
      <c r="B163">
        <f>B109</f>
        <v>-0.49927295692197121</v>
      </c>
    </row>
    <row r="164" spans="1:2" x14ac:dyDescent="0.25">
      <c r="A164" t="s">
        <v>191</v>
      </c>
      <c r="B164">
        <f>MAX(B3:B114)</f>
        <v>0.91409915258414309</v>
      </c>
    </row>
    <row r="165" spans="1:2" x14ac:dyDescent="0.25">
      <c r="A165" t="s">
        <v>194</v>
      </c>
      <c r="B165">
        <f>B106</f>
        <v>0.50919807751505008</v>
      </c>
    </row>
  </sheetData>
  <mergeCells count="1">
    <mergeCell ref="B1:E1"/>
  </mergeCells>
  <conditionalFormatting sqref="D3:D114">
    <cfRule type="cellIs" dxfId="4" priority="1" operator="greaterThan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abSelected="1" topLeftCell="A193" workbookViewId="0">
      <selection activeCell="C228" sqref="C228"/>
    </sheetView>
  </sheetViews>
  <sheetFormatPr defaultRowHeight="15" x14ac:dyDescent="0.25"/>
  <cols>
    <col min="1" max="1" width="28.85546875" bestFit="1" customWidth="1"/>
    <col min="2" max="3" width="20.42578125" bestFit="1" customWidth="1"/>
    <col min="4" max="4" width="17.5703125" bestFit="1" customWidth="1"/>
    <col min="5" max="5" width="30.7109375" bestFit="1" customWidth="1"/>
  </cols>
  <sheetData>
    <row r="1" spans="1:5" x14ac:dyDescent="0.25">
      <c r="B1" s="15" t="s">
        <v>195</v>
      </c>
      <c r="C1" s="16"/>
      <c r="D1" s="16"/>
      <c r="E1" s="16"/>
    </row>
    <row r="2" spans="1:5" x14ac:dyDescent="0.25">
      <c r="A2" s="1" t="s">
        <v>0</v>
      </c>
      <c r="B2" s="1" t="s">
        <v>3</v>
      </c>
      <c r="C2" s="1" t="s">
        <v>3</v>
      </c>
      <c r="D2" s="1" t="s">
        <v>4</v>
      </c>
      <c r="E2" s="2" t="s">
        <v>184</v>
      </c>
    </row>
    <row r="3" spans="1:5" x14ac:dyDescent="0.25">
      <c r="A3" t="s">
        <v>60</v>
      </c>
      <c r="B3">
        <v>-0.56364989505278662</v>
      </c>
      <c r="D3">
        <v>2.297400969613635E-2</v>
      </c>
      <c r="E3">
        <v>542.75</v>
      </c>
    </row>
    <row r="4" spans="1:5" x14ac:dyDescent="0.25">
      <c r="A4" t="s">
        <v>153</v>
      </c>
      <c r="C4">
        <v>0.46764705882352942</v>
      </c>
      <c r="D4">
        <v>6.7760850190153946E-2</v>
      </c>
      <c r="E4">
        <v>401.1875</v>
      </c>
    </row>
    <row r="5" spans="1:5" x14ac:dyDescent="0.25">
      <c r="A5" t="s">
        <v>111</v>
      </c>
      <c r="B5">
        <v>-0.88153077581362704</v>
      </c>
      <c r="D5">
        <v>6.3856542185884663E-6</v>
      </c>
      <c r="E5">
        <v>340.9375</v>
      </c>
    </row>
    <row r="6" spans="1:5" x14ac:dyDescent="0.25">
      <c r="A6" t="s">
        <v>49</v>
      </c>
      <c r="B6">
        <v>-0.87058823529411766</v>
      </c>
      <c r="D6">
        <v>1.1498934802741621E-5</v>
      </c>
      <c r="E6">
        <v>335</v>
      </c>
    </row>
    <row r="7" spans="1:5" x14ac:dyDescent="0.25">
      <c r="A7" t="s">
        <v>71</v>
      </c>
      <c r="C7">
        <v>0.19704244293953169</v>
      </c>
      <c r="D7">
        <v>0.46450208939640908</v>
      </c>
      <c r="E7">
        <v>308.6875</v>
      </c>
    </row>
    <row r="8" spans="1:5" x14ac:dyDescent="0.25">
      <c r="A8" t="s">
        <v>154</v>
      </c>
      <c r="B8">
        <v>-0.96470588235294119</v>
      </c>
      <c r="D8">
        <v>1.666207746330344E-9</v>
      </c>
      <c r="E8">
        <v>305.625</v>
      </c>
    </row>
    <row r="9" spans="1:5" x14ac:dyDescent="0.25">
      <c r="A9" t="s">
        <v>29</v>
      </c>
      <c r="B9">
        <v>-0.53274480942326041</v>
      </c>
      <c r="D9">
        <v>3.3613277400690852E-2</v>
      </c>
      <c r="E9">
        <v>300.375</v>
      </c>
    </row>
    <row r="10" spans="1:5" x14ac:dyDescent="0.25">
      <c r="A10" t="s">
        <v>30</v>
      </c>
      <c r="C10">
        <v>0.36725823504422173</v>
      </c>
      <c r="D10">
        <v>0.1617099312059308</v>
      </c>
      <c r="E10">
        <v>298.4375</v>
      </c>
    </row>
    <row r="11" spans="1:5" x14ac:dyDescent="0.25">
      <c r="A11" t="s">
        <v>132</v>
      </c>
      <c r="C11">
        <v>-0.117733659541052</v>
      </c>
      <c r="D11">
        <v>0.66410750110512218</v>
      </c>
      <c r="E11">
        <v>294.0625</v>
      </c>
    </row>
    <row r="12" spans="1:5" x14ac:dyDescent="0.25">
      <c r="A12" t="s">
        <v>77</v>
      </c>
      <c r="C12">
        <v>-0.20750557494110419</v>
      </c>
      <c r="D12">
        <v>0.44062144334085268</v>
      </c>
      <c r="E12">
        <v>292.5</v>
      </c>
    </row>
    <row r="13" spans="1:5" x14ac:dyDescent="0.25">
      <c r="A13" t="s">
        <v>41</v>
      </c>
      <c r="B13">
        <v>-0.91764705882352937</v>
      </c>
      <c r="D13">
        <v>5.5286549587444581E-7</v>
      </c>
      <c r="E13">
        <v>270.8125</v>
      </c>
    </row>
    <row r="14" spans="1:5" x14ac:dyDescent="0.25">
      <c r="A14" t="s">
        <v>95</v>
      </c>
      <c r="B14">
        <v>-0.58572495621673393</v>
      </c>
      <c r="D14">
        <v>1.712350470148653E-2</v>
      </c>
      <c r="E14">
        <v>263.875</v>
      </c>
    </row>
    <row r="15" spans="1:5" x14ac:dyDescent="0.25">
      <c r="A15" t="s">
        <v>133</v>
      </c>
      <c r="B15">
        <v>-0.66470588235294115</v>
      </c>
      <c r="D15">
        <v>4.9673859374819943E-3</v>
      </c>
      <c r="E15">
        <v>260.75</v>
      </c>
    </row>
    <row r="16" spans="1:5" x14ac:dyDescent="0.25">
      <c r="A16" t="s">
        <v>96</v>
      </c>
      <c r="B16">
        <v>-0.93529411764705883</v>
      </c>
      <c r="D16">
        <v>1.072016715299867E-7</v>
      </c>
      <c r="E16">
        <v>254.5</v>
      </c>
    </row>
    <row r="17" spans="1:5" x14ac:dyDescent="0.25">
      <c r="A17" t="s">
        <v>118</v>
      </c>
      <c r="B17">
        <v>-0.72941176470588232</v>
      </c>
      <c r="D17">
        <v>1.343078682383669E-3</v>
      </c>
      <c r="E17">
        <v>254.125</v>
      </c>
    </row>
    <row r="18" spans="1:5" x14ac:dyDescent="0.25">
      <c r="A18" t="s">
        <v>124</v>
      </c>
      <c r="C18">
        <v>0.2444774374486976</v>
      </c>
      <c r="D18">
        <v>0.3614841135540855</v>
      </c>
      <c r="E18">
        <v>247.0625</v>
      </c>
    </row>
    <row r="19" spans="1:5" x14ac:dyDescent="0.25">
      <c r="A19" t="s">
        <v>92</v>
      </c>
      <c r="B19">
        <v>-0.78145716520373287</v>
      </c>
      <c r="D19">
        <v>3.5027063448797791E-4</v>
      </c>
      <c r="E19">
        <v>245.75</v>
      </c>
    </row>
    <row r="20" spans="1:5" x14ac:dyDescent="0.25">
      <c r="A20" t="s">
        <v>22</v>
      </c>
      <c r="B20">
        <v>-0.62150288315271318</v>
      </c>
      <c r="D20">
        <v>1.0169369021230661E-2</v>
      </c>
      <c r="E20">
        <v>236.5625</v>
      </c>
    </row>
    <row r="21" spans="1:5" x14ac:dyDescent="0.25">
      <c r="A21" t="s">
        <v>80</v>
      </c>
      <c r="B21">
        <v>0.55081061208321036</v>
      </c>
      <c r="D21">
        <v>2.7021283676316309E-2</v>
      </c>
      <c r="E21">
        <v>235.875</v>
      </c>
    </row>
    <row r="22" spans="1:5" x14ac:dyDescent="0.25">
      <c r="A22" t="s">
        <v>135</v>
      </c>
      <c r="C22">
        <v>-0.39440775946252432</v>
      </c>
      <c r="D22">
        <v>0.13060411263391711</v>
      </c>
      <c r="E22">
        <v>235.8125</v>
      </c>
    </row>
    <row r="23" spans="1:5" x14ac:dyDescent="0.25">
      <c r="A23" t="s">
        <v>97</v>
      </c>
      <c r="C23">
        <v>0.44624496112623718</v>
      </c>
      <c r="D23">
        <v>8.316495491619276E-2</v>
      </c>
      <c r="E23">
        <v>231.5</v>
      </c>
    </row>
    <row r="24" spans="1:5" x14ac:dyDescent="0.25">
      <c r="A24" t="s">
        <v>5</v>
      </c>
      <c r="B24">
        <v>-0.90721747872528757</v>
      </c>
      <c r="D24">
        <v>1.238244573910425E-6</v>
      </c>
      <c r="E24">
        <v>220.75</v>
      </c>
    </row>
    <row r="25" spans="1:5" x14ac:dyDescent="0.25">
      <c r="A25" t="s">
        <v>36</v>
      </c>
      <c r="C25">
        <v>-0.1117647058823529</v>
      </c>
      <c r="D25">
        <v>0.68027369498584056</v>
      </c>
      <c r="E25">
        <v>220</v>
      </c>
    </row>
    <row r="26" spans="1:5" x14ac:dyDescent="0.25">
      <c r="A26" t="s">
        <v>8</v>
      </c>
      <c r="C26">
        <v>0.41764705882352943</v>
      </c>
      <c r="D26">
        <v>0.10747407939930061</v>
      </c>
      <c r="E26">
        <v>219.4375</v>
      </c>
    </row>
    <row r="27" spans="1:5" x14ac:dyDescent="0.25">
      <c r="A27" t="s">
        <v>74</v>
      </c>
      <c r="B27">
        <v>-0.8529411764705882</v>
      </c>
      <c r="D27">
        <v>2.6790740577247289E-5</v>
      </c>
      <c r="E27">
        <v>205.3125</v>
      </c>
    </row>
    <row r="28" spans="1:5" x14ac:dyDescent="0.25">
      <c r="A28" t="s">
        <v>24</v>
      </c>
      <c r="B28">
        <v>-0.51693723219574006</v>
      </c>
      <c r="D28">
        <v>4.0323106857292443E-2</v>
      </c>
      <c r="E28">
        <v>193.25</v>
      </c>
    </row>
    <row r="29" spans="1:5" x14ac:dyDescent="0.25">
      <c r="A29" t="s">
        <v>152</v>
      </c>
      <c r="B29">
        <v>-0.82327040683025288</v>
      </c>
      <c r="D29">
        <v>8.9238233763991307E-5</v>
      </c>
      <c r="E29">
        <v>190.5</v>
      </c>
    </row>
    <row r="30" spans="1:5" x14ac:dyDescent="0.25">
      <c r="A30" t="s">
        <v>20</v>
      </c>
      <c r="C30">
        <v>-1.7647058823529412E-2</v>
      </c>
      <c r="D30">
        <v>0.94828015005471122</v>
      </c>
      <c r="E30">
        <v>189.0625</v>
      </c>
    </row>
    <row r="31" spans="1:5" x14ac:dyDescent="0.25">
      <c r="A31" t="s">
        <v>65</v>
      </c>
      <c r="C31">
        <v>0.38557773499694542</v>
      </c>
      <c r="D31">
        <v>0.14022728640001089</v>
      </c>
      <c r="E31">
        <v>186.5</v>
      </c>
    </row>
    <row r="32" spans="1:5" x14ac:dyDescent="0.25">
      <c r="A32" t="s">
        <v>69</v>
      </c>
      <c r="B32">
        <v>-0.86470588235294121</v>
      </c>
      <c r="D32">
        <v>1.5442340496526559E-5</v>
      </c>
      <c r="E32">
        <v>186.0625</v>
      </c>
    </row>
    <row r="33" spans="1:5" x14ac:dyDescent="0.25">
      <c r="A33" t="s">
        <v>100</v>
      </c>
      <c r="B33">
        <v>0.58823529411764708</v>
      </c>
      <c r="D33">
        <v>1.6539722195378161E-2</v>
      </c>
      <c r="E33">
        <v>178.8125</v>
      </c>
    </row>
    <row r="34" spans="1:5" x14ac:dyDescent="0.25">
      <c r="A34" t="s">
        <v>128</v>
      </c>
      <c r="C34">
        <v>-0.42138168210637011</v>
      </c>
      <c r="D34">
        <v>0.104045659963729</v>
      </c>
      <c r="E34">
        <v>177.66666666666666</v>
      </c>
    </row>
    <row r="35" spans="1:5" x14ac:dyDescent="0.25">
      <c r="A35" t="s">
        <v>104</v>
      </c>
      <c r="C35">
        <v>-0.21649508015035271</v>
      </c>
      <c r="D35">
        <v>0.42061572814511661</v>
      </c>
      <c r="E35">
        <v>174.4375</v>
      </c>
    </row>
    <row r="36" spans="1:5" x14ac:dyDescent="0.25">
      <c r="A36" t="s">
        <v>58</v>
      </c>
      <c r="C36">
        <v>-0.14148892350585529</v>
      </c>
      <c r="D36">
        <v>0.60119085770199809</v>
      </c>
      <c r="E36">
        <v>172.5</v>
      </c>
    </row>
    <row r="37" spans="1:5" x14ac:dyDescent="0.25">
      <c r="A37" t="s">
        <v>144</v>
      </c>
      <c r="B37">
        <v>-0.65195013970857563</v>
      </c>
      <c r="D37">
        <v>6.2063377073894857E-3</v>
      </c>
      <c r="E37">
        <v>169.1875</v>
      </c>
    </row>
    <row r="38" spans="1:5" x14ac:dyDescent="0.25">
      <c r="A38" t="s">
        <v>81</v>
      </c>
      <c r="B38">
        <v>-0.86828573911525886</v>
      </c>
      <c r="D38">
        <v>1.292711035534195E-5</v>
      </c>
      <c r="E38">
        <v>168.625</v>
      </c>
    </row>
    <row r="39" spans="1:5" x14ac:dyDescent="0.25">
      <c r="A39" t="s">
        <v>43</v>
      </c>
      <c r="B39">
        <v>-0.79705882352941171</v>
      </c>
      <c r="D39">
        <v>2.1809806990574771E-4</v>
      </c>
      <c r="E39">
        <v>161.9375</v>
      </c>
    </row>
    <row r="40" spans="1:5" x14ac:dyDescent="0.25">
      <c r="A40" t="s">
        <v>136</v>
      </c>
      <c r="B40">
        <v>-0.74411764705882355</v>
      </c>
      <c r="D40">
        <v>9.4828278573786859E-4</v>
      </c>
      <c r="E40">
        <v>159.125</v>
      </c>
    </row>
    <row r="41" spans="1:5" x14ac:dyDescent="0.25">
      <c r="A41" t="s">
        <v>57</v>
      </c>
      <c r="B41">
        <v>-0.51470588235294124</v>
      </c>
      <c r="D41">
        <v>4.1345806442248938E-2</v>
      </c>
      <c r="E41">
        <v>154.6875</v>
      </c>
    </row>
    <row r="42" spans="1:5" x14ac:dyDescent="0.25">
      <c r="A42" t="s">
        <v>27</v>
      </c>
      <c r="B42">
        <v>-0.88823529411764701</v>
      </c>
      <c r="D42">
        <v>4.3262508679755763E-6</v>
      </c>
      <c r="E42">
        <v>147.4375</v>
      </c>
    </row>
    <row r="43" spans="1:5" x14ac:dyDescent="0.25">
      <c r="A43" t="s">
        <v>130</v>
      </c>
      <c r="B43">
        <v>0.6593084934298914</v>
      </c>
      <c r="D43">
        <v>5.4648455747879927E-3</v>
      </c>
      <c r="E43">
        <v>143.9375</v>
      </c>
    </row>
    <row r="44" spans="1:5" x14ac:dyDescent="0.25">
      <c r="A44" t="s">
        <v>106</v>
      </c>
      <c r="C44">
        <v>8.5294117647058826E-2</v>
      </c>
      <c r="D44">
        <v>0.75346506947478331</v>
      </c>
      <c r="E44">
        <v>142.875</v>
      </c>
    </row>
    <row r="45" spans="1:5" x14ac:dyDescent="0.25">
      <c r="A45" t="s">
        <v>150</v>
      </c>
      <c r="B45">
        <v>-0.92647058823529416</v>
      </c>
      <c r="D45">
        <v>2.5613970650477542E-7</v>
      </c>
      <c r="E45">
        <v>141.9375</v>
      </c>
    </row>
    <row r="46" spans="1:5" x14ac:dyDescent="0.25">
      <c r="A46" t="s">
        <v>28</v>
      </c>
      <c r="C46">
        <v>-0.27941176470588241</v>
      </c>
      <c r="D46">
        <v>0.29461765356841452</v>
      </c>
      <c r="E46">
        <v>136.1875</v>
      </c>
    </row>
    <row r="47" spans="1:5" x14ac:dyDescent="0.25">
      <c r="A47" t="s">
        <v>115</v>
      </c>
      <c r="B47">
        <v>-0.71470588235294119</v>
      </c>
      <c r="D47">
        <v>1.8627410999474351E-3</v>
      </c>
      <c r="E47">
        <v>132.9375</v>
      </c>
    </row>
    <row r="48" spans="1:5" x14ac:dyDescent="0.25">
      <c r="A48" t="s">
        <v>14</v>
      </c>
      <c r="C48">
        <v>-0.29602388510354349</v>
      </c>
      <c r="D48">
        <v>0.26561012179610538</v>
      </c>
      <c r="E48">
        <v>127.6875</v>
      </c>
    </row>
    <row r="49" spans="1:5" x14ac:dyDescent="0.25">
      <c r="A49" t="s">
        <v>62</v>
      </c>
      <c r="B49">
        <v>-0.61697837025959967</v>
      </c>
      <c r="D49">
        <v>1.0898216753687099E-2</v>
      </c>
      <c r="E49">
        <v>125.1875</v>
      </c>
    </row>
    <row r="50" spans="1:5" x14ac:dyDescent="0.25">
      <c r="A50" t="s">
        <v>32</v>
      </c>
      <c r="B50">
        <v>0.90076545343785908</v>
      </c>
      <c r="D50">
        <v>1.9477526830426839E-6</v>
      </c>
      <c r="E50">
        <v>113.75</v>
      </c>
    </row>
    <row r="51" spans="1:5" x14ac:dyDescent="0.25">
      <c r="A51" t="s">
        <v>110</v>
      </c>
      <c r="B51">
        <v>0.63134674928889156</v>
      </c>
      <c r="D51">
        <v>8.7163137704768835E-3</v>
      </c>
      <c r="E51">
        <v>113.4375</v>
      </c>
    </row>
    <row r="52" spans="1:5" x14ac:dyDescent="0.25">
      <c r="A52" t="s">
        <v>109</v>
      </c>
      <c r="C52">
        <v>0.43708621104615569</v>
      </c>
      <c r="D52">
        <v>9.0470916160409462E-2</v>
      </c>
      <c r="E52">
        <v>111.9375</v>
      </c>
    </row>
    <row r="53" spans="1:5" x14ac:dyDescent="0.25">
      <c r="A53" t="s">
        <v>63</v>
      </c>
      <c r="B53">
        <v>0.53215789824902782</v>
      </c>
      <c r="D53">
        <v>3.3846145001135239E-2</v>
      </c>
      <c r="E53">
        <v>109.75</v>
      </c>
    </row>
    <row r="54" spans="1:5" x14ac:dyDescent="0.25">
      <c r="A54" t="s">
        <v>61</v>
      </c>
      <c r="C54">
        <v>-0.15463934296453771</v>
      </c>
      <c r="D54">
        <v>0.5674307747370797</v>
      </c>
      <c r="E54">
        <v>109.0625</v>
      </c>
    </row>
    <row r="55" spans="1:5" x14ac:dyDescent="0.25">
      <c r="A55" t="s">
        <v>44</v>
      </c>
      <c r="C55">
        <v>0.33529411764705891</v>
      </c>
      <c r="D55">
        <v>0.20425458084551509</v>
      </c>
      <c r="E55">
        <v>107.375</v>
      </c>
    </row>
    <row r="56" spans="1:5" x14ac:dyDescent="0.25">
      <c r="A56" t="s">
        <v>56</v>
      </c>
      <c r="B56">
        <v>-0.60060223044514771</v>
      </c>
      <c r="D56">
        <v>1.3886166579359951E-2</v>
      </c>
      <c r="E56">
        <v>105.875</v>
      </c>
    </row>
    <row r="57" spans="1:5" x14ac:dyDescent="0.25">
      <c r="A57" t="s">
        <v>26</v>
      </c>
      <c r="B57">
        <v>-0.70934529873483854</v>
      </c>
      <c r="D57">
        <v>2.088564955389186E-3</v>
      </c>
      <c r="E57">
        <v>103.1875</v>
      </c>
    </row>
    <row r="58" spans="1:5" x14ac:dyDescent="0.25">
      <c r="A58" t="s">
        <v>38</v>
      </c>
      <c r="C58">
        <v>-0.21713654846030889</v>
      </c>
      <c r="D58">
        <v>0.41920655920180161</v>
      </c>
      <c r="E58">
        <v>102.625</v>
      </c>
    </row>
    <row r="59" spans="1:5" x14ac:dyDescent="0.25">
      <c r="A59" t="s">
        <v>18</v>
      </c>
      <c r="B59">
        <v>-0.7617647058823529</v>
      </c>
      <c r="D59">
        <v>6.0534283807058898E-4</v>
      </c>
      <c r="E59">
        <v>101.6875</v>
      </c>
    </row>
    <row r="60" spans="1:5" x14ac:dyDescent="0.25">
      <c r="A60" t="s">
        <v>99</v>
      </c>
      <c r="B60">
        <v>-0.94411764705882339</v>
      </c>
      <c r="D60">
        <v>3.9339291951072339E-8</v>
      </c>
      <c r="E60">
        <v>99.375</v>
      </c>
    </row>
    <row r="61" spans="1:5" x14ac:dyDescent="0.25">
      <c r="A61" t="s">
        <v>134</v>
      </c>
      <c r="C61">
        <v>3.6791768606578762E-2</v>
      </c>
      <c r="D61">
        <v>0.89239533859466036</v>
      </c>
      <c r="E61">
        <v>95.6875</v>
      </c>
    </row>
    <row r="62" spans="1:5" x14ac:dyDescent="0.25">
      <c r="A62" t="s">
        <v>101</v>
      </c>
      <c r="B62">
        <v>-0.90294117647058825</v>
      </c>
      <c r="D62">
        <v>1.6777243705941561E-6</v>
      </c>
      <c r="E62">
        <v>94.6875</v>
      </c>
    </row>
    <row r="63" spans="1:5" x14ac:dyDescent="0.25">
      <c r="A63" t="s">
        <v>11</v>
      </c>
      <c r="B63">
        <v>-0.69072239857493489</v>
      </c>
      <c r="D63">
        <v>3.051842048824872E-3</v>
      </c>
      <c r="E63">
        <v>85.125</v>
      </c>
    </row>
    <row r="64" spans="1:5" x14ac:dyDescent="0.25">
      <c r="A64" t="s">
        <v>138</v>
      </c>
      <c r="C64">
        <v>-0.18985275612608521</v>
      </c>
      <c r="D64">
        <v>0.48127366564116342</v>
      </c>
      <c r="E64">
        <v>82.5</v>
      </c>
    </row>
    <row r="65" spans="1:5" x14ac:dyDescent="0.25">
      <c r="A65" t="s">
        <v>108</v>
      </c>
      <c r="C65">
        <v>0.32448518758927208</v>
      </c>
      <c r="D65">
        <v>0.22013331813395631</v>
      </c>
      <c r="E65">
        <v>81.125</v>
      </c>
    </row>
    <row r="66" spans="1:5" x14ac:dyDescent="0.25">
      <c r="A66" t="s">
        <v>127</v>
      </c>
      <c r="C66">
        <v>-0.49262751206734939</v>
      </c>
      <c r="D66">
        <v>5.2543083086276317E-2</v>
      </c>
      <c r="E66">
        <v>77.25</v>
      </c>
    </row>
    <row r="67" spans="1:5" x14ac:dyDescent="0.25">
      <c r="A67" t="s">
        <v>129</v>
      </c>
      <c r="C67">
        <v>-0.23008949665421111</v>
      </c>
      <c r="D67">
        <v>0.39128498915292997</v>
      </c>
      <c r="E67">
        <v>77</v>
      </c>
    </row>
    <row r="68" spans="1:5" x14ac:dyDescent="0.25">
      <c r="A68" t="s">
        <v>76</v>
      </c>
      <c r="C68">
        <v>-0.34202870575360622</v>
      </c>
      <c r="D68">
        <v>0.19474552598120359</v>
      </c>
      <c r="E68">
        <v>76.0625</v>
      </c>
    </row>
    <row r="69" spans="1:5" x14ac:dyDescent="0.25">
      <c r="A69" t="s">
        <v>120</v>
      </c>
      <c r="B69">
        <v>-0.7961673443544659</v>
      </c>
      <c r="D69">
        <v>2.2432164198194339E-4</v>
      </c>
      <c r="E69">
        <v>75.9375</v>
      </c>
    </row>
    <row r="70" spans="1:5" x14ac:dyDescent="0.25">
      <c r="A70" t="s">
        <v>83</v>
      </c>
      <c r="C70">
        <v>0.45882352941176469</v>
      </c>
      <c r="D70">
        <v>7.3835534495481067E-2</v>
      </c>
      <c r="E70">
        <v>75.875</v>
      </c>
    </row>
    <row r="71" spans="1:5" x14ac:dyDescent="0.25">
      <c r="A71" t="s">
        <v>46</v>
      </c>
      <c r="C71">
        <v>-0.1284141584033138</v>
      </c>
      <c r="D71">
        <v>0.63552806808074547</v>
      </c>
      <c r="E71">
        <v>74.9375</v>
      </c>
    </row>
    <row r="72" spans="1:5" x14ac:dyDescent="0.25">
      <c r="A72" t="s">
        <v>52</v>
      </c>
      <c r="B72">
        <v>-0.65143858530820875</v>
      </c>
      <c r="D72">
        <v>6.2607239395545489E-3</v>
      </c>
      <c r="E72">
        <v>74.4375</v>
      </c>
    </row>
    <row r="73" spans="1:5" x14ac:dyDescent="0.25">
      <c r="A73" t="s">
        <v>73</v>
      </c>
      <c r="B73">
        <v>-0.97647058823529398</v>
      </c>
      <c r="D73">
        <v>1.006150440117199E-10</v>
      </c>
      <c r="E73">
        <v>74.25</v>
      </c>
    </row>
    <row r="74" spans="1:5" x14ac:dyDescent="0.25">
      <c r="A74" t="s">
        <v>53</v>
      </c>
      <c r="C74">
        <v>-0.49631865313380169</v>
      </c>
      <c r="D74">
        <v>5.0530197592667282E-2</v>
      </c>
      <c r="E74">
        <v>73.6875</v>
      </c>
    </row>
    <row r="75" spans="1:5" x14ac:dyDescent="0.25">
      <c r="A75" t="s">
        <v>147</v>
      </c>
      <c r="B75">
        <v>-0.62352941176470589</v>
      </c>
      <c r="D75">
        <v>9.8556503909220071E-3</v>
      </c>
      <c r="E75">
        <v>73.5625</v>
      </c>
    </row>
    <row r="76" spans="1:5" x14ac:dyDescent="0.25">
      <c r="A76" t="s">
        <v>59</v>
      </c>
      <c r="C76">
        <v>9.6442990622936806E-2</v>
      </c>
      <c r="D76">
        <v>0.72235822133068894</v>
      </c>
      <c r="E76">
        <v>72.25</v>
      </c>
    </row>
    <row r="77" spans="1:5" x14ac:dyDescent="0.25">
      <c r="A77" t="s">
        <v>113</v>
      </c>
      <c r="B77">
        <v>-0.65832177433474603</v>
      </c>
      <c r="D77">
        <v>5.5599449989051017E-3</v>
      </c>
      <c r="E77">
        <v>68.25</v>
      </c>
    </row>
    <row r="78" spans="1:5" x14ac:dyDescent="0.25">
      <c r="A78" t="s">
        <v>33</v>
      </c>
      <c r="C78">
        <v>0.112261072673357</v>
      </c>
      <c r="D78">
        <v>0.67892424452886979</v>
      </c>
      <c r="E78">
        <v>68</v>
      </c>
    </row>
    <row r="79" spans="1:5" x14ac:dyDescent="0.25">
      <c r="A79" t="s">
        <v>54</v>
      </c>
      <c r="B79">
        <v>-0.72647058823529409</v>
      </c>
      <c r="D79">
        <v>1.436182635078525E-3</v>
      </c>
      <c r="E79">
        <v>67.875</v>
      </c>
    </row>
    <row r="80" spans="1:5" x14ac:dyDescent="0.25">
      <c r="A80" t="s">
        <v>103</v>
      </c>
      <c r="B80">
        <v>0.61843418253759319</v>
      </c>
      <c r="D80">
        <v>1.065935554202142E-2</v>
      </c>
      <c r="E80">
        <v>64.375</v>
      </c>
    </row>
    <row r="81" spans="1:5" x14ac:dyDescent="0.25">
      <c r="A81" t="s">
        <v>87</v>
      </c>
      <c r="C81">
        <v>-0.37933837597300751</v>
      </c>
      <c r="D81">
        <v>0.14731184768982741</v>
      </c>
      <c r="E81">
        <v>62.1875</v>
      </c>
    </row>
    <row r="82" spans="1:5" x14ac:dyDescent="0.25">
      <c r="A82" t="s">
        <v>149</v>
      </c>
      <c r="C82">
        <v>0.49042763054467658</v>
      </c>
      <c r="D82">
        <v>5.3770663254869337E-2</v>
      </c>
      <c r="E82">
        <v>57.6875</v>
      </c>
    </row>
    <row r="83" spans="1:5" x14ac:dyDescent="0.25">
      <c r="A83" t="s">
        <v>12</v>
      </c>
      <c r="C83">
        <v>0.2222222823837357</v>
      </c>
      <c r="D83">
        <v>0.40812199434638358</v>
      </c>
      <c r="E83">
        <v>54.5625</v>
      </c>
    </row>
    <row r="84" spans="1:5" x14ac:dyDescent="0.25">
      <c r="A84" t="s">
        <v>66</v>
      </c>
      <c r="C84">
        <v>0.27138761143830031</v>
      </c>
      <c r="D84">
        <v>0.30927720956603538</v>
      </c>
      <c r="E84">
        <v>52.8125</v>
      </c>
    </row>
    <row r="85" spans="1:5" x14ac:dyDescent="0.25">
      <c r="A85" t="s">
        <v>84</v>
      </c>
      <c r="B85">
        <v>-0.94690677469233031</v>
      </c>
      <c r="D85">
        <v>2.7696718081181391E-8</v>
      </c>
      <c r="E85">
        <v>51.0625</v>
      </c>
    </row>
    <row r="86" spans="1:5" x14ac:dyDescent="0.25">
      <c r="A86" t="s">
        <v>102</v>
      </c>
      <c r="C86">
        <v>-0.41359342563868362</v>
      </c>
      <c r="D86">
        <v>0.111284352319217</v>
      </c>
      <c r="E86">
        <v>44.3125</v>
      </c>
    </row>
    <row r="87" spans="1:5" x14ac:dyDescent="0.25">
      <c r="A87" t="s">
        <v>148</v>
      </c>
      <c r="B87">
        <v>-0.80000544660455275</v>
      </c>
      <c r="D87">
        <v>1.9853620600267141E-4</v>
      </c>
      <c r="E87">
        <v>44.3125</v>
      </c>
    </row>
    <row r="88" spans="1:5" x14ac:dyDescent="0.25">
      <c r="A88" t="s">
        <v>7</v>
      </c>
      <c r="C88">
        <v>0.34705882352941181</v>
      </c>
      <c r="D88">
        <v>0.18783442010629961</v>
      </c>
      <c r="E88">
        <v>44</v>
      </c>
    </row>
    <row r="89" spans="1:5" x14ac:dyDescent="0.25">
      <c r="A89" t="s">
        <v>64</v>
      </c>
      <c r="C89">
        <v>-0.39645498960087988</v>
      </c>
      <c r="D89">
        <v>0.12843966294705941</v>
      </c>
      <c r="E89">
        <v>43.6875</v>
      </c>
    </row>
    <row r="90" spans="1:5" x14ac:dyDescent="0.25">
      <c r="A90" t="s">
        <v>88</v>
      </c>
      <c r="B90">
        <v>-0.84616865964193211</v>
      </c>
      <c r="D90">
        <v>3.6028543442788831E-5</v>
      </c>
      <c r="E90">
        <v>40.1875</v>
      </c>
    </row>
    <row r="91" spans="1:5" x14ac:dyDescent="0.25">
      <c r="A91" t="s">
        <v>94</v>
      </c>
      <c r="B91">
        <v>-0.8961017043411984</v>
      </c>
      <c r="D91">
        <v>2.6522249419581839E-6</v>
      </c>
      <c r="E91">
        <v>39.875</v>
      </c>
    </row>
    <row r="92" spans="1:5" x14ac:dyDescent="0.25">
      <c r="A92" t="s">
        <v>141</v>
      </c>
      <c r="C92">
        <v>0.38213211777698047</v>
      </c>
      <c r="D92">
        <v>0.14411027283564859</v>
      </c>
      <c r="E92">
        <v>39.1875</v>
      </c>
    </row>
    <row r="93" spans="1:5" x14ac:dyDescent="0.25">
      <c r="A93" t="s">
        <v>23</v>
      </c>
      <c r="B93">
        <v>-0.80206055562341705</v>
      </c>
      <c r="D93">
        <v>1.8577329249156509E-4</v>
      </c>
      <c r="E93">
        <v>38.75</v>
      </c>
    </row>
    <row r="94" spans="1:5" x14ac:dyDescent="0.25">
      <c r="A94" t="s">
        <v>37</v>
      </c>
      <c r="C94">
        <v>0.13086315698398851</v>
      </c>
      <c r="D94">
        <v>0.62904056395500108</v>
      </c>
      <c r="E94">
        <v>37.3125</v>
      </c>
    </row>
    <row r="95" spans="1:5" x14ac:dyDescent="0.25">
      <c r="A95" t="s">
        <v>15</v>
      </c>
      <c r="C95">
        <v>0.24475467736562681</v>
      </c>
      <c r="D95">
        <v>0.36092263907671102</v>
      </c>
      <c r="E95">
        <v>35</v>
      </c>
    </row>
    <row r="96" spans="1:5" x14ac:dyDescent="0.25">
      <c r="A96" t="s">
        <v>17</v>
      </c>
      <c r="B96">
        <v>0.60754693383430669</v>
      </c>
      <c r="D96">
        <v>1.254952498630826E-2</v>
      </c>
      <c r="E96">
        <v>34.9375</v>
      </c>
    </row>
    <row r="97" spans="1:5" x14ac:dyDescent="0.25">
      <c r="A97" t="s">
        <v>89</v>
      </c>
      <c r="B97">
        <v>-0.60396804577877361</v>
      </c>
      <c r="D97">
        <v>1.322511777977586E-2</v>
      </c>
      <c r="E97">
        <v>32.0625</v>
      </c>
    </row>
    <row r="98" spans="1:5" x14ac:dyDescent="0.25">
      <c r="A98" t="s">
        <v>50</v>
      </c>
      <c r="C98">
        <v>-9.1458030367614893E-2</v>
      </c>
      <c r="D98">
        <v>0.73621970405643844</v>
      </c>
      <c r="E98">
        <v>30</v>
      </c>
    </row>
    <row r="99" spans="1:5" x14ac:dyDescent="0.25">
      <c r="A99" t="s">
        <v>68</v>
      </c>
      <c r="B99">
        <v>0.53078117486191589</v>
      </c>
      <c r="D99">
        <v>3.4397182210341881E-2</v>
      </c>
      <c r="E99">
        <v>27.875</v>
      </c>
    </row>
    <row r="100" spans="1:5" x14ac:dyDescent="0.25">
      <c r="A100" t="s">
        <v>70</v>
      </c>
      <c r="C100">
        <v>-0.42808174730959819</v>
      </c>
      <c r="D100">
        <v>9.8089452300094956E-2</v>
      </c>
      <c r="E100">
        <v>27.875</v>
      </c>
    </row>
    <row r="101" spans="1:5" x14ac:dyDescent="0.25">
      <c r="A101" t="s">
        <v>31</v>
      </c>
      <c r="C101">
        <v>-0.40894736557496397</v>
      </c>
      <c r="D101">
        <v>0.1157666704458354</v>
      </c>
      <c r="E101">
        <v>27.625</v>
      </c>
    </row>
    <row r="102" spans="1:5" x14ac:dyDescent="0.25">
      <c r="A102" t="s">
        <v>112</v>
      </c>
      <c r="B102">
        <v>-0.84849868201976053</v>
      </c>
      <c r="D102">
        <v>3.2589407453950451E-5</v>
      </c>
      <c r="E102">
        <v>27.3125</v>
      </c>
    </row>
    <row r="103" spans="1:5" x14ac:dyDescent="0.25">
      <c r="A103" t="s">
        <v>146</v>
      </c>
      <c r="C103">
        <v>-0.28466476417175379</v>
      </c>
      <c r="D103">
        <v>0.28524903481822123</v>
      </c>
      <c r="E103">
        <v>26</v>
      </c>
    </row>
    <row r="104" spans="1:5" x14ac:dyDescent="0.25">
      <c r="A104" t="s">
        <v>51</v>
      </c>
      <c r="B104">
        <v>-0.68176749345540466</v>
      </c>
      <c r="D104">
        <v>3.628136824003301E-3</v>
      </c>
      <c r="E104">
        <v>25.625</v>
      </c>
    </row>
    <row r="105" spans="1:5" x14ac:dyDescent="0.25">
      <c r="A105" t="s">
        <v>122</v>
      </c>
      <c r="B105">
        <v>-0.83214011022507406</v>
      </c>
      <c r="D105">
        <v>6.3807533690572686E-5</v>
      </c>
      <c r="E105">
        <v>25.4375</v>
      </c>
    </row>
    <row r="106" spans="1:5" x14ac:dyDescent="0.25">
      <c r="A106" t="s">
        <v>75</v>
      </c>
      <c r="B106">
        <v>0.66225183491841766</v>
      </c>
      <c r="D106">
        <v>5.1888647550117021E-3</v>
      </c>
      <c r="E106">
        <v>23.375</v>
      </c>
    </row>
    <row r="107" spans="1:5" x14ac:dyDescent="0.25">
      <c r="A107" t="s">
        <v>82</v>
      </c>
      <c r="C107">
        <v>0.21365831768773691</v>
      </c>
      <c r="D107">
        <v>0.42687700473876888</v>
      </c>
      <c r="E107">
        <v>21.875</v>
      </c>
    </row>
    <row r="108" spans="1:5" x14ac:dyDescent="0.25">
      <c r="A108" t="s">
        <v>183</v>
      </c>
      <c r="B108">
        <v>-0.75385589115558804</v>
      </c>
      <c r="D108">
        <v>7.4355018647451589E-4</v>
      </c>
      <c r="E108">
        <v>21.8125</v>
      </c>
    </row>
    <row r="109" spans="1:5" x14ac:dyDescent="0.25">
      <c r="A109" t="s">
        <v>67</v>
      </c>
      <c r="B109">
        <v>-0.60889524416933094</v>
      </c>
      <c r="D109">
        <v>1.230214239386397E-2</v>
      </c>
      <c r="E109">
        <v>20.1875</v>
      </c>
    </row>
    <row r="110" spans="1:5" x14ac:dyDescent="0.25">
      <c r="A110" t="s">
        <v>45</v>
      </c>
      <c r="B110">
        <v>-0.52742187734190427</v>
      </c>
      <c r="D110">
        <v>3.5770260502389281E-2</v>
      </c>
      <c r="E110">
        <v>19.3125</v>
      </c>
    </row>
    <row r="111" spans="1:5" x14ac:dyDescent="0.25">
      <c r="A111" t="s">
        <v>40</v>
      </c>
      <c r="B111">
        <v>-0.69297989948339345</v>
      </c>
      <c r="D111">
        <v>2.9189077971034918E-3</v>
      </c>
      <c r="E111">
        <v>18.4375</v>
      </c>
    </row>
    <row r="112" spans="1:5" x14ac:dyDescent="0.25">
      <c r="A112" t="s">
        <v>159</v>
      </c>
      <c r="C112">
        <v>7.5710709432113887E-2</v>
      </c>
      <c r="D112">
        <v>0.78049311297465929</v>
      </c>
      <c r="E112">
        <v>16.1875</v>
      </c>
    </row>
    <row r="113" spans="1:5" x14ac:dyDescent="0.25">
      <c r="A113" t="s">
        <v>114</v>
      </c>
      <c r="C113">
        <v>-0.32936113031299158</v>
      </c>
      <c r="D113">
        <v>0.2128759753188714</v>
      </c>
      <c r="E113">
        <v>13.4375</v>
      </c>
    </row>
    <row r="114" spans="1:5" x14ac:dyDescent="0.25">
      <c r="A114" t="s">
        <v>171</v>
      </c>
      <c r="C114">
        <v>0.28226799788436702</v>
      </c>
      <c r="D114">
        <v>0.28950117238366652</v>
      </c>
      <c r="E114">
        <v>13</v>
      </c>
    </row>
    <row r="115" spans="1:5" x14ac:dyDescent="0.25">
      <c r="A115" t="s">
        <v>170</v>
      </c>
      <c r="C115">
        <v>-0.36860489038724292</v>
      </c>
      <c r="D115">
        <v>0.16005993502837029</v>
      </c>
      <c r="E115">
        <v>10.375</v>
      </c>
    </row>
    <row r="116" spans="1:5" x14ac:dyDescent="0.25">
      <c r="A116" t="s">
        <v>10</v>
      </c>
      <c r="C116">
        <v>0.33879990202020871</v>
      </c>
      <c r="D116">
        <v>0.1992678274798976</v>
      </c>
      <c r="E116">
        <v>9.3125</v>
      </c>
    </row>
    <row r="117" spans="1:5" x14ac:dyDescent="0.25">
      <c r="A117" t="s">
        <v>139</v>
      </c>
      <c r="C117">
        <v>-9.8014820118909135E-2</v>
      </c>
      <c r="D117">
        <v>0.71800400871628012</v>
      </c>
      <c r="E117">
        <v>5.6875</v>
      </c>
    </row>
    <row r="118" spans="1:5" x14ac:dyDescent="0.25">
      <c r="A118" t="s">
        <v>140</v>
      </c>
      <c r="B118">
        <v>-0.85970821790485086</v>
      </c>
      <c r="D118">
        <v>1.9631656651959969E-5</v>
      </c>
      <c r="E118">
        <v>3.875</v>
      </c>
    </row>
    <row r="119" spans="1:5" x14ac:dyDescent="0.25">
      <c r="A119" t="s">
        <v>6</v>
      </c>
      <c r="E119">
        <v>0</v>
      </c>
    </row>
    <row r="120" spans="1:5" x14ac:dyDescent="0.25">
      <c r="A120" t="s">
        <v>9</v>
      </c>
      <c r="E120">
        <v>0</v>
      </c>
    </row>
    <row r="121" spans="1:5" x14ac:dyDescent="0.25">
      <c r="A121" t="s">
        <v>155</v>
      </c>
      <c r="E121">
        <v>0</v>
      </c>
    </row>
    <row r="122" spans="1:5" x14ac:dyDescent="0.25">
      <c r="A122" t="s">
        <v>156</v>
      </c>
      <c r="E122">
        <v>0</v>
      </c>
    </row>
    <row r="123" spans="1:5" x14ac:dyDescent="0.25">
      <c r="A123" t="s">
        <v>13</v>
      </c>
      <c r="E123">
        <v>0</v>
      </c>
    </row>
    <row r="124" spans="1:5" x14ac:dyDescent="0.25">
      <c r="A124" t="s">
        <v>16</v>
      </c>
      <c r="E124">
        <v>0</v>
      </c>
    </row>
    <row r="125" spans="1:5" x14ac:dyDescent="0.25">
      <c r="A125" t="s">
        <v>157</v>
      </c>
      <c r="E125">
        <v>0</v>
      </c>
    </row>
    <row r="126" spans="1:5" x14ac:dyDescent="0.25">
      <c r="A126" t="s">
        <v>19</v>
      </c>
      <c r="E126">
        <v>0</v>
      </c>
    </row>
    <row r="127" spans="1:5" x14ac:dyDescent="0.25">
      <c r="A127" t="s">
        <v>21</v>
      </c>
      <c r="E127">
        <v>0</v>
      </c>
    </row>
    <row r="128" spans="1:5" x14ac:dyDescent="0.25">
      <c r="A128" t="s">
        <v>158</v>
      </c>
      <c r="E128">
        <v>0</v>
      </c>
    </row>
    <row r="129" spans="1:5" x14ac:dyDescent="0.25">
      <c r="A129" t="s">
        <v>160</v>
      </c>
      <c r="E129">
        <v>0</v>
      </c>
    </row>
    <row r="130" spans="1:5" x14ac:dyDescent="0.25">
      <c r="A130" t="s">
        <v>25</v>
      </c>
      <c r="E130">
        <v>0</v>
      </c>
    </row>
    <row r="131" spans="1:5" x14ac:dyDescent="0.25">
      <c r="A131" t="s">
        <v>161</v>
      </c>
      <c r="E131">
        <v>0</v>
      </c>
    </row>
    <row r="132" spans="1:5" x14ac:dyDescent="0.25">
      <c r="A132" t="s">
        <v>34</v>
      </c>
      <c r="E132">
        <v>0</v>
      </c>
    </row>
    <row r="133" spans="1:5" x14ac:dyDescent="0.25">
      <c r="A133" t="s">
        <v>35</v>
      </c>
      <c r="E133">
        <v>0</v>
      </c>
    </row>
    <row r="134" spans="1:5" x14ac:dyDescent="0.25">
      <c r="A134" t="s">
        <v>39</v>
      </c>
      <c r="E134">
        <v>0</v>
      </c>
    </row>
    <row r="135" spans="1:5" x14ac:dyDescent="0.25">
      <c r="A135" t="s">
        <v>162</v>
      </c>
      <c r="E135">
        <v>0</v>
      </c>
    </row>
    <row r="136" spans="1:5" x14ac:dyDescent="0.25">
      <c r="A136" t="s">
        <v>163</v>
      </c>
      <c r="E136">
        <v>0</v>
      </c>
    </row>
    <row r="137" spans="1:5" x14ac:dyDescent="0.25">
      <c r="A137" t="s">
        <v>42</v>
      </c>
      <c r="E137">
        <v>0</v>
      </c>
    </row>
    <row r="138" spans="1:5" x14ac:dyDescent="0.25">
      <c r="A138" t="s">
        <v>47</v>
      </c>
      <c r="E138">
        <v>0</v>
      </c>
    </row>
    <row r="139" spans="1:5" x14ac:dyDescent="0.25">
      <c r="A139" t="s">
        <v>48</v>
      </c>
      <c r="E139">
        <v>0</v>
      </c>
    </row>
    <row r="140" spans="1:5" x14ac:dyDescent="0.25">
      <c r="A140" t="s">
        <v>164</v>
      </c>
      <c r="E140">
        <v>0</v>
      </c>
    </row>
    <row r="141" spans="1:5" x14ac:dyDescent="0.25">
      <c r="A141" t="s">
        <v>165</v>
      </c>
      <c r="E141">
        <v>0</v>
      </c>
    </row>
    <row r="142" spans="1:5" x14ac:dyDescent="0.25">
      <c r="A142" t="s">
        <v>166</v>
      </c>
      <c r="E142">
        <v>0</v>
      </c>
    </row>
    <row r="143" spans="1:5" x14ac:dyDescent="0.25">
      <c r="A143" t="s">
        <v>55</v>
      </c>
      <c r="E143">
        <v>0</v>
      </c>
    </row>
    <row r="144" spans="1:5" x14ac:dyDescent="0.25">
      <c r="A144" t="s">
        <v>167</v>
      </c>
      <c r="E144">
        <v>0</v>
      </c>
    </row>
    <row r="145" spans="1:5" x14ac:dyDescent="0.25">
      <c r="A145" t="s">
        <v>168</v>
      </c>
      <c r="E145">
        <v>0</v>
      </c>
    </row>
    <row r="146" spans="1:5" x14ac:dyDescent="0.25">
      <c r="A146" t="s">
        <v>169</v>
      </c>
      <c r="E146">
        <v>0</v>
      </c>
    </row>
    <row r="147" spans="1:5" x14ac:dyDescent="0.25">
      <c r="A147" t="s">
        <v>72</v>
      </c>
      <c r="E147">
        <v>0</v>
      </c>
    </row>
    <row r="148" spans="1:5" x14ac:dyDescent="0.25">
      <c r="A148" t="s">
        <v>172</v>
      </c>
      <c r="E148">
        <v>0</v>
      </c>
    </row>
    <row r="149" spans="1:5" x14ac:dyDescent="0.25">
      <c r="A149" t="s">
        <v>78</v>
      </c>
      <c r="E149">
        <v>0</v>
      </c>
    </row>
    <row r="150" spans="1:5" x14ac:dyDescent="0.25">
      <c r="A150" t="s">
        <v>173</v>
      </c>
      <c r="E150">
        <v>0</v>
      </c>
    </row>
    <row r="151" spans="1:5" x14ac:dyDescent="0.25">
      <c r="A151" t="s">
        <v>174</v>
      </c>
      <c r="E151">
        <v>0</v>
      </c>
    </row>
    <row r="152" spans="1:5" x14ac:dyDescent="0.25">
      <c r="A152" t="s">
        <v>79</v>
      </c>
      <c r="E152">
        <v>0</v>
      </c>
    </row>
    <row r="153" spans="1:5" x14ac:dyDescent="0.25">
      <c r="A153" t="s">
        <v>85</v>
      </c>
      <c r="E153">
        <v>0</v>
      </c>
    </row>
    <row r="154" spans="1:5" x14ac:dyDescent="0.25">
      <c r="A154" t="s">
        <v>86</v>
      </c>
      <c r="E154">
        <v>0</v>
      </c>
    </row>
    <row r="155" spans="1:5" x14ac:dyDescent="0.25">
      <c r="A155" t="s">
        <v>90</v>
      </c>
      <c r="E155">
        <v>0</v>
      </c>
    </row>
    <row r="156" spans="1:5" x14ac:dyDescent="0.25">
      <c r="A156" t="s">
        <v>91</v>
      </c>
      <c r="E156">
        <v>0</v>
      </c>
    </row>
    <row r="157" spans="1:5" x14ac:dyDescent="0.25">
      <c r="A157" t="s">
        <v>93</v>
      </c>
      <c r="E157">
        <v>0</v>
      </c>
    </row>
    <row r="158" spans="1:5" x14ac:dyDescent="0.25">
      <c r="A158" t="s">
        <v>98</v>
      </c>
      <c r="E158">
        <v>0</v>
      </c>
    </row>
    <row r="159" spans="1:5" x14ac:dyDescent="0.25">
      <c r="A159" t="s">
        <v>175</v>
      </c>
      <c r="E159">
        <v>0</v>
      </c>
    </row>
    <row r="160" spans="1:5" x14ac:dyDescent="0.25">
      <c r="A160" t="s">
        <v>176</v>
      </c>
      <c r="E160">
        <v>0</v>
      </c>
    </row>
    <row r="161" spans="1:5" x14ac:dyDescent="0.25">
      <c r="A161" t="s">
        <v>105</v>
      </c>
      <c r="E161">
        <v>0</v>
      </c>
    </row>
    <row r="162" spans="1:5" x14ac:dyDescent="0.25">
      <c r="A162" t="s">
        <v>107</v>
      </c>
      <c r="E162">
        <v>0</v>
      </c>
    </row>
    <row r="163" spans="1:5" x14ac:dyDescent="0.25">
      <c r="A163" t="s">
        <v>177</v>
      </c>
      <c r="E163">
        <v>0</v>
      </c>
    </row>
    <row r="164" spans="1:5" x14ac:dyDescent="0.25">
      <c r="A164" t="s">
        <v>178</v>
      </c>
      <c r="E164">
        <v>0</v>
      </c>
    </row>
    <row r="165" spans="1:5" x14ac:dyDescent="0.25">
      <c r="A165" t="s">
        <v>179</v>
      </c>
      <c r="E165">
        <v>0</v>
      </c>
    </row>
    <row r="166" spans="1:5" x14ac:dyDescent="0.25">
      <c r="A166" t="s">
        <v>180</v>
      </c>
      <c r="E166">
        <v>0</v>
      </c>
    </row>
    <row r="167" spans="1:5" x14ac:dyDescent="0.25">
      <c r="A167" t="s">
        <v>116</v>
      </c>
      <c r="E167">
        <v>0</v>
      </c>
    </row>
    <row r="168" spans="1:5" x14ac:dyDescent="0.25">
      <c r="A168" t="s">
        <v>117</v>
      </c>
      <c r="E168">
        <v>0</v>
      </c>
    </row>
    <row r="169" spans="1:5" x14ac:dyDescent="0.25">
      <c r="A169" t="s">
        <v>181</v>
      </c>
      <c r="E169">
        <v>0</v>
      </c>
    </row>
    <row r="170" spans="1:5" x14ac:dyDescent="0.25">
      <c r="A170" t="s">
        <v>182</v>
      </c>
      <c r="E170">
        <v>0</v>
      </c>
    </row>
    <row r="171" spans="1:5" x14ac:dyDescent="0.25">
      <c r="A171" t="s">
        <v>119</v>
      </c>
      <c r="E171">
        <v>0</v>
      </c>
    </row>
    <row r="172" spans="1:5" x14ac:dyDescent="0.25">
      <c r="A172" t="s">
        <v>121</v>
      </c>
      <c r="E172">
        <v>0</v>
      </c>
    </row>
    <row r="173" spans="1:5" x14ac:dyDescent="0.25">
      <c r="A173" t="s">
        <v>123</v>
      </c>
      <c r="E173">
        <v>0</v>
      </c>
    </row>
    <row r="174" spans="1:5" x14ac:dyDescent="0.25">
      <c r="A174" t="s">
        <v>125</v>
      </c>
      <c r="E174">
        <v>0</v>
      </c>
    </row>
    <row r="175" spans="1:5" x14ac:dyDescent="0.25">
      <c r="A175" t="s">
        <v>126</v>
      </c>
      <c r="E175">
        <v>0</v>
      </c>
    </row>
    <row r="176" spans="1:5" x14ac:dyDescent="0.25">
      <c r="A176" t="s">
        <v>131</v>
      </c>
      <c r="E176">
        <v>0</v>
      </c>
    </row>
    <row r="177" spans="1:5" x14ac:dyDescent="0.25">
      <c r="A177" t="s">
        <v>137</v>
      </c>
      <c r="E177">
        <v>0</v>
      </c>
    </row>
    <row r="178" spans="1:5" x14ac:dyDescent="0.25">
      <c r="A178" t="s">
        <v>142</v>
      </c>
      <c r="E178">
        <v>0</v>
      </c>
    </row>
    <row r="179" spans="1:5" x14ac:dyDescent="0.25">
      <c r="A179" t="s">
        <v>143</v>
      </c>
      <c r="E179">
        <v>0</v>
      </c>
    </row>
    <row r="180" spans="1:5" x14ac:dyDescent="0.25">
      <c r="A180" t="s">
        <v>145</v>
      </c>
      <c r="E180">
        <v>0</v>
      </c>
    </row>
    <row r="181" spans="1:5" x14ac:dyDescent="0.25">
      <c r="A181" t="s">
        <v>151</v>
      </c>
      <c r="E181">
        <v>0</v>
      </c>
    </row>
    <row r="183" spans="1:5" x14ac:dyDescent="0.25">
      <c r="A183" t="s">
        <v>187</v>
      </c>
    </row>
    <row r="184" spans="1:5" x14ac:dyDescent="0.25">
      <c r="A184">
        <f>COUNTA(D3:D118)</f>
        <v>116</v>
      </c>
    </row>
    <row r="185" spans="1:5" x14ac:dyDescent="0.25">
      <c r="A185" t="s">
        <v>188</v>
      </c>
    </row>
    <row r="186" spans="1:5" x14ac:dyDescent="0.25">
      <c r="A186">
        <f>COUNTA(B3:B118)</f>
        <v>62</v>
      </c>
    </row>
    <row r="187" spans="1:5" x14ac:dyDescent="0.25">
      <c r="A187" t="s">
        <v>189</v>
      </c>
    </row>
    <row r="188" spans="1:5" x14ac:dyDescent="0.25">
      <c r="A188">
        <f>COUNTA(C3:C118)</f>
        <v>54</v>
      </c>
    </row>
    <row r="189" spans="1:5" x14ac:dyDescent="0.25">
      <c r="A189" t="s">
        <v>190</v>
      </c>
    </row>
    <row r="190" spans="1:5" x14ac:dyDescent="0.25">
      <c r="A190" t="s">
        <v>192</v>
      </c>
      <c r="B190">
        <f>MIN(B3:B118)</f>
        <v>-0.97647058823529398</v>
      </c>
    </row>
    <row r="191" spans="1:5" x14ac:dyDescent="0.25">
      <c r="A191" t="s">
        <v>193</v>
      </c>
      <c r="B191">
        <f>B110</f>
        <v>-0.52742187734190427</v>
      </c>
    </row>
    <row r="192" spans="1:5" x14ac:dyDescent="0.25">
      <c r="A192" t="s">
        <v>191</v>
      </c>
      <c r="B192">
        <f>MAX(B3:B118)</f>
        <v>0.90076545343785908</v>
      </c>
    </row>
    <row r="193" spans="1:2" x14ac:dyDescent="0.25">
      <c r="A193" t="s">
        <v>194</v>
      </c>
      <c r="B193">
        <f>B99</f>
        <v>0.53078117486191589</v>
      </c>
    </row>
  </sheetData>
  <mergeCells count="1">
    <mergeCell ref="B1:E1"/>
  </mergeCells>
  <conditionalFormatting sqref="D3:D118">
    <cfRule type="cellIs" dxfId="3" priority="1" operator="greaterThan">
      <formula>0.05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opLeftCell="A160" workbookViewId="0">
      <selection sqref="A1:E12"/>
    </sheetView>
  </sheetViews>
  <sheetFormatPr defaultRowHeight="15" x14ac:dyDescent="0.25"/>
  <cols>
    <col min="1" max="1" width="28.85546875" bestFit="1" customWidth="1"/>
    <col min="2" max="3" width="20.42578125" bestFit="1" customWidth="1"/>
    <col min="4" max="4" width="17.5703125" bestFit="1" customWidth="1"/>
    <col min="5" max="5" width="37.140625" bestFit="1" customWidth="1"/>
  </cols>
  <sheetData>
    <row r="1" spans="1:5" x14ac:dyDescent="0.25">
      <c r="B1" s="17" t="s">
        <v>196</v>
      </c>
      <c r="C1" s="17"/>
      <c r="D1" s="17"/>
      <c r="E1" s="17"/>
    </row>
    <row r="2" spans="1:5" x14ac:dyDescent="0.25">
      <c r="A2" s="1" t="s">
        <v>0</v>
      </c>
      <c r="B2" s="1" t="s">
        <v>3</v>
      </c>
      <c r="C2" s="1" t="s">
        <v>3</v>
      </c>
      <c r="D2" s="1" t="s">
        <v>4</v>
      </c>
      <c r="E2" s="2" t="s">
        <v>185</v>
      </c>
    </row>
    <row r="3" spans="1:5" x14ac:dyDescent="0.25">
      <c r="A3" t="s">
        <v>60</v>
      </c>
      <c r="B3">
        <v>-0.82093052492459795</v>
      </c>
      <c r="D3">
        <v>9.7199916957524263E-5</v>
      </c>
      <c r="E3">
        <v>53.999999999999993</v>
      </c>
    </row>
    <row r="4" spans="1:5" x14ac:dyDescent="0.25">
      <c r="A4" t="s">
        <v>153</v>
      </c>
      <c r="C4">
        <v>0.4900663578396291</v>
      </c>
      <c r="D4">
        <v>5.3974273162226583E-2</v>
      </c>
      <c r="E4">
        <v>49.231249999999989</v>
      </c>
    </row>
    <row r="5" spans="1:5" x14ac:dyDescent="0.25">
      <c r="A5" t="s">
        <v>49</v>
      </c>
      <c r="B5">
        <v>-0.79411764705882359</v>
      </c>
      <c r="D5">
        <v>2.3919092762563119E-4</v>
      </c>
      <c r="E5">
        <v>42.65625</v>
      </c>
    </row>
    <row r="6" spans="1:5" x14ac:dyDescent="0.25">
      <c r="A6" t="s">
        <v>111</v>
      </c>
      <c r="B6">
        <v>-0.77262714073815408</v>
      </c>
      <c r="D6">
        <v>4.5058158276901032E-4</v>
      </c>
      <c r="E6">
        <v>42.625</v>
      </c>
    </row>
    <row r="7" spans="1:5" x14ac:dyDescent="0.25">
      <c r="A7" t="s">
        <v>29</v>
      </c>
      <c r="C7">
        <v>-0.2722590876886829</v>
      </c>
      <c r="D7">
        <v>0.30766473767535069</v>
      </c>
      <c r="E7">
        <v>40.156250000000007</v>
      </c>
    </row>
    <row r="8" spans="1:5" x14ac:dyDescent="0.25">
      <c r="A8" t="s">
        <v>30</v>
      </c>
      <c r="C8">
        <v>6.069712774699753E-2</v>
      </c>
      <c r="D8">
        <v>0.8233029022475179</v>
      </c>
      <c r="E8">
        <v>39.375</v>
      </c>
    </row>
    <row r="9" spans="1:5" x14ac:dyDescent="0.25">
      <c r="A9" t="s">
        <v>71</v>
      </c>
      <c r="C9">
        <v>-7.6696498884737049E-2</v>
      </c>
      <c r="D9">
        <v>0.77770144620570791</v>
      </c>
      <c r="E9">
        <v>38.84375</v>
      </c>
    </row>
    <row r="10" spans="1:5" x14ac:dyDescent="0.25">
      <c r="A10" t="s">
        <v>132</v>
      </c>
      <c r="B10">
        <v>-0.68823529411764706</v>
      </c>
      <c r="D10">
        <v>3.2039086143957419E-3</v>
      </c>
      <c r="E10">
        <v>38.456250000000004</v>
      </c>
    </row>
    <row r="11" spans="1:5" x14ac:dyDescent="0.25">
      <c r="A11" t="s">
        <v>154</v>
      </c>
      <c r="B11">
        <v>-0.91899952390353801</v>
      </c>
      <c r="D11">
        <v>4.9416584753624635E-7</v>
      </c>
      <c r="E11">
        <v>38.256250000000001</v>
      </c>
    </row>
    <row r="12" spans="1:5" x14ac:dyDescent="0.25">
      <c r="A12" t="s">
        <v>77</v>
      </c>
      <c r="B12">
        <v>-0.57983827323968129</v>
      </c>
      <c r="D12">
        <v>1.8555296399772981E-2</v>
      </c>
      <c r="E12">
        <v>36.549999999999997</v>
      </c>
    </row>
    <row r="13" spans="1:5" x14ac:dyDescent="0.25">
      <c r="A13" t="s">
        <v>133</v>
      </c>
      <c r="B13">
        <v>-0.69270618799741657</v>
      </c>
      <c r="D13">
        <v>2.9347717330308869E-3</v>
      </c>
      <c r="E13">
        <v>35.087499999999999</v>
      </c>
    </row>
    <row r="14" spans="1:5" x14ac:dyDescent="0.25">
      <c r="A14" t="s">
        <v>95</v>
      </c>
      <c r="C14">
        <v>-0.46470588235294119</v>
      </c>
      <c r="D14">
        <v>6.9743675573755839E-2</v>
      </c>
      <c r="E14">
        <v>34.418749999999996</v>
      </c>
    </row>
    <row r="15" spans="1:5" x14ac:dyDescent="0.25">
      <c r="A15" t="s">
        <v>80</v>
      </c>
      <c r="B15">
        <v>0.55081061208321036</v>
      </c>
      <c r="D15">
        <v>2.7021283676316309E-2</v>
      </c>
      <c r="E15">
        <v>34.174999999999997</v>
      </c>
    </row>
    <row r="16" spans="1:5" x14ac:dyDescent="0.25">
      <c r="A16" t="s">
        <v>135</v>
      </c>
      <c r="C16">
        <v>8.2413561678736424E-2</v>
      </c>
      <c r="D16">
        <v>0.76156241972090588</v>
      </c>
      <c r="E16">
        <v>33.556249999999999</v>
      </c>
    </row>
    <row r="17" spans="1:5" x14ac:dyDescent="0.25">
      <c r="A17" t="s">
        <v>118</v>
      </c>
      <c r="C17">
        <v>-0.2676470588235294</v>
      </c>
      <c r="D17">
        <v>0.31625441854830938</v>
      </c>
      <c r="E17">
        <v>32.749999999999993</v>
      </c>
    </row>
    <row r="18" spans="1:5" x14ac:dyDescent="0.25">
      <c r="A18" t="s">
        <v>5</v>
      </c>
      <c r="B18">
        <v>-0.91605401260897545</v>
      </c>
      <c r="D18">
        <v>6.294866788506804E-7</v>
      </c>
      <c r="E18">
        <v>32.743749999999999</v>
      </c>
    </row>
    <row r="19" spans="1:5" x14ac:dyDescent="0.25">
      <c r="A19" t="s">
        <v>97</v>
      </c>
      <c r="C19">
        <v>0.47717282971914482</v>
      </c>
      <c r="D19">
        <v>6.1621038307309438E-2</v>
      </c>
      <c r="E19">
        <v>32.556249999999999</v>
      </c>
    </row>
    <row r="20" spans="1:5" x14ac:dyDescent="0.25">
      <c r="A20" t="s">
        <v>41</v>
      </c>
      <c r="B20">
        <v>-0.83235294117647063</v>
      </c>
      <c r="D20">
        <v>6.3281245732325418E-5</v>
      </c>
      <c r="E20">
        <v>31.262500000000003</v>
      </c>
    </row>
    <row r="21" spans="1:5" x14ac:dyDescent="0.25">
      <c r="A21" t="s">
        <v>22</v>
      </c>
      <c r="B21">
        <v>-0.58235294117647063</v>
      </c>
      <c r="D21">
        <v>1.7932734131035351E-2</v>
      </c>
      <c r="E21">
        <v>31.168749999999999</v>
      </c>
    </row>
    <row r="22" spans="1:5" x14ac:dyDescent="0.25">
      <c r="A22" t="s">
        <v>36</v>
      </c>
      <c r="C22">
        <v>0.1427520621935256</v>
      </c>
      <c r="D22">
        <v>0.59791341250911167</v>
      </c>
      <c r="E22">
        <v>30.78125</v>
      </c>
    </row>
    <row r="23" spans="1:5" x14ac:dyDescent="0.25">
      <c r="A23" t="s">
        <v>96</v>
      </c>
      <c r="B23">
        <v>-0.93235294117647061</v>
      </c>
      <c r="D23">
        <v>1.4517544390481189E-7</v>
      </c>
      <c r="E23">
        <v>30.031249999999996</v>
      </c>
    </row>
    <row r="24" spans="1:5" x14ac:dyDescent="0.25">
      <c r="A24" t="s">
        <v>92</v>
      </c>
      <c r="C24">
        <v>-0.43561454030189262</v>
      </c>
      <c r="D24">
        <v>9.1686218971631844E-2</v>
      </c>
      <c r="E24">
        <v>29.781249999999996</v>
      </c>
    </row>
    <row r="25" spans="1:5" x14ac:dyDescent="0.25">
      <c r="A25" t="s">
        <v>8</v>
      </c>
      <c r="B25">
        <v>0.65</v>
      </c>
      <c r="D25">
        <v>6.4157065211752854E-3</v>
      </c>
      <c r="E25">
        <v>29.462500000000002</v>
      </c>
    </row>
    <row r="26" spans="1:5" x14ac:dyDescent="0.25">
      <c r="A26" t="s">
        <v>152</v>
      </c>
      <c r="B26">
        <v>-0.82647058823529418</v>
      </c>
      <c r="D26">
        <v>7.9235485822496906E-5</v>
      </c>
      <c r="E26">
        <v>28.1875</v>
      </c>
    </row>
    <row r="27" spans="1:5" x14ac:dyDescent="0.25">
      <c r="A27" t="s">
        <v>69</v>
      </c>
      <c r="B27">
        <v>-0.9131085013144129</v>
      </c>
      <c r="D27">
        <v>7.9497041697736533E-7</v>
      </c>
      <c r="E27">
        <v>27.500000000000004</v>
      </c>
    </row>
    <row r="28" spans="1:5" x14ac:dyDescent="0.25">
      <c r="A28" t="s">
        <v>124</v>
      </c>
      <c r="C28">
        <v>5.1546447654845888E-2</v>
      </c>
      <c r="D28">
        <v>0.84963411519750198</v>
      </c>
      <c r="E28">
        <v>27.181250000000002</v>
      </c>
    </row>
    <row r="29" spans="1:5" x14ac:dyDescent="0.25">
      <c r="A29" t="s">
        <v>74</v>
      </c>
      <c r="B29">
        <v>-0.76470588235294112</v>
      </c>
      <c r="D29">
        <v>5.5967629435674454E-4</v>
      </c>
      <c r="E29">
        <v>27.049999999999997</v>
      </c>
    </row>
    <row r="30" spans="1:5" x14ac:dyDescent="0.25">
      <c r="A30" t="s">
        <v>20</v>
      </c>
      <c r="C30">
        <v>0.26215050521607342</v>
      </c>
      <c r="D30">
        <v>0.32667187306254092</v>
      </c>
      <c r="E30">
        <v>26.831250000000001</v>
      </c>
    </row>
    <row r="31" spans="1:5" x14ac:dyDescent="0.25">
      <c r="A31" t="s">
        <v>144</v>
      </c>
      <c r="B31">
        <v>-0.60060223044514771</v>
      </c>
      <c r="D31">
        <v>1.3886166579359951E-2</v>
      </c>
      <c r="E31">
        <v>25.025000000000006</v>
      </c>
    </row>
    <row r="32" spans="1:5" x14ac:dyDescent="0.25">
      <c r="A32" t="s">
        <v>65</v>
      </c>
      <c r="B32">
        <v>0.7431937258528909</v>
      </c>
      <c r="D32">
        <v>9.6989013727343692E-4</v>
      </c>
      <c r="E32">
        <v>24.581250000000001</v>
      </c>
    </row>
    <row r="33" spans="1:5" x14ac:dyDescent="0.25">
      <c r="A33" t="s">
        <v>58</v>
      </c>
      <c r="C33">
        <v>-0.10192123703238989</v>
      </c>
      <c r="D33">
        <v>0.70721804504730068</v>
      </c>
      <c r="E33">
        <v>24.343749999999996</v>
      </c>
    </row>
    <row r="34" spans="1:5" x14ac:dyDescent="0.25">
      <c r="A34" t="s">
        <v>24</v>
      </c>
      <c r="B34">
        <v>-0.60530257103261875</v>
      </c>
      <c r="D34">
        <v>1.296994729995537E-2</v>
      </c>
      <c r="E34">
        <v>24.243749999999999</v>
      </c>
    </row>
    <row r="35" spans="1:5" x14ac:dyDescent="0.25">
      <c r="A35" t="s">
        <v>81</v>
      </c>
      <c r="B35">
        <v>-0.7740988114824171</v>
      </c>
      <c r="D35">
        <v>4.323907220275005E-4</v>
      </c>
      <c r="E35">
        <v>24.237500000000001</v>
      </c>
    </row>
    <row r="36" spans="1:5" x14ac:dyDescent="0.25">
      <c r="A36" t="s">
        <v>104</v>
      </c>
      <c r="B36">
        <v>-0.56974557636412804</v>
      </c>
      <c r="D36">
        <v>2.1224247562863841E-2</v>
      </c>
      <c r="E36">
        <v>23.049999999999997</v>
      </c>
    </row>
    <row r="37" spans="1:5" x14ac:dyDescent="0.25">
      <c r="A37" t="s">
        <v>100</v>
      </c>
      <c r="B37">
        <v>0.64117647058823524</v>
      </c>
      <c r="D37">
        <v>7.4344190825339409E-3</v>
      </c>
      <c r="E37">
        <v>22.993750000000002</v>
      </c>
    </row>
    <row r="38" spans="1:5" x14ac:dyDescent="0.25">
      <c r="A38" t="s">
        <v>136</v>
      </c>
      <c r="B38">
        <v>-0.72647058823529409</v>
      </c>
      <c r="D38">
        <v>1.436182635078525E-3</v>
      </c>
      <c r="E38">
        <v>22.024999999999995</v>
      </c>
    </row>
    <row r="39" spans="1:5" x14ac:dyDescent="0.25">
      <c r="A39" t="s">
        <v>43</v>
      </c>
      <c r="B39">
        <v>-0.72647058823529409</v>
      </c>
      <c r="D39">
        <v>1.436182635078525E-3</v>
      </c>
      <c r="E39">
        <v>21.331250000000001</v>
      </c>
    </row>
    <row r="40" spans="1:5" x14ac:dyDescent="0.25">
      <c r="A40" t="s">
        <v>130</v>
      </c>
      <c r="B40">
        <v>0.74705882352941178</v>
      </c>
      <c r="D40">
        <v>8.8210699298463182E-4</v>
      </c>
      <c r="E40">
        <v>21.218750000000004</v>
      </c>
    </row>
    <row r="41" spans="1:5" x14ac:dyDescent="0.25">
      <c r="A41" t="s">
        <v>57</v>
      </c>
      <c r="C41">
        <v>-0.47352941176470581</v>
      </c>
      <c r="D41">
        <v>6.3919071826820079E-2</v>
      </c>
      <c r="E41">
        <v>21.025000000000002</v>
      </c>
    </row>
    <row r="42" spans="1:5" x14ac:dyDescent="0.25">
      <c r="A42" t="s">
        <v>27</v>
      </c>
      <c r="B42">
        <v>-0.82058823529411773</v>
      </c>
      <c r="D42">
        <v>9.8412704168753803E-5</v>
      </c>
      <c r="E42">
        <v>20.031249999999996</v>
      </c>
    </row>
    <row r="43" spans="1:5" x14ac:dyDescent="0.25">
      <c r="A43" t="s">
        <v>28</v>
      </c>
      <c r="C43">
        <v>6.4705882352941169E-2</v>
      </c>
      <c r="D43">
        <v>0.81182145131059347</v>
      </c>
      <c r="E43">
        <v>19.099999999999998</v>
      </c>
    </row>
    <row r="44" spans="1:5" x14ac:dyDescent="0.25">
      <c r="A44" t="s">
        <v>106</v>
      </c>
      <c r="C44">
        <v>9.9999999999999992E-2</v>
      </c>
      <c r="D44">
        <v>0.71251637012827818</v>
      </c>
      <c r="E44">
        <v>18.887500000000003</v>
      </c>
    </row>
    <row r="45" spans="1:5" x14ac:dyDescent="0.25">
      <c r="A45" t="s">
        <v>115</v>
      </c>
      <c r="C45">
        <v>-0.42352941176470588</v>
      </c>
      <c r="D45">
        <v>0.10210932208599741</v>
      </c>
      <c r="E45">
        <v>18.806250000000002</v>
      </c>
    </row>
    <row r="46" spans="1:5" x14ac:dyDescent="0.25">
      <c r="A46" t="s">
        <v>14</v>
      </c>
      <c r="C46">
        <v>-0.48597227512545321</v>
      </c>
      <c r="D46">
        <v>5.6321715940191731E-2</v>
      </c>
      <c r="E46">
        <v>17.868749999999999</v>
      </c>
    </row>
    <row r="47" spans="1:5" x14ac:dyDescent="0.25">
      <c r="A47" t="s">
        <v>150</v>
      </c>
      <c r="B47">
        <v>-0.9205882352941176</v>
      </c>
      <c r="D47">
        <v>4.3204104274523109E-7</v>
      </c>
      <c r="E47">
        <v>17.637499999999999</v>
      </c>
    </row>
    <row r="48" spans="1:5" x14ac:dyDescent="0.25">
      <c r="A48" t="s">
        <v>62</v>
      </c>
      <c r="B48">
        <v>-0.71964699394468068</v>
      </c>
      <c r="D48">
        <v>1.67255981892728E-3</v>
      </c>
      <c r="E48">
        <v>17.53125</v>
      </c>
    </row>
    <row r="49" spans="1:5" x14ac:dyDescent="0.25">
      <c r="A49" t="s">
        <v>56</v>
      </c>
      <c r="B49">
        <v>-0.50037241033015389</v>
      </c>
      <c r="D49">
        <v>4.8386201360595398E-2</v>
      </c>
      <c r="E49">
        <v>16.450000000000003</v>
      </c>
    </row>
    <row r="50" spans="1:5" x14ac:dyDescent="0.25">
      <c r="A50" t="s">
        <v>110</v>
      </c>
      <c r="B50">
        <v>0.73343231234609285</v>
      </c>
      <c r="D50">
        <v>1.223828306182121E-3</v>
      </c>
      <c r="E50">
        <v>16.037500000000001</v>
      </c>
    </row>
    <row r="51" spans="1:5" x14ac:dyDescent="0.25">
      <c r="A51" t="s">
        <v>44</v>
      </c>
      <c r="C51">
        <v>0.34609757711110811</v>
      </c>
      <c r="D51">
        <v>0.18914252143470239</v>
      </c>
      <c r="E51">
        <v>16.018750000000004</v>
      </c>
    </row>
    <row r="52" spans="1:5" x14ac:dyDescent="0.25">
      <c r="A52" t="s">
        <v>61</v>
      </c>
      <c r="C52">
        <v>0.22941176470588229</v>
      </c>
      <c r="D52">
        <v>0.39272049088161981</v>
      </c>
      <c r="E52">
        <v>15.562500000000002</v>
      </c>
    </row>
    <row r="53" spans="1:5" x14ac:dyDescent="0.25">
      <c r="A53" t="s">
        <v>109</v>
      </c>
      <c r="B53">
        <v>0.61764705882352933</v>
      </c>
      <c r="D53">
        <v>1.078798460194883E-2</v>
      </c>
      <c r="E53">
        <v>15.449999999999998</v>
      </c>
    </row>
    <row r="54" spans="1:5" x14ac:dyDescent="0.25">
      <c r="A54" t="s">
        <v>63</v>
      </c>
      <c r="B54">
        <v>0.77401055369525062</v>
      </c>
      <c r="D54">
        <v>4.3346429248844232E-4</v>
      </c>
      <c r="E54">
        <v>14.906249999999998</v>
      </c>
    </row>
    <row r="55" spans="1:5" x14ac:dyDescent="0.25">
      <c r="A55" t="s">
        <v>38</v>
      </c>
      <c r="C55">
        <v>-0.2022153988649884</v>
      </c>
      <c r="D55">
        <v>0.45261650607017639</v>
      </c>
      <c r="E55">
        <v>14.69375</v>
      </c>
    </row>
    <row r="56" spans="1:5" x14ac:dyDescent="0.25">
      <c r="A56" t="s">
        <v>18</v>
      </c>
      <c r="B56">
        <v>-0.62647058823529411</v>
      </c>
      <c r="D56">
        <v>9.4139773067836319E-3</v>
      </c>
      <c r="E56">
        <v>14.556250000000002</v>
      </c>
    </row>
    <row r="57" spans="1:5" x14ac:dyDescent="0.25">
      <c r="A57" t="s">
        <v>26</v>
      </c>
      <c r="B57">
        <v>-0.65</v>
      </c>
      <c r="D57">
        <v>6.4157065211752854E-3</v>
      </c>
      <c r="E57">
        <v>14.362500000000001</v>
      </c>
    </row>
    <row r="58" spans="1:5" x14ac:dyDescent="0.25">
      <c r="A58" t="s">
        <v>99</v>
      </c>
      <c r="B58">
        <v>-0.9</v>
      </c>
      <c r="D58">
        <v>2.0510898633789002E-6</v>
      </c>
      <c r="E58">
        <v>14.21875</v>
      </c>
    </row>
    <row r="59" spans="1:5" x14ac:dyDescent="0.25">
      <c r="A59" t="s">
        <v>101</v>
      </c>
      <c r="B59">
        <v>-0.75294117647058822</v>
      </c>
      <c r="D59">
        <v>7.610810731946071E-4</v>
      </c>
      <c r="E59">
        <v>14.13125</v>
      </c>
    </row>
    <row r="60" spans="1:5" x14ac:dyDescent="0.25">
      <c r="A60" t="s">
        <v>32</v>
      </c>
      <c r="B60">
        <v>0.88594578804641666</v>
      </c>
      <c r="D60">
        <v>4.9547829966585513E-6</v>
      </c>
      <c r="E60">
        <v>13.600000000000001</v>
      </c>
    </row>
    <row r="61" spans="1:5" x14ac:dyDescent="0.25">
      <c r="A61" t="s">
        <v>120</v>
      </c>
      <c r="B61">
        <v>-0.80619209539273806</v>
      </c>
      <c r="D61">
        <v>1.6216814025954299E-4</v>
      </c>
      <c r="E61">
        <v>12.1875</v>
      </c>
    </row>
    <row r="62" spans="1:5" x14ac:dyDescent="0.25">
      <c r="A62" t="s">
        <v>134</v>
      </c>
      <c r="C62">
        <v>4.11764705882353E-2</v>
      </c>
      <c r="D62">
        <v>0.87965361493183114</v>
      </c>
      <c r="E62">
        <v>11.956250000000002</v>
      </c>
    </row>
    <row r="63" spans="1:5" x14ac:dyDescent="0.25">
      <c r="A63" t="s">
        <v>108</v>
      </c>
      <c r="B63">
        <v>0.68483137598580968</v>
      </c>
      <c r="D63">
        <v>3.4218751933879671E-3</v>
      </c>
      <c r="E63">
        <v>11.675000000000001</v>
      </c>
    </row>
    <row r="64" spans="1:5" x14ac:dyDescent="0.25">
      <c r="A64" t="s">
        <v>76</v>
      </c>
      <c r="C64">
        <v>-0.30646893412041731</v>
      </c>
      <c r="D64">
        <v>0.24830130477004819</v>
      </c>
      <c r="E64">
        <v>11.412499999999998</v>
      </c>
    </row>
    <row r="65" spans="1:5" x14ac:dyDescent="0.25">
      <c r="A65" t="s">
        <v>46</v>
      </c>
      <c r="C65">
        <v>-0.1206770010295783</v>
      </c>
      <c r="D65">
        <v>0.65618611686259798</v>
      </c>
      <c r="E65">
        <v>11.287500000000001</v>
      </c>
    </row>
    <row r="66" spans="1:5" x14ac:dyDescent="0.25">
      <c r="A66" t="s">
        <v>83</v>
      </c>
      <c r="C66">
        <v>0.43823529411764711</v>
      </c>
      <c r="D66">
        <v>8.9530031991879949E-2</v>
      </c>
      <c r="E66">
        <v>11.137499999999998</v>
      </c>
    </row>
    <row r="67" spans="1:5" x14ac:dyDescent="0.25">
      <c r="A67" t="s">
        <v>11</v>
      </c>
      <c r="B67">
        <v>-0.67944160141874266</v>
      </c>
      <c r="D67">
        <v>3.7913018976934352E-3</v>
      </c>
      <c r="E67">
        <v>11.093750000000004</v>
      </c>
    </row>
    <row r="68" spans="1:5" x14ac:dyDescent="0.25">
      <c r="A68" t="s">
        <v>52</v>
      </c>
      <c r="B68">
        <v>-0.51214141900357646</v>
      </c>
      <c r="D68">
        <v>4.254510123446123E-2</v>
      </c>
      <c r="E68">
        <v>10.975</v>
      </c>
    </row>
    <row r="69" spans="1:5" x14ac:dyDescent="0.25">
      <c r="A69" t="s">
        <v>129</v>
      </c>
      <c r="C69">
        <v>-7.079676820129574E-2</v>
      </c>
      <c r="D69">
        <v>0.79444586457336297</v>
      </c>
      <c r="E69">
        <v>10.750000000000002</v>
      </c>
    </row>
    <row r="70" spans="1:5" x14ac:dyDescent="0.25">
      <c r="A70" t="s">
        <v>147</v>
      </c>
      <c r="B70">
        <v>-0.50183972379373443</v>
      </c>
      <c r="D70">
        <v>4.7627104205843117E-2</v>
      </c>
      <c r="E70">
        <v>10.706250000000001</v>
      </c>
    </row>
    <row r="71" spans="1:5" x14ac:dyDescent="0.25">
      <c r="A71" t="s">
        <v>59</v>
      </c>
      <c r="B71">
        <v>0.53058346314695737</v>
      </c>
      <c r="D71">
        <v>3.4476871453769563E-2</v>
      </c>
      <c r="E71">
        <v>10.706249999999999</v>
      </c>
    </row>
    <row r="72" spans="1:5" x14ac:dyDescent="0.25">
      <c r="A72" t="s">
        <v>138</v>
      </c>
      <c r="C72">
        <v>-0.37494439569308191</v>
      </c>
      <c r="D72">
        <v>0.15244429767984041</v>
      </c>
      <c r="E72">
        <v>10.55</v>
      </c>
    </row>
    <row r="73" spans="1:5" x14ac:dyDescent="0.25">
      <c r="A73" t="s">
        <v>73</v>
      </c>
      <c r="B73">
        <v>-0.96983102046941616</v>
      </c>
      <c r="D73">
        <v>5.6319382168794957E-10</v>
      </c>
      <c r="E73">
        <v>10.156249999999998</v>
      </c>
    </row>
    <row r="74" spans="1:5" x14ac:dyDescent="0.25">
      <c r="A74" t="s">
        <v>127</v>
      </c>
      <c r="B74">
        <v>-0.51104620960661484</v>
      </c>
      <c r="D74">
        <v>4.306515830490823E-2</v>
      </c>
      <c r="E74">
        <v>9.7687500000000007</v>
      </c>
    </row>
    <row r="75" spans="1:5" x14ac:dyDescent="0.25">
      <c r="A75" t="s">
        <v>113</v>
      </c>
      <c r="C75">
        <v>-0.42825618658057679</v>
      </c>
      <c r="D75">
        <v>9.7937683142260354E-2</v>
      </c>
      <c r="E75">
        <v>9.7500000000000018</v>
      </c>
    </row>
    <row r="76" spans="1:5" x14ac:dyDescent="0.25">
      <c r="A76" t="s">
        <v>33</v>
      </c>
      <c r="C76">
        <v>-0.1031690067230195</v>
      </c>
      <c r="D76">
        <v>0.70378370361022569</v>
      </c>
      <c r="E76">
        <v>9.7062500000000007</v>
      </c>
    </row>
    <row r="77" spans="1:5" x14ac:dyDescent="0.25">
      <c r="A77" t="s">
        <v>54</v>
      </c>
      <c r="B77">
        <v>-0.55705231988920223</v>
      </c>
      <c r="D77">
        <v>2.4990791467088921E-2</v>
      </c>
      <c r="E77">
        <v>9.5875000000000004</v>
      </c>
    </row>
    <row r="78" spans="1:5" x14ac:dyDescent="0.25">
      <c r="A78" t="s">
        <v>53</v>
      </c>
      <c r="C78">
        <v>-0.32229589299362987</v>
      </c>
      <c r="D78">
        <v>0.22344246714403129</v>
      </c>
      <c r="E78">
        <v>9.3624999999999989</v>
      </c>
    </row>
    <row r="79" spans="1:5" x14ac:dyDescent="0.25">
      <c r="A79" t="s">
        <v>87</v>
      </c>
      <c r="C79">
        <v>-9.2783605778722605E-2</v>
      </c>
      <c r="D79">
        <v>0.73252608652033457</v>
      </c>
      <c r="E79">
        <v>9.1687500000000011</v>
      </c>
    </row>
    <row r="80" spans="1:5" x14ac:dyDescent="0.25">
      <c r="A80" t="s">
        <v>149</v>
      </c>
      <c r="B80">
        <v>0.6429991055422446</v>
      </c>
      <c r="D80">
        <v>7.2141265472313726E-3</v>
      </c>
      <c r="E80">
        <v>8.9749999999999996</v>
      </c>
    </row>
    <row r="81" spans="1:5" x14ac:dyDescent="0.25">
      <c r="A81" t="s">
        <v>103</v>
      </c>
      <c r="B81">
        <v>0.60349615880480112</v>
      </c>
      <c r="D81">
        <v>1.331628065335883E-2</v>
      </c>
      <c r="E81">
        <v>8.5250000000000021</v>
      </c>
    </row>
    <row r="82" spans="1:5" x14ac:dyDescent="0.25">
      <c r="A82" t="s">
        <v>84</v>
      </c>
      <c r="B82">
        <v>-0.85161791783368213</v>
      </c>
      <c r="D82">
        <v>2.8419356146257701E-5</v>
      </c>
      <c r="E82">
        <v>8.0687499999999996</v>
      </c>
    </row>
    <row r="83" spans="1:5" x14ac:dyDescent="0.25">
      <c r="A83" t="s">
        <v>12</v>
      </c>
      <c r="C83">
        <v>0.21813555465490619</v>
      </c>
      <c r="D83">
        <v>0.41701687537767412</v>
      </c>
      <c r="E83">
        <v>7.71875</v>
      </c>
    </row>
    <row r="84" spans="1:5" x14ac:dyDescent="0.25">
      <c r="A84" t="s">
        <v>66</v>
      </c>
      <c r="C84">
        <v>0.36403920943694018</v>
      </c>
      <c r="D84">
        <v>0.16570012646668891</v>
      </c>
      <c r="E84">
        <v>7.6499999999999995</v>
      </c>
    </row>
    <row r="85" spans="1:5" x14ac:dyDescent="0.25">
      <c r="A85" t="s">
        <v>102</v>
      </c>
      <c r="C85">
        <v>-0.41531709253332971</v>
      </c>
      <c r="D85">
        <v>0.10965278367871641</v>
      </c>
      <c r="E85">
        <v>7.1437499999999998</v>
      </c>
    </row>
    <row r="86" spans="1:5" x14ac:dyDescent="0.25">
      <c r="A86" t="s">
        <v>148</v>
      </c>
      <c r="B86">
        <v>-0.89661146200957476</v>
      </c>
      <c r="D86">
        <v>2.5660460420710978E-6</v>
      </c>
      <c r="E86">
        <v>6.9437500000000005</v>
      </c>
    </row>
    <row r="87" spans="1:5" x14ac:dyDescent="0.25">
      <c r="A87" t="s">
        <v>23</v>
      </c>
      <c r="C87">
        <v>-0.48633500709946298</v>
      </c>
      <c r="D87">
        <v>5.6110744701295713E-2</v>
      </c>
      <c r="E87">
        <v>6.375</v>
      </c>
    </row>
    <row r="88" spans="1:5" x14ac:dyDescent="0.25">
      <c r="A88" t="s">
        <v>7</v>
      </c>
      <c r="B88">
        <v>0.58215439817586878</v>
      </c>
      <c r="D88">
        <v>1.7981290090586761E-2</v>
      </c>
      <c r="E88">
        <v>6.3687499999999995</v>
      </c>
    </row>
    <row r="89" spans="1:5" x14ac:dyDescent="0.25">
      <c r="A89" t="s">
        <v>64</v>
      </c>
      <c r="C89">
        <v>-0.1169530022442148</v>
      </c>
      <c r="D89">
        <v>0.66621412192620288</v>
      </c>
      <c r="E89">
        <v>6.0562500000000004</v>
      </c>
    </row>
    <row r="90" spans="1:5" x14ac:dyDescent="0.25">
      <c r="A90" t="s">
        <v>141</v>
      </c>
      <c r="C90">
        <v>0.44726056925099328</v>
      </c>
      <c r="D90">
        <v>8.2381771652147578E-2</v>
      </c>
      <c r="E90">
        <v>5.9</v>
      </c>
    </row>
    <row r="91" spans="1:5" x14ac:dyDescent="0.25">
      <c r="A91" t="s">
        <v>17</v>
      </c>
      <c r="B91">
        <v>0.60970334503903711</v>
      </c>
      <c r="D91">
        <v>1.215571978069711E-2</v>
      </c>
      <c r="E91">
        <v>5.6125000000000007</v>
      </c>
    </row>
    <row r="92" spans="1:5" x14ac:dyDescent="0.25">
      <c r="A92" t="s">
        <v>94</v>
      </c>
      <c r="B92">
        <v>-0.88696761614543496</v>
      </c>
      <c r="D92">
        <v>4.6653679764000826E-6</v>
      </c>
      <c r="E92">
        <v>5.5749999999999993</v>
      </c>
    </row>
    <row r="93" spans="1:5" x14ac:dyDescent="0.25">
      <c r="A93" t="s">
        <v>88</v>
      </c>
      <c r="B93">
        <v>-0.81537885750033401</v>
      </c>
      <c r="D93">
        <v>1.1848453453208359E-4</v>
      </c>
      <c r="E93">
        <v>5.5437500000000002</v>
      </c>
    </row>
    <row r="94" spans="1:5" x14ac:dyDescent="0.25">
      <c r="A94" t="s">
        <v>15</v>
      </c>
      <c r="C94">
        <v>3.5106879627772099E-2</v>
      </c>
      <c r="D94">
        <v>0.89729827550446739</v>
      </c>
      <c r="E94">
        <v>5.5062499999999996</v>
      </c>
    </row>
    <row r="95" spans="1:5" x14ac:dyDescent="0.25">
      <c r="A95" t="s">
        <v>37</v>
      </c>
      <c r="C95">
        <v>-0.25315143523747752</v>
      </c>
      <c r="D95">
        <v>0.34414848385218372</v>
      </c>
      <c r="E95">
        <v>5.4500000000000011</v>
      </c>
    </row>
    <row r="96" spans="1:5" x14ac:dyDescent="0.25">
      <c r="A96" t="s">
        <v>67</v>
      </c>
      <c r="C96">
        <v>-0.39626524423780812</v>
      </c>
      <c r="D96">
        <v>0.1286392253517997</v>
      </c>
      <c r="E96">
        <v>5.1875</v>
      </c>
    </row>
    <row r="97" spans="1:5" x14ac:dyDescent="0.25">
      <c r="A97" t="s">
        <v>112</v>
      </c>
      <c r="C97">
        <v>-0.34513424498131667</v>
      </c>
      <c r="D97">
        <v>0.19045942681427391</v>
      </c>
      <c r="E97">
        <v>5.1124999999999998</v>
      </c>
    </row>
    <row r="98" spans="1:5" x14ac:dyDescent="0.25">
      <c r="A98" t="s">
        <v>89</v>
      </c>
      <c r="C98">
        <v>-0.2372983330811608</v>
      </c>
      <c r="D98">
        <v>0.37619205466940281</v>
      </c>
      <c r="E98">
        <v>5.0750000000000002</v>
      </c>
    </row>
    <row r="99" spans="1:5" x14ac:dyDescent="0.25">
      <c r="A99" t="s">
        <v>68</v>
      </c>
      <c r="C99">
        <v>0.48754021160311217</v>
      </c>
      <c r="D99">
        <v>5.5413966503204147E-2</v>
      </c>
      <c r="E99">
        <v>5.0625</v>
      </c>
    </row>
    <row r="100" spans="1:5" x14ac:dyDescent="0.25">
      <c r="A100" t="s">
        <v>40</v>
      </c>
      <c r="C100">
        <v>-0.42008402520840288</v>
      </c>
      <c r="D100">
        <v>0.105228057983522</v>
      </c>
      <c r="E100">
        <v>5.0374999999999996</v>
      </c>
    </row>
    <row r="101" spans="1:5" x14ac:dyDescent="0.25">
      <c r="A101" t="s">
        <v>10</v>
      </c>
      <c r="E101">
        <v>5</v>
      </c>
    </row>
    <row r="102" spans="1:5" x14ac:dyDescent="0.25">
      <c r="A102" t="s">
        <v>31</v>
      </c>
      <c r="E102">
        <v>5</v>
      </c>
    </row>
    <row r="103" spans="1:5" x14ac:dyDescent="0.25">
      <c r="A103" t="s">
        <v>45</v>
      </c>
      <c r="E103">
        <v>5</v>
      </c>
    </row>
    <row r="104" spans="1:5" x14ac:dyDescent="0.25">
      <c r="A104" t="s">
        <v>50</v>
      </c>
      <c r="E104">
        <v>5</v>
      </c>
    </row>
    <row r="105" spans="1:5" x14ac:dyDescent="0.25">
      <c r="A105" t="s">
        <v>51</v>
      </c>
      <c r="E105">
        <v>5</v>
      </c>
    </row>
    <row r="106" spans="1:5" x14ac:dyDescent="0.25">
      <c r="A106" t="s">
        <v>70</v>
      </c>
      <c r="E106">
        <v>5</v>
      </c>
    </row>
    <row r="107" spans="1:5" x14ac:dyDescent="0.25">
      <c r="A107" t="s">
        <v>75</v>
      </c>
      <c r="E107">
        <v>5</v>
      </c>
    </row>
    <row r="108" spans="1:5" x14ac:dyDescent="0.25">
      <c r="A108" t="s">
        <v>82</v>
      </c>
      <c r="E108">
        <v>5</v>
      </c>
    </row>
    <row r="109" spans="1:5" x14ac:dyDescent="0.25">
      <c r="A109" t="s">
        <v>114</v>
      </c>
      <c r="E109">
        <v>5</v>
      </c>
    </row>
    <row r="110" spans="1:5" x14ac:dyDescent="0.25">
      <c r="A110" t="s">
        <v>122</v>
      </c>
      <c r="E110">
        <v>5</v>
      </c>
    </row>
    <row r="111" spans="1:5" x14ac:dyDescent="0.25">
      <c r="A111" t="s">
        <v>139</v>
      </c>
      <c r="E111">
        <v>5</v>
      </c>
    </row>
    <row r="112" spans="1:5" x14ac:dyDescent="0.25">
      <c r="A112" t="s">
        <v>140</v>
      </c>
      <c r="E112">
        <v>5</v>
      </c>
    </row>
    <row r="113" spans="1:5" x14ac:dyDescent="0.25">
      <c r="A113" t="s">
        <v>146</v>
      </c>
      <c r="E113">
        <v>5</v>
      </c>
    </row>
    <row r="114" spans="1:5" x14ac:dyDescent="0.25">
      <c r="A114" t="s">
        <v>6</v>
      </c>
      <c r="E114">
        <v>0</v>
      </c>
    </row>
    <row r="115" spans="1:5" x14ac:dyDescent="0.25">
      <c r="A115" t="s">
        <v>9</v>
      </c>
      <c r="E115">
        <v>0</v>
      </c>
    </row>
    <row r="116" spans="1:5" x14ac:dyDescent="0.25">
      <c r="A116" t="s">
        <v>13</v>
      </c>
      <c r="E116">
        <v>0</v>
      </c>
    </row>
    <row r="117" spans="1:5" x14ac:dyDescent="0.25">
      <c r="A117" t="s">
        <v>16</v>
      </c>
      <c r="E117">
        <v>0</v>
      </c>
    </row>
    <row r="118" spans="1:5" x14ac:dyDescent="0.25">
      <c r="A118" t="s">
        <v>19</v>
      </c>
      <c r="E118">
        <v>0</v>
      </c>
    </row>
    <row r="119" spans="1:5" x14ac:dyDescent="0.25">
      <c r="A119" t="s">
        <v>21</v>
      </c>
      <c r="E119">
        <v>0</v>
      </c>
    </row>
    <row r="120" spans="1:5" x14ac:dyDescent="0.25">
      <c r="A120" t="s">
        <v>25</v>
      </c>
      <c r="E120">
        <v>0</v>
      </c>
    </row>
    <row r="121" spans="1:5" x14ac:dyDescent="0.25">
      <c r="A121" t="s">
        <v>34</v>
      </c>
      <c r="E121">
        <v>0</v>
      </c>
    </row>
    <row r="122" spans="1:5" x14ac:dyDescent="0.25">
      <c r="A122" t="s">
        <v>35</v>
      </c>
      <c r="E122">
        <v>0</v>
      </c>
    </row>
    <row r="123" spans="1:5" x14ac:dyDescent="0.25">
      <c r="A123" t="s">
        <v>39</v>
      </c>
      <c r="E123">
        <v>0</v>
      </c>
    </row>
    <row r="124" spans="1:5" x14ac:dyDescent="0.25">
      <c r="A124" t="s">
        <v>42</v>
      </c>
      <c r="E124">
        <v>0</v>
      </c>
    </row>
    <row r="125" spans="1:5" x14ac:dyDescent="0.25">
      <c r="A125" t="s">
        <v>47</v>
      </c>
      <c r="E125">
        <v>0</v>
      </c>
    </row>
    <row r="126" spans="1:5" x14ac:dyDescent="0.25">
      <c r="A126" t="s">
        <v>48</v>
      </c>
      <c r="E126">
        <v>0</v>
      </c>
    </row>
    <row r="127" spans="1:5" x14ac:dyDescent="0.25">
      <c r="A127" t="s">
        <v>55</v>
      </c>
      <c r="E127">
        <v>0</v>
      </c>
    </row>
    <row r="128" spans="1:5" x14ac:dyDescent="0.25">
      <c r="A128" t="s">
        <v>72</v>
      </c>
      <c r="E128">
        <v>0</v>
      </c>
    </row>
    <row r="129" spans="1:5" x14ac:dyDescent="0.25">
      <c r="A129" t="s">
        <v>78</v>
      </c>
      <c r="E129">
        <v>0</v>
      </c>
    </row>
    <row r="130" spans="1:5" x14ac:dyDescent="0.25">
      <c r="A130" t="s">
        <v>79</v>
      </c>
      <c r="E130">
        <v>0</v>
      </c>
    </row>
    <row r="131" spans="1:5" x14ac:dyDescent="0.25">
      <c r="A131" t="s">
        <v>85</v>
      </c>
      <c r="E131">
        <v>0</v>
      </c>
    </row>
    <row r="132" spans="1:5" x14ac:dyDescent="0.25">
      <c r="A132" t="s">
        <v>86</v>
      </c>
      <c r="E132">
        <v>0</v>
      </c>
    </row>
    <row r="133" spans="1:5" x14ac:dyDescent="0.25">
      <c r="A133" t="s">
        <v>90</v>
      </c>
      <c r="E133">
        <v>0</v>
      </c>
    </row>
    <row r="134" spans="1:5" x14ac:dyDescent="0.25">
      <c r="A134" t="s">
        <v>91</v>
      </c>
      <c r="E134">
        <v>0</v>
      </c>
    </row>
    <row r="135" spans="1:5" x14ac:dyDescent="0.25">
      <c r="A135" t="s">
        <v>93</v>
      </c>
      <c r="E135">
        <v>0</v>
      </c>
    </row>
    <row r="136" spans="1:5" x14ac:dyDescent="0.25">
      <c r="A136" t="s">
        <v>98</v>
      </c>
      <c r="E136">
        <v>0</v>
      </c>
    </row>
    <row r="137" spans="1:5" x14ac:dyDescent="0.25">
      <c r="A137" t="s">
        <v>105</v>
      </c>
      <c r="E137">
        <v>0</v>
      </c>
    </row>
    <row r="138" spans="1:5" x14ac:dyDescent="0.25">
      <c r="A138" t="s">
        <v>107</v>
      </c>
      <c r="E138">
        <v>0</v>
      </c>
    </row>
    <row r="139" spans="1:5" x14ac:dyDescent="0.25">
      <c r="A139" t="s">
        <v>116</v>
      </c>
      <c r="E139">
        <v>0</v>
      </c>
    </row>
    <row r="140" spans="1:5" x14ac:dyDescent="0.25">
      <c r="A140" t="s">
        <v>117</v>
      </c>
      <c r="E140">
        <v>0</v>
      </c>
    </row>
    <row r="141" spans="1:5" x14ac:dyDescent="0.25">
      <c r="A141" t="s">
        <v>119</v>
      </c>
      <c r="E141">
        <v>0</v>
      </c>
    </row>
    <row r="142" spans="1:5" x14ac:dyDescent="0.25">
      <c r="A142" t="s">
        <v>121</v>
      </c>
      <c r="E142">
        <v>0</v>
      </c>
    </row>
    <row r="143" spans="1:5" x14ac:dyDescent="0.25">
      <c r="A143" t="s">
        <v>123</v>
      </c>
      <c r="E143">
        <v>0</v>
      </c>
    </row>
    <row r="144" spans="1:5" x14ac:dyDescent="0.25">
      <c r="A144" t="s">
        <v>125</v>
      </c>
      <c r="E144">
        <v>0</v>
      </c>
    </row>
    <row r="145" spans="1:5" x14ac:dyDescent="0.25">
      <c r="A145" t="s">
        <v>126</v>
      </c>
      <c r="E145">
        <v>0</v>
      </c>
    </row>
    <row r="146" spans="1:5" x14ac:dyDescent="0.25">
      <c r="A146" t="s">
        <v>128</v>
      </c>
      <c r="E146">
        <v>0</v>
      </c>
    </row>
    <row r="147" spans="1:5" x14ac:dyDescent="0.25">
      <c r="A147" t="s">
        <v>131</v>
      </c>
      <c r="E147">
        <v>0</v>
      </c>
    </row>
    <row r="148" spans="1:5" x14ac:dyDescent="0.25">
      <c r="A148" t="s">
        <v>137</v>
      </c>
      <c r="E148">
        <v>0</v>
      </c>
    </row>
    <row r="149" spans="1:5" x14ac:dyDescent="0.25">
      <c r="A149" t="s">
        <v>142</v>
      </c>
      <c r="E149">
        <v>0</v>
      </c>
    </row>
    <row r="150" spans="1:5" x14ac:dyDescent="0.25">
      <c r="A150" t="s">
        <v>143</v>
      </c>
      <c r="E150">
        <v>0</v>
      </c>
    </row>
    <row r="151" spans="1:5" x14ac:dyDescent="0.25">
      <c r="A151" t="s">
        <v>145</v>
      </c>
      <c r="E151">
        <v>0</v>
      </c>
    </row>
    <row r="152" spans="1:5" x14ac:dyDescent="0.25">
      <c r="A152" t="s">
        <v>151</v>
      </c>
      <c r="E152">
        <v>0</v>
      </c>
    </row>
    <row r="154" spans="1:5" x14ac:dyDescent="0.25">
      <c r="A154" t="s">
        <v>187</v>
      </c>
    </row>
    <row r="155" spans="1:5" x14ac:dyDescent="0.25">
      <c r="A155">
        <f>COUNTA(D3:D100)</f>
        <v>98</v>
      </c>
    </row>
    <row r="156" spans="1:5" x14ac:dyDescent="0.25">
      <c r="A156" t="s">
        <v>188</v>
      </c>
    </row>
    <row r="157" spans="1:5" x14ac:dyDescent="0.25">
      <c r="A157">
        <f>COUNTA(B3:B100)</f>
        <v>54</v>
      </c>
    </row>
    <row r="158" spans="1:5" x14ac:dyDescent="0.25">
      <c r="A158" t="s">
        <v>189</v>
      </c>
    </row>
    <row r="159" spans="1:5" x14ac:dyDescent="0.25">
      <c r="A159">
        <f>COUNTA(C3:C100)</f>
        <v>44</v>
      </c>
    </row>
    <row r="160" spans="1:5" x14ac:dyDescent="0.25">
      <c r="A160" t="s">
        <v>190</v>
      </c>
    </row>
    <row r="161" spans="1:2" x14ac:dyDescent="0.25">
      <c r="A161" t="s">
        <v>192</v>
      </c>
      <c r="B161">
        <f>MIN(B3:B100)</f>
        <v>-0.96983102046941616</v>
      </c>
    </row>
    <row r="162" spans="1:2" x14ac:dyDescent="0.25">
      <c r="A162" t="s">
        <v>193</v>
      </c>
      <c r="B162">
        <f>B70</f>
        <v>-0.50183972379373443</v>
      </c>
    </row>
    <row r="163" spans="1:2" x14ac:dyDescent="0.25">
      <c r="A163" t="s">
        <v>191</v>
      </c>
      <c r="B163">
        <f>MAX(B3:B100)</f>
        <v>0.88594578804641666</v>
      </c>
    </row>
    <row r="164" spans="1:2" x14ac:dyDescent="0.25">
      <c r="A164" t="s">
        <v>194</v>
      </c>
      <c r="B164">
        <f>B71</f>
        <v>0.53058346314695737</v>
      </c>
    </row>
  </sheetData>
  <mergeCells count="1">
    <mergeCell ref="B1:E1"/>
  </mergeCells>
  <conditionalFormatting sqref="D3:D100">
    <cfRule type="cellIs" dxfId="2" priority="1" operator="greaterThan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opLeftCell="A205" workbookViewId="0">
      <selection sqref="A1:E12"/>
    </sheetView>
  </sheetViews>
  <sheetFormatPr defaultRowHeight="15" x14ac:dyDescent="0.25"/>
  <cols>
    <col min="1" max="1" width="28.85546875" bestFit="1" customWidth="1"/>
    <col min="2" max="3" width="20.42578125" bestFit="1" customWidth="1"/>
    <col min="4" max="4" width="17.5703125" bestFit="1" customWidth="1"/>
    <col min="5" max="5" width="37.140625" bestFit="1" customWidth="1"/>
  </cols>
  <sheetData>
    <row r="1" spans="1:5" x14ac:dyDescent="0.25">
      <c r="B1" s="15" t="s">
        <v>197</v>
      </c>
      <c r="C1" s="16"/>
      <c r="D1" s="16"/>
      <c r="E1" s="16"/>
    </row>
    <row r="2" spans="1:5" x14ac:dyDescent="0.25">
      <c r="A2" s="1" t="s">
        <v>0</v>
      </c>
      <c r="B2" s="1" t="s">
        <v>3</v>
      </c>
      <c r="C2" s="1" t="s">
        <v>3</v>
      </c>
      <c r="D2" s="1" t="s">
        <v>4</v>
      </c>
      <c r="E2" s="2" t="s">
        <v>185</v>
      </c>
    </row>
    <row r="3" spans="1:5" x14ac:dyDescent="0.25">
      <c r="A3" t="s">
        <v>60</v>
      </c>
      <c r="B3">
        <v>-0.81503515311185393</v>
      </c>
      <c r="D3">
        <v>1.1992039376901769E-4</v>
      </c>
      <c r="E3">
        <v>53.999999999999993</v>
      </c>
    </row>
    <row r="4" spans="1:5" x14ac:dyDescent="0.25">
      <c r="A4" t="s">
        <v>153</v>
      </c>
      <c r="B4">
        <v>0.68432689608236497</v>
      </c>
      <c r="D4">
        <v>3.4551711169784421E-3</v>
      </c>
      <c r="E4">
        <v>49.231249999999989</v>
      </c>
    </row>
    <row r="5" spans="1:5" x14ac:dyDescent="0.25">
      <c r="A5" t="s">
        <v>49</v>
      </c>
      <c r="B5">
        <v>-0.87058823529411766</v>
      </c>
      <c r="D5">
        <v>1.1498934802741621E-5</v>
      </c>
      <c r="E5">
        <v>42.65625</v>
      </c>
    </row>
    <row r="6" spans="1:5" x14ac:dyDescent="0.25">
      <c r="A6" t="s">
        <v>111</v>
      </c>
      <c r="B6">
        <v>-0.89477581251199545</v>
      </c>
      <c r="D6">
        <v>2.8879047602297622E-6</v>
      </c>
      <c r="E6">
        <v>42.625</v>
      </c>
    </row>
    <row r="7" spans="1:5" x14ac:dyDescent="0.25">
      <c r="A7" t="s">
        <v>29</v>
      </c>
      <c r="C7">
        <v>-0.28403245364278812</v>
      </c>
      <c r="D7">
        <v>0.28636716511322441</v>
      </c>
      <c r="E7">
        <v>40.156250000000007</v>
      </c>
    </row>
    <row r="8" spans="1:5" x14ac:dyDescent="0.25">
      <c r="A8" t="s">
        <v>30</v>
      </c>
      <c r="C8">
        <v>-9.6227153745239991E-2</v>
      </c>
      <c r="D8">
        <v>0.72295675064352694</v>
      </c>
      <c r="E8">
        <v>39.375</v>
      </c>
    </row>
    <row r="9" spans="1:5" x14ac:dyDescent="0.25">
      <c r="A9" t="s">
        <v>71</v>
      </c>
      <c r="C9">
        <v>-1.474932670860328E-2</v>
      </c>
      <c r="D9">
        <v>0.95676468408527959</v>
      </c>
      <c r="E9">
        <v>38.84375</v>
      </c>
    </row>
    <row r="10" spans="1:5" x14ac:dyDescent="0.25">
      <c r="A10" t="s">
        <v>132</v>
      </c>
      <c r="B10">
        <v>-0.72058823529411753</v>
      </c>
      <c r="D10">
        <v>1.638191163879613E-3</v>
      </c>
      <c r="E10">
        <v>38.456250000000004</v>
      </c>
    </row>
    <row r="11" spans="1:5" x14ac:dyDescent="0.25">
      <c r="A11" t="s">
        <v>154</v>
      </c>
      <c r="B11">
        <v>-0.96465494896925863</v>
      </c>
      <c r="D11">
        <v>1.6828842108817369E-9</v>
      </c>
      <c r="E11">
        <v>38.256250000000001</v>
      </c>
    </row>
    <row r="12" spans="1:5" x14ac:dyDescent="0.25">
      <c r="A12" t="s">
        <v>77</v>
      </c>
      <c r="B12">
        <v>-0.6328184200331548</v>
      </c>
      <c r="D12">
        <v>8.5140000589897687E-3</v>
      </c>
      <c r="E12">
        <v>36.549999999999997</v>
      </c>
    </row>
    <row r="13" spans="1:5" x14ac:dyDescent="0.25">
      <c r="A13" t="s">
        <v>133</v>
      </c>
      <c r="B13">
        <v>-0.74871222021848427</v>
      </c>
      <c r="D13">
        <v>8.4660008786731507E-4</v>
      </c>
      <c r="E13">
        <v>35.087499999999999</v>
      </c>
    </row>
    <row r="14" spans="1:5" x14ac:dyDescent="0.25">
      <c r="A14" t="s">
        <v>95</v>
      </c>
      <c r="B14">
        <v>-0.66764705882352937</v>
      </c>
      <c r="D14">
        <v>4.7119819479899752E-3</v>
      </c>
      <c r="E14">
        <v>34.418749999999996</v>
      </c>
    </row>
    <row r="15" spans="1:5" x14ac:dyDescent="0.25">
      <c r="A15" t="s">
        <v>80</v>
      </c>
      <c r="C15">
        <v>0.29749664075082483</v>
      </c>
      <c r="D15">
        <v>0.26312604719271471</v>
      </c>
      <c r="E15">
        <v>34.174999999999997</v>
      </c>
    </row>
    <row r="16" spans="1:5" x14ac:dyDescent="0.25">
      <c r="A16" t="s">
        <v>135</v>
      </c>
      <c r="C16">
        <v>-0.48565134560683959</v>
      </c>
      <c r="D16">
        <v>5.650886192808019E-2</v>
      </c>
      <c r="E16">
        <v>33.556249999999999</v>
      </c>
    </row>
    <row r="17" spans="1:5" x14ac:dyDescent="0.25">
      <c r="A17" t="s">
        <v>118</v>
      </c>
      <c r="B17">
        <v>-0.77058823529411757</v>
      </c>
      <c r="D17">
        <v>4.768223953633258E-4</v>
      </c>
      <c r="E17">
        <v>32.749999999999993</v>
      </c>
    </row>
    <row r="18" spans="1:5" x14ac:dyDescent="0.25">
      <c r="A18" t="s">
        <v>5</v>
      </c>
      <c r="B18">
        <v>-0.96318219332197741</v>
      </c>
      <c r="D18">
        <v>2.2307743897663261E-9</v>
      </c>
      <c r="E18">
        <v>32.743749999999999</v>
      </c>
    </row>
    <row r="19" spans="1:5" x14ac:dyDescent="0.25">
      <c r="A19" t="s">
        <v>97</v>
      </c>
      <c r="B19">
        <v>0.55670163467233558</v>
      </c>
      <c r="D19">
        <v>2.51016692762203E-2</v>
      </c>
      <c r="E19">
        <v>32.556249999999999</v>
      </c>
    </row>
    <row r="20" spans="1:5" x14ac:dyDescent="0.25">
      <c r="A20" t="s">
        <v>41</v>
      </c>
      <c r="B20">
        <v>-0.91764705882352937</v>
      </c>
      <c r="D20">
        <v>5.5286549587444581E-7</v>
      </c>
      <c r="E20">
        <v>31.262500000000003</v>
      </c>
    </row>
    <row r="21" spans="1:5" x14ac:dyDescent="0.25">
      <c r="A21" t="s">
        <v>22</v>
      </c>
      <c r="B21">
        <v>-0.61176470588235299</v>
      </c>
      <c r="D21">
        <v>1.178840505311521E-2</v>
      </c>
      <c r="E21">
        <v>31.168749999999999</v>
      </c>
    </row>
    <row r="22" spans="1:5" x14ac:dyDescent="0.25">
      <c r="A22" t="s">
        <v>36</v>
      </c>
      <c r="C22">
        <v>0.1133186473082626</v>
      </c>
      <c r="D22">
        <v>0.67605211431577628</v>
      </c>
      <c r="E22">
        <v>30.78125</v>
      </c>
    </row>
    <row r="23" spans="1:5" x14ac:dyDescent="0.25">
      <c r="A23" t="s">
        <v>96</v>
      </c>
      <c r="B23">
        <v>-0.93529411764705883</v>
      </c>
      <c r="D23">
        <v>1.072016715299867E-7</v>
      </c>
      <c r="E23">
        <v>30.031249999999996</v>
      </c>
    </row>
    <row r="24" spans="1:5" x14ac:dyDescent="0.25">
      <c r="A24" t="s">
        <v>92</v>
      </c>
      <c r="B24">
        <v>-0.69315692054794387</v>
      </c>
      <c r="D24">
        <v>2.9086848290000421E-3</v>
      </c>
      <c r="E24">
        <v>29.781249999999996</v>
      </c>
    </row>
    <row r="25" spans="1:5" x14ac:dyDescent="0.25">
      <c r="A25" t="s">
        <v>8</v>
      </c>
      <c r="C25">
        <v>0.41764705882352943</v>
      </c>
      <c r="D25">
        <v>0.10747407939930061</v>
      </c>
      <c r="E25">
        <v>29.462500000000002</v>
      </c>
    </row>
    <row r="26" spans="1:5" x14ac:dyDescent="0.25">
      <c r="A26" t="s">
        <v>152</v>
      </c>
      <c r="B26">
        <v>-0.85882352941176465</v>
      </c>
      <c r="D26">
        <v>2.0464395736214241E-5</v>
      </c>
      <c r="E26">
        <v>28.1875</v>
      </c>
    </row>
    <row r="27" spans="1:5" x14ac:dyDescent="0.25">
      <c r="A27" t="s">
        <v>69</v>
      </c>
      <c r="B27">
        <v>-0.91752676825625679</v>
      </c>
      <c r="D27">
        <v>5.5836084649141705E-7</v>
      </c>
      <c r="E27">
        <v>27.500000000000004</v>
      </c>
    </row>
    <row r="28" spans="1:5" x14ac:dyDescent="0.25">
      <c r="A28" t="s">
        <v>124</v>
      </c>
      <c r="C28">
        <v>8.8365338836878665E-3</v>
      </c>
      <c r="D28">
        <v>0.9740898753622359</v>
      </c>
      <c r="E28">
        <v>27.181250000000002</v>
      </c>
    </row>
    <row r="29" spans="1:5" x14ac:dyDescent="0.25">
      <c r="A29" t="s">
        <v>74</v>
      </c>
      <c r="B29">
        <v>-0.8529411764705882</v>
      </c>
      <c r="D29">
        <v>2.6790740577247289E-5</v>
      </c>
      <c r="E29">
        <v>27.049999999999997</v>
      </c>
    </row>
    <row r="30" spans="1:5" x14ac:dyDescent="0.25">
      <c r="A30" t="s">
        <v>20</v>
      </c>
      <c r="C30">
        <v>-4.8600936360283273E-2</v>
      </c>
      <c r="D30">
        <v>0.85814299498529234</v>
      </c>
      <c r="E30">
        <v>26.831250000000001</v>
      </c>
    </row>
    <row r="31" spans="1:5" x14ac:dyDescent="0.25">
      <c r="A31" t="s">
        <v>144</v>
      </c>
      <c r="C31">
        <v>-0.32249085280059647</v>
      </c>
      <c r="D31">
        <v>0.22314650898523411</v>
      </c>
      <c r="E31">
        <v>25.025000000000006</v>
      </c>
    </row>
    <row r="32" spans="1:5" x14ac:dyDescent="0.25">
      <c r="A32" t="s">
        <v>65</v>
      </c>
      <c r="B32">
        <v>0.72847701841025947</v>
      </c>
      <c r="D32">
        <v>1.372118230323859E-3</v>
      </c>
      <c r="E32">
        <v>24.581250000000001</v>
      </c>
    </row>
    <row r="33" spans="1:5" x14ac:dyDescent="0.25">
      <c r="A33" t="s">
        <v>58</v>
      </c>
      <c r="C33">
        <v>-0.33235185988822791</v>
      </c>
      <c r="D33">
        <v>0.2085013990512101</v>
      </c>
      <c r="E33">
        <v>24.343749999999996</v>
      </c>
    </row>
    <row r="34" spans="1:5" x14ac:dyDescent="0.25">
      <c r="A34" t="s">
        <v>24</v>
      </c>
      <c r="B34">
        <v>-0.86156205365956695</v>
      </c>
      <c r="D34">
        <v>1.797857983607947E-5</v>
      </c>
      <c r="E34">
        <v>24.243749999999999</v>
      </c>
    </row>
    <row r="35" spans="1:5" x14ac:dyDescent="0.25">
      <c r="A35" t="s">
        <v>81</v>
      </c>
      <c r="B35">
        <v>-0.87564409283657452</v>
      </c>
      <c r="D35">
        <v>8.8222235184869389E-6</v>
      </c>
      <c r="E35">
        <v>24.237500000000001</v>
      </c>
    </row>
    <row r="36" spans="1:5" x14ac:dyDescent="0.25">
      <c r="A36" t="s">
        <v>104</v>
      </c>
      <c r="B36">
        <v>-0.66421116415507142</v>
      </c>
      <c r="D36">
        <v>5.0114139470747616E-3</v>
      </c>
      <c r="E36">
        <v>23.049999999999997</v>
      </c>
    </row>
    <row r="37" spans="1:5" x14ac:dyDescent="0.25">
      <c r="A37" t="s">
        <v>100</v>
      </c>
      <c r="B37">
        <v>0.58823529411764708</v>
      </c>
      <c r="D37">
        <v>1.6539722195378161E-2</v>
      </c>
      <c r="E37">
        <v>22.993750000000002</v>
      </c>
    </row>
    <row r="38" spans="1:5" x14ac:dyDescent="0.25">
      <c r="A38" t="s">
        <v>136</v>
      </c>
      <c r="B38">
        <v>-0.74411764705882355</v>
      </c>
      <c r="D38">
        <v>9.4828278573786859E-4</v>
      </c>
      <c r="E38">
        <v>22.024999999999995</v>
      </c>
    </row>
    <row r="39" spans="1:5" x14ac:dyDescent="0.25">
      <c r="A39" t="s">
        <v>43</v>
      </c>
      <c r="B39">
        <v>-0.81176470588235283</v>
      </c>
      <c r="D39">
        <v>1.3432237477471029E-4</v>
      </c>
      <c r="E39">
        <v>21.331250000000001</v>
      </c>
    </row>
    <row r="40" spans="1:5" x14ac:dyDescent="0.25">
      <c r="A40" t="s">
        <v>130</v>
      </c>
      <c r="B40">
        <v>0.7735294117647058</v>
      </c>
      <c r="D40">
        <v>4.393556517117217E-4</v>
      </c>
      <c r="E40">
        <v>21.218750000000004</v>
      </c>
    </row>
    <row r="41" spans="1:5" x14ac:dyDescent="0.25">
      <c r="A41" t="s">
        <v>57</v>
      </c>
      <c r="B41">
        <v>-0.51470588235294124</v>
      </c>
      <c r="D41">
        <v>4.1345806442248938E-2</v>
      </c>
      <c r="E41">
        <v>21.025000000000002</v>
      </c>
    </row>
    <row r="42" spans="1:5" x14ac:dyDescent="0.25">
      <c r="A42" t="s">
        <v>27</v>
      </c>
      <c r="B42">
        <v>-0.88823529411764701</v>
      </c>
      <c r="D42">
        <v>4.3262508679755763E-6</v>
      </c>
      <c r="E42">
        <v>20.031249999999996</v>
      </c>
    </row>
    <row r="43" spans="1:5" x14ac:dyDescent="0.25">
      <c r="A43" t="s">
        <v>28</v>
      </c>
      <c r="C43">
        <v>-0.27941176470588241</v>
      </c>
      <c r="D43">
        <v>0.29461765356841452</v>
      </c>
      <c r="E43">
        <v>19.099999999999998</v>
      </c>
    </row>
    <row r="44" spans="1:5" x14ac:dyDescent="0.25">
      <c r="A44" t="s">
        <v>106</v>
      </c>
      <c r="C44">
        <v>5.2941176470588241E-2</v>
      </c>
      <c r="D44">
        <v>0.84561044114936579</v>
      </c>
      <c r="E44">
        <v>18.887500000000003</v>
      </c>
    </row>
    <row r="45" spans="1:5" x14ac:dyDescent="0.25">
      <c r="A45" t="s">
        <v>115</v>
      </c>
      <c r="B45">
        <v>-0.71470588235294119</v>
      </c>
      <c r="D45">
        <v>1.8627410999474351E-3</v>
      </c>
      <c r="E45">
        <v>18.806250000000002</v>
      </c>
    </row>
    <row r="46" spans="1:5" x14ac:dyDescent="0.25">
      <c r="A46" t="s">
        <v>14</v>
      </c>
      <c r="B46">
        <v>-0.54653416959397483</v>
      </c>
      <c r="D46">
        <v>2.848368154291759E-2</v>
      </c>
      <c r="E46">
        <v>17.868749999999999</v>
      </c>
    </row>
    <row r="47" spans="1:5" x14ac:dyDescent="0.25">
      <c r="A47" t="s">
        <v>150</v>
      </c>
      <c r="B47">
        <v>-0.92647058823529416</v>
      </c>
      <c r="D47">
        <v>2.5613970650477542E-7</v>
      </c>
      <c r="E47">
        <v>17.637499999999999</v>
      </c>
    </row>
    <row r="48" spans="1:5" x14ac:dyDescent="0.25">
      <c r="A48" t="s">
        <v>62</v>
      </c>
      <c r="B48">
        <v>-0.70198694501352288</v>
      </c>
      <c r="D48">
        <v>2.434226067488205E-3</v>
      </c>
      <c r="E48">
        <v>17.53125</v>
      </c>
    </row>
    <row r="49" spans="1:5" x14ac:dyDescent="0.25">
      <c r="A49" t="s">
        <v>56</v>
      </c>
      <c r="B49">
        <v>-0.64502284163503609</v>
      </c>
      <c r="D49">
        <v>6.9756385980104963E-3</v>
      </c>
      <c r="E49">
        <v>16.450000000000003</v>
      </c>
    </row>
    <row r="50" spans="1:5" x14ac:dyDescent="0.25">
      <c r="A50" t="s">
        <v>110</v>
      </c>
      <c r="B50">
        <v>0.56553816855602346</v>
      </c>
      <c r="D50">
        <v>2.2420531217949739E-2</v>
      </c>
      <c r="E50">
        <v>16.037500000000001</v>
      </c>
    </row>
    <row r="51" spans="1:5" x14ac:dyDescent="0.25">
      <c r="A51" t="s">
        <v>44</v>
      </c>
      <c r="C51">
        <v>0.18114894461560119</v>
      </c>
      <c r="D51">
        <v>0.50196120884788409</v>
      </c>
      <c r="E51">
        <v>16.018750000000004</v>
      </c>
    </row>
    <row r="52" spans="1:5" x14ac:dyDescent="0.25">
      <c r="A52" t="s">
        <v>61</v>
      </c>
      <c r="C52">
        <v>-0.14117647058823529</v>
      </c>
      <c r="D52">
        <v>0.60200268388197908</v>
      </c>
      <c r="E52">
        <v>15.562500000000002</v>
      </c>
    </row>
    <row r="53" spans="1:5" x14ac:dyDescent="0.25">
      <c r="A53" t="s">
        <v>109</v>
      </c>
      <c r="B53">
        <v>0.50294117647058834</v>
      </c>
      <c r="D53">
        <v>4.7063140467273043E-2</v>
      </c>
      <c r="E53">
        <v>15.449999999999998</v>
      </c>
    </row>
    <row r="54" spans="1:5" x14ac:dyDescent="0.25">
      <c r="A54" t="s">
        <v>63</v>
      </c>
      <c r="B54">
        <v>0.73265121113138221</v>
      </c>
      <c r="D54">
        <v>1.246291932354424E-3</v>
      </c>
      <c r="E54">
        <v>14.906249999999998</v>
      </c>
    </row>
    <row r="55" spans="1:5" x14ac:dyDescent="0.25">
      <c r="A55" t="s">
        <v>38</v>
      </c>
      <c r="C55">
        <v>-0.27896868894512999</v>
      </c>
      <c r="D55">
        <v>0.29541614112938591</v>
      </c>
      <c r="E55">
        <v>14.69375</v>
      </c>
    </row>
    <row r="56" spans="1:5" x14ac:dyDescent="0.25">
      <c r="A56" t="s">
        <v>18</v>
      </c>
      <c r="B56">
        <v>-0.7617647058823529</v>
      </c>
      <c r="D56">
        <v>6.0534283807058898E-4</v>
      </c>
      <c r="E56">
        <v>14.556250000000002</v>
      </c>
    </row>
    <row r="57" spans="1:5" x14ac:dyDescent="0.25">
      <c r="A57" t="s">
        <v>26</v>
      </c>
      <c r="B57">
        <v>-0.77058823529411757</v>
      </c>
      <c r="D57">
        <v>4.768223953633258E-4</v>
      </c>
      <c r="E57">
        <v>14.362500000000001</v>
      </c>
    </row>
    <row r="58" spans="1:5" x14ac:dyDescent="0.25">
      <c r="A58" t="s">
        <v>99</v>
      </c>
      <c r="B58">
        <v>-0.93823529411764706</v>
      </c>
      <c r="D58">
        <v>7.802219772943016E-8</v>
      </c>
      <c r="E58">
        <v>14.21875</v>
      </c>
    </row>
    <row r="59" spans="1:5" x14ac:dyDescent="0.25">
      <c r="A59" t="s">
        <v>101</v>
      </c>
      <c r="B59">
        <v>-0.90294117647058825</v>
      </c>
      <c r="D59">
        <v>1.6777243705941561E-6</v>
      </c>
      <c r="E59">
        <v>14.13125</v>
      </c>
    </row>
    <row r="60" spans="1:5" x14ac:dyDescent="0.25">
      <c r="A60" t="s">
        <v>32</v>
      </c>
      <c r="B60">
        <v>0.86828573911525886</v>
      </c>
      <c r="D60">
        <v>1.292711035534195E-5</v>
      </c>
      <c r="E60">
        <v>13.600000000000001</v>
      </c>
    </row>
    <row r="61" spans="1:5" x14ac:dyDescent="0.25">
      <c r="A61" t="s">
        <v>120</v>
      </c>
      <c r="B61">
        <v>-0.8592504417074337</v>
      </c>
      <c r="D61">
        <v>2.005892698287654E-5</v>
      </c>
      <c r="E61">
        <v>12.1875</v>
      </c>
    </row>
    <row r="62" spans="1:5" x14ac:dyDescent="0.25">
      <c r="A62" t="s">
        <v>134</v>
      </c>
      <c r="C62">
        <v>4.11764705882353E-2</v>
      </c>
      <c r="D62">
        <v>0.87965361493183114</v>
      </c>
      <c r="E62">
        <v>11.956250000000002</v>
      </c>
    </row>
    <row r="63" spans="1:5" x14ac:dyDescent="0.25">
      <c r="A63" t="s">
        <v>108</v>
      </c>
      <c r="B63">
        <v>0.61561186056358796</v>
      </c>
      <c r="D63">
        <v>1.1126240130695421E-2</v>
      </c>
      <c r="E63">
        <v>11.675000000000001</v>
      </c>
    </row>
    <row r="64" spans="1:5" x14ac:dyDescent="0.25">
      <c r="A64" t="s">
        <v>76</v>
      </c>
      <c r="C64">
        <v>-0.35879289848243978</v>
      </c>
      <c r="D64">
        <v>0.17234315381564069</v>
      </c>
      <c r="E64">
        <v>11.412499999999998</v>
      </c>
    </row>
    <row r="65" spans="1:5" x14ac:dyDescent="0.25">
      <c r="A65" t="s">
        <v>46</v>
      </c>
      <c r="C65">
        <v>-6.4753512747578609E-2</v>
      </c>
      <c r="D65">
        <v>0.81168524456155877</v>
      </c>
      <c r="E65">
        <v>11.287500000000001</v>
      </c>
    </row>
    <row r="66" spans="1:5" x14ac:dyDescent="0.25">
      <c r="A66" t="s">
        <v>83</v>
      </c>
      <c r="C66">
        <v>0.25882352941176467</v>
      </c>
      <c r="D66">
        <v>0.3330723066336081</v>
      </c>
      <c r="E66">
        <v>11.137499999999998</v>
      </c>
    </row>
    <row r="67" spans="1:5" x14ac:dyDescent="0.25">
      <c r="A67" t="s">
        <v>11</v>
      </c>
      <c r="B67">
        <v>-0.66765085779325473</v>
      </c>
      <c r="D67">
        <v>4.7116590009611652E-3</v>
      </c>
      <c r="E67">
        <v>11.093750000000004</v>
      </c>
    </row>
    <row r="68" spans="1:5" x14ac:dyDescent="0.25">
      <c r="A68" t="s">
        <v>52</v>
      </c>
      <c r="B68">
        <v>-0.67108185938399667</v>
      </c>
      <c r="D68">
        <v>4.4271464418991976E-3</v>
      </c>
      <c r="E68">
        <v>10.975</v>
      </c>
    </row>
    <row r="69" spans="1:5" x14ac:dyDescent="0.25">
      <c r="A69" t="s">
        <v>129</v>
      </c>
      <c r="C69">
        <v>-0.18584151652840131</v>
      </c>
      <c r="D69">
        <v>0.49075614033689119</v>
      </c>
      <c r="E69">
        <v>10.750000000000002</v>
      </c>
    </row>
    <row r="70" spans="1:5" x14ac:dyDescent="0.25">
      <c r="A70" t="s">
        <v>147</v>
      </c>
      <c r="B70">
        <v>-0.62546006631183892</v>
      </c>
      <c r="D70">
        <v>9.5639257491705251E-3</v>
      </c>
      <c r="E70">
        <v>10.706250000000001</v>
      </c>
    </row>
    <row r="71" spans="1:5" x14ac:dyDescent="0.25">
      <c r="A71" t="s">
        <v>59</v>
      </c>
      <c r="C71">
        <v>0.49521123227049352</v>
      </c>
      <c r="D71">
        <v>5.1127985598828293E-2</v>
      </c>
      <c r="E71">
        <v>10.706249999999999</v>
      </c>
    </row>
    <row r="72" spans="1:5" x14ac:dyDescent="0.25">
      <c r="A72" t="s">
        <v>138</v>
      </c>
      <c r="C72">
        <v>-0.37494439569308191</v>
      </c>
      <c r="D72">
        <v>0.15244429767984041</v>
      </c>
      <c r="E72">
        <v>10.55</v>
      </c>
    </row>
    <row r="73" spans="1:5" x14ac:dyDescent="0.25">
      <c r="A73" t="s">
        <v>73</v>
      </c>
      <c r="B73">
        <v>-0.9845477279120477</v>
      </c>
      <c r="D73">
        <v>5.4151784609224477E-12</v>
      </c>
      <c r="E73">
        <v>10.156249999999998</v>
      </c>
    </row>
    <row r="74" spans="1:5" x14ac:dyDescent="0.25">
      <c r="A74" t="s">
        <v>127</v>
      </c>
      <c r="B74">
        <v>-0.51104620960661484</v>
      </c>
      <c r="D74">
        <v>4.306515830490823E-2</v>
      </c>
      <c r="E74">
        <v>9.7687500000000007</v>
      </c>
    </row>
    <row r="75" spans="1:5" x14ac:dyDescent="0.25">
      <c r="A75" t="s">
        <v>113</v>
      </c>
      <c r="B75">
        <v>-0.68432689608236497</v>
      </c>
      <c r="D75">
        <v>3.4551711169784421E-3</v>
      </c>
      <c r="E75">
        <v>9.7500000000000018</v>
      </c>
    </row>
    <row r="76" spans="1:5" x14ac:dyDescent="0.25">
      <c r="A76" t="s">
        <v>33</v>
      </c>
      <c r="C76">
        <v>-3.0950702016905841E-2</v>
      </c>
      <c r="D76">
        <v>0.90940708856863073</v>
      </c>
      <c r="E76">
        <v>9.7062500000000007</v>
      </c>
    </row>
    <row r="77" spans="1:5" x14ac:dyDescent="0.25">
      <c r="A77" t="s">
        <v>54</v>
      </c>
      <c r="B77">
        <v>-0.74372410793717969</v>
      </c>
      <c r="D77">
        <v>9.5743760647254417E-4</v>
      </c>
      <c r="E77">
        <v>9.5875000000000004</v>
      </c>
    </row>
    <row r="78" spans="1:5" x14ac:dyDescent="0.25">
      <c r="A78" t="s">
        <v>53</v>
      </c>
      <c r="C78">
        <v>-0.26048572173457768</v>
      </c>
      <c r="D78">
        <v>0.3298656564273067</v>
      </c>
      <c r="E78">
        <v>9.3624999999999989</v>
      </c>
    </row>
    <row r="79" spans="1:5" x14ac:dyDescent="0.25">
      <c r="A79" t="s">
        <v>87</v>
      </c>
      <c r="C79">
        <v>-0.4889548748973952</v>
      </c>
      <c r="D79">
        <v>5.4604273587679983E-2</v>
      </c>
      <c r="E79">
        <v>9.1687500000000011</v>
      </c>
    </row>
    <row r="80" spans="1:5" x14ac:dyDescent="0.25">
      <c r="A80" t="s">
        <v>149</v>
      </c>
      <c r="C80">
        <v>0.36630511391526399</v>
      </c>
      <c r="D80">
        <v>0.16288461055092299</v>
      </c>
      <c r="E80">
        <v>8.9749999999999996</v>
      </c>
    </row>
    <row r="81" spans="1:5" x14ac:dyDescent="0.25">
      <c r="A81" t="s">
        <v>103</v>
      </c>
      <c r="B81">
        <v>0.60349615880480112</v>
      </c>
      <c r="D81">
        <v>1.331628065335883E-2</v>
      </c>
      <c r="E81">
        <v>8.5250000000000021</v>
      </c>
    </row>
    <row r="82" spans="1:5" x14ac:dyDescent="0.25">
      <c r="A82" t="s">
        <v>84</v>
      </c>
      <c r="B82">
        <v>-0.94825541205594399</v>
      </c>
      <c r="D82">
        <v>2.3215584404339069E-8</v>
      </c>
      <c r="E82">
        <v>8.0687499999999996</v>
      </c>
    </row>
    <row r="83" spans="1:5" x14ac:dyDescent="0.25">
      <c r="A83" t="s">
        <v>12</v>
      </c>
      <c r="C83">
        <v>0.15376768606821259</v>
      </c>
      <c r="D83">
        <v>0.56964331116502676</v>
      </c>
      <c r="E83">
        <v>7.71875</v>
      </c>
    </row>
    <row r="84" spans="1:5" x14ac:dyDescent="0.25">
      <c r="A84" t="s">
        <v>66</v>
      </c>
      <c r="C84">
        <v>0.37730379601561409</v>
      </c>
      <c r="D84">
        <v>0.14967357670706199</v>
      </c>
      <c r="E84">
        <v>7.6499999999999995</v>
      </c>
    </row>
    <row r="85" spans="1:5" x14ac:dyDescent="0.25">
      <c r="A85" t="s">
        <v>102</v>
      </c>
      <c r="C85">
        <v>-0.41089882559148577</v>
      </c>
      <c r="D85">
        <v>0.11386891478835</v>
      </c>
      <c r="E85">
        <v>7.1437499999999998</v>
      </c>
    </row>
    <row r="86" spans="1:5" x14ac:dyDescent="0.25">
      <c r="A86" t="s">
        <v>148</v>
      </c>
      <c r="B86">
        <v>-0.85525211944570645</v>
      </c>
      <c r="D86">
        <v>2.413404535623748E-5</v>
      </c>
      <c r="E86">
        <v>6.9437500000000005</v>
      </c>
    </row>
    <row r="87" spans="1:5" x14ac:dyDescent="0.25">
      <c r="A87" t="s">
        <v>23</v>
      </c>
      <c r="C87">
        <v>-0.48633500709946309</v>
      </c>
      <c r="D87">
        <v>5.6110744701295658E-2</v>
      </c>
      <c r="E87">
        <v>6.375</v>
      </c>
    </row>
    <row r="88" spans="1:5" x14ac:dyDescent="0.25">
      <c r="A88" t="s">
        <v>7</v>
      </c>
      <c r="C88">
        <v>0.33138019588472528</v>
      </c>
      <c r="D88">
        <v>0.2099162676902015</v>
      </c>
      <c r="E88">
        <v>6.3687499999999995</v>
      </c>
    </row>
    <row r="89" spans="1:5" x14ac:dyDescent="0.25">
      <c r="A89" t="s">
        <v>64</v>
      </c>
      <c r="C89">
        <v>-0.15248302824245721</v>
      </c>
      <c r="D89">
        <v>0.57291081776917352</v>
      </c>
      <c r="E89">
        <v>6.0562500000000004</v>
      </c>
    </row>
    <row r="90" spans="1:5" x14ac:dyDescent="0.25">
      <c r="A90" t="s">
        <v>141</v>
      </c>
      <c r="C90">
        <v>0.36947612242473371</v>
      </c>
      <c r="D90">
        <v>0.1589984937174099</v>
      </c>
      <c r="E90">
        <v>5.9</v>
      </c>
    </row>
    <row r="91" spans="1:5" x14ac:dyDescent="0.25">
      <c r="A91" t="s">
        <v>17</v>
      </c>
      <c r="B91">
        <v>0.71379903809448253</v>
      </c>
      <c r="D91">
        <v>1.89948076590544E-3</v>
      </c>
      <c r="E91">
        <v>5.6125000000000007</v>
      </c>
    </row>
    <row r="92" spans="1:5" x14ac:dyDescent="0.25">
      <c r="A92" t="s">
        <v>94</v>
      </c>
      <c r="B92">
        <v>-0.90333782382597172</v>
      </c>
      <c r="D92">
        <v>1.632081607400314E-6</v>
      </c>
      <c r="E92">
        <v>5.5749999999999993</v>
      </c>
    </row>
    <row r="93" spans="1:5" x14ac:dyDescent="0.25">
      <c r="A93" t="s">
        <v>88</v>
      </c>
      <c r="B93">
        <v>-0.81537885750033401</v>
      </c>
      <c r="D93">
        <v>1.1848453453208359E-4</v>
      </c>
      <c r="E93">
        <v>5.5437500000000002</v>
      </c>
    </row>
    <row r="94" spans="1:5" x14ac:dyDescent="0.25">
      <c r="A94" t="s">
        <v>15</v>
      </c>
      <c r="C94">
        <v>3.5106879627772099E-2</v>
      </c>
      <c r="D94">
        <v>0.89729827550446739</v>
      </c>
      <c r="E94">
        <v>5.5062499999999996</v>
      </c>
    </row>
    <row r="95" spans="1:5" x14ac:dyDescent="0.25">
      <c r="A95" t="s">
        <v>37</v>
      </c>
      <c r="C95">
        <v>-0.28868146123572003</v>
      </c>
      <c r="D95">
        <v>0.27820753821679928</v>
      </c>
      <c r="E95">
        <v>5.4500000000000011</v>
      </c>
    </row>
    <row r="96" spans="1:5" x14ac:dyDescent="0.25">
      <c r="A96" t="s">
        <v>67</v>
      </c>
      <c r="B96">
        <v>-0.57011064170987868</v>
      </c>
      <c r="D96">
        <v>2.112282114413638E-2</v>
      </c>
      <c r="E96">
        <v>5.1875</v>
      </c>
    </row>
    <row r="97" spans="1:5" x14ac:dyDescent="0.25">
      <c r="A97" t="s">
        <v>112</v>
      </c>
      <c r="C97">
        <v>-0.38348249442368532</v>
      </c>
      <c r="D97">
        <v>0.1425798717036833</v>
      </c>
      <c r="E97">
        <v>5.1124999999999998</v>
      </c>
    </row>
    <row r="98" spans="1:5" x14ac:dyDescent="0.25">
      <c r="A98" t="s">
        <v>89</v>
      </c>
      <c r="C98">
        <v>-0.2761289694035326</v>
      </c>
      <c r="D98">
        <v>0.30056423618266082</v>
      </c>
      <c r="E98">
        <v>5.0750000000000002</v>
      </c>
    </row>
    <row r="99" spans="1:5" x14ac:dyDescent="0.25">
      <c r="A99" t="s">
        <v>68</v>
      </c>
      <c r="C99">
        <v>0.45733860557460082</v>
      </c>
      <c r="D99">
        <v>7.4895414077839534E-2</v>
      </c>
      <c r="E99">
        <v>5.0625</v>
      </c>
    </row>
    <row r="100" spans="1:5" x14ac:dyDescent="0.25">
      <c r="A100" t="s">
        <v>40</v>
      </c>
      <c r="C100">
        <v>-0.42008402520840288</v>
      </c>
      <c r="D100">
        <v>0.105228057983522</v>
      </c>
      <c r="E100">
        <v>5.0374999999999996</v>
      </c>
    </row>
    <row r="101" spans="1:5" x14ac:dyDescent="0.25">
      <c r="A101" t="s">
        <v>10</v>
      </c>
      <c r="E101">
        <v>5</v>
      </c>
    </row>
    <row r="102" spans="1:5" x14ac:dyDescent="0.25">
      <c r="A102" t="s">
        <v>159</v>
      </c>
      <c r="E102">
        <v>5</v>
      </c>
    </row>
    <row r="103" spans="1:5" x14ac:dyDescent="0.25">
      <c r="A103" t="s">
        <v>31</v>
      </c>
      <c r="E103">
        <v>5</v>
      </c>
    </row>
    <row r="104" spans="1:5" x14ac:dyDescent="0.25">
      <c r="A104" t="s">
        <v>45</v>
      </c>
      <c r="E104">
        <v>5</v>
      </c>
    </row>
    <row r="105" spans="1:5" x14ac:dyDescent="0.25">
      <c r="A105" t="s">
        <v>50</v>
      </c>
      <c r="E105">
        <v>5</v>
      </c>
    </row>
    <row r="106" spans="1:5" x14ac:dyDescent="0.25">
      <c r="A106" t="s">
        <v>51</v>
      </c>
      <c r="E106">
        <v>5</v>
      </c>
    </row>
    <row r="107" spans="1:5" x14ac:dyDescent="0.25">
      <c r="A107" t="s">
        <v>70</v>
      </c>
      <c r="E107">
        <v>5</v>
      </c>
    </row>
    <row r="108" spans="1:5" x14ac:dyDescent="0.25">
      <c r="A108" t="s">
        <v>170</v>
      </c>
      <c r="E108">
        <v>5</v>
      </c>
    </row>
    <row r="109" spans="1:5" x14ac:dyDescent="0.25">
      <c r="A109" t="s">
        <v>171</v>
      </c>
      <c r="E109">
        <v>5</v>
      </c>
    </row>
    <row r="110" spans="1:5" x14ac:dyDescent="0.25">
      <c r="A110" t="s">
        <v>75</v>
      </c>
      <c r="E110">
        <v>5</v>
      </c>
    </row>
    <row r="111" spans="1:5" x14ac:dyDescent="0.25">
      <c r="A111" t="s">
        <v>82</v>
      </c>
      <c r="E111">
        <v>5</v>
      </c>
    </row>
    <row r="112" spans="1:5" x14ac:dyDescent="0.25">
      <c r="A112" t="s">
        <v>114</v>
      </c>
      <c r="E112">
        <v>5</v>
      </c>
    </row>
    <row r="113" spans="1:5" x14ac:dyDescent="0.25">
      <c r="A113" t="s">
        <v>122</v>
      </c>
      <c r="E113">
        <v>5</v>
      </c>
    </row>
    <row r="114" spans="1:5" x14ac:dyDescent="0.25">
      <c r="A114" t="s">
        <v>139</v>
      </c>
      <c r="E114">
        <v>5</v>
      </c>
    </row>
    <row r="115" spans="1:5" x14ac:dyDescent="0.25">
      <c r="A115" t="s">
        <v>140</v>
      </c>
      <c r="E115">
        <v>5</v>
      </c>
    </row>
    <row r="116" spans="1:5" x14ac:dyDescent="0.25">
      <c r="A116" t="s">
        <v>183</v>
      </c>
      <c r="E116">
        <v>5</v>
      </c>
    </row>
    <row r="117" spans="1:5" x14ac:dyDescent="0.25">
      <c r="A117" t="s">
        <v>146</v>
      </c>
      <c r="E117">
        <v>5</v>
      </c>
    </row>
    <row r="118" spans="1:5" x14ac:dyDescent="0.25">
      <c r="A118" t="s">
        <v>6</v>
      </c>
      <c r="E118">
        <v>0</v>
      </c>
    </row>
    <row r="119" spans="1:5" x14ac:dyDescent="0.25">
      <c r="A119" t="s">
        <v>9</v>
      </c>
      <c r="E119">
        <v>0</v>
      </c>
    </row>
    <row r="120" spans="1:5" x14ac:dyDescent="0.25">
      <c r="A120" t="s">
        <v>155</v>
      </c>
      <c r="E120">
        <v>0</v>
      </c>
    </row>
    <row r="121" spans="1:5" x14ac:dyDescent="0.25">
      <c r="A121" t="s">
        <v>156</v>
      </c>
      <c r="E121">
        <v>0</v>
      </c>
    </row>
    <row r="122" spans="1:5" x14ac:dyDescent="0.25">
      <c r="A122" t="s">
        <v>13</v>
      </c>
      <c r="E122">
        <v>0</v>
      </c>
    </row>
    <row r="123" spans="1:5" x14ac:dyDescent="0.25">
      <c r="A123" t="s">
        <v>16</v>
      </c>
      <c r="E123">
        <v>0</v>
      </c>
    </row>
    <row r="124" spans="1:5" x14ac:dyDescent="0.25">
      <c r="A124" t="s">
        <v>157</v>
      </c>
      <c r="E124">
        <v>0</v>
      </c>
    </row>
    <row r="125" spans="1:5" x14ac:dyDescent="0.25">
      <c r="A125" t="s">
        <v>19</v>
      </c>
      <c r="E125">
        <v>0</v>
      </c>
    </row>
    <row r="126" spans="1:5" x14ac:dyDescent="0.25">
      <c r="A126" t="s">
        <v>21</v>
      </c>
      <c r="E126">
        <v>0</v>
      </c>
    </row>
    <row r="127" spans="1:5" x14ac:dyDescent="0.25">
      <c r="A127" t="s">
        <v>158</v>
      </c>
      <c r="E127">
        <v>0</v>
      </c>
    </row>
    <row r="128" spans="1:5" x14ac:dyDescent="0.25">
      <c r="A128" t="s">
        <v>160</v>
      </c>
      <c r="E128">
        <v>0</v>
      </c>
    </row>
    <row r="129" spans="1:5" x14ac:dyDescent="0.25">
      <c r="A129" t="s">
        <v>25</v>
      </c>
      <c r="E129">
        <v>0</v>
      </c>
    </row>
    <row r="130" spans="1:5" x14ac:dyDescent="0.25">
      <c r="A130" t="s">
        <v>161</v>
      </c>
      <c r="E130">
        <v>0</v>
      </c>
    </row>
    <row r="131" spans="1:5" x14ac:dyDescent="0.25">
      <c r="A131" t="s">
        <v>34</v>
      </c>
      <c r="E131">
        <v>0</v>
      </c>
    </row>
    <row r="132" spans="1:5" x14ac:dyDescent="0.25">
      <c r="A132" t="s">
        <v>35</v>
      </c>
      <c r="E132">
        <v>0</v>
      </c>
    </row>
    <row r="133" spans="1:5" x14ac:dyDescent="0.25">
      <c r="A133" t="s">
        <v>39</v>
      </c>
      <c r="E133">
        <v>0</v>
      </c>
    </row>
    <row r="134" spans="1:5" x14ac:dyDescent="0.25">
      <c r="A134" t="s">
        <v>162</v>
      </c>
      <c r="E134">
        <v>0</v>
      </c>
    </row>
    <row r="135" spans="1:5" x14ac:dyDescent="0.25">
      <c r="A135" t="s">
        <v>163</v>
      </c>
      <c r="E135">
        <v>0</v>
      </c>
    </row>
    <row r="136" spans="1:5" x14ac:dyDescent="0.25">
      <c r="A136" t="s">
        <v>42</v>
      </c>
      <c r="E136">
        <v>0</v>
      </c>
    </row>
    <row r="137" spans="1:5" x14ac:dyDescent="0.25">
      <c r="A137" t="s">
        <v>47</v>
      </c>
      <c r="E137">
        <v>0</v>
      </c>
    </row>
    <row r="138" spans="1:5" x14ac:dyDescent="0.25">
      <c r="A138" t="s">
        <v>48</v>
      </c>
      <c r="E138">
        <v>0</v>
      </c>
    </row>
    <row r="139" spans="1:5" x14ac:dyDescent="0.25">
      <c r="A139" t="s">
        <v>164</v>
      </c>
      <c r="E139">
        <v>0</v>
      </c>
    </row>
    <row r="140" spans="1:5" x14ac:dyDescent="0.25">
      <c r="A140" t="s">
        <v>165</v>
      </c>
      <c r="E140">
        <v>0</v>
      </c>
    </row>
    <row r="141" spans="1:5" x14ac:dyDescent="0.25">
      <c r="A141" t="s">
        <v>166</v>
      </c>
      <c r="E141">
        <v>0</v>
      </c>
    </row>
    <row r="142" spans="1:5" x14ac:dyDescent="0.25">
      <c r="A142" t="s">
        <v>55</v>
      </c>
      <c r="E142">
        <v>0</v>
      </c>
    </row>
    <row r="143" spans="1:5" x14ac:dyDescent="0.25">
      <c r="A143" t="s">
        <v>167</v>
      </c>
      <c r="E143">
        <v>0</v>
      </c>
    </row>
    <row r="144" spans="1:5" x14ac:dyDescent="0.25">
      <c r="A144" t="s">
        <v>168</v>
      </c>
      <c r="E144">
        <v>0</v>
      </c>
    </row>
    <row r="145" spans="1:5" x14ac:dyDescent="0.25">
      <c r="A145" t="s">
        <v>169</v>
      </c>
      <c r="E145">
        <v>0</v>
      </c>
    </row>
    <row r="146" spans="1:5" x14ac:dyDescent="0.25">
      <c r="A146" t="s">
        <v>72</v>
      </c>
      <c r="E146">
        <v>0</v>
      </c>
    </row>
    <row r="147" spans="1:5" x14ac:dyDescent="0.25">
      <c r="A147" t="s">
        <v>172</v>
      </c>
      <c r="E147">
        <v>0</v>
      </c>
    </row>
    <row r="148" spans="1:5" x14ac:dyDescent="0.25">
      <c r="A148" t="s">
        <v>78</v>
      </c>
      <c r="E148">
        <v>0</v>
      </c>
    </row>
    <row r="149" spans="1:5" x14ac:dyDescent="0.25">
      <c r="A149" t="s">
        <v>173</v>
      </c>
      <c r="E149">
        <v>0</v>
      </c>
    </row>
    <row r="150" spans="1:5" x14ac:dyDescent="0.25">
      <c r="A150" t="s">
        <v>174</v>
      </c>
      <c r="E150">
        <v>0</v>
      </c>
    </row>
    <row r="151" spans="1:5" x14ac:dyDescent="0.25">
      <c r="A151" t="s">
        <v>79</v>
      </c>
      <c r="E151">
        <v>0</v>
      </c>
    </row>
    <row r="152" spans="1:5" x14ac:dyDescent="0.25">
      <c r="A152" t="s">
        <v>85</v>
      </c>
      <c r="E152">
        <v>0</v>
      </c>
    </row>
    <row r="153" spans="1:5" x14ac:dyDescent="0.25">
      <c r="A153" t="s">
        <v>86</v>
      </c>
      <c r="E153">
        <v>0</v>
      </c>
    </row>
    <row r="154" spans="1:5" x14ac:dyDescent="0.25">
      <c r="A154" t="s">
        <v>90</v>
      </c>
      <c r="E154">
        <v>0</v>
      </c>
    </row>
    <row r="155" spans="1:5" x14ac:dyDescent="0.25">
      <c r="A155" t="s">
        <v>91</v>
      </c>
      <c r="E155">
        <v>0</v>
      </c>
    </row>
    <row r="156" spans="1:5" x14ac:dyDescent="0.25">
      <c r="A156" t="s">
        <v>93</v>
      </c>
      <c r="E156">
        <v>0</v>
      </c>
    </row>
    <row r="157" spans="1:5" x14ac:dyDescent="0.25">
      <c r="A157" t="s">
        <v>98</v>
      </c>
      <c r="E157">
        <v>0</v>
      </c>
    </row>
    <row r="158" spans="1:5" x14ac:dyDescent="0.25">
      <c r="A158" t="s">
        <v>175</v>
      </c>
      <c r="E158">
        <v>0</v>
      </c>
    </row>
    <row r="159" spans="1:5" x14ac:dyDescent="0.25">
      <c r="A159" t="s">
        <v>176</v>
      </c>
      <c r="E159">
        <v>0</v>
      </c>
    </row>
    <row r="160" spans="1:5" x14ac:dyDescent="0.25">
      <c r="A160" t="s">
        <v>105</v>
      </c>
      <c r="E160">
        <v>0</v>
      </c>
    </row>
    <row r="161" spans="1:5" x14ac:dyDescent="0.25">
      <c r="A161" t="s">
        <v>107</v>
      </c>
      <c r="E161">
        <v>0</v>
      </c>
    </row>
    <row r="162" spans="1:5" x14ac:dyDescent="0.25">
      <c r="A162" t="s">
        <v>177</v>
      </c>
      <c r="E162">
        <v>0</v>
      </c>
    </row>
    <row r="163" spans="1:5" x14ac:dyDescent="0.25">
      <c r="A163" t="s">
        <v>178</v>
      </c>
      <c r="E163">
        <v>0</v>
      </c>
    </row>
    <row r="164" spans="1:5" x14ac:dyDescent="0.25">
      <c r="A164" t="s">
        <v>179</v>
      </c>
      <c r="E164">
        <v>0</v>
      </c>
    </row>
    <row r="165" spans="1:5" x14ac:dyDescent="0.25">
      <c r="A165" t="s">
        <v>180</v>
      </c>
      <c r="E165">
        <v>0</v>
      </c>
    </row>
    <row r="166" spans="1:5" x14ac:dyDescent="0.25">
      <c r="A166" t="s">
        <v>116</v>
      </c>
      <c r="E166">
        <v>0</v>
      </c>
    </row>
    <row r="167" spans="1:5" x14ac:dyDescent="0.25">
      <c r="A167" t="s">
        <v>117</v>
      </c>
      <c r="E167">
        <v>0</v>
      </c>
    </row>
    <row r="168" spans="1:5" x14ac:dyDescent="0.25">
      <c r="A168" t="s">
        <v>181</v>
      </c>
      <c r="E168">
        <v>0</v>
      </c>
    </row>
    <row r="169" spans="1:5" x14ac:dyDescent="0.25">
      <c r="A169" t="s">
        <v>182</v>
      </c>
      <c r="E169">
        <v>0</v>
      </c>
    </row>
    <row r="170" spans="1:5" x14ac:dyDescent="0.25">
      <c r="A170" t="s">
        <v>119</v>
      </c>
      <c r="E170">
        <v>0</v>
      </c>
    </row>
    <row r="171" spans="1:5" x14ac:dyDescent="0.25">
      <c r="A171" t="s">
        <v>121</v>
      </c>
      <c r="E171">
        <v>0</v>
      </c>
    </row>
    <row r="172" spans="1:5" x14ac:dyDescent="0.25">
      <c r="A172" t="s">
        <v>123</v>
      </c>
      <c r="E172">
        <v>0</v>
      </c>
    </row>
    <row r="173" spans="1:5" x14ac:dyDescent="0.25">
      <c r="A173" t="s">
        <v>125</v>
      </c>
      <c r="E173">
        <v>0</v>
      </c>
    </row>
    <row r="174" spans="1:5" x14ac:dyDescent="0.25">
      <c r="A174" t="s">
        <v>126</v>
      </c>
      <c r="E174">
        <v>0</v>
      </c>
    </row>
    <row r="175" spans="1:5" x14ac:dyDescent="0.25">
      <c r="A175" t="s">
        <v>128</v>
      </c>
      <c r="E175">
        <v>0</v>
      </c>
    </row>
    <row r="176" spans="1:5" x14ac:dyDescent="0.25">
      <c r="A176" t="s">
        <v>131</v>
      </c>
      <c r="E176">
        <v>0</v>
      </c>
    </row>
    <row r="177" spans="1:5" x14ac:dyDescent="0.25">
      <c r="A177" t="s">
        <v>137</v>
      </c>
      <c r="E177">
        <v>0</v>
      </c>
    </row>
    <row r="178" spans="1:5" x14ac:dyDescent="0.25">
      <c r="A178" t="s">
        <v>142</v>
      </c>
      <c r="E178">
        <v>0</v>
      </c>
    </row>
    <row r="179" spans="1:5" x14ac:dyDescent="0.25">
      <c r="A179" t="s">
        <v>143</v>
      </c>
      <c r="E179">
        <v>0</v>
      </c>
    </row>
    <row r="180" spans="1:5" x14ac:dyDescent="0.25">
      <c r="A180" t="s">
        <v>145</v>
      </c>
      <c r="E180">
        <v>0</v>
      </c>
    </row>
    <row r="181" spans="1:5" x14ac:dyDescent="0.25">
      <c r="A181" t="s">
        <v>151</v>
      </c>
      <c r="E181">
        <v>0</v>
      </c>
    </row>
    <row r="183" spans="1:5" x14ac:dyDescent="0.25">
      <c r="A183" t="s">
        <v>187</v>
      </c>
    </row>
    <row r="184" spans="1:5" x14ac:dyDescent="0.25">
      <c r="A184">
        <f>COUNTA(D3:D100)</f>
        <v>98</v>
      </c>
    </row>
    <row r="185" spans="1:5" x14ac:dyDescent="0.25">
      <c r="A185" t="s">
        <v>188</v>
      </c>
    </row>
    <row r="186" spans="1:5" x14ac:dyDescent="0.25">
      <c r="A186">
        <f>COUNTA(B3:B100)</f>
        <v>58</v>
      </c>
    </row>
    <row r="187" spans="1:5" x14ac:dyDescent="0.25">
      <c r="A187" t="s">
        <v>189</v>
      </c>
    </row>
    <row r="188" spans="1:5" x14ac:dyDescent="0.25">
      <c r="A188">
        <f>COUNTA(C3:C100)</f>
        <v>40</v>
      </c>
    </row>
    <row r="189" spans="1:5" x14ac:dyDescent="0.25">
      <c r="A189" t="s">
        <v>190</v>
      </c>
    </row>
    <row r="190" spans="1:5" x14ac:dyDescent="0.25">
      <c r="A190" t="s">
        <v>192</v>
      </c>
      <c r="B190">
        <f>MIN(B3:B100)</f>
        <v>-0.9845477279120477</v>
      </c>
    </row>
    <row r="191" spans="1:5" x14ac:dyDescent="0.25">
      <c r="A191" t="s">
        <v>193</v>
      </c>
      <c r="B191">
        <f>B96</f>
        <v>-0.57011064170987868</v>
      </c>
    </row>
    <row r="192" spans="1:5" x14ac:dyDescent="0.25">
      <c r="A192" t="s">
        <v>191</v>
      </c>
      <c r="B192">
        <f>MAX(B3:B100)</f>
        <v>0.86828573911525886</v>
      </c>
    </row>
    <row r="193" spans="1:2" x14ac:dyDescent="0.25">
      <c r="A193" t="s">
        <v>194</v>
      </c>
      <c r="B193">
        <f>B53</f>
        <v>0.50294117647058834</v>
      </c>
    </row>
  </sheetData>
  <mergeCells count="1">
    <mergeCell ref="B1:E1"/>
  </mergeCells>
  <conditionalFormatting sqref="D3:D100">
    <cfRule type="cellIs" dxfId="1" priority="1" operator="greaterThan">
      <formula>0.05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E5" workbookViewId="0">
      <selection activeCell="P2" activeCellId="1" sqref="K2:K45 P2:Q45"/>
    </sheetView>
  </sheetViews>
  <sheetFormatPr defaultRowHeight="15" x14ac:dyDescent="0.25"/>
  <cols>
    <col min="1" max="1" width="5.28515625" bestFit="1" customWidth="1"/>
    <col min="2" max="2" width="24.85546875" bestFit="1" customWidth="1"/>
    <col min="3" max="3" width="20.42578125" bestFit="1" customWidth="1"/>
    <col min="4" max="4" width="30.7109375" bestFit="1" customWidth="1"/>
    <col min="7" max="7" width="25.5703125" bestFit="1" customWidth="1"/>
    <col min="9" max="9" width="39.42578125" customWidth="1"/>
    <col min="11" max="11" width="22.7109375" bestFit="1" customWidth="1"/>
    <col min="12" max="12" width="18.7109375" bestFit="1" customWidth="1"/>
    <col min="13" max="13" width="15.7109375" bestFit="1" customWidth="1"/>
    <col min="14" max="14" width="20.42578125" bestFit="1" customWidth="1"/>
    <col min="15" max="15" width="17.5703125" bestFit="1" customWidth="1"/>
    <col min="16" max="16" width="30.7109375" bestFit="1" customWidth="1"/>
    <col min="17" max="17" width="26.28515625" bestFit="1" customWidth="1"/>
  </cols>
  <sheetData>
    <row r="1" spans="1:17" ht="16.5" customHeight="1" x14ac:dyDescent="0.25">
      <c r="A1" s="16" t="s">
        <v>198</v>
      </c>
      <c r="B1" s="16"/>
      <c r="C1" s="16"/>
      <c r="D1" s="18"/>
      <c r="G1" s="13" t="s">
        <v>202</v>
      </c>
      <c r="I1" s="14" t="s">
        <v>201</v>
      </c>
      <c r="K1" t="s">
        <v>204</v>
      </c>
    </row>
    <row r="2" spans="1:17" x14ac:dyDescent="0.25">
      <c r="A2" s="9" t="s">
        <v>199</v>
      </c>
      <c r="B2" s="1" t="s">
        <v>0</v>
      </c>
      <c r="C2" s="1" t="s">
        <v>3</v>
      </c>
      <c r="D2" s="2" t="s">
        <v>184</v>
      </c>
      <c r="G2" t="s">
        <v>5</v>
      </c>
      <c r="I2">
        <f>COUNTA(G2:G63)</f>
        <v>51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2" t="s">
        <v>184</v>
      </c>
      <c r="Q2" s="13" t="s">
        <v>203</v>
      </c>
    </row>
    <row r="3" spans="1:17" x14ac:dyDescent="0.25">
      <c r="A3" s="10">
        <v>1</v>
      </c>
      <c r="B3" s="7" t="s">
        <v>60</v>
      </c>
      <c r="C3" s="11">
        <v>-0.56364989505278662</v>
      </c>
      <c r="D3" s="7">
        <v>542.75</v>
      </c>
      <c r="G3" t="s">
        <v>11</v>
      </c>
      <c r="K3" t="s">
        <v>5</v>
      </c>
      <c r="L3">
        <v>-0.93978031695585518</v>
      </c>
      <c r="M3">
        <v>6.5616091903645131E-8</v>
      </c>
      <c r="N3">
        <v>-0.90721747872528757</v>
      </c>
      <c r="O3">
        <v>1.238244573910425E-6</v>
      </c>
      <c r="P3">
        <v>220.75</v>
      </c>
      <c r="Q3">
        <v>32.743749999999999</v>
      </c>
    </row>
    <row r="4" spans="1:17" x14ac:dyDescent="0.25">
      <c r="A4" s="9">
        <v>2</v>
      </c>
      <c r="B4" s="8" t="s">
        <v>153</v>
      </c>
      <c r="C4" s="12">
        <v>0.46764705882352942</v>
      </c>
      <c r="D4" s="8">
        <v>401.1875</v>
      </c>
      <c r="G4" t="s">
        <v>17</v>
      </c>
      <c r="K4" t="s">
        <v>11</v>
      </c>
      <c r="L4">
        <v>-0.53933797561998276</v>
      </c>
      <c r="M4">
        <v>3.1080001528431812E-2</v>
      </c>
      <c r="N4">
        <v>-0.69072239857493489</v>
      </c>
      <c r="O4">
        <v>3.051842048824872E-3</v>
      </c>
      <c r="P4">
        <v>85.125</v>
      </c>
      <c r="Q4">
        <v>11.093750000000004</v>
      </c>
    </row>
    <row r="5" spans="1:17" x14ac:dyDescent="0.25">
      <c r="A5" s="10">
        <v>3</v>
      </c>
      <c r="B5" s="7" t="s">
        <v>111</v>
      </c>
      <c r="C5" s="11">
        <v>-0.88153077581362704</v>
      </c>
      <c r="D5" s="7">
        <v>340.9375</v>
      </c>
      <c r="G5" t="s">
        <v>18</v>
      </c>
      <c r="K5" t="s">
        <v>18</v>
      </c>
      <c r="L5">
        <v>-0.80824038402218534</v>
      </c>
      <c r="M5">
        <v>1.5142388733777729E-4</v>
      </c>
      <c r="N5">
        <v>-0.7617647058823529</v>
      </c>
      <c r="O5">
        <v>6.0534283807058898E-4</v>
      </c>
      <c r="P5">
        <v>101.6875</v>
      </c>
      <c r="Q5">
        <v>14.556250000000002</v>
      </c>
    </row>
    <row r="6" spans="1:17" x14ac:dyDescent="0.25">
      <c r="A6" s="10">
        <v>4</v>
      </c>
      <c r="B6" s="7" t="s">
        <v>49</v>
      </c>
      <c r="C6" s="11">
        <v>-0.87058823529411766</v>
      </c>
      <c r="D6" s="7">
        <v>335</v>
      </c>
      <c r="G6" t="s">
        <v>22</v>
      </c>
      <c r="K6" t="s">
        <v>22</v>
      </c>
      <c r="L6">
        <v>-2.4039282072217481E-2</v>
      </c>
      <c r="M6">
        <v>0.92958339741025386</v>
      </c>
      <c r="N6">
        <v>-0.62150288315271318</v>
      </c>
      <c r="O6">
        <v>1.0169369021230661E-2</v>
      </c>
      <c r="P6">
        <v>236.5625</v>
      </c>
      <c r="Q6">
        <v>31.168749999999999</v>
      </c>
    </row>
    <row r="7" spans="1:17" x14ac:dyDescent="0.25">
      <c r="A7" s="9">
        <v>5</v>
      </c>
      <c r="B7" s="8" t="s">
        <v>71</v>
      </c>
      <c r="C7" s="12">
        <v>0.19704244293953169</v>
      </c>
      <c r="D7" s="8">
        <v>308.6875</v>
      </c>
      <c r="K7" t="s">
        <v>24</v>
      </c>
      <c r="L7">
        <v>-0.3946317636619105</v>
      </c>
      <c r="M7">
        <v>0.13036606743644069</v>
      </c>
      <c r="N7">
        <v>-0.51693723219574006</v>
      </c>
      <c r="O7">
        <v>4.0323106857292443E-2</v>
      </c>
      <c r="P7">
        <v>193.25</v>
      </c>
      <c r="Q7">
        <v>24.243749999999999</v>
      </c>
    </row>
    <row r="8" spans="1:17" x14ac:dyDescent="0.25">
      <c r="A8" s="10">
        <v>6</v>
      </c>
      <c r="B8" s="7" t="s">
        <v>154</v>
      </c>
      <c r="C8" s="11">
        <v>-0.96470588235294119</v>
      </c>
      <c r="D8" s="7">
        <v>305.625</v>
      </c>
      <c r="G8" t="s">
        <v>24</v>
      </c>
      <c r="K8" t="s">
        <v>26</v>
      </c>
      <c r="L8">
        <v>-0.70131013860139335</v>
      </c>
      <c r="M8">
        <v>2.4682128246402819E-3</v>
      </c>
      <c r="N8">
        <v>-0.70934529873483854</v>
      </c>
      <c r="O8">
        <v>2.088564955389186E-3</v>
      </c>
      <c r="P8">
        <v>103.1875</v>
      </c>
      <c r="Q8">
        <v>14.362500000000001</v>
      </c>
    </row>
    <row r="9" spans="1:17" x14ac:dyDescent="0.25">
      <c r="A9" s="10">
        <v>7</v>
      </c>
      <c r="B9" s="7" t="s">
        <v>29</v>
      </c>
      <c r="C9" s="11">
        <v>-0.53274480942326041</v>
      </c>
      <c r="D9" s="7">
        <v>300.375</v>
      </c>
      <c r="G9" t="s">
        <v>26</v>
      </c>
      <c r="K9" t="s">
        <v>27</v>
      </c>
      <c r="L9">
        <v>-0.89950415889557733</v>
      </c>
      <c r="M9">
        <v>2.1204713091938582E-6</v>
      </c>
      <c r="N9">
        <v>-0.88823529411764701</v>
      </c>
      <c r="O9">
        <v>4.3262508679755763E-6</v>
      </c>
      <c r="P9">
        <v>147.4375</v>
      </c>
      <c r="Q9">
        <v>20.031249999999996</v>
      </c>
    </row>
    <row r="10" spans="1:17" x14ac:dyDescent="0.25">
      <c r="A10" s="9">
        <v>8</v>
      </c>
      <c r="B10" s="8" t="s">
        <v>30</v>
      </c>
      <c r="C10" s="12">
        <v>0.36725823504422173</v>
      </c>
      <c r="D10" s="8">
        <v>298.4375</v>
      </c>
      <c r="G10" t="s">
        <v>27</v>
      </c>
      <c r="K10" t="s">
        <v>41</v>
      </c>
      <c r="L10">
        <v>-0.93955024150566957</v>
      </c>
      <c r="M10">
        <v>6.734948699420015E-8</v>
      </c>
      <c r="N10">
        <v>-0.91764705882352937</v>
      </c>
      <c r="O10">
        <v>5.5286549587444581E-7</v>
      </c>
      <c r="P10">
        <v>270.8125</v>
      </c>
      <c r="Q10">
        <v>31.262500000000003</v>
      </c>
    </row>
    <row r="11" spans="1:17" x14ac:dyDescent="0.25">
      <c r="A11" s="9">
        <v>9</v>
      </c>
      <c r="B11" s="8" t="s">
        <v>132</v>
      </c>
      <c r="C11" s="12">
        <v>-0.117733659541052</v>
      </c>
      <c r="D11" s="8">
        <v>294.0625</v>
      </c>
      <c r="K11" t="s">
        <v>43</v>
      </c>
      <c r="L11">
        <v>-0.79954961632245736</v>
      </c>
      <c r="M11">
        <v>2.0146339301395179E-4</v>
      </c>
      <c r="N11">
        <v>-0.79705882352941171</v>
      </c>
      <c r="O11">
        <v>2.1809806990574771E-4</v>
      </c>
      <c r="P11">
        <v>161.9375</v>
      </c>
      <c r="Q11">
        <v>21.331250000000001</v>
      </c>
    </row>
    <row r="12" spans="1:17" x14ac:dyDescent="0.25">
      <c r="A12" s="9">
        <v>10</v>
      </c>
      <c r="B12" s="8" t="s">
        <v>77</v>
      </c>
      <c r="C12" s="12">
        <v>-0.20750557494110419</v>
      </c>
      <c r="D12" s="8">
        <v>292.5</v>
      </c>
      <c r="G12" t="s">
        <v>32</v>
      </c>
      <c r="K12" t="s">
        <v>45</v>
      </c>
      <c r="L12">
        <v>-0.6414681625142673</v>
      </c>
      <c r="M12">
        <v>7.3988092972041382E-3</v>
      </c>
      <c r="N12">
        <v>-0.52742187734190427</v>
      </c>
      <c r="O12">
        <v>3.5770260502389281E-2</v>
      </c>
      <c r="P12">
        <v>19.3125</v>
      </c>
      <c r="Q12">
        <v>5</v>
      </c>
    </row>
    <row r="13" spans="1:17" x14ac:dyDescent="0.25">
      <c r="A13" s="10">
        <v>11</v>
      </c>
      <c r="B13" s="7" t="s">
        <v>41</v>
      </c>
      <c r="C13" s="11">
        <v>-0.91764705882352937</v>
      </c>
      <c r="D13" s="7">
        <v>270.8125</v>
      </c>
      <c r="K13" t="s">
        <v>49</v>
      </c>
      <c r="L13">
        <v>-0.93939045797619281</v>
      </c>
      <c r="M13">
        <v>6.8576075084918241E-8</v>
      </c>
      <c r="N13">
        <v>-0.87058823529411766</v>
      </c>
      <c r="O13">
        <v>1.1498934802741621E-5</v>
      </c>
      <c r="P13">
        <v>335</v>
      </c>
      <c r="Q13">
        <v>42.65625</v>
      </c>
    </row>
    <row r="14" spans="1:17" x14ac:dyDescent="0.25">
      <c r="A14" s="10">
        <v>12</v>
      </c>
      <c r="B14" s="7" t="s">
        <v>95</v>
      </c>
      <c r="C14" s="11">
        <v>-0.58572495621673393</v>
      </c>
      <c r="D14" s="7">
        <v>263.875</v>
      </c>
      <c r="G14" t="s">
        <v>41</v>
      </c>
      <c r="K14" t="s">
        <v>51</v>
      </c>
      <c r="L14">
        <v>-0.67793707935786784</v>
      </c>
      <c r="M14">
        <v>3.899952866926563E-3</v>
      </c>
      <c r="N14">
        <v>-0.68176749345540466</v>
      </c>
      <c r="O14">
        <v>3.628136824003301E-3</v>
      </c>
      <c r="P14">
        <v>25.625</v>
      </c>
      <c r="Q14">
        <v>5</v>
      </c>
    </row>
    <row r="15" spans="1:17" x14ac:dyDescent="0.25">
      <c r="A15" s="10">
        <v>13</v>
      </c>
      <c r="B15" s="7" t="s">
        <v>133</v>
      </c>
      <c r="C15" s="11">
        <v>-0.66470588235294115</v>
      </c>
      <c r="D15" s="7">
        <v>260.75</v>
      </c>
      <c r="G15" t="s">
        <v>43</v>
      </c>
      <c r="K15" t="s">
        <v>52</v>
      </c>
      <c r="L15">
        <v>-0.66370503337312214</v>
      </c>
      <c r="M15">
        <v>5.0567802852159761E-3</v>
      </c>
      <c r="N15">
        <v>-0.65143858530820875</v>
      </c>
      <c r="O15">
        <v>6.2607239395545489E-3</v>
      </c>
      <c r="P15">
        <v>74.4375</v>
      </c>
      <c r="Q15">
        <v>10.975</v>
      </c>
    </row>
    <row r="16" spans="1:17" x14ac:dyDescent="0.25">
      <c r="A16" s="10">
        <v>14</v>
      </c>
      <c r="B16" s="7" t="s">
        <v>96</v>
      </c>
      <c r="C16" s="11">
        <v>-0.93529411764705883</v>
      </c>
      <c r="D16" s="7">
        <v>254.5</v>
      </c>
      <c r="G16" t="s">
        <v>45</v>
      </c>
      <c r="K16" t="s">
        <v>54</v>
      </c>
      <c r="L16">
        <v>-0.81012675839959691</v>
      </c>
      <c r="M16">
        <v>1.420587560287887E-4</v>
      </c>
      <c r="N16">
        <v>-0.72647058823529409</v>
      </c>
      <c r="O16">
        <v>1.436182635078525E-3</v>
      </c>
      <c r="P16">
        <v>67.875</v>
      </c>
      <c r="Q16">
        <v>9.5875000000000004</v>
      </c>
    </row>
    <row r="17" spans="1:17" x14ac:dyDescent="0.25">
      <c r="A17" s="10">
        <v>15</v>
      </c>
      <c r="B17" s="7" t="s">
        <v>118</v>
      </c>
      <c r="C17" s="11">
        <v>-0.72941176470588232</v>
      </c>
      <c r="D17" s="7">
        <v>254.125</v>
      </c>
      <c r="G17" t="s">
        <v>49</v>
      </c>
      <c r="K17" t="s">
        <v>56</v>
      </c>
      <c r="L17">
        <v>-0.57205996275897364</v>
      </c>
      <c r="M17">
        <v>2.058755766102207E-2</v>
      </c>
      <c r="N17">
        <v>-0.60060223044514771</v>
      </c>
      <c r="O17">
        <v>1.3886166579359951E-2</v>
      </c>
      <c r="P17">
        <v>105.875</v>
      </c>
      <c r="Q17">
        <v>16.450000000000003</v>
      </c>
    </row>
    <row r="18" spans="1:17" x14ac:dyDescent="0.25">
      <c r="A18" s="9">
        <v>16</v>
      </c>
      <c r="B18" s="8" t="s">
        <v>124</v>
      </c>
      <c r="C18" s="12">
        <v>0.2444774374486976</v>
      </c>
      <c r="D18" s="8">
        <v>247.0625</v>
      </c>
      <c r="G18" t="s">
        <v>51</v>
      </c>
      <c r="K18" t="s">
        <v>57</v>
      </c>
      <c r="L18">
        <v>-0.63888909483939016</v>
      </c>
      <c r="M18">
        <v>7.7184052568542542E-3</v>
      </c>
      <c r="N18">
        <v>-0.51470588235294124</v>
      </c>
      <c r="O18">
        <v>4.1345806442248938E-2</v>
      </c>
      <c r="P18">
        <v>154.6875</v>
      </c>
      <c r="Q18">
        <v>21.025000000000002</v>
      </c>
    </row>
    <row r="19" spans="1:17" x14ac:dyDescent="0.25">
      <c r="A19" s="10">
        <v>17</v>
      </c>
      <c r="B19" s="7" t="s">
        <v>92</v>
      </c>
      <c r="C19" s="11">
        <v>-0.78145716520373287</v>
      </c>
      <c r="D19" s="7">
        <v>245.75</v>
      </c>
      <c r="G19" t="s">
        <v>52</v>
      </c>
      <c r="K19" t="s">
        <v>60</v>
      </c>
      <c r="L19">
        <v>-0.52434440601346033</v>
      </c>
      <c r="M19">
        <v>3.7064150787056493E-2</v>
      </c>
      <c r="N19">
        <v>-0.56364989505278662</v>
      </c>
      <c r="O19">
        <v>2.297400969613635E-2</v>
      </c>
      <c r="P19">
        <v>542.75</v>
      </c>
      <c r="Q19">
        <v>53.999999999999993</v>
      </c>
    </row>
    <row r="20" spans="1:17" x14ac:dyDescent="0.25">
      <c r="A20" s="10">
        <v>18</v>
      </c>
      <c r="B20" s="7" t="s">
        <v>22</v>
      </c>
      <c r="C20" s="11">
        <v>-0.62150288315271318</v>
      </c>
      <c r="D20" s="7">
        <v>236.5625</v>
      </c>
      <c r="G20" t="s">
        <v>54</v>
      </c>
      <c r="K20" t="s">
        <v>62</v>
      </c>
      <c r="L20">
        <v>-0.63840218041251484</v>
      </c>
      <c r="M20">
        <v>7.779953919239491E-3</v>
      </c>
      <c r="N20">
        <v>-0.61697837025959967</v>
      </c>
      <c r="O20">
        <v>1.0898216753687099E-2</v>
      </c>
      <c r="P20">
        <v>125.1875</v>
      </c>
      <c r="Q20">
        <v>17.53125</v>
      </c>
    </row>
    <row r="21" spans="1:17" x14ac:dyDescent="0.25">
      <c r="A21" s="10">
        <v>19</v>
      </c>
      <c r="B21" s="7" t="s">
        <v>80</v>
      </c>
      <c r="C21" s="11">
        <v>0.55081061208321036</v>
      </c>
      <c r="D21" s="7">
        <v>235.875</v>
      </c>
      <c r="G21" t="s">
        <v>56</v>
      </c>
      <c r="K21" t="s">
        <v>67</v>
      </c>
      <c r="L21">
        <v>-0.38052939091348131</v>
      </c>
      <c r="M21">
        <v>0.1459411221519536</v>
      </c>
      <c r="N21">
        <v>-0.60889524416933094</v>
      </c>
      <c r="O21">
        <v>1.230214239386397E-2</v>
      </c>
      <c r="P21">
        <v>20.1875</v>
      </c>
      <c r="Q21">
        <v>5.1875</v>
      </c>
    </row>
    <row r="22" spans="1:17" x14ac:dyDescent="0.25">
      <c r="A22" s="9">
        <v>20</v>
      </c>
      <c r="B22" s="8" t="s">
        <v>135</v>
      </c>
      <c r="C22" s="12">
        <v>-0.39440775946252432</v>
      </c>
      <c r="D22" s="8">
        <v>235.8125</v>
      </c>
      <c r="G22" t="s">
        <v>57</v>
      </c>
      <c r="K22" t="s">
        <v>69</v>
      </c>
      <c r="L22">
        <v>-0.93071095314388685</v>
      </c>
      <c r="M22">
        <v>1.7095352435089129E-7</v>
      </c>
      <c r="N22">
        <v>-0.86470588235294121</v>
      </c>
      <c r="O22">
        <v>1.5442340496526559E-5</v>
      </c>
      <c r="P22">
        <v>186.0625</v>
      </c>
      <c r="Q22">
        <v>27.500000000000004</v>
      </c>
    </row>
    <row r="23" spans="1:17" x14ac:dyDescent="0.25">
      <c r="G23" t="s">
        <v>60</v>
      </c>
      <c r="K23" t="s">
        <v>73</v>
      </c>
      <c r="L23">
        <v>-0.86328997499023474</v>
      </c>
      <c r="M23">
        <v>1.654460228532197E-5</v>
      </c>
      <c r="N23">
        <v>-0.97647058823529398</v>
      </c>
      <c r="O23">
        <v>1.006150440117199E-10</v>
      </c>
      <c r="P23">
        <v>74.25</v>
      </c>
      <c r="Q23">
        <v>10.156249999999998</v>
      </c>
    </row>
    <row r="24" spans="1:17" x14ac:dyDescent="0.25">
      <c r="B24" s="1"/>
      <c r="C24" s="1"/>
      <c r="D24" s="2"/>
      <c r="G24" t="s">
        <v>62</v>
      </c>
      <c r="K24" t="s">
        <v>74</v>
      </c>
      <c r="L24">
        <v>-0.91564213225760427</v>
      </c>
      <c r="M24">
        <v>6.5069903533346265E-7</v>
      </c>
      <c r="N24">
        <v>-0.8529411764705882</v>
      </c>
      <c r="O24">
        <v>2.6790740577247289E-5</v>
      </c>
      <c r="P24">
        <v>205.3125</v>
      </c>
      <c r="Q24">
        <v>27.049999999999997</v>
      </c>
    </row>
    <row r="25" spans="1:17" x14ac:dyDescent="0.25">
      <c r="G25" t="s">
        <v>63</v>
      </c>
      <c r="K25" t="s">
        <v>81</v>
      </c>
      <c r="L25">
        <v>-0.86323584982664148</v>
      </c>
      <c r="M25">
        <v>1.658801505143041E-5</v>
      </c>
      <c r="N25">
        <v>-0.86828573911525886</v>
      </c>
      <c r="O25">
        <v>1.292711035534195E-5</v>
      </c>
      <c r="P25">
        <v>168.625</v>
      </c>
      <c r="Q25">
        <v>24.237500000000001</v>
      </c>
    </row>
    <row r="26" spans="1:17" x14ac:dyDescent="0.25">
      <c r="G26" t="s">
        <v>67</v>
      </c>
      <c r="K26" t="s">
        <v>84</v>
      </c>
      <c r="L26">
        <v>-0.95358470828024022</v>
      </c>
      <c r="M26">
        <v>1.100399512316236E-8</v>
      </c>
      <c r="N26">
        <v>-0.94690677469233031</v>
      </c>
      <c r="O26">
        <v>2.7696718081181391E-8</v>
      </c>
      <c r="P26">
        <v>51.0625</v>
      </c>
      <c r="Q26">
        <v>8.0687499999999996</v>
      </c>
    </row>
    <row r="27" spans="1:17" x14ac:dyDescent="0.25">
      <c r="K27" t="s">
        <v>88</v>
      </c>
      <c r="L27">
        <v>-0.73276583369427251</v>
      </c>
      <c r="M27">
        <v>1.2429745976258041E-3</v>
      </c>
      <c r="N27">
        <v>-0.84616865964193211</v>
      </c>
      <c r="O27">
        <v>3.6028543442788831E-5</v>
      </c>
      <c r="P27">
        <v>40.1875</v>
      </c>
      <c r="Q27">
        <v>5.5437500000000002</v>
      </c>
    </row>
    <row r="28" spans="1:17" x14ac:dyDescent="0.25">
      <c r="G28" t="s">
        <v>69</v>
      </c>
      <c r="K28" t="s">
        <v>92</v>
      </c>
      <c r="L28">
        <v>-0.69442241666053395</v>
      </c>
      <c r="M28">
        <v>2.8364415154655512E-3</v>
      </c>
      <c r="N28">
        <v>-0.78145716520373287</v>
      </c>
      <c r="O28">
        <v>3.5027063448797791E-4</v>
      </c>
      <c r="P28">
        <v>245.75</v>
      </c>
      <c r="Q28">
        <v>29.781249999999996</v>
      </c>
    </row>
    <row r="29" spans="1:17" x14ac:dyDescent="0.25">
      <c r="G29" t="s">
        <v>73</v>
      </c>
      <c r="K29" t="s">
        <v>94</v>
      </c>
      <c r="L29">
        <v>-0.88055007321665468</v>
      </c>
      <c r="M29">
        <v>6.7467391376605317E-6</v>
      </c>
      <c r="N29">
        <v>-0.8961017043411984</v>
      </c>
      <c r="O29">
        <v>2.6522249419581839E-6</v>
      </c>
      <c r="P29">
        <v>39.875</v>
      </c>
      <c r="Q29">
        <v>5.5749999999999993</v>
      </c>
    </row>
    <row r="30" spans="1:17" x14ac:dyDescent="0.25">
      <c r="G30" t="s">
        <v>74</v>
      </c>
      <c r="K30" t="s">
        <v>95</v>
      </c>
      <c r="L30">
        <v>-0.67713548430054038</v>
      </c>
      <c r="M30">
        <v>3.9588547273613876E-3</v>
      </c>
      <c r="N30">
        <v>-0.58572495621673393</v>
      </c>
      <c r="O30">
        <v>1.712350470148653E-2</v>
      </c>
      <c r="P30">
        <v>263.875</v>
      </c>
      <c r="Q30">
        <v>34.418749999999996</v>
      </c>
    </row>
    <row r="31" spans="1:17" x14ac:dyDescent="0.25">
      <c r="G31" t="s">
        <v>75</v>
      </c>
      <c r="K31" t="s">
        <v>96</v>
      </c>
      <c r="L31">
        <v>-0.55970916093496947</v>
      </c>
      <c r="M31">
        <v>2.4162928842959942E-2</v>
      </c>
      <c r="N31">
        <v>-0.93529411764705883</v>
      </c>
      <c r="O31">
        <v>1.072016715299867E-7</v>
      </c>
      <c r="P31">
        <v>254.5</v>
      </c>
      <c r="Q31">
        <v>30.031249999999996</v>
      </c>
    </row>
    <row r="32" spans="1:17" x14ac:dyDescent="0.25">
      <c r="K32" t="s">
        <v>99</v>
      </c>
      <c r="L32">
        <v>-0.92727578514387465</v>
      </c>
      <c r="M32">
        <v>2.376557014188121E-7</v>
      </c>
      <c r="N32">
        <v>-0.94411764705882339</v>
      </c>
      <c r="O32">
        <v>3.9339291951072339E-8</v>
      </c>
      <c r="P32">
        <v>99.375</v>
      </c>
      <c r="Q32">
        <v>14.21875</v>
      </c>
    </row>
    <row r="33" spans="7:17" x14ac:dyDescent="0.25">
      <c r="G33" t="s">
        <v>81</v>
      </c>
      <c r="K33" t="s">
        <v>101</v>
      </c>
      <c r="L33">
        <v>-0.9182195113889231</v>
      </c>
      <c r="M33">
        <v>5.2733719538737776E-7</v>
      </c>
      <c r="N33">
        <v>-0.90294117647058825</v>
      </c>
      <c r="O33">
        <v>1.6777243705941561E-6</v>
      </c>
      <c r="P33">
        <v>94.6875</v>
      </c>
      <c r="Q33">
        <v>14.13125</v>
      </c>
    </row>
    <row r="34" spans="7:17" x14ac:dyDescent="0.25">
      <c r="G34" t="s">
        <v>84</v>
      </c>
      <c r="K34" t="s">
        <v>111</v>
      </c>
      <c r="L34">
        <v>-0.84330075212908662</v>
      </c>
      <c r="M34">
        <v>4.0673904358835772E-5</v>
      </c>
      <c r="N34">
        <v>-0.88153077581362704</v>
      </c>
      <c r="O34">
        <v>6.3856542185884663E-6</v>
      </c>
      <c r="P34">
        <v>340.9375</v>
      </c>
      <c r="Q34">
        <v>42.625</v>
      </c>
    </row>
    <row r="35" spans="7:17" x14ac:dyDescent="0.25">
      <c r="G35" t="s">
        <v>88</v>
      </c>
      <c r="K35" t="s">
        <v>113</v>
      </c>
      <c r="L35">
        <v>-0.49925916168432471</v>
      </c>
      <c r="M35">
        <v>4.896811132748053E-2</v>
      </c>
      <c r="N35">
        <v>-0.65832177433474603</v>
      </c>
      <c r="O35">
        <v>5.5599449989051017E-3</v>
      </c>
      <c r="P35">
        <v>68.25</v>
      </c>
      <c r="Q35">
        <v>9.7500000000000018</v>
      </c>
    </row>
    <row r="36" spans="7:17" x14ac:dyDescent="0.25">
      <c r="K36" t="s">
        <v>115</v>
      </c>
      <c r="L36">
        <v>-0.79868116923187471</v>
      </c>
      <c r="M36">
        <v>2.0713936666324161E-4</v>
      </c>
      <c r="N36">
        <v>-0.71470588235294119</v>
      </c>
      <c r="O36">
        <v>1.8627410999474351E-3</v>
      </c>
      <c r="P36">
        <v>132.9375</v>
      </c>
      <c r="Q36">
        <v>18.806250000000002</v>
      </c>
    </row>
    <row r="37" spans="7:17" x14ac:dyDescent="0.25">
      <c r="G37" t="s">
        <v>92</v>
      </c>
      <c r="K37" t="s">
        <v>118</v>
      </c>
      <c r="L37">
        <v>-0.68314291458655685</v>
      </c>
      <c r="M37">
        <v>3.534340015920527E-3</v>
      </c>
      <c r="N37">
        <v>-0.72941176470588232</v>
      </c>
      <c r="O37">
        <v>1.343078682383669E-3</v>
      </c>
      <c r="P37">
        <v>254.125</v>
      </c>
      <c r="Q37">
        <v>32.749999999999993</v>
      </c>
    </row>
    <row r="38" spans="7:17" x14ac:dyDescent="0.25">
      <c r="G38" t="s">
        <v>94</v>
      </c>
      <c r="K38" t="s">
        <v>120</v>
      </c>
      <c r="L38">
        <v>-0.89696013807686781</v>
      </c>
      <c r="M38">
        <v>2.5084716500298741E-6</v>
      </c>
      <c r="N38">
        <v>-0.7961673443544659</v>
      </c>
      <c r="O38">
        <v>2.2432164198194339E-4</v>
      </c>
      <c r="P38">
        <v>75.9375</v>
      </c>
      <c r="Q38">
        <v>12.1875</v>
      </c>
    </row>
    <row r="39" spans="7:17" x14ac:dyDescent="0.25">
      <c r="G39" t="s">
        <v>95</v>
      </c>
      <c r="K39" t="s">
        <v>133</v>
      </c>
      <c r="L39">
        <v>-0.64735623714665302</v>
      </c>
      <c r="M39">
        <v>6.7084860651576627E-3</v>
      </c>
      <c r="N39">
        <v>-0.66470588235294115</v>
      </c>
      <c r="O39">
        <v>4.9673859374819943E-3</v>
      </c>
      <c r="P39">
        <v>260.75</v>
      </c>
      <c r="Q39">
        <v>35.087499999999999</v>
      </c>
    </row>
    <row r="40" spans="7:17" x14ac:dyDescent="0.25">
      <c r="G40" t="s">
        <v>96</v>
      </c>
      <c r="K40" t="s">
        <v>136</v>
      </c>
      <c r="L40">
        <v>-0.52175172103522149</v>
      </c>
      <c r="M40">
        <v>3.8181374220492607E-2</v>
      </c>
      <c r="N40">
        <v>-0.74411764705882355</v>
      </c>
      <c r="O40">
        <v>9.4828278573786859E-4</v>
      </c>
      <c r="P40">
        <v>159.125</v>
      </c>
      <c r="Q40">
        <v>22.024999999999995</v>
      </c>
    </row>
    <row r="41" spans="7:17" x14ac:dyDescent="0.25">
      <c r="G41" t="s">
        <v>99</v>
      </c>
      <c r="K41" t="s">
        <v>147</v>
      </c>
      <c r="L41">
        <v>-0.62661504684562286</v>
      </c>
      <c r="M41">
        <v>9.3926941154821014E-3</v>
      </c>
      <c r="N41">
        <v>-0.62352941176470589</v>
      </c>
      <c r="O41">
        <v>9.8556503909220071E-3</v>
      </c>
      <c r="P41">
        <v>73.5625</v>
      </c>
      <c r="Q41">
        <v>10.706250000000001</v>
      </c>
    </row>
    <row r="42" spans="7:17" x14ac:dyDescent="0.25">
      <c r="G42" t="s">
        <v>100</v>
      </c>
      <c r="K42" t="s">
        <v>148</v>
      </c>
      <c r="L42">
        <v>-0.77860343962348322</v>
      </c>
      <c r="M42">
        <v>3.8043365047387529E-4</v>
      </c>
      <c r="N42">
        <v>-0.80000544660455275</v>
      </c>
      <c r="O42">
        <v>1.9853620600267141E-4</v>
      </c>
      <c r="P42">
        <v>44.3125</v>
      </c>
      <c r="Q42">
        <v>6.9437500000000005</v>
      </c>
    </row>
    <row r="43" spans="7:17" x14ac:dyDescent="0.25">
      <c r="G43" t="s">
        <v>101</v>
      </c>
      <c r="K43" t="s">
        <v>150</v>
      </c>
      <c r="L43">
        <v>-0.85708435190965304</v>
      </c>
      <c r="M43">
        <v>2.2188053362166961E-5</v>
      </c>
      <c r="N43">
        <v>-0.92647058823529416</v>
      </c>
      <c r="O43">
        <v>2.5613970650477542E-7</v>
      </c>
      <c r="P43">
        <v>141.9375</v>
      </c>
      <c r="Q43">
        <v>17.637499999999999</v>
      </c>
    </row>
    <row r="44" spans="7:17" x14ac:dyDescent="0.25">
      <c r="G44" t="s">
        <v>103</v>
      </c>
      <c r="K44" t="s">
        <v>152</v>
      </c>
      <c r="L44">
        <v>-0.77333013421682661</v>
      </c>
      <c r="M44">
        <v>4.4181497178533082E-4</v>
      </c>
      <c r="N44">
        <v>-0.82327040683025288</v>
      </c>
      <c r="O44">
        <v>8.9238233763991307E-5</v>
      </c>
      <c r="P44">
        <v>190.5</v>
      </c>
      <c r="Q44">
        <v>28.1875</v>
      </c>
    </row>
    <row r="45" spans="7:17" x14ac:dyDescent="0.25">
      <c r="G45" t="s">
        <v>110</v>
      </c>
      <c r="K45" t="s">
        <v>154</v>
      </c>
      <c r="L45">
        <v>-0.96885913490318321</v>
      </c>
      <c r="M45">
        <v>7.0133651616058306E-10</v>
      </c>
      <c r="N45">
        <v>-0.96470588235294119</v>
      </c>
      <c r="O45">
        <v>1.666207746330344E-9</v>
      </c>
      <c r="P45">
        <v>305.625</v>
      </c>
      <c r="Q45">
        <v>38.256250000000001</v>
      </c>
    </row>
    <row r="46" spans="7:17" x14ac:dyDescent="0.25">
      <c r="G46" t="s">
        <v>111</v>
      </c>
    </row>
    <row r="48" spans="7:17" x14ac:dyDescent="0.25">
      <c r="G48" t="s">
        <v>113</v>
      </c>
    </row>
    <row r="49" spans="7:7" x14ac:dyDescent="0.25">
      <c r="G49" t="s">
        <v>115</v>
      </c>
    </row>
    <row r="50" spans="7:7" x14ac:dyDescent="0.25">
      <c r="G50" t="s">
        <v>118</v>
      </c>
    </row>
    <row r="51" spans="7:7" x14ac:dyDescent="0.25">
      <c r="G51" t="s">
        <v>120</v>
      </c>
    </row>
    <row r="53" spans="7:7" x14ac:dyDescent="0.25">
      <c r="G53" t="s">
        <v>130</v>
      </c>
    </row>
    <row r="54" spans="7:7" x14ac:dyDescent="0.25">
      <c r="G54" t="s">
        <v>133</v>
      </c>
    </row>
    <row r="55" spans="7:7" x14ac:dyDescent="0.25">
      <c r="G55" t="s">
        <v>136</v>
      </c>
    </row>
    <row r="59" spans="7:7" x14ac:dyDescent="0.25">
      <c r="G59" t="s">
        <v>147</v>
      </c>
    </row>
    <row r="60" spans="7:7" x14ac:dyDescent="0.25">
      <c r="G60" t="s">
        <v>148</v>
      </c>
    </row>
    <row r="61" spans="7:7" x14ac:dyDescent="0.25">
      <c r="G61" t="s">
        <v>150</v>
      </c>
    </row>
    <row r="62" spans="7:7" x14ac:dyDescent="0.25">
      <c r="G62" t="s">
        <v>152</v>
      </c>
    </row>
    <row r="63" spans="7:7" x14ac:dyDescent="0.25">
      <c r="G63" t="s">
        <v>154</v>
      </c>
    </row>
  </sheetData>
  <mergeCells count="1">
    <mergeCell ref="A1:D1"/>
  </mergeCells>
  <conditionalFormatting sqref="O3:O48">
    <cfRule type="cellIs" dxfId="0" priority="1" operator="greater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ODA per capita vs Food deficit</vt:lpstr>
      <vt:lpstr>Total ODA vs Food deficit</vt:lpstr>
      <vt:lpstr>ODA per capita vs Undernourish</vt:lpstr>
      <vt:lpstr>Total ODA vs Undernourish</vt:lpstr>
      <vt:lpstr>A1</vt:lpstr>
      <vt:lpstr>A2</vt:lpstr>
      <vt:lpstr>A3</vt:lpstr>
      <vt:lpstr>A4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AGACHE Vlad -NUCLEAR</dc:creator>
  <cp:lastModifiedBy>Windows User</cp:lastModifiedBy>
  <dcterms:created xsi:type="dcterms:W3CDTF">2017-11-08T22:39:12Z</dcterms:created>
  <dcterms:modified xsi:type="dcterms:W3CDTF">2017-11-13T02:45:22Z</dcterms:modified>
</cp:coreProperties>
</file>