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 activeTab="1"/>
  </bookViews>
  <sheets>
    <sheet name="Maxspeed" sheetId="1" r:id="rId1"/>
    <sheet name="traffic light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3" l="1"/>
  <c r="O10" i="3"/>
  <c r="O9" i="3"/>
  <c r="O8" i="3"/>
  <c r="O7" i="3"/>
  <c r="O6" i="3"/>
  <c r="O5" i="3"/>
  <c r="O4" i="3"/>
  <c r="G9" i="1"/>
  <c r="G10" i="1"/>
  <c r="G11" i="1"/>
  <c r="G12" i="1"/>
  <c r="G8" i="1"/>
  <c r="O16" i="1"/>
  <c r="O17" i="1"/>
  <c r="C9" i="1"/>
  <c r="D9" i="1"/>
  <c r="C10" i="1"/>
  <c r="D10" i="1"/>
  <c r="C11" i="1"/>
  <c r="D11" i="1"/>
  <c r="C12" i="1"/>
  <c r="D12" i="1"/>
  <c r="C8" i="1"/>
  <c r="D8" i="1"/>
  <c r="E9" i="1"/>
  <c r="E10" i="1"/>
  <c r="E11" i="1"/>
  <c r="E12" i="1"/>
  <c r="E8" i="1"/>
  <c r="F12" i="1"/>
  <c r="F11" i="1"/>
  <c r="F10" i="1"/>
  <c r="F9" i="1"/>
  <c r="F8" i="1"/>
  <c r="O19" i="1"/>
  <c r="K9" i="1"/>
  <c r="K10" i="1"/>
  <c r="K11" i="1"/>
  <c r="K12" i="1"/>
  <c r="K8" i="1"/>
  <c r="I9" i="1"/>
  <c r="I10" i="1"/>
  <c r="I11" i="1"/>
  <c r="I12" i="1"/>
  <c r="I8" i="1"/>
  <c r="L12" i="1"/>
  <c r="L11" i="1"/>
  <c r="L10" i="1"/>
  <c r="L9" i="1"/>
  <c r="L8" i="1"/>
  <c r="O15" i="1"/>
  <c r="O18" i="1"/>
  <c r="O20" i="1"/>
  <c r="J12" i="1"/>
  <c r="J11" i="1"/>
  <c r="J10" i="1"/>
  <c r="J9" i="1"/>
  <c r="J8" i="1"/>
  <c r="H9" i="1"/>
  <c r="H10" i="1"/>
  <c r="H11" i="1"/>
  <c r="H12" i="1"/>
  <c r="H8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<sst xmlns="http://schemas.openxmlformats.org/spreadsheetml/2006/main" count="39" uniqueCount="28">
  <si>
    <t>Real speed</t>
  </si>
  <si>
    <t>km/h</t>
  </si>
  <si>
    <t>m/s</t>
  </si>
  <si>
    <t>total</t>
  </si>
  <si>
    <t>ratio=0.5</t>
  </si>
  <si>
    <t>ratio=0.4</t>
  </si>
  <si>
    <t>ratio=0.3</t>
  </si>
  <si>
    <t>h1 ratio=0.5</t>
  </si>
  <si>
    <t>h2 ratio=0.4</t>
  </si>
  <si>
    <t>h3 ratio=0.3</t>
  </si>
  <si>
    <t>h4 ratio=0.6</t>
  </si>
  <si>
    <t>h5 ratio=0.7</t>
  </si>
  <si>
    <t>ratio=0.7</t>
  </si>
  <si>
    <t>ratio=0.6</t>
  </si>
  <si>
    <t>Max Speed regulation</t>
  </si>
  <si>
    <t>#edges</t>
  </si>
  <si>
    <t>-</t>
  </si>
  <si>
    <t>original limits</t>
  </si>
  <si>
    <t>heuristique = 50 + ratio*(maxspeed-50)</t>
  </si>
  <si>
    <t>devices ID:</t>
  </si>
  <si>
    <t>original</t>
  </si>
  <si>
    <t>Effect of penalties on junctions and traffic lights</t>
  </si>
  <si>
    <t>tls=10 j=2</t>
  </si>
  <si>
    <t>tls=5 j=0</t>
  </si>
  <si>
    <t>tls=2 j=1</t>
  </si>
  <si>
    <t>tls=1 j=0</t>
  </si>
  <si>
    <t>tls=0.5 j=0</t>
  </si>
  <si>
    <t>tls=1.5 j=0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</si>
</sst>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F2B20"/>
      <name val="Calibri"/>
      <family val="2"/>
      <scheme val="minor"/>
    </font>
    <font>
      <sz val="18"/>
      <color rgb="FF2F2B20"/>
      <name val="Calibri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6" fillId="3" borderId="4" xfId="5"/>
    <xf numFmtId="2" fontId="6" fillId="3" borderId="4" xfId="5" applyNumberFormat="1"/>
    <xf numFmtId="0" fontId="3" fillId="3" borderId="1" xfId="2" applyFill="1"/>
    <xf numFmtId="0" fontId="7" fillId="0" borderId="5" xfId="6"/>
    <xf numFmtId="2" fontId="6" fillId="4" borderId="4" xfId="0" applyNumberFormat="1" applyFont="1" applyFill="1" applyBorder="1"/>
    <xf numFmtId="2" fontId="6" fillId="4" borderId="6" xfId="0" applyNumberFormat="1" applyFont="1" applyFill="1" applyBorder="1"/>
    <xf numFmtId="0" fontId="10" fillId="0" borderId="0" xfId="0" applyFont="1"/>
    <xf numFmtId="0" fontId="2" fillId="0" borderId="0" xfId="1"/>
    <xf numFmtId="0" fontId="11" fillId="0" borderId="0" xfId="0" applyFont="1"/>
    <xf numFmtId="0" fontId="3" fillId="4" borderId="1" xfId="2" applyFill="1"/>
    <xf numFmtId="0" fontId="4" fillId="3" borderId="2" xfId="3" applyFill="1"/>
    <xf numFmtId="0" fontId="4" fillId="4" borderId="2" xfId="3" applyFill="1"/>
    <xf numFmtId="0" fontId="5" fillId="2" borderId="3" xfId="4"/>
    <xf numFmtId="0" fontId="1" fillId="6" borderId="3" xfId="74" applyBorder="1"/>
    <xf numFmtId="0" fontId="12" fillId="5" borderId="0" xfId="73"/>
  </cellXfs>
  <cellStyles count="85">
    <cellStyle name="20% - Accent2" xfId="74" builtinId="34"/>
    <cellStyle name="Accent2" xfId="73" builtinId="3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eading 1" xfId="2" builtinId="16"/>
    <cellStyle name="Heading 2" xfId="3" builtinId="17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Input" xfId="4" builtinId="20"/>
    <cellStyle name="Normal" xfId="0" builtinId="0"/>
    <cellStyle name="Output" xfId="5" builtinId="21"/>
    <cellStyle name="Title" xfId="1" builtinId="15"/>
    <cellStyle name="Total" xfId="6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Maxspeed!$A$15</c:f>
              <c:strCache>
                <c:ptCount val="1"/>
                <c:pt idx="0">
                  <c:v>original limits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Maxspeed!$B$15:$N$15</c:f>
              <c:numCache>
                <c:formatCode>General</c:formatCode>
                <c:ptCount val="13"/>
                <c:pt idx="0">
                  <c:v>2716.0</c:v>
                </c:pt>
                <c:pt idx="1">
                  <c:v>4341.0</c:v>
                </c:pt>
                <c:pt idx="2">
                  <c:v>908.0</c:v>
                </c:pt>
                <c:pt idx="3">
                  <c:v>1259.0</c:v>
                </c:pt>
                <c:pt idx="4">
                  <c:v>431.0</c:v>
                </c:pt>
                <c:pt idx="5">
                  <c:v>2024.0</c:v>
                </c:pt>
                <c:pt idx="6">
                  <c:v>980.0</c:v>
                </c:pt>
                <c:pt idx="7">
                  <c:v>2456.0</c:v>
                </c:pt>
                <c:pt idx="8">
                  <c:v>2160.0</c:v>
                </c:pt>
                <c:pt idx="9">
                  <c:v>1014.0</c:v>
                </c:pt>
                <c:pt idx="10">
                  <c:v>1896.0</c:v>
                </c:pt>
                <c:pt idx="11">
                  <c:v>2126.0</c:v>
                </c:pt>
                <c:pt idx="12">
                  <c:v>2294.0</c:v>
                </c:pt>
              </c:numCache>
            </c:numRef>
          </c:val>
        </c:ser>
        <c:ser>
          <c:idx val="1"/>
          <c:order val="1"/>
          <c:tx>
            <c:strRef>
              <c:f>Maxspeed!$A$16</c:f>
              <c:strCache>
                <c:ptCount val="1"/>
                <c:pt idx="0">
                  <c:v>ratio=0.7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Maxspeed!$B$16:$N$16</c:f>
              <c:numCache>
                <c:formatCode>General</c:formatCode>
                <c:ptCount val="13"/>
                <c:pt idx="0">
                  <c:v>2686.0</c:v>
                </c:pt>
                <c:pt idx="1">
                  <c:v>3211.0</c:v>
                </c:pt>
                <c:pt idx="2">
                  <c:v>406.0</c:v>
                </c:pt>
                <c:pt idx="3">
                  <c:v>1032.0</c:v>
                </c:pt>
                <c:pt idx="4">
                  <c:v>399.0</c:v>
                </c:pt>
                <c:pt idx="5">
                  <c:v>2025.0</c:v>
                </c:pt>
                <c:pt idx="6">
                  <c:v>827.0</c:v>
                </c:pt>
                <c:pt idx="7">
                  <c:v>1300.0</c:v>
                </c:pt>
                <c:pt idx="8">
                  <c:v>1227.0</c:v>
                </c:pt>
                <c:pt idx="9">
                  <c:v>1054.0</c:v>
                </c:pt>
                <c:pt idx="10">
                  <c:v>1984.0</c:v>
                </c:pt>
                <c:pt idx="11">
                  <c:v>1941.0</c:v>
                </c:pt>
                <c:pt idx="12">
                  <c:v>2182.0</c:v>
                </c:pt>
              </c:numCache>
            </c:numRef>
          </c:val>
        </c:ser>
        <c:ser>
          <c:idx val="2"/>
          <c:order val="2"/>
          <c:tx>
            <c:strRef>
              <c:f>Maxspeed!$A$17</c:f>
              <c:strCache>
                <c:ptCount val="1"/>
                <c:pt idx="0">
                  <c:v>ratio=0.6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Maxspeed!$B$17:$N$17</c:f>
              <c:numCache>
                <c:formatCode>General</c:formatCode>
                <c:ptCount val="13"/>
                <c:pt idx="0">
                  <c:v>2727.0</c:v>
                </c:pt>
                <c:pt idx="1">
                  <c:v>3180.0</c:v>
                </c:pt>
                <c:pt idx="2">
                  <c:v>367.0</c:v>
                </c:pt>
                <c:pt idx="3">
                  <c:v>770.0</c:v>
                </c:pt>
                <c:pt idx="4">
                  <c:v>522.0</c:v>
                </c:pt>
                <c:pt idx="5">
                  <c:v>2032.0</c:v>
                </c:pt>
                <c:pt idx="6">
                  <c:v>756.0</c:v>
                </c:pt>
                <c:pt idx="7">
                  <c:v>959.0</c:v>
                </c:pt>
                <c:pt idx="8">
                  <c:v>1364.0</c:v>
                </c:pt>
                <c:pt idx="9">
                  <c:v>1066.0</c:v>
                </c:pt>
                <c:pt idx="10">
                  <c:v>1956.0</c:v>
                </c:pt>
                <c:pt idx="11">
                  <c:v>1663.0</c:v>
                </c:pt>
                <c:pt idx="12">
                  <c:v>1880.0</c:v>
                </c:pt>
              </c:numCache>
            </c:numRef>
          </c:val>
        </c:ser>
        <c:ser>
          <c:idx val="3"/>
          <c:order val="3"/>
          <c:tx>
            <c:strRef>
              <c:f>Maxspeed!$A$18</c:f>
              <c:strCache>
                <c:ptCount val="1"/>
                <c:pt idx="0">
                  <c:v>ratio=0.5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Maxspeed!$B$18:$N$18</c:f>
              <c:numCache>
                <c:formatCode>General</c:formatCode>
                <c:ptCount val="13"/>
                <c:pt idx="0">
                  <c:v>2579.0</c:v>
                </c:pt>
                <c:pt idx="1">
                  <c:v>2982.0</c:v>
                </c:pt>
                <c:pt idx="2">
                  <c:v>378.0</c:v>
                </c:pt>
                <c:pt idx="3">
                  <c:v>1156.0</c:v>
                </c:pt>
                <c:pt idx="4">
                  <c:v>523.0</c:v>
                </c:pt>
                <c:pt idx="5">
                  <c:v>2029.0</c:v>
                </c:pt>
                <c:pt idx="6">
                  <c:v>781.0</c:v>
                </c:pt>
                <c:pt idx="7">
                  <c:v>1035.0</c:v>
                </c:pt>
                <c:pt idx="8">
                  <c:v>1163.0</c:v>
                </c:pt>
                <c:pt idx="9">
                  <c:v>1190.0</c:v>
                </c:pt>
                <c:pt idx="10">
                  <c:v>1770.0</c:v>
                </c:pt>
                <c:pt idx="11">
                  <c:v>1841.0</c:v>
                </c:pt>
                <c:pt idx="12">
                  <c:v>1997.0</c:v>
                </c:pt>
              </c:numCache>
            </c:numRef>
          </c:val>
        </c:ser>
        <c:ser>
          <c:idx val="4"/>
          <c:order val="4"/>
          <c:tx>
            <c:strRef>
              <c:f>Maxspeed!$A$19</c:f>
              <c:strCache>
                <c:ptCount val="1"/>
                <c:pt idx="0">
                  <c:v>ratio=0.4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Maxspeed!$B$19:$N$19</c:f>
              <c:numCache>
                <c:formatCode>General</c:formatCode>
                <c:ptCount val="13"/>
                <c:pt idx="0">
                  <c:v>2637.0</c:v>
                </c:pt>
                <c:pt idx="1">
                  <c:v>3383.0</c:v>
                </c:pt>
                <c:pt idx="2">
                  <c:v>325.0</c:v>
                </c:pt>
                <c:pt idx="3">
                  <c:v>1112.0</c:v>
                </c:pt>
                <c:pt idx="4">
                  <c:v>765.0</c:v>
                </c:pt>
                <c:pt idx="5">
                  <c:v>2017.0</c:v>
                </c:pt>
                <c:pt idx="6">
                  <c:v>780.0</c:v>
                </c:pt>
                <c:pt idx="7">
                  <c:v>925.0</c:v>
                </c:pt>
                <c:pt idx="8">
                  <c:v>408.0</c:v>
                </c:pt>
                <c:pt idx="9">
                  <c:v>1112.0</c:v>
                </c:pt>
                <c:pt idx="10">
                  <c:v>1901.0</c:v>
                </c:pt>
                <c:pt idx="11">
                  <c:v>1546.0</c:v>
                </c:pt>
                <c:pt idx="12">
                  <c:v>2048.0</c:v>
                </c:pt>
              </c:numCache>
            </c:numRef>
          </c:val>
        </c:ser>
        <c:ser>
          <c:idx val="5"/>
          <c:order val="5"/>
          <c:tx>
            <c:strRef>
              <c:f>Maxspeed!$A$20</c:f>
              <c:strCache>
                <c:ptCount val="1"/>
                <c:pt idx="0">
                  <c:v>ratio=0.3</c:v>
                </c:pt>
              </c:strCache>
            </c:strRef>
          </c:tx>
          <c:invertIfNegative val="0"/>
          <c:cat>
            <c:numRef>
              <c:f>Maxspeed!$B$14:$N$14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Maxspeed!$B$20:$N$20</c:f>
              <c:numCache>
                <c:formatCode>General</c:formatCode>
                <c:ptCount val="13"/>
                <c:pt idx="0">
                  <c:v>2653.0</c:v>
                </c:pt>
                <c:pt idx="1">
                  <c:v>4197.0</c:v>
                </c:pt>
                <c:pt idx="2">
                  <c:v>382.0</c:v>
                </c:pt>
                <c:pt idx="3">
                  <c:v>987.0</c:v>
                </c:pt>
                <c:pt idx="4">
                  <c:v>650.0</c:v>
                </c:pt>
                <c:pt idx="5">
                  <c:v>1898.0</c:v>
                </c:pt>
                <c:pt idx="6">
                  <c:v>752.0</c:v>
                </c:pt>
                <c:pt idx="7">
                  <c:v>903.0</c:v>
                </c:pt>
                <c:pt idx="8">
                  <c:v>493.0</c:v>
                </c:pt>
                <c:pt idx="9">
                  <c:v>1215.0</c:v>
                </c:pt>
                <c:pt idx="10">
                  <c:v>1869.0</c:v>
                </c:pt>
                <c:pt idx="11">
                  <c:v>1452.0</c:v>
                </c:pt>
                <c:pt idx="12">
                  <c:v>1812.0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15160"/>
        <c:axId val="401886888"/>
      </c:barChart>
      <c:catAx>
        <c:axId val="3989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886888"/>
        <c:crosses val="autoZero"/>
        <c:auto val="1"/>
        <c:lblAlgn val="ctr"/>
        <c:lblOffset val="100"/>
        <c:noMultiLvlLbl val="0"/>
      </c:catAx>
      <c:valAx>
        <c:axId val="40188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91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lights'!$A$4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lights'!$B$4:$N$4</c:f>
              <c:numCache>
                <c:formatCode>General</c:formatCode>
                <c:ptCount val="13"/>
                <c:pt idx="0">
                  <c:v>2579.0</c:v>
                </c:pt>
                <c:pt idx="1">
                  <c:v>2982.0</c:v>
                </c:pt>
                <c:pt idx="2">
                  <c:v>378.0</c:v>
                </c:pt>
                <c:pt idx="3">
                  <c:v>1156.0</c:v>
                </c:pt>
                <c:pt idx="4">
                  <c:v>523.0</c:v>
                </c:pt>
                <c:pt idx="5">
                  <c:v>2029.0</c:v>
                </c:pt>
                <c:pt idx="6">
                  <c:v>781.0</c:v>
                </c:pt>
                <c:pt idx="7">
                  <c:v>1035.0</c:v>
                </c:pt>
                <c:pt idx="8">
                  <c:v>1163.0</c:v>
                </c:pt>
                <c:pt idx="9">
                  <c:v>1190.0</c:v>
                </c:pt>
                <c:pt idx="10">
                  <c:v>1770.0</c:v>
                </c:pt>
                <c:pt idx="11">
                  <c:v>1841.0</c:v>
                </c:pt>
                <c:pt idx="12">
                  <c:v>1997.0</c:v>
                </c:pt>
              </c:numCache>
            </c:numRef>
          </c:val>
        </c:ser>
        <c:ser>
          <c:idx val="1"/>
          <c:order val="1"/>
          <c:tx>
            <c:strRef>
              <c:f>'traffic lights'!$A$5</c:f>
              <c:strCache>
                <c:ptCount val="1"/>
                <c:pt idx="0">
                  <c:v>tls=10 j=2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lights'!$B$5:$N$5</c:f>
              <c:numCache>
                <c:formatCode>General</c:formatCode>
                <c:ptCount val="13"/>
                <c:pt idx="0">
                  <c:v>2675.0</c:v>
                </c:pt>
                <c:pt idx="1">
                  <c:v>3576.0</c:v>
                </c:pt>
                <c:pt idx="2">
                  <c:v>1247.0</c:v>
                </c:pt>
                <c:pt idx="3">
                  <c:v>1585.0</c:v>
                </c:pt>
                <c:pt idx="4">
                  <c:v>481.0</c:v>
                </c:pt>
                <c:pt idx="5">
                  <c:v>1625.0</c:v>
                </c:pt>
                <c:pt idx="6">
                  <c:v>801.0</c:v>
                </c:pt>
                <c:pt idx="7">
                  <c:v>2260.0</c:v>
                </c:pt>
                <c:pt idx="8">
                  <c:v>3219.0</c:v>
                </c:pt>
                <c:pt idx="9">
                  <c:v>2048.0</c:v>
                </c:pt>
                <c:pt idx="10">
                  <c:v>2065.0</c:v>
                </c:pt>
                <c:pt idx="11">
                  <c:v>1817.0</c:v>
                </c:pt>
                <c:pt idx="12">
                  <c:v>1964.0</c:v>
                </c:pt>
              </c:numCache>
            </c:numRef>
          </c:val>
        </c:ser>
        <c:ser>
          <c:idx val="2"/>
          <c:order val="2"/>
          <c:tx>
            <c:strRef>
              <c:f>'traffic lights'!$A$6</c:f>
              <c:strCache>
                <c:ptCount val="1"/>
                <c:pt idx="0">
                  <c:v>tls=5 j=0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lights'!$B$6:$N$6</c:f>
              <c:numCache>
                <c:formatCode>General</c:formatCode>
                <c:ptCount val="13"/>
                <c:pt idx="0">
                  <c:v>2723.0</c:v>
                </c:pt>
                <c:pt idx="1">
                  <c:v>2853.0</c:v>
                </c:pt>
                <c:pt idx="2">
                  <c:v>766.0</c:v>
                </c:pt>
                <c:pt idx="3">
                  <c:v>534.0</c:v>
                </c:pt>
                <c:pt idx="4">
                  <c:v>458.0</c:v>
                </c:pt>
                <c:pt idx="5">
                  <c:v>1977.0</c:v>
                </c:pt>
                <c:pt idx="6">
                  <c:v>696.0</c:v>
                </c:pt>
                <c:pt idx="7">
                  <c:v>1509.0</c:v>
                </c:pt>
                <c:pt idx="8">
                  <c:v>1634.0</c:v>
                </c:pt>
                <c:pt idx="9">
                  <c:v>1756.0</c:v>
                </c:pt>
                <c:pt idx="10">
                  <c:v>2121.0</c:v>
                </c:pt>
                <c:pt idx="11">
                  <c:v>1608.0</c:v>
                </c:pt>
                <c:pt idx="12">
                  <c:v>1821.0</c:v>
                </c:pt>
              </c:numCache>
            </c:numRef>
          </c:val>
        </c:ser>
        <c:ser>
          <c:idx val="3"/>
          <c:order val="3"/>
          <c:tx>
            <c:strRef>
              <c:f>'traffic lights'!$A$7</c:f>
              <c:strCache>
                <c:ptCount val="1"/>
                <c:pt idx="0">
                  <c:v>tls=2 j=1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lights'!$B$7:$N$7</c:f>
              <c:numCache>
                <c:formatCode>General</c:formatCode>
                <c:ptCount val="13"/>
                <c:pt idx="0">
                  <c:v>2584.0</c:v>
                </c:pt>
                <c:pt idx="1">
                  <c:v>3077.0</c:v>
                </c:pt>
                <c:pt idx="2">
                  <c:v>521.0</c:v>
                </c:pt>
                <c:pt idx="3">
                  <c:v>1109.0</c:v>
                </c:pt>
                <c:pt idx="4">
                  <c:v>507.0</c:v>
                </c:pt>
                <c:pt idx="5">
                  <c:v>1960.0</c:v>
                </c:pt>
                <c:pt idx="6">
                  <c:v>786.0</c:v>
                </c:pt>
                <c:pt idx="7">
                  <c:v>1009.0</c:v>
                </c:pt>
                <c:pt idx="8">
                  <c:v>2608.0</c:v>
                </c:pt>
                <c:pt idx="9">
                  <c:v>1077.0</c:v>
                </c:pt>
                <c:pt idx="10">
                  <c:v>2056.0</c:v>
                </c:pt>
                <c:pt idx="11">
                  <c:v>1831.0</c:v>
                </c:pt>
                <c:pt idx="12">
                  <c:v>2044.0</c:v>
                </c:pt>
              </c:numCache>
            </c:numRef>
          </c:val>
        </c:ser>
        <c:ser>
          <c:idx val="4"/>
          <c:order val="4"/>
          <c:tx>
            <c:strRef>
              <c:f>'traffic lights'!$A$8</c:f>
              <c:strCache>
                <c:ptCount val="1"/>
                <c:pt idx="0">
                  <c:v>tls=1 j=0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lights'!$B$8:$N$8</c:f>
              <c:numCache>
                <c:formatCode>General</c:formatCode>
                <c:ptCount val="13"/>
                <c:pt idx="0">
                  <c:v>2584.0</c:v>
                </c:pt>
                <c:pt idx="1">
                  <c:v>2930.0</c:v>
                </c:pt>
                <c:pt idx="2">
                  <c:v>400.0</c:v>
                </c:pt>
                <c:pt idx="3">
                  <c:v>1079.0</c:v>
                </c:pt>
                <c:pt idx="4">
                  <c:v>430.0</c:v>
                </c:pt>
                <c:pt idx="5">
                  <c:v>2023.0</c:v>
                </c:pt>
                <c:pt idx="6">
                  <c:v>769.0</c:v>
                </c:pt>
                <c:pt idx="7">
                  <c:v>1129.0</c:v>
                </c:pt>
                <c:pt idx="8">
                  <c:v>1055.0</c:v>
                </c:pt>
                <c:pt idx="9">
                  <c:v>1052.0</c:v>
                </c:pt>
                <c:pt idx="10">
                  <c:v>1889.0</c:v>
                </c:pt>
                <c:pt idx="11">
                  <c:v>1652.0</c:v>
                </c:pt>
                <c:pt idx="12">
                  <c:v>1931.0</c:v>
                </c:pt>
              </c:numCache>
            </c:numRef>
          </c:val>
        </c:ser>
        <c:ser>
          <c:idx val="5"/>
          <c:order val="5"/>
          <c:tx>
            <c:strRef>
              <c:f>'traffic lights'!$A$9</c:f>
              <c:strCache>
                <c:ptCount val="1"/>
                <c:pt idx="0">
                  <c:v>tls=0.5 j=0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lights'!$B$9:$N$9</c:f>
              <c:numCache>
                <c:formatCode>General</c:formatCode>
                <c:ptCount val="13"/>
                <c:pt idx="0">
                  <c:v>2677.0</c:v>
                </c:pt>
                <c:pt idx="1">
                  <c:v>3001.0</c:v>
                </c:pt>
                <c:pt idx="2">
                  <c:v>483.0</c:v>
                </c:pt>
                <c:pt idx="3">
                  <c:v>1002.0</c:v>
                </c:pt>
                <c:pt idx="4">
                  <c:v>498.0</c:v>
                </c:pt>
                <c:pt idx="5">
                  <c:v>2030.0</c:v>
                </c:pt>
                <c:pt idx="6">
                  <c:v>761.0</c:v>
                </c:pt>
                <c:pt idx="7">
                  <c:v>1346.0</c:v>
                </c:pt>
                <c:pt idx="8">
                  <c:v>1282.0</c:v>
                </c:pt>
                <c:pt idx="9">
                  <c:v>1083.0</c:v>
                </c:pt>
                <c:pt idx="10">
                  <c:v>1876.0</c:v>
                </c:pt>
                <c:pt idx="11">
                  <c:v>1966.0</c:v>
                </c:pt>
                <c:pt idx="12">
                  <c:v>2084.0</c:v>
                </c:pt>
              </c:numCache>
            </c:numRef>
          </c:val>
        </c:ser>
        <c:ser>
          <c:idx val="6"/>
          <c:order val="6"/>
          <c:tx>
            <c:strRef>
              <c:f>'traffic lights'!$A$10</c:f>
              <c:strCache>
                <c:ptCount val="1"/>
                <c:pt idx="0">
                  <c:v>tls=1.5 j=0</c:v>
                </c:pt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lights'!$B$10:$N$10</c:f>
              <c:numCache>
                <c:formatCode>General</c:formatCode>
                <c:ptCount val="13"/>
                <c:pt idx="0">
                  <c:v>2554.0</c:v>
                </c:pt>
                <c:pt idx="1">
                  <c:v>2896.0</c:v>
                </c:pt>
                <c:pt idx="2">
                  <c:v>421.0</c:v>
                </c:pt>
                <c:pt idx="3">
                  <c:v>851.0</c:v>
                </c:pt>
                <c:pt idx="4">
                  <c:v>487.0</c:v>
                </c:pt>
                <c:pt idx="5">
                  <c:v>2026.0</c:v>
                </c:pt>
                <c:pt idx="6">
                  <c:v>1003.0</c:v>
                </c:pt>
                <c:pt idx="7">
                  <c:v>1461.0</c:v>
                </c:pt>
                <c:pt idx="8">
                  <c:v>1219.0</c:v>
                </c:pt>
                <c:pt idx="9">
                  <c:v>1161.0</c:v>
                </c:pt>
                <c:pt idx="10">
                  <c:v>1938.0</c:v>
                </c:pt>
                <c:pt idx="11">
                  <c:v>1899.0</c:v>
                </c:pt>
                <c:pt idx="12">
                  <c:v>2057.0</c:v>
                </c:pt>
              </c:numCache>
            </c:numRef>
          </c:val>
        </c:ser>
        <c:ser>
          <c:idx val="7"/>
          <c:order val="7"/>
          <c:tx>
            <c:strRef>
              <c:f>'traffic lights'!$A$11</c:f>
              <c:strCache>
                <c:ptCount val="1"/>
              </c:strCache>
            </c:strRef>
          </c:tx>
          <c:invertIfNegative val="0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lights'!$B$11:$N$11</c:f>
              <c:numCache>
                <c:formatCode>General</c:formatCode>
                <c:ptCount val="13"/>
                <c:pt idx="0">
                  <c:v>2553.0</c:v>
                </c:pt>
                <c:pt idx="1">
                  <c:v>2961.0</c:v>
                </c:pt>
                <c:pt idx="2">
                  <c:v>445.0</c:v>
                </c:pt>
                <c:pt idx="3">
                  <c:v>1123.0</c:v>
                </c:pt>
                <c:pt idx="4">
                  <c:v>591.0</c:v>
                </c:pt>
                <c:pt idx="5">
                  <c:v>2019.0</c:v>
                </c:pt>
                <c:pt idx="6">
                  <c:v>814.0</c:v>
                </c:pt>
                <c:pt idx="7">
                  <c:v>1090.0</c:v>
                </c:pt>
                <c:pt idx="8">
                  <c:v>911.0</c:v>
                </c:pt>
                <c:pt idx="9">
                  <c:v>1207.0</c:v>
                </c:pt>
                <c:pt idx="10">
                  <c:v>1853.0</c:v>
                </c:pt>
                <c:pt idx="11">
                  <c:v>1822.0</c:v>
                </c:pt>
                <c:pt idx="12">
                  <c:v>2044.0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48456"/>
        <c:axId val="402451432"/>
      </c:barChart>
      <c:catAx>
        <c:axId val="40244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451432"/>
        <c:crosses val="autoZero"/>
        <c:auto val="1"/>
        <c:lblAlgn val="ctr"/>
        <c:lblOffset val="100"/>
        <c:noMultiLvlLbl val="0"/>
      </c:catAx>
      <c:valAx>
        <c:axId val="40245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4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'traffic lights'!$A$4</c:f>
              <c:strCache>
                <c:ptCount val="1"/>
                <c:pt idx="0">
                  <c:v>original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lights'!$B$4:$N$4</c:f>
              <c:numCache>
                <c:formatCode>General</c:formatCode>
                <c:ptCount val="13"/>
                <c:pt idx="0">
                  <c:v>2579.0</c:v>
                </c:pt>
                <c:pt idx="1">
                  <c:v>2982.0</c:v>
                </c:pt>
                <c:pt idx="2">
                  <c:v>378.0</c:v>
                </c:pt>
                <c:pt idx="3">
                  <c:v>1156.0</c:v>
                </c:pt>
                <c:pt idx="4">
                  <c:v>523.0</c:v>
                </c:pt>
                <c:pt idx="5">
                  <c:v>2029.0</c:v>
                </c:pt>
                <c:pt idx="6">
                  <c:v>781.0</c:v>
                </c:pt>
                <c:pt idx="7">
                  <c:v>1035.0</c:v>
                </c:pt>
                <c:pt idx="8">
                  <c:v>1163.0</c:v>
                </c:pt>
                <c:pt idx="9">
                  <c:v>1190.0</c:v>
                </c:pt>
                <c:pt idx="10">
                  <c:v>1770.0</c:v>
                </c:pt>
                <c:pt idx="11">
                  <c:v>1841.0</c:v>
                </c:pt>
                <c:pt idx="12">
                  <c:v>1997.0</c:v>
                </c:pt>
              </c:numCache>
            </c:numRef>
          </c:val>
        </c:ser>
        <c:ser>
          <c:idx val="1"/>
          <c:order val="1"/>
          <c:tx>
            <c:strRef>
              <c:f>'traffic lights'!$A$5</c:f>
              <c:strCache>
                <c:ptCount val="1"/>
                <c:pt idx="0">
                  <c:v>tls=10 j=2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lights'!$B$5:$N$5</c:f>
              <c:numCache>
                <c:formatCode>General</c:formatCode>
                <c:ptCount val="13"/>
                <c:pt idx="0">
                  <c:v>2675.0</c:v>
                </c:pt>
                <c:pt idx="1">
                  <c:v>3576.0</c:v>
                </c:pt>
                <c:pt idx="2">
                  <c:v>1247.0</c:v>
                </c:pt>
                <c:pt idx="3">
                  <c:v>1585.0</c:v>
                </c:pt>
                <c:pt idx="4">
                  <c:v>481.0</c:v>
                </c:pt>
                <c:pt idx="5">
                  <c:v>1625.0</c:v>
                </c:pt>
                <c:pt idx="6">
                  <c:v>801.0</c:v>
                </c:pt>
                <c:pt idx="7">
                  <c:v>2260.0</c:v>
                </c:pt>
                <c:pt idx="8">
                  <c:v>3219.0</c:v>
                </c:pt>
                <c:pt idx="9">
                  <c:v>2048.0</c:v>
                </c:pt>
                <c:pt idx="10">
                  <c:v>2065.0</c:v>
                </c:pt>
                <c:pt idx="11">
                  <c:v>1817.0</c:v>
                </c:pt>
                <c:pt idx="12">
                  <c:v>1964.0</c:v>
                </c:pt>
              </c:numCache>
            </c:numRef>
          </c:val>
        </c:ser>
        <c:ser>
          <c:idx val="2"/>
          <c:order val="2"/>
          <c:tx>
            <c:strRef>
              <c:f>'traffic lights'!$A$6</c:f>
              <c:strCache>
                <c:ptCount val="1"/>
                <c:pt idx="0">
                  <c:v>tls=5 j=0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lights'!$B$6:$N$6</c:f>
              <c:numCache>
                <c:formatCode>General</c:formatCode>
                <c:ptCount val="13"/>
                <c:pt idx="0">
                  <c:v>2723.0</c:v>
                </c:pt>
                <c:pt idx="1">
                  <c:v>2853.0</c:v>
                </c:pt>
                <c:pt idx="2">
                  <c:v>766.0</c:v>
                </c:pt>
                <c:pt idx="3">
                  <c:v>534.0</c:v>
                </c:pt>
                <c:pt idx="4">
                  <c:v>458.0</c:v>
                </c:pt>
                <c:pt idx="5">
                  <c:v>1977.0</c:v>
                </c:pt>
                <c:pt idx="6">
                  <c:v>696.0</c:v>
                </c:pt>
                <c:pt idx="7">
                  <c:v>1509.0</c:v>
                </c:pt>
                <c:pt idx="8">
                  <c:v>1634.0</c:v>
                </c:pt>
                <c:pt idx="9">
                  <c:v>1756.0</c:v>
                </c:pt>
                <c:pt idx="10">
                  <c:v>2121.0</c:v>
                </c:pt>
                <c:pt idx="11">
                  <c:v>1608.0</c:v>
                </c:pt>
                <c:pt idx="12">
                  <c:v>1821.0</c:v>
                </c:pt>
              </c:numCache>
            </c:numRef>
          </c:val>
        </c:ser>
        <c:ser>
          <c:idx val="3"/>
          <c:order val="3"/>
          <c:tx>
            <c:strRef>
              <c:f>'traffic lights'!$A$7</c:f>
              <c:strCache>
                <c:ptCount val="1"/>
                <c:pt idx="0">
                  <c:v>tls=2 j=1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lights'!$B$7:$N$7</c:f>
              <c:numCache>
                <c:formatCode>General</c:formatCode>
                <c:ptCount val="13"/>
                <c:pt idx="0">
                  <c:v>2584.0</c:v>
                </c:pt>
                <c:pt idx="1">
                  <c:v>3077.0</c:v>
                </c:pt>
                <c:pt idx="2">
                  <c:v>521.0</c:v>
                </c:pt>
                <c:pt idx="3">
                  <c:v>1109.0</c:v>
                </c:pt>
                <c:pt idx="4">
                  <c:v>507.0</c:v>
                </c:pt>
                <c:pt idx="5">
                  <c:v>1960.0</c:v>
                </c:pt>
                <c:pt idx="6">
                  <c:v>786.0</c:v>
                </c:pt>
                <c:pt idx="7">
                  <c:v>1009.0</c:v>
                </c:pt>
                <c:pt idx="8">
                  <c:v>2608.0</c:v>
                </c:pt>
                <c:pt idx="9">
                  <c:v>1077.0</c:v>
                </c:pt>
                <c:pt idx="10">
                  <c:v>2056.0</c:v>
                </c:pt>
                <c:pt idx="11">
                  <c:v>1831.0</c:v>
                </c:pt>
                <c:pt idx="12">
                  <c:v>2044.0</c:v>
                </c:pt>
              </c:numCache>
            </c:numRef>
          </c:val>
        </c:ser>
        <c:ser>
          <c:idx val="4"/>
          <c:order val="4"/>
          <c:tx>
            <c:strRef>
              <c:f>'traffic lights'!$A$8</c:f>
              <c:strCache>
                <c:ptCount val="1"/>
                <c:pt idx="0">
                  <c:v>tls=1 j=0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lights'!$B$8:$N$8</c:f>
              <c:numCache>
                <c:formatCode>General</c:formatCode>
                <c:ptCount val="13"/>
                <c:pt idx="0">
                  <c:v>2584.0</c:v>
                </c:pt>
                <c:pt idx="1">
                  <c:v>2930.0</c:v>
                </c:pt>
                <c:pt idx="2">
                  <c:v>400.0</c:v>
                </c:pt>
                <c:pt idx="3">
                  <c:v>1079.0</c:v>
                </c:pt>
                <c:pt idx="4">
                  <c:v>430.0</c:v>
                </c:pt>
                <c:pt idx="5">
                  <c:v>2023.0</c:v>
                </c:pt>
                <c:pt idx="6">
                  <c:v>769.0</c:v>
                </c:pt>
                <c:pt idx="7">
                  <c:v>1129.0</c:v>
                </c:pt>
                <c:pt idx="8">
                  <c:v>1055.0</c:v>
                </c:pt>
                <c:pt idx="9">
                  <c:v>1052.0</c:v>
                </c:pt>
                <c:pt idx="10">
                  <c:v>1889.0</c:v>
                </c:pt>
                <c:pt idx="11">
                  <c:v>1652.0</c:v>
                </c:pt>
                <c:pt idx="12">
                  <c:v>1931.0</c:v>
                </c:pt>
              </c:numCache>
            </c:numRef>
          </c:val>
        </c:ser>
        <c:ser>
          <c:idx val="5"/>
          <c:order val="5"/>
          <c:tx>
            <c:strRef>
              <c:f>'traffic lights'!$A$9</c:f>
              <c:strCache>
                <c:ptCount val="1"/>
                <c:pt idx="0">
                  <c:v>tls=0.5 j=0</c:v>
                </c:pt>
              </c:strCache>
            </c:strRef>
          </c:tx>
          <c:explosion val="25"/>
          <c:cat>
            <c:numRef>
              <c:f>'traffic lights'!$B$3:$N$3</c:f>
              <c:numCache>
                <c:formatCode>General</c:formatCode>
                <c:ptCount val="13"/>
                <c:pt idx="0">
                  <c:v>1431.0</c:v>
                </c:pt>
                <c:pt idx="1">
                  <c:v>1429.0</c:v>
                </c:pt>
                <c:pt idx="2">
                  <c:v>445.0</c:v>
                </c:pt>
                <c:pt idx="3">
                  <c:v>433.0</c:v>
                </c:pt>
                <c:pt idx="4">
                  <c:v>415.0</c:v>
                </c:pt>
                <c:pt idx="5">
                  <c:v>404.0</c:v>
                </c:pt>
                <c:pt idx="6">
                  <c:v>432.0</c:v>
                </c:pt>
                <c:pt idx="7">
                  <c:v>407.0</c:v>
                </c:pt>
                <c:pt idx="8">
                  <c:v>401.0</c:v>
                </c:pt>
                <c:pt idx="9">
                  <c:v>400.0</c:v>
                </c:pt>
                <c:pt idx="10">
                  <c:v>403.0</c:v>
                </c:pt>
                <c:pt idx="11">
                  <c:v>420.0</c:v>
                </c:pt>
                <c:pt idx="12">
                  <c:v>412.0</c:v>
                </c:pt>
              </c:numCache>
            </c:numRef>
          </c:cat>
          <c:val>
            <c:numRef>
              <c:f>'traffic lights'!$B$9:$N$9</c:f>
              <c:numCache>
                <c:formatCode>General</c:formatCode>
                <c:ptCount val="13"/>
                <c:pt idx="0">
                  <c:v>2677.0</c:v>
                </c:pt>
                <c:pt idx="1">
                  <c:v>3001.0</c:v>
                </c:pt>
                <c:pt idx="2">
                  <c:v>483.0</c:v>
                </c:pt>
                <c:pt idx="3">
                  <c:v>1002.0</c:v>
                </c:pt>
                <c:pt idx="4">
                  <c:v>498.0</c:v>
                </c:pt>
                <c:pt idx="5">
                  <c:v>2030.0</c:v>
                </c:pt>
                <c:pt idx="6">
                  <c:v>761.0</c:v>
                </c:pt>
                <c:pt idx="7">
                  <c:v>1346.0</c:v>
                </c:pt>
                <c:pt idx="8">
                  <c:v>1282.0</c:v>
                </c:pt>
                <c:pt idx="9">
                  <c:v>1083.0</c:v>
                </c:pt>
                <c:pt idx="10">
                  <c:v>1876.0</c:v>
                </c:pt>
                <c:pt idx="11">
                  <c:v>1966.0</c:v>
                </c:pt>
                <c:pt idx="12">
                  <c:v>2084.0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127000</xdr:rowOff>
    </xdr:from>
    <xdr:to>
      <xdr:col>15</xdr:col>
      <xdr:colOff>12700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114300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38</xdr:row>
      <xdr:rowOff>127000</xdr:rowOff>
    </xdr:from>
    <xdr:to>
      <xdr:col>10</xdr:col>
      <xdr:colOff>311150</xdr:colOff>
      <xdr:row>53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8" workbookViewId="0">
      <selection activeCell="N18" sqref="A18:N18"/>
    </sheetView>
  </sheetViews>
  <sheetFormatPr baseColWidth="10" defaultRowHeight="15" x14ac:dyDescent="0"/>
  <cols>
    <col min="1" max="1" width="11.83203125" customWidth="1"/>
    <col min="6" max="6" width="11.6640625" customWidth="1"/>
    <col min="7" max="7" width="12.1640625" customWidth="1"/>
    <col min="9" max="9" width="13.1640625" customWidth="1"/>
    <col min="10" max="10" width="13.5" customWidth="1"/>
    <col min="12" max="12" width="12" customWidth="1"/>
    <col min="13" max="13" width="11.6640625" customWidth="1"/>
  </cols>
  <sheetData>
    <row r="1" spans="1:15" ht="22">
      <c r="A1" s="8" t="s">
        <v>14</v>
      </c>
    </row>
    <row r="4" spans="1:15" ht="23">
      <c r="A4" s="9" t="s">
        <v>18</v>
      </c>
    </row>
    <row r="5" spans="1:15" ht="23">
      <c r="A5" s="9"/>
    </row>
    <row r="6" spans="1:15" ht="20" thickBot="1">
      <c r="A6" s="3" t="s">
        <v>0</v>
      </c>
      <c r="B6" s="3"/>
      <c r="C6" s="10" t="s">
        <v>11</v>
      </c>
      <c r="D6" s="10"/>
      <c r="E6" s="3" t="s">
        <v>10</v>
      </c>
      <c r="F6" s="3"/>
      <c r="G6" s="3" t="s">
        <v>7</v>
      </c>
      <c r="H6" s="3"/>
      <c r="I6" s="3" t="s">
        <v>8</v>
      </c>
      <c r="J6" s="3"/>
      <c r="K6" s="3" t="s">
        <v>9</v>
      </c>
      <c r="L6" s="3"/>
    </row>
    <row r="7" spans="1:15" ht="18" thickTop="1" thickBot="1">
      <c r="A7" s="11" t="s">
        <v>1</v>
      </c>
      <c r="B7" s="11" t="s">
        <v>2</v>
      </c>
      <c r="C7" s="12" t="s">
        <v>1</v>
      </c>
      <c r="D7" s="12" t="s">
        <v>2</v>
      </c>
      <c r="E7" s="11" t="s">
        <v>1</v>
      </c>
      <c r="F7" s="11" t="s">
        <v>2</v>
      </c>
      <c r="G7" s="11" t="s">
        <v>1</v>
      </c>
      <c r="H7" s="11" t="s">
        <v>2</v>
      </c>
      <c r="I7" s="11" t="s">
        <v>1</v>
      </c>
      <c r="J7" s="11" t="s">
        <v>2</v>
      </c>
      <c r="K7" s="11" t="s">
        <v>1</v>
      </c>
      <c r="L7" s="11" t="s">
        <v>2</v>
      </c>
      <c r="M7" t="s">
        <v>15</v>
      </c>
    </row>
    <row r="8" spans="1:15" ht="16" thickTop="1">
      <c r="A8" s="2">
        <v>50</v>
      </c>
      <c r="B8" s="2">
        <f>A8/3.6</f>
        <v>13.888888888888889</v>
      </c>
      <c r="C8" s="5">
        <f>$A$8+($A8-$A$8)*0.7</f>
        <v>50</v>
      </c>
      <c r="D8" s="6">
        <f>C8/3.6</f>
        <v>13.888888888888889</v>
      </c>
      <c r="E8" s="2">
        <f>$A$8+($A8-$A$8)*0.6</f>
        <v>50</v>
      </c>
      <c r="F8" s="2">
        <f>E8/3.6</f>
        <v>13.888888888888889</v>
      </c>
      <c r="G8" s="2">
        <f>$A$8+($A8-$A$8)*0.5</f>
        <v>50</v>
      </c>
      <c r="H8" s="2">
        <f>G8/3.6</f>
        <v>13.888888888888889</v>
      </c>
      <c r="I8" s="2">
        <f>$A$8+($A8-$A$8)*0.4</f>
        <v>50</v>
      </c>
      <c r="J8" s="2">
        <f>I8/3.6</f>
        <v>13.888888888888889</v>
      </c>
      <c r="K8" s="2">
        <f>$A$8+($A8-$A$8)*0.3</f>
        <v>50</v>
      </c>
      <c r="L8" s="2">
        <f>K8/3.6</f>
        <v>13.888888888888889</v>
      </c>
      <c r="M8" t="s">
        <v>16</v>
      </c>
    </row>
    <row r="9" spans="1:15">
      <c r="A9" s="2">
        <v>80</v>
      </c>
      <c r="B9" s="2">
        <f t="shared" ref="B9:B12" si="0">A9/3.6</f>
        <v>22.222222222222221</v>
      </c>
      <c r="C9" s="5">
        <f>$A$8+($A9-$A$8)*0.7</f>
        <v>71</v>
      </c>
      <c r="D9" s="6">
        <f t="shared" ref="D9:D12" si="1">C9/3.6</f>
        <v>19.722222222222221</v>
      </c>
      <c r="E9" s="2">
        <f>$A$8+($A9-$A$8)*0.6</f>
        <v>68</v>
      </c>
      <c r="F9" s="2">
        <f t="shared" ref="F9:F12" si="2">E9/3.6</f>
        <v>18.888888888888889</v>
      </c>
      <c r="G9" s="2">
        <f>$A$8+($A9-$A$8)*0.5</f>
        <v>65</v>
      </c>
      <c r="H9" s="2">
        <f t="shared" ref="H9:H12" si="3">G9/3.6</f>
        <v>18.055555555555554</v>
      </c>
      <c r="I9" s="2">
        <f>$A$8+($A9-$A$8)*0.4</f>
        <v>62</v>
      </c>
      <c r="J9" s="2">
        <f t="shared" ref="J9:J12" si="4">I9/3.6</f>
        <v>17.222222222222221</v>
      </c>
      <c r="K9" s="2">
        <f>$A$8+($A9-$A$8)*0.3</f>
        <v>59</v>
      </c>
      <c r="L9" s="2">
        <f t="shared" ref="L9:L12" si="5">K9/3.6</f>
        <v>16.388888888888889</v>
      </c>
      <c r="M9">
        <v>2607</v>
      </c>
    </row>
    <row r="10" spans="1:15">
      <c r="A10" s="2">
        <v>90</v>
      </c>
      <c r="B10" s="2">
        <f t="shared" si="0"/>
        <v>25</v>
      </c>
      <c r="C10" s="5">
        <f>$A$8+($A10-$A$8)*0.7</f>
        <v>78</v>
      </c>
      <c r="D10" s="6">
        <f t="shared" si="1"/>
        <v>21.666666666666668</v>
      </c>
      <c r="E10" s="2">
        <f>$A$8+($A10-$A$8)*0.6</f>
        <v>74</v>
      </c>
      <c r="F10" s="2">
        <f t="shared" si="2"/>
        <v>20.555555555555554</v>
      </c>
      <c r="G10" s="2">
        <f>$A$8+($A10-$A$8)*0.5</f>
        <v>70</v>
      </c>
      <c r="H10" s="2">
        <f t="shared" si="3"/>
        <v>19.444444444444443</v>
      </c>
      <c r="I10" s="2">
        <f>$A$8+($A10-$A$8)*0.4</f>
        <v>66</v>
      </c>
      <c r="J10" s="2">
        <f t="shared" si="4"/>
        <v>18.333333333333332</v>
      </c>
      <c r="K10" s="2">
        <f>$A$8+($A10-$A$8)*0.3</f>
        <v>62</v>
      </c>
      <c r="L10" s="2">
        <f t="shared" si="5"/>
        <v>17.222222222222221</v>
      </c>
      <c r="M10" s="7">
        <v>12135</v>
      </c>
    </row>
    <row r="11" spans="1:15">
      <c r="A11" s="2">
        <v>110</v>
      </c>
      <c r="B11" s="2">
        <f t="shared" si="0"/>
        <v>30.555555555555554</v>
      </c>
      <c r="C11" s="5">
        <f>$A$8+($A11-$A$8)*0.7</f>
        <v>92</v>
      </c>
      <c r="D11" s="6">
        <f t="shared" si="1"/>
        <v>25.555555555555554</v>
      </c>
      <c r="E11" s="2">
        <f>$A$8+($A11-$A$8)*0.6</f>
        <v>86</v>
      </c>
      <c r="F11" s="2">
        <f t="shared" si="2"/>
        <v>23.888888888888889</v>
      </c>
      <c r="G11" s="2">
        <f>$A$8+($A11-$A$8)*0.5</f>
        <v>80</v>
      </c>
      <c r="H11" s="2">
        <f t="shared" si="3"/>
        <v>22.222222222222221</v>
      </c>
      <c r="I11" s="2">
        <f>$A$8+($A11-$A$8)*0.4</f>
        <v>74</v>
      </c>
      <c r="J11" s="2">
        <f t="shared" si="4"/>
        <v>20.555555555555554</v>
      </c>
      <c r="K11" s="2">
        <f>$A$8+($A11-$A$8)*0.3</f>
        <v>68</v>
      </c>
      <c r="L11" s="2">
        <f t="shared" si="5"/>
        <v>18.888888888888889</v>
      </c>
      <c r="M11">
        <v>161</v>
      </c>
    </row>
    <row r="12" spans="1:15">
      <c r="A12" s="2">
        <v>130</v>
      </c>
      <c r="B12" s="2">
        <f t="shared" si="0"/>
        <v>36.111111111111107</v>
      </c>
      <c r="C12" s="5">
        <f>$A$8+($A12-$A$8)*0.7</f>
        <v>106</v>
      </c>
      <c r="D12" s="6">
        <f t="shared" si="1"/>
        <v>29.444444444444443</v>
      </c>
      <c r="E12" s="2">
        <f>$A$8+($A12-$A$8)*0.6</f>
        <v>98</v>
      </c>
      <c r="F12" s="2">
        <f t="shared" si="2"/>
        <v>27.222222222222221</v>
      </c>
      <c r="G12" s="2">
        <f>$A$8+($A12-$A$8)*0.5</f>
        <v>90</v>
      </c>
      <c r="H12" s="2">
        <f t="shared" si="3"/>
        <v>25</v>
      </c>
      <c r="I12" s="2">
        <f>$A$8+($A12-$A$8)*0.4</f>
        <v>82</v>
      </c>
      <c r="J12" s="2">
        <f t="shared" si="4"/>
        <v>22.777777777777779</v>
      </c>
      <c r="K12" s="2">
        <f>$A$8+($A12-$A$8)*0.3</f>
        <v>74</v>
      </c>
      <c r="L12" s="2">
        <f t="shared" si="5"/>
        <v>20.555555555555554</v>
      </c>
      <c r="M12">
        <v>899</v>
      </c>
    </row>
    <row r="14" spans="1:15">
      <c r="A14" s="13" t="s">
        <v>19</v>
      </c>
      <c r="B14" s="13">
        <v>1431</v>
      </c>
      <c r="C14" s="13">
        <v>1429</v>
      </c>
      <c r="D14" s="13">
        <v>445</v>
      </c>
      <c r="E14" s="13">
        <v>433</v>
      </c>
      <c r="F14" s="13">
        <v>415</v>
      </c>
      <c r="G14" s="13">
        <v>404</v>
      </c>
      <c r="H14" s="13">
        <v>432</v>
      </c>
      <c r="I14" s="13">
        <v>407</v>
      </c>
      <c r="J14" s="13">
        <v>401</v>
      </c>
      <c r="K14" s="13">
        <v>400</v>
      </c>
      <c r="L14" s="13">
        <v>403</v>
      </c>
      <c r="M14" s="13">
        <v>420</v>
      </c>
      <c r="N14" s="13">
        <v>412</v>
      </c>
      <c r="O14" s="1" t="s">
        <v>3</v>
      </c>
    </row>
    <row r="15" spans="1:15">
      <c r="A15" s="15" t="s">
        <v>17</v>
      </c>
      <c r="B15" s="14">
        <v>2716</v>
      </c>
      <c r="C15" s="14">
        <v>4341</v>
      </c>
      <c r="D15" s="14">
        <v>908</v>
      </c>
      <c r="E15" s="14">
        <v>1259</v>
      </c>
      <c r="F15" s="14">
        <v>431</v>
      </c>
      <c r="G15" s="14">
        <v>2024</v>
      </c>
      <c r="H15" s="14">
        <v>980</v>
      </c>
      <c r="I15" s="14">
        <v>2456</v>
      </c>
      <c r="J15" s="14">
        <v>2160</v>
      </c>
      <c r="K15" s="14">
        <v>1014</v>
      </c>
      <c r="L15" s="14">
        <v>1896</v>
      </c>
      <c r="M15" s="14">
        <v>2126</v>
      </c>
      <c r="N15" s="14">
        <v>2294</v>
      </c>
      <c r="O15" s="1">
        <f t="shared" ref="O15:O17" si="6">SUM(B15:N15)</f>
        <v>24605</v>
      </c>
    </row>
    <row r="16" spans="1:15">
      <c r="A16" s="15" t="s">
        <v>12</v>
      </c>
      <c r="B16" s="14">
        <v>2686</v>
      </c>
      <c r="C16" s="14">
        <v>3211</v>
      </c>
      <c r="D16" s="14">
        <v>406</v>
      </c>
      <c r="E16" s="14">
        <v>1032</v>
      </c>
      <c r="F16" s="14">
        <v>399</v>
      </c>
      <c r="G16" s="14">
        <v>2025</v>
      </c>
      <c r="H16" s="14">
        <v>827</v>
      </c>
      <c r="I16" s="14">
        <v>1300</v>
      </c>
      <c r="J16" s="14">
        <v>1227</v>
      </c>
      <c r="K16" s="14">
        <v>1054</v>
      </c>
      <c r="L16" s="14">
        <v>1984</v>
      </c>
      <c r="M16" s="14">
        <v>1941</v>
      </c>
      <c r="N16" s="14">
        <v>2182</v>
      </c>
      <c r="O16" s="1">
        <f t="shared" si="6"/>
        <v>20274</v>
      </c>
    </row>
    <row r="17" spans="1:15">
      <c r="A17" s="15" t="s">
        <v>13</v>
      </c>
      <c r="B17" s="14">
        <v>2727</v>
      </c>
      <c r="C17" s="14">
        <v>3180</v>
      </c>
      <c r="D17" s="14">
        <v>367</v>
      </c>
      <c r="E17" s="14">
        <v>770</v>
      </c>
      <c r="F17" s="14">
        <v>522</v>
      </c>
      <c r="G17" s="14">
        <v>2032</v>
      </c>
      <c r="H17" s="14">
        <v>756</v>
      </c>
      <c r="I17" s="14">
        <v>959</v>
      </c>
      <c r="J17" s="14">
        <v>1364</v>
      </c>
      <c r="K17" s="14">
        <v>1066</v>
      </c>
      <c r="L17" s="14">
        <v>1956</v>
      </c>
      <c r="M17" s="14">
        <v>1663</v>
      </c>
      <c r="N17" s="14">
        <v>1880</v>
      </c>
      <c r="O17" s="1">
        <f t="shared" si="6"/>
        <v>19242</v>
      </c>
    </row>
    <row r="18" spans="1:15">
      <c r="A18" s="15" t="s">
        <v>4</v>
      </c>
      <c r="B18" s="14">
        <v>2579</v>
      </c>
      <c r="C18" s="14">
        <v>2982</v>
      </c>
      <c r="D18" s="14">
        <v>378</v>
      </c>
      <c r="E18" s="14">
        <v>1156</v>
      </c>
      <c r="F18" s="14">
        <v>523</v>
      </c>
      <c r="G18" s="14">
        <v>2029</v>
      </c>
      <c r="H18" s="14">
        <v>781</v>
      </c>
      <c r="I18" s="14">
        <v>1035</v>
      </c>
      <c r="J18" s="14">
        <v>1163</v>
      </c>
      <c r="K18" s="14">
        <v>1190</v>
      </c>
      <c r="L18" s="14">
        <v>1770</v>
      </c>
      <c r="M18" s="14">
        <v>1841</v>
      </c>
      <c r="N18" s="14">
        <v>1997</v>
      </c>
      <c r="O18" s="1">
        <f>SUM(B18:N18)</f>
        <v>19424</v>
      </c>
    </row>
    <row r="19" spans="1:15">
      <c r="A19" s="15" t="s">
        <v>5</v>
      </c>
      <c r="B19" s="14">
        <v>2637</v>
      </c>
      <c r="C19" s="14">
        <v>3383</v>
      </c>
      <c r="D19" s="14">
        <v>325</v>
      </c>
      <c r="E19" s="14">
        <v>1112</v>
      </c>
      <c r="F19" s="14">
        <v>765</v>
      </c>
      <c r="G19" s="14">
        <v>2017</v>
      </c>
      <c r="H19" s="14">
        <v>780</v>
      </c>
      <c r="I19" s="14">
        <v>925</v>
      </c>
      <c r="J19" s="14">
        <v>408</v>
      </c>
      <c r="K19" s="14">
        <v>1112</v>
      </c>
      <c r="L19" s="14">
        <v>1901</v>
      </c>
      <c r="M19" s="14">
        <v>1546</v>
      </c>
      <c r="N19" s="14">
        <v>2048</v>
      </c>
      <c r="O19" s="1">
        <f>SUM(B19:N19)</f>
        <v>18959</v>
      </c>
    </row>
    <row r="20" spans="1:15">
      <c r="A20" s="15" t="s">
        <v>6</v>
      </c>
      <c r="B20" s="14">
        <v>2653</v>
      </c>
      <c r="C20" s="14">
        <v>4197</v>
      </c>
      <c r="D20" s="14">
        <v>382</v>
      </c>
      <c r="E20" s="14">
        <v>987</v>
      </c>
      <c r="F20" s="14">
        <v>650</v>
      </c>
      <c r="G20" s="14">
        <v>1898</v>
      </c>
      <c r="H20" s="14">
        <v>752</v>
      </c>
      <c r="I20" s="14">
        <v>903</v>
      </c>
      <c r="J20" s="14">
        <v>493</v>
      </c>
      <c r="K20" s="14">
        <v>1215</v>
      </c>
      <c r="L20" s="14">
        <v>1869</v>
      </c>
      <c r="M20" s="14">
        <v>1452</v>
      </c>
      <c r="N20" s="14">
        <v>1812</v>
      </c>
      <c r="O20" s="1">
        <f>SUM(B20:N20)</f>
        <v>19263</v>
      </c>
    </row>
    <row r="27" spans="1:15" ht="16" thickBot="1">
      <c r="O27" s="4"/>
    </row>
    <row r="28" spans="1:15" ht="16" thickTop="1"/>
  </sheetData>
  <conditionalFormatting sqref="O15:O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{7B288D37-05C5-994A-9B8D-8F374F5FF097}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88D37-05C5-994A-9B8D-8F374F5FF0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O15:O21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B11" sqref="B11:N11"/>
    </sheetView>
  </sheetViews>
  <sheetFormatPr baseColWidth="10" defaultRowHeight="15" x14ac:dyDescent="0"/>
  <sheetData>
    <row r="1" spans="1:15" ht="22">
      <c r="A1" s="8" t="s">
        <v>21</v>
      </c>
    </row>
    <row r="3" spans="1:15" ht="16" thickBot="1">
      <c r="B3" s="13">
        <v>1431</v>
      </c>
      <c r="C3" s="13">
        <v>1429</v>
      </c>
      <c r="D3" s="13">
        <v>445</v>
      </c>
      <c r="E3" s="13">
        <v>433</v>
      </c>
      <c r="F3" s="13">
        <v>415</v>
      </c>
      <c r="G3" s="13">
        <v>404</v>
      </c>
      <c r="H3" s="13">
        <v>432</v>
      </c>
      <c r="I3" s="13">
        <v>407</v>
      </c>
      <c r="J3" s="13">
        <v>401</v>
      </c>
      <c r="K3" s="13">
        <v>400</v>
      </c>
      <c r="L3" s="13">
        <v>403</v>
      </c>
      <c r="M3" s="13">
        <v>420</v>
      </c>
      <c r="N3" s="13">
        <v>412</v>
      </c>
      <c r="O3" s="4" t="s">
        <v>3</v>
      </c>
    </row>
    <row r="4" spans="1:15" ht="17" thickTop="1" thickBot="1">
      <c r="A4" s="15" t="s">
        <v>20</v>
      </c>
      <c r="B4" s="14">
        <v>2579</v>
      </c>
      <c r="C4" s="14">
        <v>2982</v>
      </c>
      <c r="D4" s="14">
        <v>378</v>
      </c>
      <c r="E4" s="14">
        <v>1156</v>
      </c>
      <c r="F4" s="14">
        <v>523</v>
      </c>
      <c r="G4" s="14">
        <v>2029</v>
      </c>
      <c r="H4" s="14">
        <v>781</v>
      </c>
      <c r="I4" s="14">
        <v>1035</v>
      </c>
      <c r="J4" s="14">
        <v>1163</v>
      </c>
      <c r="K4" s="14">
        <v>1190</v>
      </c>
      <c r="L4" s="14">
        <v>1770</v>
      </c>
      <c r="M4" s="14">
        <v>1841</v>
      </c>
      <c r="N4" s="14">
        <v>1997</v>
      </c>
      <c r="O4" s="4">
        <f t="shared" ref="O4:O11" si="0">SUM(B4:N4)</f>
        <v>19424</v>
      </c>
    </row>
    <row r="5" spans="1:15" ht="17" thickTop="1" thickBot="1">
      <c r="A5" t="s">
        <v>22</v>
      </c>
      <c r="B5">
        <v>2675</v>
      </c>
      <c r="C5">
        <v>3576</v>
      </c>
      <c r="D5">
        <v>1247</v>
      </c>
      <c r="E5">
        <v>1585</v>
      </c>
      <c r="F5">
        <v>481</v>
      </c>
      <c r="G5">
        <v>1625</v>
      </c>
      <c r="H5">
        <v>801</v>
      </c>
      <c r="I5">
        <v>2260</v>
      </c>
      <c r="J5">
        <v>3219</v>
      </c>
      <c r="K5">
        <v>2048</v>
      </c>
      <c r="L5">
        <v>2065</v>
      </c>
      <c r="M5">
        <v>1817</v>
      </c>
      <c r="N5">
        <v>1964</v>
      </c>
      <c r="O5" s="4">
        <f t="shared" si="0"/>
        <v>25363</v>
      </c>
    </row>
    <row r="6" spans="1:15" ht="17" thickTop="1" thickBot="1">
      <c r="A6" t="s">
        <v>23</v>
      </c>
      <c r="B6">
        <v>2723</v>
      </c>
      <c r="C6">
        <v>2853</v>
      </c>
      <c r="D6">
        <v>766</v>
      </c>
      <c r="E6">
        <v>534</v>
      </c>
      <c r="F6">
        <v>458</v>
      </c>
      <c r="G6">
        <v>1977</v>
      </c>
      <c r="H6">
        <v>696</v>
      </c>
      <c r="I6">
        <v>1509</v>
      </c>
      <c r="J6">
        <v>1634</v>
      </c>
      <c r="K6">
        <v>1756</v>
      </c>
      <c r="L6">
        <v>2121</v>
      </c>
      <c r="M6">
        <v>1608</v>
      </c>
      <c r="N6">
        <v>1821</v>
      </c>
      <c r="O6" s="4">
        <f t="shared" si="0"/>
        <v>20456</v>
      </c>
    </row>
    <row r="7" spans="1:15" ht="17" thickTop="1" thickBot="1">
      <c r="A7" t="s">
        <v>24</v>
      </c>
      <c r="B7">
        <v>2584</v>
      </c>
      <c r="C7">
        <v>3077</v>
      </c>
      <c r="D7">
        <v>521</v>
      </c>
      <c r="E7">
        <v>1109</v>
      </c>
      <c r="F7">
        <v>507</v>
      </c>
      <c r="G7">
        <v>1960</v>
      </c>
      <c r="H7">
        <v>786</v>
      </c>
      <c r="I7">
        <v>1009</v>
      </c>
      <c r="J7">
        <v>2608</v>
      </c>
      <c r="K7">
        <v>1077</v>
      </c>
      <c r="L7">
        <v>2056</v>
      </c>
      <c r="M7">
        <v>1831</v>
      </c>
      <c r="N7">
        <v>2044</v>
      </c>
      <c r="O7" s="4">
        <f t="shared" si="0"/>
        <v>21169</v>
      </c>
    </row>
    <row r="8" spans="1:15" ht="17" thickTop="1" thickBot="1">
      <c r="A8" t="s">
        <v>25</v>
      </c>
      <c r="B8">
        <v>2584</v>
      </c>
      <c r="C8">
        <v>2930</v>
      </c>
      <c r="D8">
        <v>400</v>
      </c>
      <c r="E8">
        <v>1079</v>
      </c>
      <c r="F8">
        <v>430</v>
      </c>
      <c r="G8">
        <v>2023</v>
      </c>
      <c r="H8">
        <v>769</v>
      </c>
      <c r="I8">
        <v>1129</v>
      </c>
      <c r="J8">
        <v>1055</v>
      </c>
      <c r="K8">
        <v>1052</v>
      </c>
      <c r="L8">
        <v>1889</v>
      </c>
      <c r="M8">
        <v>1652</v>
      </c>
      <c r="N8">
        <v>1931</v>
      </c>
      <c r="O8" s="4">
        <f t="shared" si="0"/>
        <v>18923</v>
      </c>
    </row>
    <row r="9" spans="1:15" ht="17" thickTop="1" thickBot="1">
      <c r="A9" t="s">
        <v>26</v>
      </c>
      <c r="B9">
        <v>2677</v>
      </c>
      <c r="C9">
        <v>3001</v>
      </c>
      <c r="D9">
        <v>483</v>
      </c>
      <c r="E9">
        <v>1002</v>
      </c>
      <c r="F9">
        <v>498</v>
      </c>
      <c r="G9">
        <v>2030</v>
      </c>
      <c r="H9">
        <v>761</v>
      </c>
      <c r="I9">
        <v>1346</v>
      </c>
      <c r="J9">
        <v>1282</v>
      </c>
      <c r="K9">
        <v>1083</v>
      </c>
      <c r="L9">
        <v>1876</v>
      </c>
      <c r="M9">
        <v>1966</v>
      </c>
      <c r="N9">
        <v>2084</v>
      </c>
      <c r="O9" s="4">
        <f t="shared" si="0"/>
        <v>20089</v>
      </c>
    </row>
    <row r="10" spans="1:15" ht="17" thickTop="1" thickBot="1">
      <c r="A10" t="s">
        <v>27</v>
      </c>
      <c r="B10">
        <v>2554</v>
      </c>
      <c r="C10">
        <v>2896</v>
      </c>
      <c r="D10">
        <v>421</v>
      </c>
      <c r="E10">
        <v>851</v>
      </c>
      <c r="F10">
        <v>487</v>
      </c>
      <c r="G10">
        <v>2026</v>
      </c>
      <c r="H10">
        <v>1003</v>
      </c>
      <c r="I10">
        <v>1461</v>
      </c>
      <c r="J10">
        <v>1219</v>
      </c>
      <c r="K10">
        <v>1161</v>
      </c>
      <c r="L10">
        <v>1938</v>
      </c>
      <c r="M10">
        <v>1899</v>
      </c>
      <c r="N10">
        <v>2057</v>
      </c>
      <c r="O10" s="4">
        <f t="shared" si="0"/>
        <v>19973</v>
      </c>
    </row>
    <row r="11" spans="1:15" ht="17" thickTop="1" thickBot="1">
      <c r="B11">
        <v>2553</v>
      </c>
      <c r="C11">
        <v>2961</v>
      </c>
      <c r="D11">
        <v>445</v>
      </c>
      <c r="E11">
        <v>1123</v>
      </c>
      <c r="F11">
        <v>591</v>
      </c>
      <c r="G11">
        <v>2019</v>
      </c>
      <c r="H11">
        <v>814</v>
      </c>
      <c r="I11">
        <v>1090</v>
      </c>
      <c r="J11">
        <v>911</v>
      </c>
      <c r="K11">
        <v>1207</v>
      </c>
      <c r="L11">
        <v>1853</v>
      </c>
      <c r="M11">
        <v>1822</v>
      </c>
      <c r="N11">
        <v>2044</v>
      </c>
      <c r="O11" s="4">
        <f t="shared" si="0"/>
        <v>19433</v>
      </c>
    </row>
    <row r="12" spans="1:15" ht="16" thickTop="1"/>
  </sheetData>
  <conditionalFormatting sqref="O4:O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{D2E43D82-1DF9-D240-8A8E-B5336E72442D}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43D82-1DF9-D240-8A8E-B5336E724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Maxspeed</vt:lpstr>
      <vt:lpstr>traffic lights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Pigné</dc:creator>
  <cp:lastModifiedBy>Yoann Pigné</cp:lastModifiedBy>
  <dcterms:created xsi:type="dcterms:W3CDTF">2011-07-20T12:52:44Z</dcterms:created>
  <dcterms:modified xsi:type="dcterms:W3CDTF">2011-07-22T14:02:06Z</dcterms:modified>
</cp:coreProperties>
</file>